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БУХГАЛТЕРИЯ\Внутренние документы\_Гл бух\_в работе\_автоматизация\Задачи Елисеева\"/>
    </mc:Choice>
  </mc:AlternateContent>
  <bookViews>
    <workbookView xWindow="0" yWindow="0" windowWidth="21570" windowHeight="10215"/>
  </bookViews>
  <sheets>
    <sheet name="РСС" sheetId="1" r:id="rId1"/>
    <sheet name="стр. 2" sheetId="2" r:id="rId2"/>
    <sheet name="стр.3" sheetId="3" r:id="rId3"/>
    <sheet name="стр.7" sheetId="5" r:id="rId4"/>
    <sheet name="стр.18 и стр. 25" sheetId="6" r:id="rId5"/>
    <sheet name="стр.21" sheetId="8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8" l="1"/>
  <c r="D38" i="5"/>
  <c r="D27" i="3"/>
  <c r="D32" i="2"/>
</calcChain>
</file>

<file path=xl/sharedStrings.xml><?xml version="1.0" encoding="utf-8"?>
<sst xmlns="http://schemas.openxmlformats.org/spreadsheetml/2006/main" count="294" uniqueCount="140">
  <si>
    <t>Гр_РСС_XBRL_2024_ЕНС</t>
  </si>
  <si>
    <t>ООО "ИК "ГРАНДИС КАПИТАЛ"</t>
  </si>
  <si>
    <t>Валюта: руб.</t>
  </si>
  <si>
    <t>0420413 Раздел 2. Расчет размера собственных средств профессионального участника</t>
  </si>
  <si>
    <t>Март 2024 г.</t>
  </si>
  <si>
    <t>Активы</t>
  </si>
  <si>
    <t>Денежные средства профессионального участника, находящиеся в кассе</t>
  </si>
  <si>
    <t>1</t>
  </si>
  <si>
    <t>Денежные средства профессионального участника и его клиентов, находящиеся на его расчетных счетах и специальных банковских счетах в кредитных организациях и иностранных банках</t>
  </si>
  <si>
    <t>2</t>
  </si>
  <si>
    <t>Денежные средства профессионального участника во вкладах (депозитах) в кредитных организациях и иностранных банках (за исключением субординированных депозитов), а также суммы процентов, причитающихся по вкладу (депозиту) на расчетную дату</t>
  </si>
  <si>
    <t>3</t>
  </si>
  <si>
    <t>Драгоценные металлы профессионального участника во вкладах (депозитах) в кредитных организациях и иностранных банках, а также суммы процентов, причитающихся по вкладу (депозиту) на расчетную дату</t>
  </si>
  <si>
    <t>4</t>
  </si>
  <si>
    <t>Драгоценные металлы профессионального участника на его счетах в кредитных организациях</t>
  </si>
  <si>
    <t>5</t>
  </si>
  <si>
    <t>Денежные средства профессионального участника, переданные по договору доверительного управления управляющему и (или) иностранному лицу, имеющему право в соответствии с его личным законом осуществлять деятельность по управлению ценными бумагами</t>
  </si>
  <si>
    <t>6</t>
  </si>
  <si>
    <t>Денежные средства профессионального участника и его клиентов, переданные по договору о брокерском обслуживании брокеру и (или) иностранному лицу</t>
  </si>
  <si>
    <t>7</t>
  </si>
  <si>
    <t>Денежные средства профессионального участника и его клиентов, переданные в обеспечение исполнения обязательств профессионального участника и (или) его клиентов, включая индивидуальное и коллективное клиринговое обеспечение</t>
  </si>
  <si>
    <t>8</t>
  </si>
  <si>
    <t>Драгоценные металлы профессионального участника, переданные в обеспечение исполнения обязательств профессионального участника, включая индивидуальное и коллективное клиринговое обеспечение</t>
  </si>
  <si>
    <t>9</t>
  </si>
  <si>
    <t>Ценные бумаги профессионального участника, переданные в обеспечение исполнения обязательств профессионального участника, включая индивидуальное и коллективное клиринговое обеспечение</t>
  </si>
  <si>
    <t>10</t>
  </si>
  <si>
    <t>Дебиторская задолженность по выплате профессиональному участнику вознаграждений и возмещению расходов по договорам о возмездном оказании услуг</t>
  </si>
  <si>
    <t>11</t>
  </si>
  <si>
    <t>Дебиторская задолженность по плате, взимаемой регистратором с зарегистрированных лиц за проведение операций по лицевым счетам и за предоставление информации из реестра владельцев ценных бумаг (для профессиональных участников, являющихся регистраторами)</t>
  </si>
  <si>
    <t>12</t>
  </si>
  <si>
    <t>Маржинальные займы, предоставленные клиентам профессионального участника, имеющего лицензию на осуществление брокерской деятельности, отнесенным в соответствии с договором о брокерском обслуживании к категории клиентов со стандартным уровнем риска или клиентов с повышенным уровнем риска</t>
  </si>
  <si>
    <t>13</t>
  </si>
  <si>
    <t>Акции российских эмитентов, являющихся публичными акционерными обществами, и акции иностранных эмитентов, а также депозитарные расписки на них</t>
  </si>
  <si>
    <t>14</t>
  </si>
  <si>
    <t>Облигации российских и иностранных эмитентов, за исключением субординированных и структурных облигаций</t>
  </si>
  <si>
    <t>15</t>
  </si>
  <si>
    <t>Инвестиционные паи паевых инвестиционных фондов, а также ценные бумаги иностранных эмитентов, которые в соответствии с их личным законом относятся к схемам коллективного инвестирования или схемам совместного инвестирования, как с образованием, так и без образования юридического лица</t>
  </si>
  <si>
    <t>16</t>
  </si>
  <si>
    <t>Иные финансовые активы, предусмотренные подпунктом 2.1.15 подпункта 2.1 Указания Банка России</t>
  </si>
  <si>
    <t>17</t>
  </si>
  <si>
    <t>Отложенные налоговые активы профессионального участника в сумме, не превышающей отложенных налоговых обязательств профессионального участника</t>
  </si>
  <si>
    <t>18</t>
  </si>
  <si>
    <t>Недвижимое имущество профессионального участника, используемое для осуществления профессиональной деятельности на рынке ценных бумаг и (или) для его управленческих нужд, принятое профессиональным участником к бухгалтерскому учету в качестве основных средств</t>
  </si>
  <si>
    <t>19</t>
  </si>
  <si>
    <t>Обязательства</t>
  </si>
  <si>
    <t>Финансовые обязательства, оцениваемые по справедливой стоимости, изменения которой отражаются в составе прибыли или убытка, в том числе:</t>
  </si>
  <si>
    <t>20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</si>
  <si>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</si>
  <si>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20.1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</si>
  <si>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</si>
  <si>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20.2</t>
  </si>
  <si>
    <t>Финансовые обязательства, оцениваемые по амортизированной стоимости, в том числе:</t>
  </si>
  <si>
    <t>21</t>
  </si>
  <si>
    <t>средства клиентов</t>
  </si>
  <si>
    <t>21.1</t>
  </si>
  <si>
    <t>кредиты, займы и прочие привлеченные средства</t>
  </si>
  <si>
    <t>21.2</t>
  </si>
  <si>
    <t xml:space="preserve"> </t>
  </si>
  <si>
    <t>выпущенные долговые ценные бумаги</t>
  </si>
  <si>
    <t>21.3</t>
  </si>
  <si>
    <t>кредиторская задолженность</t>
  </si>
  <si>
    <t>21.4</t>
  </si>
  <si>
    <t>Обязательства выбывающих групп, классифицированных как предназначенные для продажи</t>
  </si>
  <si>
    <t>22</t>
  </si>
  <si>
    <t>Обязательства по вознаграждениям работникам по окончании трудовой деятельности, не ограниченным фиксируемыми платежами</t>
  </si>
  <si>
    <t>23</t>
  </si>
  <si>
    <t>Обязательство по текущему налогу на прибыль</t>
  </si>
  <si>
    <t>24</t>
  </si>
  <si>
    <t>Отложенные налоговые обязательства</t>
  </si>
  <si>
    <t>25</t>
  </si>
  <si>
    <t>Резервы - оценочные обязательства</t>
  </si>
  <si>
    <t>26</t>
  </si>
  <si>
    <t>Прочие обязательства</t>
  </si>
  <si>
    <t>27</t>
  </si>
  <si>
    <t>Суммарная стоимость активов</t>
  </si>
  <si>
    <t>Суммарная стоимость пассивов</t>
  </si>
  <si>
    <t>Размер собственных средств</t>
  </si>
  <si>
    <t>Счет, Наименование счета</t>
  </si>
  <si>
    <t>Показа-
тели</t>
  </si>
  <si>
    <t>Сальдо на начало периода</t>
  </si>
  <si>
    <t>Обороты за период</t>
  </si>
  <si>
    <t>Сальдо на конец периода</t>
  </si>
  <si>
    <t>Валюта</t>
  </si>
  <si>
    <t>Дебет</t>
  </si>
  <si>
    <t>Кредит</t>
  </si>
  <si>
    <t>Субконто1</t>
  </si>
  <si>
    <t>205, Расчетные счета в кредитных организациях и банках-нерезидентах</t>
  </si>
  <si>
    <t>БУ</t>
  </si>
  <si>
    <t>20501, Расчетные счета в кредитных организациях</t>
  </si>
  <si>
    <t>CNY</t>
  </si>
  <si>
    <t>Вал.</t>
  </si>
  <si>
    <t>руб.</t>
  </si>
  <si>
    <t>20505, Резервы под обесценение по денежным средствам на расчетных счетах в кредитных организациях</t>
  </si>
  <si>
    <t>208, Специальные счета</t>
  </si>
  <si>
    <t>20803, Специальные банковские счета</t>
  </si>
  <si>
    <t>USD</t>
  </si>
  <si>
    <t>20805, Резервы под обесценение</t>
  </si>
  <si>
    <t>20807, Специальные брокерские счета типа "С"</t>
  </si>
  <si>
    <t>Итого</t>
  </si>
  <si>
    <t>неверное значение</t>
  </si>
  <si>
    <t>Строка 2 формирется следующим образом</t>
  </si>
  <si>
    <t xml:space="preserve">остаток по счету 20501 + (плюс) остаток по счету 20803 + (плюс) остаток по счету 20807 - (минус) остаток по счету 20505 - (минус) остатко по счету 20805 </t>
  </si>
  <si>
    <t>Корректное заполнение строки будет следующим</t>
  </si>
  <si>
    <t>206, Депозиты размещенные в кредитных организациях и банках-нерезидентах</t>
  </si>
  <si>
    <t>20601, Депозиты в кредитных организациях</t>
  </si>
  <si>
    <t>20603, Начисленные проценты по депозитам в кредитных организациях</t>
  </si>
  <si>
    <t>20615.Д, Резервы под обесценение по депозитам в кредитных организациях (Договоры)</t>
  </si>
  <si>
    <t>Строка 3 формирется следующим образом</t>
  </si>
  <si>
    <r>
      <t xml:space="preserve">остаток по счету 20601 + (плюс) остаток по счету 20603 - (минус) остаток по счету </t>
    </r>
    <r>
      <rPr>
        <b/>
        <sz val="10"/>
        <color rgb="FFFF0000"/>
        <rFont val="Arial Unicode MS"/>
        <family val="2"/>
        <charset val="204"/>
      </rPr>
      <t>20615.Д</t>
    </r>
  </si>
  <si>
    <t>Субконто2</t>
  </si>
  <si>
    <t>30602, Расчеты некредитных финансовых организаций - доверителей (комитентов) по брокерским операциям с финансовыми и другими активами</t>
  </si>
  <si>
    <t>Счет</t>
  </si>
  <si>
    <t>Подразделение</t>
  </si>
  <si>
    <t>30607</t>
  </si>
  <si>
    <t>Основное подразделение</t>
  </si>
  <si>
    <t>Клиент 000018107</t>
  </si>
  <si>
    <t>Клиент 000019311</t>
  </si>
  <si>
    <t>Договор 18-000556</t>
  </si>
  <si>
    <t>Договор 18-000644</t>
  </si>
  <si>
    <t>Договор Залог7003</t>
  </si>
  <si>
    <t>Договор Залог7004</t>
  </si>
  <si>
    <r>
      <t xml:space="preserve">Клиент 000020453 </t>
    </r>
    <r>
      <rPr>
        <b/>
        <sz val="9"/>
        <color indexed="21"/>
        <rFont val="Arial"/>
        <family val="2"/>
        <charset val="204"/>
      </rPr>
      <t>(Омега)</t>
    </r>
  </si>
  <si>
    <r>
      <t xml:space="preserve">Клиент 000020453 </t>
    </r>
    <r>
      <rPr>
        <b/>
        <sz val="9"/>
        <rFont val="Arial"/>
        <family val="2"/>
        <charset val="204"/>
      </rPr>
      <t>(Омега)</t>
    </r>
  </si>
  <si>
    <t>остаток по счету 30602 (без учета остатка по контрагенту 000020453 (Омега) - (минус) остаток по счету 30607 (также  в расчете не участвует остатко по контрагенту 000020453 (Омега)</t>
  </si>
  <si>
    <t>617, Отложенные налоговые обязательства и отложенные налоговые активы</t>
  </si>
  <si>
    <t>61701, Отложенное налоговое обязательство</t>
  </si>
  <si>
    <t>Дебиторская задолженность</t>
  </si>
  <si>
    <t>Займы и прочие размещенные средства</t>
  </si>
  <si>
    <t>Финансовые активы, оцениваемые по АС</t>
  </si>
  <si>
    <t>Нематериальные активы</t>
  </si>
  <si>
    <t>Основные средства</t>
  </si>
  <si>
    <t>61702, Отложенный налоговый актив по вычитаемым временным разницам</t>
  </si>
  <si>
    <t>Депозиты</t>
  </si>
  <si>
    <t>Прочие активы</t>
  </si>
  <si>
    <t>Кредиторская задолженность</t>
  </si>
  <si>
    <r>
      <rPr>
        <b/>
        <sz val="11"/>
        <color rgb="FFFF0000"/>
        <rFont val="Calibri"/>
        <family val="2"/>
        <charset val="204"/>
        <scheme val="minor"/>
      </rPr>
      <t>Строка 25</t>
    </r>
    <r>
      <rPr>
        <b/>
        <sz val="11"/>
        <color theme="1"/>
        <rFont val="Calibri"/>
        <family val="2"/>
        <charset val="204"/>
        <scheme val="minor"/>
      </rPr>
      <t xml:space="preserve"> заполняется только в случае, если по счету 617 по </t>
    </r>
    <r>
      <rPr>
        <b/>
        <sz val="11"/>
        <color rgb="FFFF0000"/>
        <rFont val="Calibri"/>
        <family val="2"/>
        <charset val="204"/>
        <scheme val="minor"/>
      </rPr>
      <t>кредитовый остаток</t>
    </r>
  </si>
  <si>
    <r>
      <t xml:space="preserve">Если остаток </t>
    </r>
    <r>
      <rPr>
        <b/>
        <sz val="11"/>
        <color rgb="FFFF0000"/>
        <rFont val="Calibri"/>
        <family val="2"/>
        <charset val="204"/>
        <scheme val="minor"/>
      </rPr>
      <t>по дебету</t>
    </r>
    <r>
      <rPr>
        <b/>
        <sz val="11"/>
        <color theme="1"/>
        <rFont val="Calibri"/>
        <family val="2"/>
        <charset val="204"/>
        <scheme val="minor"/>
      </rPr>
      <t xml:space="preserve">, заполняется </t>
    </r>
    <r>
      <rPr>
        <b/>
        <sz val="11"/>
        <color rgb="FFFF0000"/>
        <rFont val="Calibri"/>
        <family val="2"/>
        <charset val="204"/>
        <scheme val="minor"/>
      </rPr>
      <t xml:space="preserve">строка 18 </t>
    </r>
  </si>
  <si>
    <t>Отражение одного и того же показателя по разным строка в Активе и в Обязательствах не допускается</t>
  </si>
  <si>
    <t>Итоговая строка . Необходимо просуммировать строки 21.1 + 21.2 + 21.3 + 21.4</t>
  </si>
  <si>
    <t>Строка 21 должна быть равна сумме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</si>
</sst>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b/>
      <sz val="12"/>
      <name val="Arial"/>
    </font>
    <font>
      <b/>
      <sz val="11"/>
      <name val="Arial"/>
    </font>
    <font>
      <b/>
      <sz val="10"/>
      <name val="Arial"/>
    </font>
    <font>
      <b/>
      <sz val="14"/>
      <name val="Times New Roman"/>
    </font>
    <font>
      <b/>
      <i/>
      <sz val="10"/>
      <name val="Arial Unicode MS"/>
    </font>
    <font>
      <sz val="12"/>
      <name val="Times New Roman"/>
    </font>
    <font>
      <sz val="12"/>
      <name val="Arial Unicode MS"/>
    </font>
    <font>
      <sz val="10"/>
      <name val="Arial Unicode MS"/>
    </font>
    <font>
      <sz val="10"/>
      <name val="Arial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indexed="21"/>
      <name val="Arial"/>
    </font>
    <font>
      <sz val="9"/>
      <color indexed="21"/>
      <name val="Arial"/>
    </font>
    <font>
      <sz val="9"/>
      <name val="Arial"/>
    </font>
    <font>
      <b/>
      <sz val="10"/>
      <color indexed="21"/>
      <name val="Arial"/>
      <family val="2"/>
    </font>
    <font>
      <sz val="10"/>
      <color rgb="FFFF0000"/>
      <name val="Arial Unicode MS"/>
      <family val="2"/>
      <charset val="204"/>
    </font>
    <font>
      <b/>
      <sz val="10"/>
      <color rgb="FFFF0000"/>
      <name val="Arial Unicode MS"/>
      <family val="2"/>
      <charset val="204"/>
    </font>
    <font>
      <b/>
      <sz val="10"/>
      <color rgb="FF00B050"/>
      <name val="Arial Unicode MS"/>
      <family val="2"/>
      <charset val="204"/>
    </font>
    <font>
      <sz val="10"/>
      <color indexed="21"/>
      <name val="Arial"/>
      <family val="2"/>
      <charset val="204"/>
    </font>
    <font>
      <sz val="9"/>
      <color indexed="21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color indexed="21"/>
      <name val="Arial"/>
      <family val="2"/>
      <charset val="204"/>
    </font>
    <font>
      <b/>
      <sz val="9"/>
      <color indexed="21"/>
      <name val="Arial"/>
      <family val="2"/>
      <charset val="204"/>
    </font>
    <font>
      <b/>
      <sz val="9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123">
    <xf numFmtId="0" fontId="0" fillId="0" borderId="0" xfId="0"/>
    <xf numFmtId="0" fontId="4" fillId="2" borderId="1" xfId="0" applyNumberFormat="1" applyFont="1" applyFill="1" applyBorder="1" applyAlignment="1">
      <alignment vertic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left" vertical="top" wrapText="1"/>
    </xf>
    <xf numFmtId="0" fontId="9" fillId="3" borderId="4" xfId="0" applyNumberFormat="1" applyFont="1" applyFill="1" applyBorder="1" applyAlignment="1">
      <alignment horizontal="left" vertical="top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right" vertical="top"/>
    </xf>
    <xf numFmtId="0" fontId="8" fillId="2" borderId="6" xfId="0" applyNumberFormat="1" applyFont="1" applyFill="1" applyBorder="1" applyAlignment="1">
      <alignment horizontal="left" vertical="top" wrapText="1"/>
    </xf>
    <xf numFmtId="4" fontId="8" fillId="0" borderId="2" xfId="0" applyNumberFormat="1" applyFont="1" applyBorder="1" applyAlignment="1">
      <alignment horizontal="right" vertical="top"/>
    </xf>
    <xf numFmtId="0" fontId="8" fillId="2" borderId="7" xfId="0" applyNumberFormat="1" applyFont="1" applyFill="1" applyBorder="1" applyAlignment="1">
      <alignment horizontal="left" vertical="top" wrapText="1"/>
    </xf>
    <xf numFmtId="0" fontId="9" fillId="3" borderId="5" xfId="0" applyNumberFormat="1" applyFont="1" applyFill="1" applyBorder="1" applyAlignment="1">
      <alignment horizontal="left" vertical="top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/>
    <xf numFmtId="0" fontId="5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9" fillId="3" borderId="8" xfId="0" applyNumberFormat="1" applyFont="1" applyFill="1" applyBorder="1" applyAlignment="1">
      <alignment horizontal="left" vertical="top" wrapText="1"/>
    </xf>
    <xf numFmtId="0" fontId="13" fillId="2" borderId="9" xfId="1" applyNumberFormat="1" applyFont="1" applyFill="1" applyBorder="1" applyAlignment="1">
      <alignment vertical="top" wrapText="1"/>
    </xf>
    <xf numFmtId="0" fontId="14" fillId="2" borderId="10" xfId="1" applyNumberFormat="1" applyFont="1" applyFill="1" applyBorder="1" applyAlignment="1">
      <alignment horizontal="center" vertical="top" wrapText="1"/>
    </xf>
    <xf numFmtId="0" fontId="14" fillId="2" borderId="9" xfId="1" applyNumberFormat="1" applyFont="1" applyFill="1" applyBorder="1" applyAlignment="1">
      <alignment horizontal="center" vertical="top"/>
    </xf>
    <xf numFmtId="0" fontId="14" fillId="2" borderId="11" xfId="1" applyNumberFormat="1" applyFont="1" applyFill="1" applyBorder="1" applyAlignment="1">
      <alignment horizontal="center" vertical="top"/>
    </xf>
    <xf numFmtId="0" fontId="14" fillId="2" borderId="10" xfId="1" applyNumberFormat="1" applyFont="1" applyFill="1" applyBorder="1" applyAlignment="1">
      <alignment horizontal="center" vertical="top"/>
    </xf>
    <xf numFmtId="0" fontId="14" fillId="2" borderId="12" xfId="1" applyNumberFormat="1" applyFont="1" applyFill="1" applyBorder="1" applyAlignment="1">
      <alignment horizontal="center" vertical="top"/>
    </xf>
    <xf numFmtId="0" fontId="13" fillId="2" borderId="13" xfId="1" applyNumberFormat="1" applyFont="1" applyFill="1" applyBorder="1" applyAlignment="1">
      <alignment vertical="top" wrapText="1"/>
    </xf>
    <xf numFmtId="0" fontId="14" fillId="2" borderId="13" xfId="1" applyNumberFormat="1" applyFont="1" applyFill="1" applyBorder="1" applyAlignment="1">
      <alignment vertical="top"/>
    </xf>
    <xf numFmtId="4" fontId="14" fillId="2" borderId="13" xfId="1" applyNumberFormat="1" applyFont="1" applyFill="1" applyBorder="1" applyAlignment="1">
      <alignment horizontal="right" vertical="top" wrapText="1"/>
    </xf>
    <xf numFmtId="0" fontId="14" fillId="2" borderId="13" xfId="1" applyNumberFormat="1" applyFont="1" applyFill="1" applyBorder="1" applyAlignment="1">
      <alignment horizontal="right" vertical="top" wrapText="1"/>
    </xf>
    <xf numFmtId="0" fontId="13" fillId="2" borderId="13" xfId="1" applyNumberFormat="1" applyFont="1" applyFill="1" applyBorder="1" applyAlignment="1">
      <alignment vertical="top" wrapText="1" indent="1"/>
    </xf>
    <xf numFmtId="0" fontId="15" fillId="0" borderId="14" xfId="1" applyNumberFormat="1" applyFont="1" applyBorder="1" applyAlignment="1">
      <alignment vertical="top" wrapText="1" indent="2"/>
    </xf>
    <xf numFmtId="0" fontId="15" fillId="0" borderId="13" xfId="1" applyNumberFormat="1" applyFont="1" applyBorder="1" applyAlignment="1">
      <alignment vertical="top"/>
    </xf>
    <xf numFmtId="2" fontId="15" fillId="0" borderId="13" xfId="1" applyNumberFormat="1" applyFont="1" applyBorder="1" applyAlignment="1">
      <alignment horizontal="right" vertical="top" wrapText="1"/>
    </xf>
    <xf numFmtId="0" fontId="15" fillId="0" borderId="13" xfId="1" applyNumberFormat="1" applyFont="1" applyBorder="1" applyAlignment="1">
      <alignment horizontal="right" vertical="top" wrapText="1"/>
    </xf>
    <xf numFmtId="4" fontId="15" fillId="0" borderId="13" xfId="1" applyNumberFormat="1" applyFont="1" applyBorder="1" applyAlignment="1">
      <alignment horizontal="right" vertical="top" wrapText="1"/>
    </xf>
    <xf numFmtId="0" fontId="15" fillId="0" borderId="15" xfId="1" applyNumberFormat="1" applyFont="1" applyBorder="1" applyAlignment="1">
      <alignment vertical="top" wrapText="1" indent="2"/>
    </xf>
    <xf numFmtId="2" fontId="14" fillId="2" borderId="13" xfId="1" applyNumberFormat="1" applyFont="1" applyFill="1" applyBorder="1" applyAlignment="1">
      <alignment horizontal="right" vertical="top" wrapText="1"/>
    </xf>
    <xf numFmtId="0" fontId="16" fillId="2" borderId="9" xfId="1" applyNumberFormat="1" applyFont="1" applyFill="1" applyBorder="1" applyAlignment="1">
      <alignment vertical="top"/>
    </xf>
    <xf numFmtId="4" fontId="16" fillId="2" borderId="9" xfId="1" applyNumberFormat="1" applyFont="1" applyFill="1" applyBorder="1" applyAlignment="1">
      <alignment horizontal="right" vertical="top" wrapText="1"/>
    </xf>
    <xf numFmtId="0" fontId="16" fillId="2" borderId="9" xfId="1" applyNumberFormat="1" applyFont="1" applyFill="1" applyBorder="1" applyAlignment="1">
      <alignment horizontal="right" vertical="top" wrapText="1"/>
    </xf>
    <xf numFmtId="4" fontId="17" fillId="0" borderId="2" xfId="0" applyNumberFormat="1" applyFont="1" applyBorder="1" applyAlignment="1">
      <alignment horizontal="right" vertical="top"/>
    </xf>
    <xf numFmtId="0" fontId="10" fillId="0" borderId="0" xfId="0" applyFont="1"/>
    <xf numFmtId="4" fontId="17" fillId="0" borderId="2" xfId="0" applyNumberFormat="1" applyFont="1" applyBorder="1" applyAlignment="1">
      <alignment horizontal="center" vertical="top" wrapText="1"/>
    </xf>
    <xf numFmtId="4" fontId="14" fillId="4" borderId="13" xfId="1" applyNumberFormat="1" applyFont="1" applyFill="1" applyBorder="1" applyAlignment="1">
      <alignment horizontal="right" vertical="top" wrapText="1"/>
    </xf>
    <xf numFmtId="4" fontId="19" fillId="0" borderId="2" xfId="0" applyNumberFormat="1" applyFont="1" applyBorder="1" applyAlignment="1">
      <alignment horizontal="center" vertical="top" wrapText="1"/>
    </xf>
    <xf numFmtId="0" fontId="20" fillId="2" borderId="9" xfId="2" applyNumberFormat="1" applyFont="1" applyFill="1" applyBorder="1" applyAlignment="1">
      <alignment vertical="top" wrapText="1"/>
    </xf>
    <xf numFmtId="0" fontId="21" fillId="2" borderId="10" xfId="2" applyNumberFormat="1" applyFont="1" applyFill="1" applyBorder="1" applyAlignment="1">
      <alignment horizontal="center" vertical="top" wrapText="1"/>
    </xf>
    <xf numFmtId="0" fontId="21" fillId="2" borderId="9" xfId="2" applyNumberFormat="1" applyFont="1" applyFill="1" applyBorder="1" applyAlignment="1">
      <alignment horizontal="center" vertical="top"/>
    </xf>
    <xf numFmtId="0" fontId="21" fillId="2" borderId="11" xfId="2" applyNumberFormat="1" applyFont="1" applyFill="1" applyBorder="1" applyAlignment="1">
      <alignment horizontal="center" vertical="top"/>
    </xf>
    <xf numFmtId="0" fontId="21" fillId="2" borderId="10" xfId="2" applyNumberFormat="1" applyFont="1" applyFill="1" applyBorder="1" applyAlignment="1">
      <alignment horizontal="center" vertical="top"/>
    </xf>
    <xf numFmtId="0" fontId="21" fillId="2" borderId="12" xfId="2" applyNumberFormat="1" applyFont="1" applyFill="1" applyBorder="1" applyAlignment="1">
      <alignment horizontal="center" vertical="top"/>
    </xf>
    <xf numFmtId="0" fontId="20" fillId="2" borderId="13" xfId="2" applyNumberFormat="1" applyFont="1" applyFill="1" applyBorder="1" applyAlignment="1">
      <alignment vertical="top" wrapText="1"/>
    </xf>
    <xf numFmtId="0" fontId="21" fillId="2" borderId="13" xfId="2" applyNumberFormat="1" applyFont="1" applyFill="1" applyBorder="1" applyAlignment="1">
      <alignment vertical="top"/>
    </xf>
    <xf numFmtId="4" fontId="21" fillId="2" borderId="13" xfId="2" applyNumberFormat="1" applyFont="1" applyFill="1" applyBorder="1" applyAlignment="1">
      <alignment horizontal="right" vertical="top" wrapText="1"/>
    </xf>
    <xf numFmtId="0" fontId="21" fillId="2" borderId="13" xfId="2" applyNumberFormat="1" applyFont="1" applyFill="1" applyBorder="1" applyAlignment="1">
      <alignment horizontal="right" vertical="top" wrapText="1"/>
    </xf>
    <xf numFmtId="0" fontId="20" fillId="2" borderId="13" xfId="2" applyNumberFormat="1" applyFont="1" applyFill="1" applyBorder="1" applyAlignment="1">
      <alignment vertical="top" wrapText="1" indent="1"/>
    </xf>
    <xf numFmtId="0" fontId="22" fillId="0" borderId="14" xfId="2" applyNumberFormat="1" applyFont="1" applyBorder="1" applyAlignment="1">
      <alignment vertical="top" wrapText="1" indent="2"/>
    </xf>
    <xf numFmtId="0" fontId="22" fillId="0" borderId="13" xfId="2" applyNumberFormat="1" applyFont="1" applyBorder="1" applyAlignment="1">
      <alignment vertical="top"/>
    </xf>
    <xf numFmtId="4" fontId="22" fillId="0" borderId="13" xfId="2" applyNumberFormat="1" applyFont="1" applyBorder="1" applyAlignment="1">
      <alignment horizontal="right" vertical="top" wrapText="1"/>
    </xf>
    <xf numFmtId="0" fontId="22" fillId="0" borderId="13" xfId="2" applyNumberFormat="1" applyFont="1" applyBorder="1" applyAlignment="1">
      <alignment horizontal="right" vertical="top" wrapText="1"/>
    </xf>
    <xf numFmtId="0" fontId="22" fillId="0" borderId="15" xfId="2" applyNumberFormat="1" applyFont="1" applyBorder="1" applyAlignment="1">
      <alignment vertical="top" wrapText="1" indent="2"/>
    </xf>
    <xf numFmtId="0" fontId="16" fillId="2" borderId="9" xfId="2" applyNumberFormat="1" applyFont="1" applyFill="1" applyBorder="1" applyAlignment="1">
      <alignment vertical="top"/>
    </xf>
    <xf numFmtId="4" fontId="16" fillId="2" borderId="9" xfId="2" applyNumberFormat="1" applyFont="1" applyFill="1" applyBorder="1" applyAlignment="1">
      <alignment horizontal="right" vertical="top" wrapText="1"/>
    </xf>
    <xf numFmtId="0" fontId="16" fillId="2" borderId="9" xfId="2" applyNumberFormat="1" applyFont="1" applyFill="1" applyBorder="1" applyAlignment="1">
      <alignment horizontal="right" vertical="top" wrapText="1"/>
    </xf>
    <xf numFmtId="0" fontId="11" fillId="0" borderId="0" xfId="0" applyFont="1"/>
    <xf numFmtId="0" fontId="0" fillId="0" borderId="0" xfId="0" applyFont="1"/>
    <xf numFmtId="4" fontId="21" fillId="4" borderId="13" xfId="2" applyNumberFormat="1" applyFont="1" applyFill="1" applyBorder="1" applyAlignment="1">
      <alignment horizontal="right" vertical="top" wrapText="1"/>
    </xf>
    <xf numFmtId="0" fontId="23" fillId="3" borderId="4" xfId="3" applyNumberFormat="1" applyFont="1" applyFill="1" applyBorder="1" applyAlignment="1">
      <alignment horizontal="left" vertical="top" wrapText="1"/>
    </xf>
    <xf numFmtId="0" fontId="23" fillId="3" borderId="5" xfId="3" applyNumberFormat="1" applyFont="1" applyFill="1" applyBorder="1" applyAlignment="1">
      <alignment horizontal="center" vertical="center" wrapText="1"/>
    </xf>
    <xf numFmtId="4" fontId="17" fillId="0" borderId="2" xfId="3" applyNumberFormat="1" applyFont="1" applyBorder="1" applyAlignment="1">
      <alignment horizontal="right" vertical="top"/>
    </xf>
    <xf numFmtId="0" fontId="20" fillId="2" borderId="9" xfId="3" applyNumberFormat="1" applyFont="1" applyFill="1" applyBorder="1" applyAlignment="1">
      <alignment vertical="top" wrapText="1"/>
    </xf>
    <xf numFmtId="0" fontId="21" fillId="2" borderId="9" xfId="3" applyNumberFormat="1" applyFont="1" applyFill="1" applyBorder="1" applyAlignment="1">
      <alignment horizontal="center" vertical="top"/>
    </xf>
    <xf numFmtId="0" fontId="21" fillId="2" borderId="10" xfId="3" applyNumberFormat="1" applyFont="1" applyFill="1" applyBorder="1" applyAlignment="1">
      <alignment horizontal="center" vertical="top"/>
    </xf>
    <xf numFmtId="0" fontId="21" fillId="2" borderId="12" xfId="3" applyNumberFormat="1" applyFont="1" applyFill="1" applyBorder="1" applyAlignment="1">
      <alignment horizontal="center" vertical="top"/>
    </xf>
    <xf numFmtId="0" fontId="20" fillId="2" borderId="13" xfId="3" applyNumberFormat="1" applyFont="1" applyFill="1" applyBorder="1" applyAlignment="1">
      <alignment vertical="top" wrapText="1"/>
    </xf>
    <xf numFmtId="4" fontId="20" fillId="2" borderId="13" xfId="3" applyNumberFormat="1" applyFont="1" applyFill="1" applyBorder="1" applyAlignment="1">
      <alignment horizontal="right" vertical="top" wrapText="1"/>
    </xf>
    <xf numFmtId="0" fontId="20" fillId="2" borderId="13" xfId="3" applyNumberFormat="1" applyFont="1" applyFill="1" applyBorder="1" applyAlignment="1">
      <alignment horizontal="right" vertical="top" wrapText="1"/>
    </xf>
    <xf numFmtId="2" fontId="20" fillId="2" borderId="13" xfId="3" applyNumberFormat="1" applyFont="1" applyFill="1" applyBorder="1" applyAlignment="1">
      <alignment horizontal="right" vertical="top" wrapText="1"/>
    </xf>
    <xf numFmtId="0" fontId="21" fillId="2" borderId="13" xfId="3" applyNumberFormat="1" applyFont="1" applyFill="1" applyBorder="1" applyAlignment="1">
      <alignment vertical="top" wrapText="1" indent="1"/>
    </xf>
    <xf numFmtId="4" fontId="21" fillId="2" borderId="13" xfId="3" applyNumberFormat="1" applyFont="1" applyFill="1" applyBorder="1" applyAlignment="1">
      <alignment horizontal="right" vertical="top" wrapText="1"/>
    </xf>
    <xf numFmtId="0" fontId="21" fillId="2" borderId="13" xfId="3" applyNumberFormat="1" applyFont="1" applyFill="1" applyBorder="1" applyAlignment="1">
      <alignment horizontal="right" vertical="top" wrapText="1"/>
    </xf>
    <xf numFmtId="2" fontId="21" fillId="2" borderId="13" xfId="3" applyNumberFormat="1" applyFont="1" applyFill="1" applyBorder="1" applyAlignment="1">
      <alignment horizontal="right" vertical="top" wrapText="1"/>
    </xf>
    <xf numFmtId="0" fontId="22" fillId="0" borderId="13" xfId="3" applyNumberFormat="1" applyFont="1" applyBorder="1" applyAlignment="1">
      <alignment vertical="top" wrapText="1" indent="2"/>
    </xf>
    <xf numFmtId="4" fontId="22" fillId="0" borderId="13" xfId="3" applyNumberFormat="1" applyFont="1" applyBorder="1" applyAlignment="1">
      <alignment horizontal="right" vertical="top" wrapText="1"/>
    </xf>
    <xf numFmtId="0" fontId="22" fillId="0" borderId="13" xfId="3" applyNumberFormat="1" applyFont="1" applyBorder="1" applyAlignment="1">
      <alignment horizontal="right" vertical="top" wrapText="1"/>
    </xf>
    <xf numFmtId="2" fontId="22" fillId="0" borderId="13" xfId="3" applyNumberFormat="1" applyFont="1" applyBorder="1" applyAlignment="1">
      <alignment horizontal="right" vertical="top" wrapText="1"/>
    </xf>
    <xf numFmtId="0" fontId="24" fillId="2" borderId="9" xfId="3" applyNumberFormat="1" applyFont="1" applyFill="1" applyBorder="1" applyAlignment="1">
      <alignment vertical="top"/>
    </xf>
    <xf numFmtId="4" fontId="24" fillId="2" borderId="9" xfId="3" applyNumberFormat="1" applyFont="1" applyFill="1" applyBorder="1" applyAlignment="1">
      <alignment horizontal="right" vertical="top" wrapText="1"/>
    </xf>
    <xf numFmtId="0" fontId="24" fillId="2" borderId="9" xfId="3" applyNumberFormat="1" applyFont="1" applyFill="1" applyBorder="1" applyAlignment="1">
      <alignment horizontal="right" vertical="top" wrapText="1"/>
    </xf>
    <xf numFmtId="2" fontId="24" fillId="2" borderId="9" xfId="3" applyNumberFormat="1" applyFont="1" applyFill="1" applyBorder="1" applyAlignment="1">
      <alignment horizontal="right" vertical="top" wrapText="1"/>
    </xf>
    <xf numFmtId="0" fontId="21" fillId="2" borderId="11" xfId="3" applyNumberFormat="1" applyFont="1" applyFill="1" applyBorder="1" applyAlignment="1">
      <alignment horizontal="center" vertical="top"/>
    </xf>
    <xf numFmtId="0" fontId="22" fillId="2" borderId="13" xfId="3" applyNumberFormat="1" applyFont="1" applyFill="1" applyBorder="1" applyAlignment="1">
      <alignment vertical="top" wrapText="1" indent="2"/>
    </xf>
    <xf numFmtId="0" fontId="22" fillId="2" borderId="13" xfId="3" applyNumberFormat="1" applyFont="1" applyFill="1" applyBorder="1" applyAlignment="1">
      <alignment horizontal="right" vertical="top" wrapText="1"/>
    </xf>
    <xf numFmtId="4" fontId="22" fillId="2" borderId="13" xfId="3" applyNumberFormat="1" applyFont="1" applyFill="1" applyBorder="1" applyAlignment="1">
      <alignment horizontal="right" vertical="top" wrapText="1"/>
    </xf>
    <xf numFmtId="2" fontId="22" fillId="2" borderId="13" xfId="3" applyNumberFormat="1" applyFont="1" applyFill="1" applyBorder="1" applyAlignment="1">
      <alignment horizontal="right" vertical="top" wrapText="1"/>
    </xf>
    <xf numFmtId="0" fontId="22" fillId="0" borderId="13" xfId="3" applyNumberFormat="1" applyFont="1" applyBorder="1" applyAlignment="1">
      <alignment vertical="top" wrapText="1" indent="3"/>
    </xf>
    <xf numFmtId="4" fontId="17" fillId="0" borderId="2" xfId="3" applyNumberFormat="1" applyFont="1" applyBorder="1" applyAlignment="1">
      <alignment horizontal="center" vertical="top" wrapText="1"/>
    </xf>
    <xf numFmtId="2" fontId="21" fillId="4" borderId="13" xfId="3" applyNumberFormat="1" applyFont="1" applyFill="1" applyBorder="1" applyAlignment="1">
      <alignment horizontal="right" vertical="top" wrapText="1"/>
    </xf>
    <xf numFmtId="4" fontId="21" fillId="4" borderId="13" xfId="3" applyNumberFormat="1" applyFont="1" applyFill="1" applyBorder="1" applyAlignment="1">
      <alignment horizontal="right" vertical="top" wrapText="1"/>
    </xf>
    <xf numFmtId="2" fontId="22" fillId="4" borderId="13" xfId="3" applyNumberFormat="1" applyFont="1" applyFill="1" applyBorder="1" applyAlignment="1">
      <alignment horizontal="right" vertical="top" wrapText="1"/>
    </xf>
    <xf numFmtId="4" fontId="19" fillId="0" borderId="2" xfId="3" applyNumberFormat="1" applyFont="1" applyBorder="1" applyAlignment="1">
      <alignment horizontal="center" vertical="top" wrapText="1"/>
    </xf>
    <xf numFmtId="0" fontId="20" fillId="2" borderId="9" xfId="4" applyNumberFormat="1" applyFont="1" applyFill="1" applyBorder="1" applyAlignment="1">
      <alignment vertical="top" wrapText="1"/>
    </xf>
    <xf numFmtId="0" fontId="21" fillId="2" borderId="9" xfId="4" applyNumberFormat="1" applyFont="1" applyFill="1" applyBorder="1" applyAlignment="1">
      <alignment horizontal="center" vertical="top"/>
    </xf>
    <xf numFmtId="0" fontId="20" fillId="2" borderId="10" xfId="4" applyNumberFormat="1" applyFont="1" applyFill="1" applyBorder="1" applyAlignment="1">
      <alignment vertical="top" wrapText="1"/>
    </xf>
    <xf numFmtId="0" fontId="21" fillId="2" borderId="10" xfId="4" applyNumberFormat="1" applyFont="1" applyFill="1" applyBorder="1" applyAlignment="1">
      <alignment horizontal="center" vertical="top"/>
    </xf>
    <xf numFmtId="0" fontId="20" fillId="2" borderId="12" xfId="4" applyNumberFormat="1" applyFont="1" applyFill="1" applyBorder="1" applyAlignment="1">
      <alignment vertical="top" wrapText="1"/>
    </xf>
    <xf numFmtId="0" fontId="21" fillId="2" borderId="12" xfId="4" applyNumberFormat="1" applyFont="1" applyFill="1" applyBorder="1" applyAlignment="1">
      <alignment horizontal="center" vertical="top"/>
    </xf>
    <xf numFmtId="0" fontId="20" fillId="2" borderId="13" xfId="4" applyNumberFormat="1" applyFont="1" applyFill="1" applyBorder="1" applyAlignment="1">
      <alignment vertical="top" wrapText="1"/>
    </xf>
    <xf numFmtId="4" fontId="20" fillId="2" borderId="13" xfId="4" applyNumberFormat="1" applyFont="1" applyFill="1" applyBorder="1" applyAlignment="1">
      <alignment horizontal="right" vertical="top" wrapText="1"/>
    </xf>
    <xf numFmtId="0" fontId="20" fillId="2" borderId="13" xfId="4" applyNumberFormat="1" applyFont="1" applyFill="1" applyBorder="1" applyAlignment="1">
      <alignment horizontal="right" vertical="top" wrapText="1"/>
    </xf>
    <xf numFmtId="0" fontId="20" fillId="2" borderId="13" xfId="4" applyNumberFormat="1" applyFont="1" applyFill="1" applyBorder="1" applyAlignment="1">
      <alignment vertical="top" wrapText="1" indent="1"/>
    </xf>
    <xf numFmtId="0" fontId="22" fillId="0" borderId="13" xfId="4" applyNumberFormat="1" applyFont="1" applyBorder="1" applyAlignment="1">
      <alignment vertical="top" wrapText="1" indent="2"/>
    </xf>
    <xf numFmtId="0" fontId="22" fillId="0" borderId="13" xfId="4" applyNumberFormat="1" applyFont="1" applyBorder="1" applyAlignment="1">
      <alignment horizontal="right" vertical="top" wrapText="1"/>
    </xf>
    <xf numFmtId="2" fontId="22" fillId="0" borderId="13" xfId="4" applyNumberFormat="1" applyFont="1" applyBorder="1" applyAlignment="1">
      <alignment horizontal="right" vertical="top" wrapText="1"/>
    </xf>
    <xf numFmtId="4" fontId="22" fillId="0" borderId="13" xfId="4" applyNumberFormat="1" applyFont="1" applyBorder="1" applyAlignment="1">
      <alignment horizontal="right" vertical="top" wrapText="1"/>
    </xf>
    <xf numFmtId="0" fontId="24" fillId="2" borderId="9" xfId="4" applyNumberFormat="1" applyFont="1" applyFill="1" applyBorder="1" applyAlignment="1">
      <alignment vertical="top"/>
    </xf>
    <xf numFmtId="4" fontId="24" fillId="2" borderId="9" xfId="4" applyNumberFormat="1" applyFont="1" applyFill="1" applyBorder="1" applyAlignment="1">
      <alignment horizontal="right" vertical="top" wrapText="1"/>
    </xf>
    <xf numFmtId="0" fontId="24" fillId="2" borderId="9" xfId="4" applyNumberFormat="1" applyFont="1" applyFill="1" applyBorder="1" applyAlignment="1">
      <alignment horizontal="right" vertical="top" wrapText="1"/>
    </xf>
    <xf numFmtId="4" fontId="20" fillId="4" borderId="13" xfId="4" applyNumberFormat="1" applyFont="1" applyFill="1" applyBorder="1" applyAlignment="1">
      <alignment horizontal="right" vertical="top" wrapText="1"/>
    </xf>
    <xf numFmtId="0" fontId="17" fillId="0" borderId="2" xfId="0" applyNumberFormat="1" applyFont="1" applyBorder="1" applyAlignment="1">
      <alignment horizontal="right" vertical="top"/>
    </xf>
    <xf numFmtId="0" fontId="17" fillId="0" borderId="2" xfId="0" applyNumberFormat="1" applyFont="1" applyBorder="1" applyAlignment="1">
      <alignment horizontal="left" vertical="top" wrapText="1"/>
    </xf>
    <xf numFmtId="0" fontId="23" fillId="3" borderId="0" xfId="0" applyNumberFormat="1" applyFont="1" applyFill="1" applyBorder="1" applyAlignment="1">
      <alignment horizontal="left" vertical="top" wrapText="1"/>
    </xf>
    <xf numFmtId="4" fontId="19" fillId="0" borderId="2" xfId="0" applyNumberFormat="1" applyFont="1" applyBorder="1" applyAlignment="1">
      <alignment horizontal="right" vertical="top" wrapText="1"/>
    </xf>
  </cellXfs>
  <cellStyles count="5">
    <cellStyle name="Обычный" xfId="0" builtinId="0"/>
    <cellStyle name="Обычный_стр. 2" xfId="1"/>
    <cellStyle name="Обычный_стр.18 и стр. 25" xfId="4"/>
    <cellStyle name="Обычный_стр.3" xfId="2"/>
    <cellStyle name="Обычный_стр.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7"/>
  <sheetViews>
    <sheetView tabSelected="1" topLeftCell="A25" workbookViewId="0">
      <selection activeCell="K30" sqref="J30:K30"/>
    </sheetView>
  </sheetViews>
  <sheetFormatPr defaultRowHeight="15" outlineLevelRow="1" x14ac:dyDescent="0.25"/>
  <cols>
    <col min="1" max="1" width="2" customWidth="1"/>
    <col min="2" max="2" width="9" customWidth="1"/>
    <col min="3" max="3" width="85.85546875" customWidth="1"/>
    <col min="4" max="4" width="9" customWidth="1"/>
    <col min="5" max="5" width="23" customWidth="1"/>
    <col min="6" max="13" width="9" customWidth="1"/>
    <col min="14" max="256" width="9.140625" customWidth="1"/>
    <col min="257" max="257" width="2" customWidth="1"/>
    <col min="258" max="258" width="9" customWidth="1"/>
    <col min="259" max="259" width="85.85546875" customWidth="1"/>
    <col min="260" max="260" width="9" customWidth="1"/>
    <col min="261" max="261" width="23" customWidth="1"/>
    <col min="262" max="269" width="9" customWidth="1"/>
    <col min="270" max="512" width="9.140625" customWidth="1"/>
    <col min="513" max="513" width="2" customWidth="1"/>
    <col min="514" max="514" width="9" customWidth="1"/>
    <col min="515" max="515" width="85.85546875" customWidth="1"/>
    <col min="516" max="516" width="9" customWidth="1"/>
    <col min="517" max="517" width="23" customWidth="1"/>
    <col min="518" max="525" width="9" customWidth="1"/>
    <col min="526" max="768" width="9.140625" customWidth="1"/>
    <col min="769" max="769" width="2" customWidth="1"/>
    <col min="770" max="770" width="9" customWidth="1"/>
    <col min="771" max="771" width="85.85546875" customWidth="1"/>
    <col min="772" max="772" width="9" customWidth="1"/>
    <col min="773" max="773" width="23" customWidth="1"/>
    <col min="774" max="781" width="9" customWidth="1"/>
    <col min="782" max="1024" width="9.140625" customWidth="1"/>
    <col min="1025" max="1025" width="2" customWidth="1"/>
    <col min="1026" max="1026" width="9" customWidth="1"/>
    <col min="1027" max="1027" width="85.85546875" customWidth="1"/>
    <col min="1028" max="1028" width="9" customWidth="1"/>
    <col min="1029" max="1029" width="23" customWidth="1"/>
    <col min="1030" max="1037" width="9" customWidth="1"/>
    <col min="1038" max="1280" width="9.140625" customWidth="1"/>
    <col min="1281" max="1281" width="2" customWidth="1"/>
    <col min="1282" max="1282" width="9" customWidth="1"/>
    <col min="1283" max="1283" width="85.85546875" customWidth="1"/>
    <col min="1284" max="1284" width="9" customWidth="1"/>
    <col min="1285" max="1285" width="23" customWidth="1"/>
    <col min="1286" max="1293" width="9" customWidth="1"/>
    <col min="1294" max="1536" width="9.140625" customWidth="1"/>
    <col min="1537" max="1537" width="2" customWidth="1"/>
    <col min="1538" max="1538" width="9" customWidth="1"/>
    <col min="1539" max="1539" width="85.85546875" customWidth="1"/>
    <col min="1540" max="1540" width="9" customWidth="1"/>
    <col min="1541" max="1541" width="23" customWidth="1"/>
    <col min="1542" max="1549" width="9" customWidth="1"/>
    <col min="1550" max="1792" width="9.140625" customWidth="1"/>
    <col min="1793" max="1793" width="2" customWidth="1"/>
    <col min="1794" max="1794" width="9" customWidth="1"/>
    <col min="1795" max="1795" width="85.85546875" customWidth="1"/>
    <col min="1796" max="1796" width="9" customWidth="1"/>
    <col min="1797" max="1797" width="23" customWidth="1"/>
    <col min="1798" max="1805" width="9" customWidth="1"/>
    <col min="1806" max="2048" width="9.140625" customWidth="1"/>
    <col min="2049" max="2049" width="2" customWidth="1"/>
    <col min="2050" max="2050" width="9" customWidth="1"/>
    <col min="2051" max="2051" width="85.85546875" customWidth="1"/>
    <col min="2052" max="2052" width="9" customWidth="1"/>
    <col min="2053" max="2053" width="23" customWidth="1"/>
    <col min="2054" max="2061" width="9" customWidth="1"/>
    <col min="2062" max="2304" width="9.140625" customWidth="1"/>
    <col min="2305" max="2305" width="2" customWidth="1"/>
    <col min="2306" max="2306" width="9" customWidth="1"/>
    <col min="2307" max="2307" width="85.85546875" customWidth="1"/>
    <col min="2308" max="2308" width="9" customWidth="1"/>
    <col min="2309" max="2309" width="23" customWidth="1"/>
    <col min="2310" max="2317" width="9" customWidth="1"/>
    <col min="2318" max="2560" width="9.140625" customWidth="1"/>
    <col min="2561" max="2561" width="2" customWidth="1"/>
    <col min="2562" max="2562" width="9" customWidth="1"/>
    <col min="2563" max="2563" width="85.85546875" customWidth="1"/>
    <col min="2564" max="2564" width="9" customWidth="1"/>
    <col min="2565" max="2565" width="23" customWidth="1"/>
    <col min="2566" max="2573" width="9" customWidth="1"/>
    <col min="2574" max="2816" width="9.140625" customWidth="1"/>
    <col min="2817" max="2817" width="2" customWidth="1"/>
    <col min="2818" max="2818" width="9" customWidth="1"/>
    <col min="2819" max="2819" width="85.85546875" customWidth="1"/>
    <col min="2820" max="2820" width="9" customWidth="1"/>
    <col min="2821" max="2821" width="23" customWidth="1"/>
    <col min="2822" max="2829" width="9" customWidth="1"/>
    <col min="2830" max="3072" width="9.140625" customWidth="1"/>
    <col min="3073" max="3073" width="2" customWidth="1"/>
    <col min="3074" max="3074" width="9" customWidth="1"/>
    <col min="3075" max="3075" width="85.85546875" customWidth="1"/>
    <col min="3076" max="3076" width="9" customWidth="1"/>
    <col min="3077" max="3077" width="23" customWidth="1"/>
    <col min="3078" max="3085" width="9" customWidth="1"/>
    <col min="3086" max="3328" width="9.140625" customWidth="1"/>
    <col min="3329" max="3329" width="2" customWidth="1"/>
    <col min="3330" max="3330" width="9" customWidth="1"/>
    <col min="3331" max="3331" width="85.85546875" customWidth="1"/>
    <col min="3332" max="3332" width="9" customWidth="1"/>
    <col min="3333" max="3333" width="23" customWidth="1"/>
    <col min="3334" max="3341" width="9" customWidth="1"/>
    <col min="3342" max="3584" width="9.140625" customWidth="1"/>
    <col min="3585" max="3585" width="2" customWidth="1"/>
    <col min="3586" max="3586" width="9" customWidth="1"/>
    <col min="3587" max="3587" width="85.85546875" customWidth="1"/>
    <col min="3588" max="3588" width="9" customWidth="1"/>
    <col min="3589" max="3589" width="23" customWidth="1"/>
    <col min="3590" max="3597" width="9" customWidth="1"/>
    <col min="3598" max="3840" width="9.140625" customWidth="1"/>
    <col min="3841" max="3841" width="2" customWidth="1"/>
    <col min="3842" max="3842" width="9" customWidth="1"/>
    <col min="3843" max="3843" width="85.85546875" customWidth="1"/>
    <col min="3844" max="3844" width="9" customWidth="1"/>
    <col min="3845" max="3845" width="23" customWidth="1"/>
    <col min="3846" max="3853" width="9" customWidth="1"/>
    <col min="3854" max="4096" width="9.140625" customWidth="1"/>
    <col min="4097" max="4097" width="2" customWidth="1"/>
    <col min="4098" max="4098" width="9" customWidth="1"/>
    <col min="4099" max="4099" width="85.85546875" customWidth="1"/>
    <col min="4100" max="4100" width="9" customWidth="1"/>
    <col min="4101" max="4101" width="23" customWidth="1"/>
    <col min="4102" max="4109" width="9" customWidth="1"/>
    <col min="4110" max="4352" width="9.140625" customWidth="1"/>
    <col min="4353" max="4353" width="2" customWidth="1"/>
    <col min="4354" max="4354" width="9" customWidth="1"/>
    <col min="4355" max="4355" width="85.85546875" customWidth="1"/>
    <col min="4356" max="4356" width="9" customWidth="1"/>
    <col min="4357" max="4357" width="23" customWidth="1"/>
    <col min="4358" max="4365" width="9" customWidth="1"/>
    <col min="4366" max="4608" width="9.140625" customWidth="1"/>
    <col min="4609" max="4609" width="2" customWidth="1"/>
    <col min="4610" max="4610" width="9" customWidth="1"/>
    <col min="4611" max="4611" width="85.85546875" customWidth="1"/>
    <col min="4612" max="4612" width="9" customWidth="1"/>
    <col min="4613" max="4613" width="23" customWidth="1"/>
    <col min="4614" max="4621" width="9" customWidth="1"/>
    <col min="4622" max="4864" width="9.140625" customWidth="1"/>
    <col min="4865" max="4865" width="2" customWidth="1"/>
    <col min="4866" max="4866" width="9" customWidth="1"/>
    <col min="4867" max="4867" width="85.85546875" customWidth="1"/>
    <col min="4868" max="4868" width="9" customWidth="1"/>
    <col min="4869" max="4869" width="23" customWidth="1"/>
    <col min="4870" max="4877" width="9" customWidth="1"/>
    <col min="4878" max="5120" width="9.140625" customWidth="1"/>
    <col min="5121" max="5121" width="2" customWidth="1"/>
    <col min="5122" max="5122" width="9" customWidth="1"/>
    <col min="5123" max="5123" width="85.85546875" customWidth="1"/>
    <col min="5124" max="5124" width="9" customWidth="1"/>
    <col min="5125" max="5125" width="23" customWidth="1"/>
    <col min="5126" max="5133" width="9" customWidth="1"/>
    <col min="5134" max="5376" width="9.140625" customWidth="1"/>
    <col min="5377" max="5377" width="2" customWidth="1"/>
    <col min="5378" max="5378" width="9" customWidth="1"/>
    <col min="5379" max="5379" width="85.85546875" customWidth="1"/>
    <col min="5380" max="5380" width="9" customWidth="1"/>
    <col min="5381" max="5381" width="23" customWidth="1"/>
    <col min="5382" max="5389" width="9" customWidth="1"/>
    <col min="5390" max="5632" width="9.140625" customWidth="1"/>
    <col min="5633" max="5633" width="2" customWidth="1"/>
    <col min="5634" max="5634" width="9" customWidth="1"/>
    <col min="5635" max="5635" width="85.85546875" customWidth="1"/>
    <col min="5636" max="5636" width="9" customWidth="1"/>
    <col min="5637" max="5637" width="23" customWidth="1"/>
    <col min="5638" max="5645" width="9" customWidth="1"/>
    <col min="5646" max="5888" width="9.140625" customWidth="1"/>
    <col min="5889" max="5889" width="2" customWidth="1"/>
    <col min="5890" max="5890" width="9" customWidth="1"/>
    <col min="5891" max="5891" width="85.85546875" customWidth="1"/>
    <col min="5892" max="5892" width="9" customWidth="1"/>
    <col min="5893" max="5893" width="23" customWidth="1"/>
    <col min="5894" max="5901" width="9" customWidth="1"/>
    <col min="5902" max="6144" width="9.140625" customWidth="1"/>
    <col min="6145" max="6145" width="2" customWidth="1"/>
    <col min="6146" max="6146" width="9" customWidth="1"/>
    <col min="6147" max="6147" width="85.85546875" customWidth="1"/>
    <col min="6148" max="6148" width="9" customWidth="1"/>
    <col min="6149" max="6149" width="23" customWidth="1"/>
    <col min="6150" max="6157" width="9" customWidth="1"/>
    <col min="6158" max="6400" width="9.140625" customWidth="1"/>
    <col min="6401" max="6401" width="2" customWidth="1"/>
    <col min="6402" max="6402" width="9" customWidth="1"/>
    <col min="6403" max="6403" width="85.85546875" customWidth="1"/>
    <col min="6404" max="6404" width="9" customWidth="1"/>
    <col min="6405" max="6405" width="23" customWidth="1"/>
    <col min="6406" max="6413" width="9" customWidth="1"/>
    <col min="6414" max="6656" width="9.140625" customWidth="1"/>
    <col min="6657" max="6657" width="2" customWidth="1"/>
    <col min="6658" max="6658" width="9" customWidth="1"/>
    <col min="6659" max="6659" width="85.85546875" customWidth="1"/>
    <col min="6660" max="6660" width="9" customWidth="1"/>
    <col min="6661" max="6661" width="23" customWidth="1"/>
    <col min="6662" max="6669" width="9" customWidth="1"/>
    <col min="6670" max="6912" width="9.140625" customWidth="1"/>
    <col min="6913" max="6913" width="2" customWidth="1"/>
    <col min="6914" max="6914" width="9" customWidth="1"/>
    <col min="6915" max="6915" width="85.85546875" customWidth="1"/>
    <col min="6916" max="6916" width="9" customWidth="1"/>
    <col min="6917" max="6917" width="23" customWidth="1"/>
    <col min="6918" max="6925" width="9" customWidth="1"/>
    <col min="6926" max="7168" width="9.140625" customWidth="1"/>
    <col min="7169" max="7169" width="2" customWidth="1"/>
    <col min="7170" max="7170" width="9" customWidth="1"/>
    <col min="7171" max="7171" width="85.85546875" customWidth="1"/>
    <col min="7172" max="7172" width="9" customWidth="1"/>
    <col min="7173" max="7173" width="23" customWidth="1"/>
    <col min="7174" max="7181" width="9" customWidth="1"/>
    <col min="7182" max="7424" width="9.140625" customWidth="1"/>
    <col min="7425" max="7425" width="2" customWidth="1"/>
    <col min="7426" max="7426" width="9" customWidth="1"/>
    <col min="7427" max="7427" width="85.85546875" customWidth="1"/>
    <col min="7428" max="7428" width="9" customWidth="1"/>
    <col min="7429" max="7429" width="23" customWidth="1"/>
    <col min="7430" max="7437" width="9" customWidth="1"/>
    <col min="7438" max="7680" width="9.140625" customWidth="1"/>
    <col min="7681" max="7681" width="2" customWidth="1"/>
    <col min="7682" max="7682" width="9" customWidth="1"/>
    <col min="7683" max="7683" width="85.85546875" customWidth="1"/>
    <col min="7684" max="7684" width="9" customWidth="1"/>
    <col min="7685" max="7685" width="23" customWidth="1"/>
    <col min="7686" max="7693" width="9" customWidth="1"/>
    <col min="7694" max="7936" width="9.140625" customWidth="1"/>
    <col min="7937" max="7937" width="2" customWidth="1"/>
    <col min="7938" max="7938" width="9" customWidth="1"/>
    <col min="7939" max="7939" width="85.85546875" customWidth="1"/>
    <col min="7940" max="7940" width="9" customWidth="1"/>
    <col min="7941" max="7941" width="23" customWidth="1"/>
    <col min="7942" max="7949" width="9" customWidth="1"/>
    <col min="7950" max="8192" width="9.140625" customWidth="1"/>
    <col min="8193" max="8193" width="2" customWidth="1"/>
    <col min="8194" max="8194" width="9" customWidth="1"/>
    <col min="8195" max="8195" width="85.85546875" customWidth="1"/>
    <col min="8196" max="8196" width="9" customWidth="1"/>
    <col min="8197" max="8197" width="23" customWidth="1"/>
    <col min="8198" max="8205" width="9" customWidth="1"/>
    <col min="8206" max="8448" width="9.140625" customWidth="1"/>
    <col min="8449" max="8449" width="2" customWidth="1"/>
    <col min="8450" max="8450" width="9" customWidth="1"/>
    <col min="8451" max="8451" width="85.85546875" customWidth="1"/>
    <col min="8452" max="8452" width="9" customWidth="1"/>
    <col min="8453" max="8453" width="23" customWidth="1"/>
    <col min="8454" max="8461" width="9" customWidth="1"/>
    <col min="8462" max="8704" width="9.140625" customWidth="1"/>
    <col min="8705" max="8705" width="2" customWidth="1"/>
    <col min="8706" max="8706" width="9" customWidth="1"/>
    <col min="8707" max="8707" width="85.85546875" customWidth="1"/>
    <col min="8708" max="8708" width="9" customWidth="1"/>
    <col min="8709" max="8709" width="23" customWidth="1"/>
    <col min="8710" max="8717" width="9" customWidth="1"/>
    <col min="8718" max="8960" width="9.140625" customWidth="1"/>
    <col min="8961" max="8961" width="2" customWidth="1"/>
    <col min="8962" max="8962" width="9" customWidth="1"/>
    <col min="8963" max="8963" width="85.85546875" customWidth="1"/>
    <col min="8964" max="8964" width="9" customWidth="1"/>
    <col min="8965" max="8965" width="23" customWidth="1"/>
    <col min="8966" max="8973" width="9" customWidth="1"/>
    <col min="8974" max="9216" width="9.140625" customWidth="1"/>
    <col min="9217" max="9217" width="2" customWidth="1"/>
    <col min="9218" max="9218" width="9" customWidth="1"/>
    <col min="9219" max="9219" width="85.85546875" customWidth="1"/>
    <col min="9220" max="9220" width="9" customWidth="1"/>
    <col min="9221" max="9221" width="23" customWidth="1"/>
    <col min="9222" max="9229" width="9" customWidth="1"/>
    <col min="9230" max="9472" width="9.140625" customWidth="1"/>
    <col min="9473" max="9473" width="2" customWidth="1"/>
    <col min="9474" max="9474" width="9" customWidth="1"/>
    <col min="9475" max="9475" width="85.85546875" customWidth="1"/>
    <col min="9476" max="9476" width="9" customWidth="1"/>
    <col min="9477" max="9477" width="23" customWidth="1"/>
    <col min="9478" max="9485" width="9" customWidth="1"/>
    <col min="9486" max="9728" width="9.140625" customWidth="1"/>
    <col min="9729" max="9729" width="2" customWidth="1"/>
    <col min="9730" max="9730" width="9" customWidth="1"/>
    <col min="9731" max="9731" width="85.85546875" customWidth="1"/>
    <col min="9732" max="9732" width="9" customWidth="1"/>
    <col min="9733" max="9733" width="23" customWidth="1"/>
    <col min="9734" max="9741" width="9" customWidth="1"/>
    <col min="9742" max="9984" width="9.140625" customWidth="1"/>
    <col min="9985" max="9985" width="2" customWidth="1"/>
    <col min="9986" max="9986" width="9" customWidth="1"/>
    <col min="9987" max="9987" width="85.85546875" customWidth="1"/>
    <col min="9988" max="9988" width="9" customWidth="1"/>
    <col min="9989" max="9989" width="23" customWidth="1"/>
    <col min="9990" max="9997" width="9" customWidth="1"/>
    <col min="9998" max="10240" width="9.140625" customWidth="1"/>
    <col min="10241" max="10241" width="2" customWidth="1"/>
    <col min="10242" max="10242" width="9" customWidth="1"/>
    <col min="10243" max="10243" width="85.85546875" customWidth="1"/>
    <col min="10244" max="10244" width="9" customWidth="1"/>
    <col min="10245" max="10245" width="23" customWidth="1"/>
    <col min="10246" max="10253" width="9" customWidth="1"/>
    <col min="10254" max="10496" width="9.140625" customWidth="1"/>
    <col min="10497" max="10497" width="2" customWidth="1"/>
    <col min="10498" max="10498" width="9" customWidth="1"/>
    <col min="10499" max="10499" width="85.85546875" customWidth="1"/>
    <col min="10500" max="10500" width="9" customWidth="1"/>
    <col min="10501" max="10501" width="23" customWidth="1"/>
    <col min="10502" max="10509" width="9" customWidth="1"/>
    <col min="10510" max="10752" width="9.140625" customWidth="1"/>
    <col min="10753" max="10753" width="2" customWidth="1"/>
    <col min="10754" max="10754" width="9" customWidth="1"/>
    <col min="10755" max="10755" width="85.85546875" customWidth="1"/>
    <col min="10756" max="10756" width="9" customWidth="1"/>
    <col min="10757" max="10757" width="23" customWidth="1"/>
    <col min="10758" max="10765" width="9" customWidth="1"/>
    <col min="10766" max="11008" width="9.140625" customWidth="1"/>
    <col min="11009" max="11009" width="2" customWidth="1"/>
    <col min="11010" max="11010" width="9" customWidth="1"/>
    <col min="11011" max="11011" width="85.85546875" customWidth="1"/>
    <col min="11012" max="11012" width="9" customWidth="1"/>
    <col min="11013" max="11013" width="23" customWidth="1"/>
    <col min="11014" max="11021" width="9" customWidth="1"/>
    <col min="11022" max="11264" width="9.140625" customWidth="1"/>
    <col min="11265" max="11265" width="2" customWidth="1"/>
    <col min="11266" max="11266" width="9" customWidth="1"/>
    <col min="11267" max="11267" width="85.85546875" customWidth="1"/>
    <col min="11268" max="11268" width="9" customWidth="1"/>
    <col min="11269" max="11269" width="23" customWidth="1"/>
    <col min="11270" max="11277" width="9" customWidth="1"/>
    <col min="11278" max="11520" width="9.140625" customWidth="1"/>
    <col min="11521" max="11521" width="2" customWidth="1"/>
    <col min="11522" max="11522" width="9" customWidth="1"/>
    <col min="11523" max="11523" width="85.85546875" customWidth="1"/>
    <col min="11524" max="11524" width="9" customWidth="1"/>
    <col min="11525" max="11525" width="23" customWidth="1"/>
    <col min="11526" max="11533" width="9" customWidth="1"/>
    <col min="11534" max="11776" width="9.140625" customWidth="1"/>
    <col min="11777" max="11777" width="2" customWidth="1"/>
    <col min="11778" max="11778" width="9" customWidth="1"/>
    <col min="11779" max="11779" width="85.85546875" customWidth="1"/>
    <col min="11780" max="11780" width="9" customWidth="1"/>
    <col min="11781" max="11781" width="23" customWidth="1"/>
    <col min="11782" max="11789" width="9" customWidth="1"/>
    <col min="11790" max="12032" width="9.140625" customWidth="1"/>
    <col min="12033" max="12033" width="2" customWidth="1"/>
    <col min="12034" max="12034" width="9" customWidth="1"/>
    <col min="12035" max="12035" width="85.85546875" customWidth="1"/>
    <col min="12036" max="12036" width="9" customWidth="1"/>
    <col min="12037" max="12037" width="23" customWidth="1"/>
    <col min="12038" max="12045" width="9" customWidth="1"/>
    <col min="12046" max="12288" width="9.140625" customWidth="1"/>
    <col min="12289" max="12289" width="2" customWidth="1"/>
    <col min="12290" max="12290" width="9" customWidth="1"/>
    <col min="12291" max="12291" width="85.85546875" customWidth="1"/>
    <col min="12292" max="12292" width="9" customWidth="1"/>
    <col min="12293" max="12293" width="23" customWidth="1"/>
    <col min="12294" max="12301" width="9" customWidth="1"/>
    <col min="12302" max="12544" width="9.140625" customWidth="1"/>
    <col min="12545" max="12545" width="2" customWidth="1"/>
    <col min="12546" max="12546" width="9" customWidth="1"/>
    <col min="12547" max="12547" width="85.85546875" customWidth="1"/>
    <col min="12548" max="12548" width="9" customWidth="1"/>
    <col min="12549" max="12549" width="23" customWidth="1"/>
    <col min="12550" max="12557" width="9" customWidth="1"/>
    <col min="12558" max="12800" width="9.140625" customWidth="1"/>
    <col min="12801" max="12801" width="2" customWidth="1"/>
    <col min="12802" max="12802" width="9" customWidth="1"/>
    <col min="12803" max="12803" width="85.85546875" customWidth="1"/>
    <col min="12804" max="12804" width="9" customWidth="1"/>
    <col min="12805" max="12805" width="23" customWidth="1"/>
    <col min="12806" max="12813" width="9" customWidth="1"/>
    <col min="12814" max="13056" width="9.140625" customWidth="1"/>
    <col min="13057" max="13057" width="2" customWidth="1"/>
    <col min="13058" max="13058" width="9" customWidth="1"/>
    <col min="13059" max="13059" width="85.85546875" customWidth="1"/>
    <col min="13060" max="13060" width="9" customWidth="1"/>
    <col min="13061" max="13061" width="23" customWidth="1"/>
    <col min="13062" max="13069" width="9" customWidth="1"/>
    <col min="13070" max="13312" width="9.140625" customWidth="1"/>
    <col min="13313" max="13313" width="2" customWidth="1"/>
    <col min="13314" max="13314" width="9" customWidth="1"/>
    <col min="13315" max="13315" width="85.85546875" customWidth="1"/>
    <col min="13316" max="13316" width="9" customWidth="1"/>
    <col min="13317" max="13317" width="23" customWidth="1"/>
    <col min="13318" max="13325" width="9" customWidth="1"/>
    <col min="13326" max="13568" width="9.140625" customWidth="1"/>
    <col min="13569" max="13569" width="2" customWidth="1"/>
    <col min="13570" max="13570" width="9" customWidth="1"/>
    <col min="13571" max="13571" width="85.85546875" customWidth="1"/>
    <col min="13572" max="13572" width="9" customWidth="1"/>
    <col min="13573" max="13573" width="23" customWidth="1"/>
    <col min="13574" max="13581" width="9" customWidth="1"/>
    <col min="13582" max="13824" width="9.140625" customWidth="1"/>
    <col min="13825" max="13825" width="2" customWidth="1"/>
    <col min="13826" max="13826" width="9" customWidth="1"/>
    <col min="13827" max="13827" width="85.85546875" customWidth="1"/>
    <col min="13828" max="13828" width="9" customWidth="1"/>
    <col min="13829" max="13829" width="23" customWidth="1"/>
    <col min="13830" max="13837" width="9" customWidth="1"/>
    <col min="13838" max="14080" width="9.140625" customWidth="1"/>
    <col min="14081" max="14081" width="2" customWidth="1"/>
    <col min="14082" max="14082" width="9" customWidth="1"/>
    <col min="14083" max="14083" width="85.85546875" customWidth="1"/>
    <col min="14084" max="14084" width="9" customWidth="1"/>
    <col min="14085" max="14085" width="23" customWidth="1"/>
    <col min="14086" max="14093" width="9" customWidth="1"/>
    <col min="14094" max="14336" width="9.140625" customWidth="1"/>
    <col min="14337" max="14337" width="2" customWidth="1"/>
    <col min="14338" max="14338" width="9" customWidth="1"/>
    <col min="14339" max="14339" width="85.85546875" customWidth="1"/>
    <col min="14340" max="14340" width="9" customWidth="1"/>
    <col min="14341" max="14341" width="23" customWidth="1"/>
    <col min="14342" max="14349" width="9" customWidth="1"/>
    <col min="14350" max="14592" width="9.140625" customWidth="1"/>
    <col min="14593" max="14593" width="2" customWidth="1"/>
    <col min="14594" max="14594" width="9" customWidth="1"/>
    <col min="14595" max="14595" width="85.85546875" customWidth="1"/>
    <col min="14596" max="14596" width="9" customWidth="1"/>
    <col min="14597" max="14597" width="23" customWidth="1"/>
    <col min="14598" max="14605" width="9" customWidth="1"/>
    <col min="14606" max="14848" width="9.140625" customWidth="1"/>
    <col min="14849" max="14849" width="2" customWidth="1"/>
    <col min="14850" max="14850" width="9" customWidth="1"/>
    <col min="14851" max="14851" width="85.85546875" customWidth="1"/>
    <col min="14852" max="14852" width="9" customWidth="1"/>
    <col min="14853" max="14853" width="23" customWidth="1"/>
    <col min="14854" max="14861" width="9" customWidth="1"/>
    <col min="14862" max="15104" width="9.140625" customWidth="1"/>
    <col min="15105" max="15105" width="2" customWidth="1"/>
    <col min="15106" max="15106" width="9" customWidth="1"/>
    <col min="15107" max="15107" width="85.85546875" customWidth="1"/>
    <col min="15108" max="15108" width="9" customWidth="1"/>
    <col min="15109" max="15109" width="23" customWidth="1"/>
    <col min="15110" max="15117" width="9" customWidth="1"/>
    <col min="15118" max="15360" width="9.140625" customWidth="1"/>
    <col min="15361" max="15361" width="2" customWidth="1"/>
    <col min="15362" max="15362" width="9" customWidth="1"/>
    <col min="15363" max="15363" width="85.85546875" customWidth="1"/>
    <col min="15364" max="15364" width="9" customWidth="1"/>
    <col min="15365" max="15365" width="23" customWidth="1"/>
    <col min="15366" max="15373" width="9" customWidth="1"/>
    <col min="15374" max="15616" width="9.140625" customWidth="1"/>
    <col min="15617" max="15617" width="2" customWidth="1"/>
    <col min="15618" max="15618" width="9" customWidth="1"/>
    <col min="15619" max="15619" width="85.85546875" customWidth="1"/>
    <col min="15620" max="15620" width="9" customWidth="1"/>
    <col min="15621" max="15621" width="23" customWidth="1"/>
    <col min="15622" max="15629" width="9" customWidth="1"/>
    <col min="15630" max="15872" width="9.140625" customWidth="1"/>
    <col min="15873" max="15873" width="2" customWidth="1"/>
    <col min="15874" max="15874" width="9" customWidth="1"/>
    <col min="15875" max="15875" width="85.85546875" customWidth="1"/>
    <col min="15876" max="15876" width="9" customWidth="1"/>
    <col min="15877" max="15877" width="23" customWidth="1"/>
    <col min="15878" max="15885" width="9" customWidth="1"/>
    <col min="15886" max="16128" width="9.140625" customWidth="1"/>
    <col min="16129" max="16129" width="2" customWidth="1"/>
    <col min="16130" max="16130" width="9" customWidth="1"/>
    <col min="16131" max="16131" width="85.85546875" customWidth="1"/>
    <col min="16132" max="16132" width="9" customWidth="1"/>
    <col min="16133" max="16133" width="23" customWidth="1"/>
    <col min="16134" max="16141" width="9" customWidth="1"/>
    <col min="16142" max="16384" width="9.140625" customWidth="1"/>
  </cols>
  <sheetData>
    <row r="1" spans="2:13" ht="11.25" customHeight="1" x14ac:dyDescent="0.25"/>
    <row r="2" spans="2:13" ht="15.75" customHeight="1" x14ac:dyDescent="0.25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13" ht="11.25" customHeigh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ht="6" customHeight="1" x14ac:dyDescent="0.25"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ht="11.25" customHeight="1" x14ac:dyDescent="0.2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 ht="12.75" customHeight="1" x14ac:dyDescent="0.25">
      <c r="B6" s="15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2:13" ht="12.75" customHeight="1" x14ac:dyDescent="0.25"/>
    <row r="8" spans="2:13" ht="11.25" customHeight="1" x14ac:dyDescent="0.25"/>
    <row r="9" spans="2:13" ht="11.25" customHeight="1" x14ac:dyDescent="0.25"/>
    <row r="10" spans="2:13" ht="18.75" customHeight="1" x14ac:dyDescent="0.25">
      <c r="B10" s="1"/>
      <c r="C10" s="16" t="s">
        <v>3</v>
      </c>
      <c r="D10" s="17"/>
      <c r="E10" s="17"/>
    </row>
    <row r="11" spans="2:13" ht="15.75" customHeight="1" x14ac:dyDescent="0.25">
      <c r="B11" s="2"/>
      <c r="C11" s="3"/>
      <c r="D11" s="3"/>
      <c r="E11" s="4" t="s">
        <v>4</v>
      </c>
    </row>
    <row r="12" spans="2:13" ht="13.5" customHeight="1" outlineLevel="1" x14ac:dyDescent="0.25">
      <c r="B12" s="5" t="s">
        <v>5</v>
      </c>
      <c r="C12" s="6" t="s">
        <v>6</v>
      </c>
      <c r="D12" s="7" t="s">
        <v>7</v>
      </c>
      <c r="E12" s="8"/>
    </row>
    <row r="13" spans="2:13" ht="38.25" customHeight="1" outlineLevel="1" x14ac:dyDescent="0.25">
      <c r="B13" s="9"/>
      <c r="C13" s="6" t="s">
        <v>8</v>
      </c>
      <c r="D13" s="7" t="s">
        <v>9</v>
      </c>
      <c r="E13" s="40">
        <v>-42331919.259999998</v>
      </c>
    </row>
    <row r="14" spans="2:13" ht="38.25" customHeight="1" outlineLevel="1" x14ac:dyDescent="0.25">
      <c r="B14" s="9"/>
      <c r="C14" s="6" t="s">
        <v>10</v>
      </c>
      <c r="D14" s="7" t="s">
        <v>11</v>
      </c>
      <c r="E14" s="40">
        <v>378135781.25</v>
      </c>
    </row>
    <row r="15" spans="2:13" ht="38.25" customHeight="1" outlineLevel="1" x14ac:dyDescent="0.25">
      <c r="B15" s="9"/>
      <c r="C15" s="6" t="s">
        <v>12</v>
      </c>
      <c r="D15" s="7" t="s">
        <v>13</v>
      </c>
      <c r="E15" s="8"/>
    </row>
    <row r="16" spans="2:13" ht="12.75" customHeight="1" outlineLevel="1" x14ac:dyDescent="0.25">
      <c r="B16" s="9"/>
      <c r="C16" s="6" t="s">
        <v>14</v>
      </c>
      <c r="D16" s="7" t="s">
        <v>15</v>
      </c>
      <c r="E16" s="8"/>
    </row>
    <row r="17" spans="2:5" ht="38.25" customHeight="1" outlineLevel="1" x14ac:dyDescent="0.25">
      <c r="B17" s="9"/>
      <c r="C17" s="6" t="s">
        <v>16</v>
      </c>
      <c r="D17" s="7" t="s">
        <v>17</v>
      </c>
      <c r="E17" s="8"/>
    </row>
    <row r="18" spans="2:5" ht="25.5" customHeight="1" outlineLevel="1" x14ac:dyDescent="0.25">
      <c r="B18" s="9"/>
      <c r="C18" s="6" t="s">
        <v>18</v>
      </c>
      <c r="D18" s="7" t="s">
        <v>19</v>
      </c>
      <c r="E18" s="40">
        <v>133559.07999999999</v>
      </c>
    </row>
    <row r="19" spans="2:5" ht="38.25" customHeight="1" outlineLevel="1" x14ac:dyDescent="0.25">
      <c r="B19" s="9"/>
      <c r="C19" s="6" t="s">
        <v>20</v>
      </c>
      <c r="D19" s="7" t="s">
        <v>21</v>
      </c>
      <c r="E19" s="10">
        <v>26298196.75</v>
      </c>
    </row>
    <row r="20" spans="2:5" ht="38.25" customHeight="1" outlineLevel="1" x14ac:dyDescent="0.25">
      <c r="B20" s="9"/>
      <c r="C20" s="6" t="s">
        <v>22</v>
      </c>
      <c r="D20" s="7" t="s">
        <v>23</v>
      </c>
      <c r="E20" s="8"/>
    </row>
    <row r="21" spans="2:5" ht="38.25" customHeight="1" outlineLevel="1" x14ac:dyDescent="0.25">
      <c r="B21" s="9"/>
      <c r="C21" s="6" t="s">
        <v>24</v>
      </c>
      <c r="D21" s="7" t="s">
        <v>25</v>
      </c>
      <c r="E21" s="8"/>
    </row>
    <row r="22" spans="2:5" ht="25.5" customHeight="1" outlineLevel="1" x14ac:dyDescent="0.25">
      <c r="B22" s="9"/>
      <c r="C22" s="6" t="s">
        <v>26</v>
      </c>
      <c r="D22" s="7" t="s">
        <v>27</v>
      </c>
      <c r="E22" s="10">
        <v>43596369.07</v>
      </c>
    </row>
    <row r="23" spans="2:5" ht="38.25" customHeight="1" outlineLevel="1" x14ac:dyDescent="0.25">
      <c r="B23" s="9"/>
      <c r="C23" s="6" t="s">
        <v>28</v>
      </c>
      <c r="D23" s="7" t="s">
        <v>29</v>
      </c>
      <c r="E23" s="8"/>
    </row>
    <row r="24" spans="2:5" ht="51" customHeight="1" outlineLevel="1" x14ac:dyDescent="0.25">
      <c r="B24" s="9"/>
      <c r="C24" s="6" t="s">
        <v>30</v>
      </c>
      <c r="D24" s="7" t="s">
        <v>31</v>
      </c>
      <c r="E24" s="8"/>
    </row>
    <row r="25" spans="2:5" ht="25.5" customHeight="1" outlineLevel="1" x14ac:dyDescent="0.25">
      <c r="B25" s="9"/>
      <c r="C25" s="6" t="s">
        <v>32</v>
      </c>
      <c r="D25" s="7" t="s">
        <v>33</v>
      </c>
      <c r="E25" s="8"/>
    </row>
    <row r="26" spans="2:5" ht="25.5" customHeight="1" outlineLevel="1" x14ac:dyDescent="0.25">
      <c r="B26" s="9"/>
      <c r="C26" s="6" t="s">
        <v>34</v>
      </c>
      <c r="D26" s="7" t="s">
        <v>35</v>
      </c>
      <c r="E26" s="10">
        <v>61943367.82</v>
      </c>
    </row>
    <row r="27" spans="2:5" ht="51" customHeight="1" outlineLevel="1" x14ac:dyDescent="0.25">
      <c r="B27" s="9"/>
      <c r="C27" s="6" t="s">
        <v>36</v>
      </c>
      <c r="D27" s="7" t="s">
        <v>37</v>
      </c>
      <c r="E27" s="8"/>
    </row>
    <row r="28" spans="2:5" ht="25.5" customHeight="1" outlineLevel="1" x14ac:dyDescent="0.25">
      <c r="B28" s="9"/>
      <c r="C28" s="6" t="s">
        <v>38</v>
      </c>
      <c r="D28" s="7" t="s">
        <v>39</v>
      </c>
      <c r="E28" s="10">
        <v>217078729.63999999</v>
      </c>
    </row>
    <row r="29" spans="2:5" ht="25.5" customHeight="1" outlineLevel="1" x14ac:dyDescent="0.25">
      <c r="B29" s="9"/>
      <c r="C29" s="6" t="s">
        <v>40</v>
      </c>
      <c r="D29" s="7" t="s">
        <v>41</v>
      </c>
      <c r="E29" s="10">
        <v>3541130.64</v>
      </c>
    </row>
    <row r="30" spans="2:5" ht="38.25" customHeight="1" outlineLevel="1" x14ac:dyDescent="0.25">
      <c r="B30" s="11"/>
      <c r="C30" s="6" t="s">
        <v>42</v>
      </c>
      <c r="D30" s="7" t="s">
        <v>43</v>
      </c>
      <c r="E30" s="8"/>
    </row>
    <row r="31" spans="2:5" ht="27.75" customHeight="1" outlineLevel="1" x14ac:dyDescent="0.25">
      <c r="B31" s="5" t="s">
        <v>44</v>
      </c>
      <c r="C31" s="6" t="s">
        <v>45</v>
      </c>
      <c r="D31" s="7" t="s">
        <v>46</v>
      </c>
      <c r="E31" s="8"/>
    </row>
    <row r="32" spans="2:5" ht="25.5" customHeight="1" outlineLevel="1" x14ac:dyDescent="0.25">
      <c r="B32" s="9"/>
      <c r="C32" s="6" t="s">
        <v>47</v>
      </c>
      <c r="D32" s="7" t="s">
        <v>48</v>
      </c>
      <c r="E32" s="8"/>
    </row>
    <row r="33" spans="2:5" ht="25.5" customHeight="1" outlineLevel="1" x14ac:dyDescent="0.25">
      <c r="B33" s="9"/>
      <c r="C33" s="6" t="s">
        <v>49</v>
      </c>
      <c r="D33" s="7" t="s">
        <v>50</v>
      </c>
      <c r="E33" s="8"/>
    </row>
    <row r="34" spans="2:5" ht="12.75" customHeight="1" outlineLevel="1" x14ac:dyDescent="0.25">
      <c r="B34" s="9"/>
      <c r="C34" s="6" t="s">
        <v>51</v>
      </c>
      <c r="D34" s="7" t="s">
        <v>52</v>
      </c>
      <c r="E34" s="119">
        <v>0</v>
      </c>
    </row>
    <row r="35" spans="2:5" ht="12.75" customHeight="1" outlineLevel="1" x14ac:dyDescent="0.25">
      <c r="B35" s="9"/>
      <c r="C35" s="6" t="s">
        <v>53</v>
      </c>
      <c r="D35" s="7" t="s">
        <v>54</v>
      </c>
      <c r="E35" s="10">
        <v>231526046.5</v>
      </c>
    </row>
    <row r="36" spans="2:5" ht="12.75" customHeight="1" outlineLevel="1" x14ac:dyDescent="0.25">
      <c r="B36" s="9"/>
      <c r="C36" s="6" t="s">
        <v>55</v>
      </c>
      <c r="D36" s="7" t="s">
        <v>56</v>
      </c>
      <c r="E36" s="8" t="s">
        <v>57</v>
      </c>
    </row>
    <row r="37" spans="2:5" ht="12.75" customHeight="1" outlineLevel="1" x14ac:dyDescent="0.25">
      <c r="B37" s="9"/>
      <c r="C37" s="6" t="s">
        <v>58</v>
      </c>
      <c r="D37" s="7" t="s">
        <v>59</v>
      </c>
      <c r="E37" s="8"/>
    </row>
    <row r="38" spans="2:5" ht="12.75" customHeight="1" outlineLevel="1" x14ac:dyDescent="0.25">
      <c r="B38" s="9"/>
      <c r="C38" s="6" t="s">
        <v>60</v>
      </c>
      <c r="D38" s="7" t="s">
        <v>61</v>
      </c>
      <c r="E38" s="10">
        <v>2206216.6800000002</v>
      </c>
    </row>
    <row r="39" spans="2:5" ht="12.75" customHeight="1" outlineLevel="1" x14ac:dyDescent="0.25">
      <c r="B39" s="9"/>
      <c r="C39" s="6" t="s">
        <v>62</v>
      </c>
      <c r="D39" s="7" t="s">
        <v>63</v>
      </c>
      <c r="E39" s="8"/>
    </row>
    <row r="40" spans="2:5" ht="25.5" customHeight="1" outlineLevel="1" x14ac:dyDescent="0.25">
      <c r="B40" s="9"/>
      <c r="C40" s="6" t="s">
        <v>64</v>
      </c>
      <c r="D40" s="7" t="s">
        <v>65</v>
      </c>
      <c r="E40" s="8"/>
    </row>
    <row r="41" spans="2:5" ht="12.75" customHeight="1" outlineLevel="1" x14ac:dyDescent="0.25">
      <c r="B41" s="9"/>
      <c r="C41" s="6" t="s">
        <v>66</v>
      </c>
      <c r="D41" s="7" t="s">
        <v>67</v>
      </c>
      <c r="E41" s="8" t="s">
        <v>57</v>
      </c>
    </row>
    <row r="42" spans="2:5" ht="12.75" customHeight="1" outlineLevel="1" x14ac:dyDescent="0.25">
      <c r="B42" s="9"/>
      <c r="C42" s="6" t="s">
        <v>68</v>
      </c>
      <c r="D42" s="7" t="s">
        <v>69</v>
      </c>
      <c r="E42" s="40">
        <v>3541130.64</v>
      </c>
    </row>
    <row r="43" spans="2:5" ht="12.75" customHeight="1" outlineLevel="1" x14ac:dyDescent="0.25">
      <c r="B43" s="9"/>
      <c r="C43" s="6" t="s">
        <v>70</v>
      </c>
      <c r="D43" s="7" t="s">
        <v>71</v>
      </c>
      <c r="E43" s="8"/>
    </row>
    <row r="44" spans="2:5" ht="12.75" customHeight="1" outlineLevel="1" x14ac:dyDescent="0.25">
      <c r="B44" s="11"/>
      <c r="C44" s="6" t="s">
        <v>72</v>
      </c>
      <c r="D44" s="7" t="s">
        <v>73</v>
      </c>
      <c r="E44" s="10">
        <v>41381316.68</v>
      </c>
    </row>
    <row r="45" spans="2:5" ht="12.75" customHeight="1" x14ac:dyDescent="0.25">
      <c r="B45" s="18" t="s">
        <v>74</v>
      </c>
      <c r="C45" s="18"/>
      <c r="D45" s="7" t="s">
        <v>69</v>
      </c>
      <c r="E45" s="10">
        <v>688395214.99000001</v>
      </c>
    </row>
    <row r="46" spans="2:5" ht="12.75" customHeight="1" x14ac:dyDescent="0.25">
      <c r="B46" s="18" t="s">
        <v>75</v>
      </c>
      <c r="C46" s="18"/>
      <c r="D46" s="7" t="s">
        <v>71</v>
      </c>
      <c r="E46" s="10">
        <v>278654710.5</v>
      </c>
    </row>
    <row r="47" spans="2:5" ht="12.75" customHeight="1" x14ac:dyDescent="0.25">
      <c r="B47" s="12" t="s">
        <v>76</v>
      </c>
      <c r="C47" s="12"/>
      <c r="D47" s="7" t="s">
        <v>73</v>
      </c>
      <c r="E47" s="10">
        <v>409740504.49000001</v>
      </c>
    </row>
    <row r="48" spans="2:5" ht="11.25" customHeight="1" x14ac:dyDescent="0.25"/>
    <row r="49" ht="11.25" customHeight="1" x14ac:dyDescent="0.25"/>
    <row r="50" ht="11.25" customHeight="1" x14ac:dyDescent="0.25"/>
    <row r="51" ht="11.25" customHeight="1" x14ac:dyDescent="0.25"/>
    <row r="52" ht="11.25" customHeight="1" x14ac:dyDescent="0.25"/>
    <row r="53" ht="11.25" customHeight="1" x14ac:dyDescent="0.25"/>
    <row r="54" ht="11.25" customHeight="1" x14ac:dyDescent="0.25"/>
    <row r="55" ht="11.25" customHeight="1" x14ac:dyDescent="0.25"/>
    <row r="56" ht="11.25" customHeight="1" x14ac:dyDescent="0.25"/>
    <row r="57" ht="11.25" customHeight="1" x14ac:dyDescent="0.25"/>
    <row r="58" ht="11.25" customHeight="1" x14ac:dyDescent="0.25"/>
    <row r="59" ht="11.25" customHeight="1" x14ac:dyDescent="0.25"/>
    <row r="60" ht="11.25" customHeight="1" x14ac:dyDescent="0.25"/>
    <row r="61" ht="11.25" customHeight="1" x14ac:dyDescent="0.25"/>
    <row r="62" ht="11.25" customHeight="1" x14ac:dyDescent="0.25"/>
    <row r="63" ht="11.25" customHeight="1" x14ac:dyDescent="0.25"/>
    <row r="64" ht="11.25" customHeight="1" x14ac:dyDescent="0.25"/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</sheetData>
  <mergeCells count="7">
    <mergeCell ref="B47:C47"/>
    <mergeCell ref="B2:M3"/>
    <mergeCell ref="B4:M5"/>
    <mergeCell ref="B6:M6"/>
    <mergeCell ref="C10:E10"/>
    <mergeCell ref="B45:C45"/>
    <mergeCell ref="B46:C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opLeftCell="A10" workbookViewId="0">
      <selection activeCell="B30" sqref="B30:C30"/>
    </sheetView>
  </sheetViews>
  <sheetFormatPr defaultRowHeight="15" x14ac:dyDescent="0.25"/>
  <cols>
    <col min="2" max="2" width="39.140625" bestFit="1" customWidth="1"/>
    <col min="3" max="3" width="16.42578125" customWidth="1"/>
    <col min="4" max="4" width="33.28515625" customWidth="1"/>
    <col min="5" max="5" width="9.85546875" bestFit="1" customWidth="1"/>
    <col min="6" max="7" width="15.42578125" bestFit="1" customWidth="1"/>
    <col min="8" max="8" width="12.7109375" bestFit="1" customWidth="1"/>
    <col min="9" max="9" width="12.42578125" customWidth="1"/>
  </cols>
  <sheetData>
    <row r="2" spans="2:9" ht="63.75" x14ac:dyDescent="0.25">
      <c r="B2" s="6" t="s">
        <v>8</v>
      </c>
      <c r="C2" s="7" t="s">
        <v>9</v>
      </c>
      <c r="D2" s="40">
        <v>-42331919.259999998</v>
      </c>
      <c r="F2" s="41" t="s">
        <v>99</v>
      </c>
    </row>
    <row r="4" spans="2:9" x14ac:dyDescent="0.25">
      <c r="B4" s="19" t="s">
        <v>77</v>
      </c>
      <c r="C4" s="20" t="s">
        <v>78</v>
      </c>
      <c r="D4" s="21" t="s">
        <v>79</v>
      </c>
      <c r="E4" s="21"/>
      <c r="F4" s="21" t="s">
        <v>80</v>
      </c>
      <c r="G4" s="21"/>
      <c r="H4" s="21" t="s">
        <v>81</v>
      </c>
      <c r="I4" s="21"/>
    </row>
    <row r="5" spans="2:9" x14ac:dyDescent="0.25">
      <c r="B5" s="19" t="s">
        <v>82</v>
      </c>
      <c r="C5" s="22"/>
      <c r="D5" s="23" t="s">
        <v>83</v>
      </c>
      <c r="E5" s="23" t="s">
        <v>84</v>
      </c>
      <c r="F5" s="23" t="s">
        <v>83</v>
      </c>
      <c r="G5" s="23" t="s">
        <v>84</v>
      </c>
      <c r="H5" s="23" t="s">
        <v>83</v>
      </c>
      <c r="I5" s="23" t="s">
        <v>84</v>
      </c>
    </row>
    <row r="6" spans="2:9" x14ac:dyDescent="0.25">
      <c r="B6" s="19" t="s">
        <v>85</v>
      </c>
      <c r="C6" s="24"/>
      <c r="D6" s="24"/>
      <c r="E6" s="24"/>
      <c r="F6" s="24"/>
      <c r="G6" s="24"/>
      <c r="H6" s="24"/>
      <c r="I6" s="24"/>
    </row>
    <row r="7" spans="2:9" ht="25.5" x14ac:dyDescent="0.25">
      <c r="B7" s="25" t="s">
        <v>86</v>
      </c>
      <c r="C7" s="26" t="s">
        <v>87</v>
      </c>
      <c r="D7" s="27">
        <v>1212967.1100000001</v>
      </c>
      <c r="E7" s="28"/>
      <c r="F7" s="27">
        <v>1650125365.2499998</v>
      </c>
      <c r="G7" s="27">
        <v>1649708892.53</v>
      </c>
      <c r="H7" s="27">
        <v>1629439.83</v>
      </c>
      <c r="I7" s="28"/>
    </row>
    <row r="8" spans="2:9" ht="25.5" x14ac:dyDescent="0.25">
      <c r="B8" s="29" t="s">
        <v>88</v>
      </c>
      <c r="C8" s="26" t="s">
        <v>87</v>
      </c>
      <c r="D8" s="27">
        <v>1344335.28</v>
      </c>
      <c r="E8" s="28"/>
      <c r="F8" s="27">
        <v>1649997053.22</v>
      </c>
      <c r="G8" s="27">
        <v>1649707401.29</v>
      </c>
      <c r="H8" s="43">
        <v>1633987.21</v>
      </c>
      <c r="I8" s="28"/>
    </row>
    <row r="9" spans="2:9" x14ac:dyDescent="0.25">
      <c r="B9" s="30" t="s">
        <v>89</v>
      </c>
      <c r="C9" s="31" t="s">
        <v>87</v>
      </c>
      <c r="D9" s="32">
        <v>7.75</v>
      </c>
      <c r="E9" s="33"/>
      <c r="F9" s="34">
        <v>164797608.94999999</v>
      </c>
      <c r="G9" s="34">
        <v>164797610.87</v>
      </c>
      <c r="H9" s="32">
        <v>5.83</v>
      </c>
      <c r="I9" s="33"/>
    </row>
    <row r="10" spans="2:9" x14ac:dyDescent="0.25">
      <c r="B10" s="35"/>
      <c r="C10" s="31" t="s">
        <v>90</v>
      </c>
      <c r="D10" s="32">
        <v>0.61</v>
      </c>
      <c r="E10" s="33"/>
      <c r="F10" s="34">
        <v>12972001.85</v>
      </c>
      <c r="G10" s="34">
        <v>12972002</v>
      </c>
      <c r="H10" s="32">
        <v>0.46</v>
      </c>
      <c r="I10" s="33"/>
    </row>
    <row r="11" spans="2:9" x14ac:dyDescent="0.25">
      <c r="B11" s="30" t="s">
        <v>91</v>
      </c>
      <c r="C11" s="31" t="s">
        <v>87</v>
      </c>
      <c r="D11" s="34">
        <v>1344327.53</v>
      </c>
      <c r="E11" s="33"/>
      <c r="F11" s="34">
        <v>1485199444.2700002</v>
      </c>
      <c r="G11" s="34">
        <v>1484909790.4200001</v>
      </c>
      <c r="H11" s="34">
        <v>1633981.38</v>
      </c>
      <c r="I11" s="33"/>
    </row>
    <row r="12" spans="2:9" x14ac:dyDescent="0.25">
      <c r="B12" s="35"/>
      <c r="C12" s="31" t="s">
        <v>90</v>
      </c>
      <c r="D12" s="34">
        <v>1344327.53</v>
      </c>
      <c r="E12" s="33"/>
      <c r="F12" s="34">
        <v>1485199444.2700002</v>
      </c>
      <c r="G12" s="34">
        <v>1484909790.4200001</v>
      </c>
      <c r="H12" s="34">
        <v>1633981.38</v>
      </c>
      <c r="I12" s="33"/>
    </row>
    <row r="13" spans="2:9" ht="38.25" x14ac:dyDescent="0.25">
      <c r="B13" s="29" t="s">
        <v>92</v>
      </c>
      <c r="C13" s="26" t="s">
        <v>87</v>
      </c>
      <c r="D13" s="28"/>
      <c r="E13" s="27">
        <v>131368.17000000001</v>
      </c>
      <c r="F13" s="27">
        <v>128312.03</v>
      </c>
      <c r="G13" s="27">
        <v>1491.24</v>
      </c>
      <c r="H13" s="28"/>
      <c r="I13" s="43">
        <v>4547.38</v>
      </c>
    </row>
    <row r="14" spans="2:9" x14ac:dyDescent="0.25">
      <c r="B14" s="25" t="s">
        <v>93</v>
      </c>
      <c r="C14" s="26" t="s">
        <v>87</v>
      </c>
      <c r="D14" s="27">
        <v>101040879.94</v>
      </c>
      <c r="E14" s="28"/>
      <c r="F14" s="27">
        <v>1506325579.3</v>
      </c>
      <c r="G14" s="27">
        <v>1546612250.05</v>
      </c>
      <c r="H14" s="27">
        <v>60754209.189999998</v>
      </c>
      <c r="I14" s="28"/>
    </row>
    <row r="15" spans="2:9" x14ac:dyDescent="0.25">
      <c r="B15" s="29" t="s">
        <v>94</v>
      </c>
      <c r="C15" s="26" t="s">
        <v>87</v>
      </c>
      <c r="D15" s="27">
        <v>48737707.740000002</v>
      </c>
      <c r="E15" s="28"/>
      <c r="F15" s="27">
        <v>1506274114.7</v>
      </c>
      <c r="G15" s="27">
        <v>1546587253.3399999</v>
      </c>
      <c r="H15" s="43">
        <v>8424569.0999999996</v>
      </c>
      <c r="I15" s="28"/>
    </row>
    <row r="16" spans="2:9" x14ac:dyDescent="0.25">
      <c r="B16" s="30" t="s">
        <v>95</v>
      </c>
      <c r="C16" s="31" t="s">
        <v>87</v>
      </c>
      <c r="D16" s="34">
        <v>7084.03</v>
      </c>
      <c r="E16" s="33"/>
      <c r="F16" s="32">
        <v>302.81</v>
      </c>
      <c r="G16" s="32">
        <v>264.5</v>
      </c>
      <c r="H16" s="34">
        <v>7122.34</v>
      </c>
      <c r="I16" s="33"/>
    </row>
    <row r="17" spans="2:9" x14ac:dyDescent="0.25">
      <c r="B17" s="35"/>
      <c r="C17" s="31" t="s">
        <v>90</v>
      </c>
      <c r="D17" s="32">
        <v>77.11</v>
      </c>
      <c r="E17" s="33"/>
      <c r="F17" s="33"/>
      <c r="G17" s="33"/>
      <c r="H17" s="32">
        <v>77.11</v>
      </c>
      <c r="I17" s="33"/>
    </row>
    <row r="18" spans="2:9" x14ac:dyDescent="0.25">
      <c r="B18" s="30" t="s">
        <v>91</v>
      </c>
      <c r="C18" s="31" t="s">
        <v>87</v>
      </c>
      <c r="D18" s="34">
        <v>48730623.710000001</v>
      </c>
      <c r="E18" s="33"/>
      <c r="F18" s="34">
        <v>1506273811.8899999</v>
      </c>
      <c r="G18" s="34">
        <v>1546586988.8399999</v>
      </c>
      <c r="H18" s="34">
        <v>8417446.7599999998</v>
      </c>
      <c r="I18" s="33"/>
    </row>
    <row r="19" spans="2:9" x14ac:dyDescent="0.25">
      <c r="B19" s="35"/>
      <c r="C19" s="31" t="s">
        <v>90</v>
      </c>
      <c r="D19" s="34">
        <v>48730623.710000001</v>
      </c>
      <c r="E19" s="33"/>
      <c r="F19" s="34">
        <v>1506273811.8899999</v>
      </c>
      <c r="G19" s="34">
        <v>1546586988.8399999</v>
      </c>
      <c r="H19" s="34">
        <v>8417446.7599999998</v>
      </c>
      <c r="I19" s="33"/>
    </row>
    <row r="20" spans="2:9" x14ac:dyDescent="0.25">
      <c r="B20" s="29" t="s">
        <v>96</v>
      </c>
      <c r="C20" s="26" t="s">
        <v>87</v>
      </c>
      <c r="D20" s="28"/>
      <c r="E20" s="27">
        <v>111559.87</v>
      </c>
      <c r="F20" s="27">
        <v>51464.6</v>
      </c>
      <c r="G20" s="36">
        <v>740.21</v>
      </c>
      <c r="H20" s="28"/>
      <c r="I20" s="43">
        <v>60835.48</v>
      </c>
    </row>
    <row r="21" spans="2:9" ht="25.5" x14ac:dyDescent="0.25">
      <c r="B21" s="29" t="s">
        <v>97</v>
      </c>
      <c r="C21" s="26" t="s">
        <v>87</v>
      </c>
      <c r="D21" s="27">
        <v>52414732.07</v>
      </c>
      <c r="E21" s="28"/>
      <c r="F21" s="28"/>
      <c r="G21" s="27">
        <v>24256.5</v>
      </c>
      <c r="H21" s="43">
        <v>52390475.57</v>
      </c>
      <c r="I21" s="28"/>
    </row>
    <row r="22" spans="2:9" x14ac:dyDescent="0.25">
      <c r="B22" s="30" t="s">
        <v>91</v>
      </c>
      <c r="C22" s="31" t="s">
        <v>87</v>
      </c>
      <c r="D22" s="34">
        <v>52414732.07</v>
      </c>
      <c r="E22" s="33"/>
      <c r="F22" s="33"/>
      <c r="G22" s="34">
        <v>24256.5</v>
      </c>
      <c r="H22" s="34">
        <v>52390475.57</v>
      </c>
      <c r="I22" s="33"/>
    </row>
    <row r="23" spans="2:9" x14ac:dyDescent="0.25">
      <c r="B23" s="35"/>
      <c r="C23" s="31" t="s">
        <v>90</v>
      </c>
      <c r="D23" s="34">
        <v>52414732.07</v>
      </c>
      <c r="E23" s="33"/>
      <c r="F23" s="33"/>
      <c r="G23" s="34">
        <v>24256.5</v>
      </c>
      <c r="H23" s="34">
        <v>52390475.57</v>
      </c>
      <c r="I23" s="33"/>
    </row>
    <row r="24" spans="2:9" x14ac:dyDescent="0.25">
      <c r="B24" s="37" t="s">
        <v>98</v>
      </c>
      <c r="C24" s="37" t="s">
        <v>87</v>
      </c>
      <c r="D24" s="38">
        <v>102253847.05</v>
      </c>
      <c r="E24" s="39"/>
      <c r="F24" s="38">
        <v>3156450944.5500002</v>
      </c>
      <c r="G24" s="38">
        <v>3196321142.5799999</v>
      </c>
      <c r="H24" s="38">
        <v>62383649.020000003</v>
      </c>
      <c r="I24" s="39"/>
    </row>
    <row r="26" spans="2:9" x14ac:dyDescent="0.25">
      <c r="B26" t="s">
        <v>100</v>
      </c>
    </row>
    <row r="28" spans="2:9" ht="75" x14ac:dyDescent="0.25">
      <c r="B28" s="6" t="s">
        <v>8</v>
      </c>
      <c r="C28" s="7" t="s">
        <v>9</v>
      </c>
      <c r="D28" s="42" t="s">
        <v>101</v>
      </c>
    </row>
    <row r="30" spans="2:9" x14ac:dyDescent="0.25">
      <c r="B30" t="s">
        <v>102</v>
      </c>
    </row>
    <row r="32" spans="2:9" ht="63.75" x14ac:dyDescent="0.25">
      <c r="B32" s="6" t="s">
        <v>8</v>
      </c>
      <c r="C32" s="7" t="s">
        <v>9</v>
      </c>
      <c r="D32" s="44">
        <f>H8+H15+H21-I13-I20</f>
        <v>62383649.019999996</v>
      </c>
    </row>
  </sheetData>
  <mergeCells count="15">
    <mergeCell ref="B9:B10"/>
    <mergeCell ref="B11:B12"/>
    <mergeCell ref="B16:B17"/>
    <mergeCell ref="B18:B19"/>
    <mergeCell ref="B22:B23"/>
    <mergeCell ref="C4:C6"/>
    <mergeCell ref="D4:E4"/>
    <mergeCell ref="F4:G4"/>
    <mergeCell ref="H4:I4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workbookViewId="0">
      <selection activeCell="B25" sqref="B25"/>
    </sheetView>
  </sheetViews>
  <sheetFormatPr defaultRowHeight="15" x14ac:dyDescent="0.25"/>
  <cols>
    <col min="2" max="2" width="60.28515625" customWidth="1"/>
    <col min="4" max="4" width="21.42578125" customWidth="1"/>
    <col min="5" max="5" width="9.85546875" bestFit="1" customWidth="1"/>
    <col min="6" max="6" width="19.28515625" bestFit="1" customWidth="1"/>
    <col min="7" max="7" width="15.42578125" bestFit="1" customWidth="1"/>
    <col min="8" max="8" width="13.85546875" bestFit="1" customWidth="1"/>
    <col min="9" max="9" width="9.85546875" bestFit="1" customWidth="1"/>
  </cols>
  <sheetData>
    <row r="2" spans="2:9" ht="63.75" x14ac:dyDescent="0.25">
      <c r="B2" s="6" t="s">
        <v>10</v>
      </c>
      <c r="C2" s="7" t="s">
        <v>11</v>
      </c>
      <c r="D2" s="40">
        <v>378135781.25</v>
      </c>
      <c r="F2" s="41" t="s">
        <v>99</v>
      </c>
    </row>
    <row r="4" spans="2:9" x14ac:dyDescent="0.25">
      <c r="B4" s="45" t="s">
        <v>77</v>
      </c>
      <c r="C4" s="46" t="s">
        <v>78</v>
      </c>
      <c r="D4" s="47" t="s">
        <v>79</v>
      </c>
      <c r="E4" s="47"/>
      <c r="F4" s="47" t="s">
        <v>80</v>
      </c>
      <c r="G4" s="47"/>
      <c r="H4" s="47" t="s">
        <v>81</v>
      </c>
      <c r="I4" s="47"/>
    </row>
    <row r="5" spans="2:9" x14ac:dyDescent="0.25">
      <c r="B5" s="45" t="s">
        <v>82</v>
      </c>
      <c r="C5" s="48"/>
      <c r="D5" s="49" t="s">
        <v>83</v>
      </c>
      <c r="E5" s="49" t="s">
        <v>84</v>
      </c>
      <c r="F5" s="49" t="s">
        <v>83</v>
      </c>
      <c r="G5" s="49" t="s">
        <v>84</v>
      </c>
      <c r="H5" s="49" t="s">
        <v>83</v>
      </c>
      <c r="I5" s="49" t="s">
        <v>84</v>
      </c>
    </row>
    <row r="6" spans="2:9" x14ac:dyDescent="0.25">
      <c r="B6" s="45" t="s">
        <v>85</v>
      </c>
      <c r="C6" s="50"/>
      <c r="D6" s="50"/>
      <c r="E6" s="50"/>
      <c r="F6" s="50"/>
      <c r="G6" s="50"/>
      <c r="H6" s="50"/>
      <c r="I6" s="50"/>
    </row>
    <row r="7" spans="2:9" ht="25.5" x14ac:dyDescent="0.25">
      <c r="B7" s="51" t="s">
        <v>103</v>
      </c>
      <c r="C7" s="52" t="s">
        <v>87</v>
      </c>
      <c r="D7" s="53">
        <v>434476325.45999998</v>
      </c>
      <c r="E7" s="54"/>
      <c r="F7" s="53">
        <v>1002846029.73</v>
      </c>
      <c r="G7" s="53">
        <v>1059564709.73</v>
      </c>
      <c r="H7" s="53">
        <v>377757645.45999998</v>
      </c>
      <c r="I7" s="54"/>
    </row>
    <row r="8" spans="2:9" x14ac:dyDescent="0.25">
      <c r="B8" s="55" t="s">
        <v>104</v>
      </c>
      <c r="C8" s="52" t="s">
        <v>87</v>
      </c>
      <c r="D8" s="53">
        <v>432550747.74000001</v>
      </c>
      <c r="E8" s="54"/>
      <c r="F8" s="53">
        <v>998409615.14999998</v>
      </c>
      <c r="G8" s="53">
        <v>1053292125.55</v>
      </c>
      <c r="H8" s="66">
        <v>377668237.33999997</v>
      </c>
      <c r="I8" s="54"/>
    </row>
    <row r="9" spans="2:9" x14ac:dyDescent="0.25">
      <c r="B9" s="56" t="s">
        <v>89</v>
      </c>
      <c r="C9" s="57" t="s">
        <v>87</v>
      </c>
      <c r="D9" s="58">
        <v>164450747.74000001</v>
      </c>
      <c r="E9" s="59"/>
      <c r="F9" s="58">
        <v>170661190.15000001</v>
      </c>
      <c r="G9" s="58">
        <v>170743700.55000001</v>
      </c>
      <c r="H9" s="58">
        <v>164368237.34</v>
      </c>
      <c r="I9" s="59"/>
    </row>
    <row r="10" spans="2:9" x14ac:dyDescent="0.25">
      <c r="B10" s="60"/>
      <c r="C10" s="57" t="s">
        <v>90</v>
      </c>
      <c r="D10" s="58">
        <v>12940217</v>
      </c>
      <c r="E10" s="59"/>
      <c r="F10" s="58">
        <v>12972002</v>
      </c>
      <c r="G10" s="58">
        <v>12940217</v>
      </c>
      <c r="H10" s="58">
        <v>12972002</v>
      </c>
      <c r="I10" s="59"/>
    </row>
    <row r="11" spans="2:9" x14ac:dyDescent="0.25">
      <c r="B11" s="56" t="s">
        <v>91</v>
      </c>
      <c r="C11" s="57" t="s">
        <v>87</v>
      </c>
      <c r="D11" s="58">
        <v>268100000</v>
      </c>
      <c r="E11" s="59"/>
      <c r="F11" s="58">
        <v>827748425</v>
      </c>
      <c r="G11" s="58">
        <v>882548425</v>
      </c>
      <c r="H11" s="58">
        <v>213300000</v>
      </c>
      <c r="I11" s="59"/>
    </row>
    <row r="12" spans="2:9" x14ac:dyDescent="0.25">
      <c r="B12" s="60"/>
      <c r="C12" s="57" t="s">
        <v>90</v>
      </c>
      <c r="D12" s="58">
        <v>268100000</v>
      </c>
      <c r="E12" s="59"/>
      <c r="F12" s="58">
        <v>827748425</v>
      </c>
      <c r="G12" s="58">
        <v>882548425</v>
      </c>
      <c r="H12" s="58">
        <v>213300000</v>
      </c>
      <c r="I12" s="59"/>
    </row>
    <row r="13" spans="2:9" ht="25.5" x14ac:dyDescent="0.25">
      <c r="B13" s="55" t="s">
        <v>105</v>
      </c>
      <c r="C13" s="52" t="s">
        <v>87</v>
      </c>
      <c r="D13" s="53">
        <v>2360488.9700000002</v>
      </c>
      <c r="E13" s="54"/>
      <c r="F13" s="53">
        <v>4001503.33</v>
      </c>
      <c r="G13" s="53">
        <v>5894448.3899999997</v>
      </c>
      <c r="H13" s="66">
        <v>467543.91</v>
      </c>
      <c r="I13" s="54"/>
    </row>
    <row r="14" spans="2:9" x14ac:dyDescent="0.25">
      <c r="B14" s="56" t="s">
        <v>89</v>
      </c>
      <c r="C14" s="57" t="s">
        <v>87</v>
      </c>
      <c r="D14" s="58">
        <v>221514.23999999999</v>
      </c>
      <c r="E14" s="59"/>
      <c r="F14" s="58">
        <v>477364.55</v>
      </c>
      <c r="G14" s="58">
        <v>412581.6</v>
      </c>
      <c r="H14" s="58">
        <v>286297.19</v>
      </c>
      <c r="I14" s="59"/>
    </row>
    <row r="15" spans="2:9" x14ac:dyDescent="0.25">
      <c r="B15" s="60"/>
      <c r="C15" s="57" t="s">
        <v>90</v>
      </c>
      <c r="D15" s="58">
        <v>17430.400000000001</v>
      </c>
      <c r="E15" s="59"/>
      <c r="F15" s="58">
        <v>36949.129999999997</v>
      </c>
      <c r="G15" s="58">
        <v>31784.85</v>
      </c>
      <c r="H15" s="58">
        <v>22594.68</v>
      </c>
      <c r="I15" s="59"/>
    </row>
    <row r="16" spans="2:9" x14ac:dyDescent="0.25">
      <c r="B16" s="56" t="s">
        <v>91</v>
      </c>
      <c r="C16" s="57" t="s">
        <v>87</v>
      </c>
      <c r="D16" s="58">
        <v>2138974.73</v>
      </c>
      <c r="E16" s="59"/>
      <c r="F16" s="58">
        <v>3524138.78</v>
      </c>
      <c r="G16" s="58">
        <v>5481866.79</v>
      </c>
      <c r="H16" s="58">
        <v>181246.72</v>
      </c>
      <c r="I16" s="59"/>
    </row>
    <row r="17" spans="2:9" x14ac:dyDescent="0.25">
      <c r="B17" s="60"/>
      <c r="C17" s="57" t="s">
        <v>90</v>
      </c>
      <c r="D17" s="58">
        <v>2138974.73</v>
      </c>
      <c r="E17" s="59"/>
      <c r="F17" s="58">
        <v>3524138.78</v>
      </c>
      <c r="G17" s="58">
        <v>5481866.79</v>
      </c>
      <c r="H17" s="58">
        <v>181246.72</v>
      </c>
      <c r="I17" s="59"/>
    </row>
    <row r="18" spans="2:9" ht="25.5" x14ac:dyDescent="0.25">
      <c r="B18" s="55" t="s">
        <v>106</v>
      </c>
      <c r="C18" s="52" t="s">
        <v>87</v>
      </c>
      <c r="D18" s="54"/>
      <c r="E18" s="53">
        <v>434911.25</v>
      </c>
      <c r="F18" s="53">
        <v>434911.25</v>
      </c>
      <c r="G18" s="53">
        <v>378135.79</v>
      </c>
      <c r="H18" s="54"/>
      <c r="I18" s="66">
        <v>378135.79</v>
      </c>
    </row>
    <row r="19" spans="2:9" x14ac:dyDescent="0.25">
      <c r="B19" s="61" t="s">
        <v>98</v>
      </c>
      <c r="C19" s="61" t="s">
        <v>87</v>
      </c>
      <c r="D19" s="62">
        <v>434476325.45999998</v>
      </c>
      <c r="E19" s="63"/>
      <c r="F19" s="62">
        <v>1002846029.73</v>
      </c>
      <c r="G19" s="62">
        <v>1059564709.73</v>
      </c>
      <c r="H19" s="62">
        <v>377757645.45999998</v>
      </c>
      <c r="I19" s="63"/>
    </row>
    <row r="21" spans="2:9" x14ac:dyDescent="0.25">
      <c r="B21" s="65" t="s">
        <v>107</v>
      </c>
    </row>
    <row r="23" spans="2:9" ht="75" x14ac:dyDescent="0.25">
      <c r="B23" s="6" t="s">
        <v>10</v>
      </c>
      <c r="C23" s="7" t="s">
        <v>11</v>
      </c>
      <c r="D23" s="42" t="s">
        <v>108</v>
      </c>
    </row>
    <row r="25" spans="2:9" x14ac:dyDescent="0.25">
      <c r="B25" t="s">
        <v>102</v>
      </c>
    </row>
    <row r="27" spans="2:9" ht="63.75" x14ac:dyDescent="0.25">
      <c r="B27" s="6" t="s">
        <v>10</v>
      </c>
      <c r="C27" s="7" t="s">
        <v>11</v>
      </c>
      <c r="D27" s="44">
        <f>H8+H13-I18</f>
        <v>377757645.45999998</v>
      </c>
    </row>
  </sheetData>
  <mergeCells count="14">
    <mergeCell ref="B9:B10"/>
    <mergeCell ref="B11:B12"/>
    <mergeCell ref="B14:B15"/>
    <mergeCell ref="B16:B17"/>
    <mergeCell ref="C4:C6"/>
    <mergeCell ref="D4:E4"/>
    <mergeCell ref="F4:G4"/>
    <mergeCell ref="H4:I4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opLeftCell="A18" workbookViewId="0">
      <selection activeCell="E38" sqref="E38"/>
    </sheetView>
  </sheetViews>
  <sheetFormatPr defaultRowHeight="15" x14ac:dyDescent="0.25"/>
  <cols>
    <col min="2" max="2" width="47.42578125" customWidth="1"/>
    <col min="3" max="3" width="11.42578125" customWidth="1"/>
    <col min="4" max="4" width="21.28515625" customWidth="1"/>
    <col min="7" max="7" width="21.85546875" customWidth="1"/>
  </cols>
  <sheetData>
    <row r="2" spans="2:8" ht="51" x14ac:dyDescent="0.25">
      <c r="B2" s="67" t="s">
        <v>18</v>
      </c>
      <c r="C2" s="68" t="s">
        <v>19</v>
      </c>
      <c r="D2" s="69">
        <v>133559.07999999999</v>
      </c>
      <c r="F2" s="41" t="s">
        <v>99</v>
      </c>
    </row>
    <row r="4" spans="2:8" x14ac:dyDescent="0.25">
      <c r="B4" s="70" t="s">
        <v>77</v>
      </c>
      <c r="C4" s="71" t="s">
        <v>79</v>
      </c>
      <c r="D4" s="71"/>
      <c r="E4" s="71" t="s">
        <v>80</v>
      </c>
      <c r="F4" s="71"/>
      <c r="G4" s="71" t="s">
        <v>81</v>
      </c>
      <c r="H4" s="71"/>
    </row>
    <row r="5" spans="2:8" x14ac:dyDescent="0.25">
      <c r="B5" s="70" t="s">
        <v>85</v>
      </c>
      <c r="C5" s="72" t="s">
        <v>83</v>
      </c>
      <c r="D5" s="72" t="s">
        <v>84</v>
      </c>
      <c r="E5" s="72" t="s">
        <v>83</v>
      </c>
      <c r="F5" s="72" t="s">
        <v>84</v>
      </c>
      <c r="G5" s="72" t="s">
        <v>83</v>
      </c>
      <c r="H5" s="72" t="s">
        <v>84</v>
      </c>
    </row>
    <row r="6" spans="2:8" x14ac:dyDescent="0.25">
      <c r="B6" s="70" t="s">
        <v>109</v>
      </c>
      <c r="C6" s="73"/>
      <c r="D6" s="73"/>
      <c r="E6" s="73"/>
      <c r="F6" s="73"/>
      <c r="G6" s="73"/>
      <c r="H6" s="73"/>
    </row>
    <row r="7" spans="2:8" ht="51" x14ac:dyDescent="0.25">
      <c r="B7" s="74" t="s">
        <v>110</v>
      </c>
      <c r="C7" s="75">
        <v>151307.56</v>
      </c>
      <c r="D7" s="76"/>
      <c r="E7" s="77">
        <v>1.19</v>
      </c>
      <c r="F7" s="75">
        <v>16721.04</v>
      </c>
      <c r="G7" s="75">
        <v>134587.71</v>
      </c>
      <c r="H7" s="76"/>
    </row>
    <row r="8" spans="2:8" x14ac:dyDescent="0.25">
      <c r="B8" s="78" t="s">
        <v>121</v>
      </c>
      <c r="C8" s="79">
        <v>34819.620000000003</v>
      </c>
      <c r="D8" s="80"/>
      <c r="E8" s="81">
        <v>1.19</v>
      </c>
      <c r="F8" s="81">
        <v>1.04</v>
      </c>
      <c r="G8" s="79">
        <v>34819.769999999997</v>
      </c>
      <c r="H8" s="80"/>
    </row>
    <row r="9" spans="2:8" x14ac:dyDescent="0.25">
      <c r="B9" s="82" t="s">
        <v>117</v>
      </c>
      <c r="C9" s="83">
        <v>34819.620000000003</v>
      </c>
      <c r="D9" s="84"/>
      <c r="E9" s="85">
        <v>1.19</v>
      </c>
      <c r="F9" s="85">
        <v>1.04</v>
      </c>
      <c r="G9" s="83">
        <v>34819.769999999997</v>
      </c>
      <c r="H9" s="84"/>
    </row>
    <row r="10" spans="2:8" x14ac:dyDescent="0.25">
      <c r="B10" s="78" t="s">
        <v>115</v>
      </c>
      <c r="C10" s="81">
        <v>642.04</v>
      </c>
      <c r="D10" s="80"/>
      <c r="E10" s="80"/>
      <c r="F10" s="80"/>
      <c r="G10" s="97">
        <v>642.04</v>
      </c>
      <c r="H10" s="80"/>
    </row>
    <row r="11" spans="2:8" x14ac:dyDescent="0.25">
      <c r="B11" s="82" t="s">
        <v>118</v>
      </c>
      <c r="C11" s="85">
        <v>642.04</v>
      </c>
      <c r="D11" s="84"/>
      <c r="E11" s="84"/>
      <c r="F11" s="84"/>
      <c r="G11" s="85">
        <v>642.04</v>
      </c>
      <c r="H11" s="84"/>
    </row>
    <row r="12" spans="2:8" x14ac:dyDescent="0.25">
      <c r="B12" s="78" t="s">
        <v>116</v>
      </c>
      <c r="C12" s="79">
        <v>115845.9</v>
      </c>
      <c r="D12" s="80"/>
      <c r="E12" s="80"/>
      <c r="F12" s="79">
        <v>16720</v>
      </c>
      <c r="G12" s="98">
        <v>99125.9</v>
      </c>
      <c r="H12" s="80"/>
    </row>
    <row r="13" spans="2:8" x14ac:dyDescent="0.25">
      <c r="B13" s="82" t="s">
        <v>119</v>
      </c>
      <c r="C13" s="83">
        <v>23503.42</v>
      </c>
      <c r="D13" s="84"/>
      <c r="E13" s="84"/>
      <c r="F13" s="84"/>
      <c r="G13" s="83">
        <v>23503.42</v>
      </c>
      <c r="H13" s="84"/>
    </row>
    <row r="14" spans="2:8" x14ac:dyDescent="0.25">
      <c r="B14" s="82" t="s">
        <v>120</v>
      </c>
      <c r="C14" s="83">
        <v>92342.48</v>
      </c>
      <c r="D14" s="84"/>
      <c r="E14" s="84"/>
      <c r="F14" s="83">
        <v>16720</v>
      </c>
      <c r="G14" s="83">
        <v>75622.48</v>
      </c>
      <c r="H14" s="84"/>
    </row>
    <row r="15" spans="2:8" x14ac:dyDescent="0.25">
      <c r="B15" s="86" t="s">
        <v>98</v>
      </c>
      <c r="C15" s="87">
        <v>151307.56</v>
      </c>
      <c r="D15" s="88"/>
      <c r="E15" s="89">
        <v>1.19</v>
      </c>
      <c r="F15" s="87">
        <v>16721.04</v>
      </c>
      <c r="G15" s="87">
        <v>134587.71</v>
      </c>
      <c r="H15" s="88"/>
    </row>
    <row r="17" spans="2:8" x14ac:dyDescent="0.25">
      <c r="B17" s="70" t="s">
        <v>111</v>
      </c>
      <c r="C17" s="71" t="s">
        <v>79</v>
      </c>
      <c r="D17" s="71"/>
      <c r="E17" s="71" t="s">
        <v>80</v>
      </c>
      <c r="F17" s="71"/>
      <c r="G17" s="71" t="s">
        <v>81</v>
      </c>
      <c r="H17" s="71"/>
    </row>
    <row r="18" spans="2:8" x14ac:dyDescent="0.25">
      <c r="B18" s="70" t="s">
        <v>112</v>
      </c>
      <c r="C18" s="72" t="s">
        <v>83</v>
      </c>
      <c r="D18" s="72" t="s">
        <v>84</v>
      </c>
      <c r="E18" s="72" t="s">
        <v>83</v>
      </c>
      <c r="F18" s="72" t="s">
        <v>84</v>
      </c>
      <c r="G18" s="72" t="s">
        <v>83</v>
      </c>
      <c r="H18" s="72" t="s">
        <v>84</v>
      </c>
    </row>
    <row r="19" spans="2:8" x14ac:dyDescent="0.25">
      <c r="B19" s="70" t="s">
        <v>85</v>
      </c>
      <c r="C19" s="90"/>
      <c r="D19" s="90"/>
      <c r="E19" s="90"/>
      <c r="F19" s="90"/>
      <c r="G19" s="90"/>
      <c r="H19" s="90"/>
    </row>
    <row r="20" spans="2:8" x14ac:dyDescent="0.25">
      <c r="B20" s="70" t="s">
        <v>109</v>
      </c>
      <c r="C20" s="73"/>
      <c r="D20" s="73"/>
      <c r="E20" s="73"/>
      <c r="F20" s="73"/>
      <c r="G20" s="73"/>
      <c r="H20" s="73"/>
    </row>
    <row r="21" spans="2:8" x14ac:dyDescent="0.25">
      <c r="B21" s="74" t="s">
        <v>113</v>
      </c>
      <c r="C21" s="76"/>
      <c r="D21" s="75">
        <v>35653.22</v>
      </c>
      <c r="E21" s="76"/>
      <c r="F21" s="77">
        <v>195.18</v>
      </c>
      <c r="G21" s="76"/>
      <c r="H21" s="75">
        <v>35848.400000000001</v>
      </c>
    </row>
    <row r="22" spans="2:8" x14ac:dyDescent="0.25">
      <c r="B22" s="78" t="s">
        <v>114</v>
      </c>
      <c r="C22" s="80"/>
      <c r="D22" s="79">
        <v>35653.22</v>
      </c>
      <c r="E22" s="80"/>
      <c r="F22" s="81">
        <v>195.18</v>
      </c>
      <c r="G22" s="80"/>
      <c r="H22" s="79">
        <v>35848.400000000001</v>
      </c>
    </row>
    <row r="23" spans="2:8" x14ac:dyDescent="0.25">
      <c r="B23" s="91" t="s">
        <v>122</v>
      </c>
      <c r="C23" s="92"/>
      <c r="D23" s="93">
        <v>34818.97</v>
      </c>
      <c r="E23" s="92"/>
      <c r="F23" s="94">
        <v>0.8</v>
      </c>
      <c r="G23" s="92"/>
      <c r="H23" s="93">
        <v>34819.769999999997</v>
      </c>
    </row>
    <row r="24" spans="2:8" x14ac:dyDescent="0.25">
      <c r="B24" s="95" t="s">
        <v>117</v>
      </c>
      <c r="C24" s="84"/>
      <c r="D24" s="83">
        <v>34818.97</v>
      </c>
      <c r="E24" s="84"/>
      <c r="F24" s="85">
        <v>0.8</v>
      </c>
      <c r="G24" s="84"/>
      <c r="H24" s="83">
        <v>34819.769999999997</v>
      </c>
    </row>
    <row r="25" spans="2:8" x14ac:dyDescent="0.25">
      <c r="B25" s="91" t="s">
        <v>115</v>
      </c>
      <c r="C25" s="92"/>
      <c r="D25" s="94">
        <v>642.04</v>
      </c>
      <c r="E25" s="92"/>
      <c r="F25" s="92"/>
      <c r="G25" s="92"/>
      <c r="H25" s="99">
        <v>642.04</v>
      </c>
    </row>
    <row r="26" spans="2:8" x14ac:dyDescent="0.25">
      <c r="B26" s="95" t="s">
        <v>118</v>
      </c>
      <c r="C26" s="84"/>
      <c r="D26" s="85">
        <v>642.04</v>
      </c>
      <c r="E26" s="84"/>
      <c r="F26" s="84"/>
      <c r="G26" s="84"/>
      <c r="H26" s="85">
        <v>642.04</v>
      </c>
    </row>
    <row r="27" spans="2:8" x14ac:dyDescent="0.25">
      <c r="B27" s="91" t="s">
        <v>116</v>
      </c>
      <c r="C27" s="92"/>
      <c r="D27" s="94">
        <v>192.21</v>
      </c>
      <c r="E27" s="92"/>
      <c r="F27" s="94">
        <v>194.38</v>
      </c>
      <c r="G27" s="92"/>
      <c r="H27" s="99">
        <v>386.59</v>
      </c>
    </row>
    <row r="28" spans="2:8" x14ac:dyDescent="0.25">
      <c r="B28" s="95" t="s">
        <v>119</v>
      </c>
      <c r="C28" s="84"/>
      <c r="D28" s="85">
        <v>91.66</v>
      </c>
      <c r="E28" s="84"/>
      <c r="F28" s="84"/>
      <c r="G28" s="84"/>
      <c r="H28" s="85">
        <v>91.66</v>
      </c>
    </row>
    <row r="29" spans="2:8" x14ac:dyDescent="0.25">
      <c r="B29" s="95" t="s">
        <v>120</v>
      </c>
      <c r="C29" s="84"/>
      <c r="D29" s="85">
        <v>100.55</v>
      </c>
      <c r="E29" s="84"/>
      <c r="F29" s="85">
        <v>194.38</v>
      </c>
      <c r="G29" s="84"/>
      <c r="H29" s="85">
        <v>294.93</v>
      </c>
    </row>
    <row r="30" spans="2:8" x14ac:dyDescent="0.25">
      <c r="B30" s="86" t="s">
        <v>98</v>
      </c>
      <c r="C30" s="88"/>
      <c r="D30" s="87">
        <v>35653.22</v>
      </c>
      <c r="E30" s="88"/>
      <c r="F30" s="89">
        <v>195.18</v>
      </c>
      <c r="G30" s="88"/>
      <c r="H30" s="87">
        <v>35848.400000000001</v>
      </c>
    </row>
    <row r="32" spans="2:8" x14ac:dyDescent="0.25">
      <c r="B32" s="65" t="s">
        <v>107</v>
      </c>
    </row>
    <row r="34" spans="2:4" ht="135" x14ac:dyDescent="0.25">
      <c r="B34" s="67" t="s">
        <v>18</v>
      </c>
      <c r="C34" s="68" t="s">
        <v>19</v>
      </c>
      <c r="D34" s="96" t="s">
        <v>123</v>
      </c>
    </row>
    <row r="36" spans="2:4" x14ac:dyDescent="0.25">
      <c r="B36" t="s">
        <v>102</v>
      </c>
    </row>
    <row r="38" spans="2:4" ht="51" x14ac:dyDescent="0.25">
      <c r="B38" s="67" t="s">
        <v>18</v>
      </c>
      <c r="C38" s="68" t="s">
        <v>19</v>
      </c>
      <c r="D38" s="100">
        <f>G10+G12-H25-H27</f>
        <v>98739.31</v>
      </c>
    </row>
  </sheetData>
  <mergeCells count="18">
    <mergeCell ref="C17:D17"/>
    <mergeCell ref="E17:F17"/>
    <mergeCell ref="G17:H17"/>
    <mergeCell ref="C18:C20"/>
    <mergeCell ref="D18:D20"/>
    <mergeCell ref="E18:E20"/>
    <mergeCell ref="F18:F20"/>
    <mergeCell ref="G18:G20"/>
    <mergeCell ref="H18:H20"/>
    <mergeCell ref="C4:D4"/>
    <mergeCell ref="E4:F4"/>
    <mergeCell ref="G4:H4"/>
    <mergeCell ref="C5:C6"/>
    <mergeCell ref="D5:D6"/>
    <mergeCell ref="E5:E6"/>
    <mergeCell ref="F5:F6"/>
    <mergeCell ref="G5:G6"/>
    <mergeCell ref="H5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4" workbookViewId="0">
      <selection activeCell="B36" sqref="B36"/>
    </sheetView>
  </sheetViews>
  <sheetFormatPr defaultRowHeight="15" x14ac:dyDescent="0.25"/>
  <cols>
    <col min="2" max="2" width="46.7109375" customWidth="1"/>
    <col min="3" max="3" width="12.7109375" bestFit="1" customWidth="1"/>
    <col min="4" max="4" width="20.42578125" customWidth="1"/>
    <col min="5" max="5" width="11.7109375" bestFit="1" customWidth="1"/>
    <col min="6" max="6" width="19.28515625" bestFit="1" customWidth="1"/>
    <col min="7" max="8" width="11.7109375" bestFit="1" customWidth="1"/>
  </cols>
  <sheetData>
    <row r="2" spans="2:8" ht="51" x14ac:dyDescent="0.25">
      <c r="B2" s="6" t="s">
        <v>40</v>
      </c>
      <c r="C2" s="7" t="s">
        <v>41</v>
      </c>
      <c r="D2" s="10">
        <v>3541130.64</v>
      </c>
    </row>
    <row r="4" spans="2:8" ht="36" customHeight="1" x14ac:dyDescent="0.25">
      <c r="B4" s="6" t="s">
        <v>68</v>
      </c>
      <c r="C4" s="7" t="s">
        <v>69</v>
      </c>
      <c r="D4" s="40">
        <v>3541130.64</v>
      </c>
      <c r="F4" s="41" t="s">
        <v>99</v>
      </c>
    </row>
    <row r="7" spans="2:8" x14ac:dyDescent="0.25">
      <c r="B7" s="64" t="s">
        <v>135</v>
      </c>
      <c r="C7" s="64"/>
      <c r="D7" s="64"/>
    </row>
    <row r="8" spans="2:8" x14ac:dyDescent="0.25">
      <c r="B8" s="64" t="s">
        <v>136</v>
      </c>
    </row>
    <row r="9" spans="2:8" x14ac:dyDescent="0.25">
      <c r="B9" s="64" t="s">
        <v>137</v>
      </c>
    </row>
    <row r="11" spans="2:8" x14ac:dyDescent="0.25">
      <c r="B11" s="101" t="s">
        <v>77</v>
      </c>
      <c r="C11" s="102" t="s">
        <v>79</v>
      </c>
      <c r="D11" s="102"/>
      <c r="E11" s="102" t="s">
        <v>80</v>
      </c>
      <c r="F11" s="102"/>
      <c r="G11" s="102" t="s">
        <v>81</v>
      </c>
      <c r="H11" s="102"/>
    </row>
    <row r="12" spans="2:8" x14ac:dyDescent="0.25">
      <c r="B12" s="103" t="s">
        <v>85</v>
      </c>
      <c r="C12" s="104" t="s">
        <v>83</v>
      </c>
      <c r="D12" s="104" t="s">
        <v>84</v>
      </c>
      <c r="E12" s="104" t="s">
        <v>83</v>
      </c>
      <c r="F12" s="104" t="s">
        <v>84</v>
      </c>
      <c r="G12" s="104" t="s">
        <v>83</v>
      </c>
      <c r="H12" s="104" t="s">
        <v>84</v>
      </c>
    </row>
    <row r="13" spans="2:8" x14ac:dyDescent="0.25">
      <c r="B13" s="105"/>
      <c r="C13" s="106"/>
      <c r="D13" s="106"/>
      <c r="E13" s="106"/>
      <c r="F13" s="106"/>
      <c r="G13" s="106"/>
      <c r="H13" s="106"/>
    </row>
    <row r="14" spans="2:8" ht="25.5" x14ac:dyDescent="0.25">
      <c r="B14" s="107" t="s">
        <v>124</v>
      </c>
      <c r="C14" s="108">
        <v>16862626.100000001</v>
      </c>
      <c r="D14" s="109"/>
      <c r="E14" s="108">
        <v>2194463.63</v>
      </c>
      <c r="F14" s="108">
        <v>15515959.09</v>
      </c>
      <c r="G14" s="118">
        <v>3541130.64</v>
      </c>
      <c r="H14" s="109"/>
    </row>
    <row r="15" spans="2:8" x14ac:dyDescent="0.25">
      <c r="B15" s="110" t="s">
        <v>125</v>
      </c>
      <c r="C15" s="109"/>
      <c r="D15" s="108">
        <v>3242280.28</v>
      </c>
      <c r="E15" s="108">
        <v>660649.65</v>
      </c>
      <c r="F15" s="108">
        <v>220976.41</v>
      </c>
      <c r="G15" s="109"/>
      <c r="H15" s="108">
        <v>2802607.04</v>
      </c>
    </row>
    <row r="16" spans="2:8" x14ac:dyDescent="0.25">
      <c r="B16" s="111" t="s">
        <v>126</v>
      </c>
      <c r="C16" s="112"/>
      <c r="D16" s="112"/>
      <c r="E16" s="113">
        <v>0.16</v>
      </c>
      <c r="F16" s="113">
        <v>0.16</v>
      </c>
      <c r="G16" s="112"/>
      <c r="H16" s="112"/>
    </row>
    <row r="17" spans="2:8" x14ac:dyDescent="0.25">
      <c r="B17" s="111" t="s">
        <v>127</v>
      </c>
      <c r="C17" s="112"/>
      <c r="D17" s="114">
        <v>38776.589999999997</v>
      </c>
      <c r="E17" s="112"/>
      <c r="F17" s="114">
        <v>10913.09</v>
      </c>
      <c r="G17" s="112"/>
      <c r="H17" s="114">
        <v>49689.68</v>
      </c>
    </row>
    <row r="18" spans="2:8" x14ac:dyDescent="0.25">
      <c r="B18" s="111" t="s">
        <v>128</v>
      </c>
      <c r="C18" s="112"/>
      <c r="D18" s="114">
        <v>267457.31</v>
      </c>
      <c r="E18" s="114">
        <v>2896.34</v>
      </c>
      <c r="F18" s="114">
        <v>72223.16</v>
      </c>
      <c r="G18" s="112"/>
      <c r="H18" s="114">
        <v>336784.13</v>
      </c>
    </row>
    <row r="19" spans="2:8" x14ac:dyDescent="0.25">
      <c r="B19" s="111" t="s">
        <v>129</v>
      </c>
      <c r="C19" s="112"/>
      <c r="D19" s="114">
        <v>193977.12</v>
      </c>
      <c r="E19" s="114">
        <v>20651.48</v>
      </c>
      <c r="F19" s="114">
        <v>137840</v>
      </c>
      <c r="G19" s="112"/>
      <c r="H19" s="114">
        <v>311165.64</v>
      </c>
    </row>
    <row r="20" spans="2:8" x14ac:dyDescent="0.25">
      <c r="B20" s="111" t="s">
        <v>130</v>
      </c>
      <c r="C20" s="112"/>
      <c r="D20" s="114">
        <v>2742069.26</v>
      </c>
      <c r="E20" s="114">
        <v>637101.67000000004</v>
      </c>
      <c r="F20" s="112"/>
      <c r="G20" s="112"/>
      <c r="H20" s="114">
        <v>2104967.59</v>
      </c>
    </row>
    <row r="21" spans="2:8" ht="25.5" x14ac:dyDescent="0.25">
      <c r="B21" s="110" t="s">
        <v>131</v>
      </c>
      <c r="C21" s="108">
        <v>20104906.379999999</v>
      </c>
      <c r="D21" s="109"/>
      <c r="E21" s="108">
        <v>1533813.98</v>
      </c>
      <c r="F21" s="108">
        <v>15294982.68</v>
      </c>
      <c r="G21" s="108">
        <v>6343737.6799999997</v>
      </c>
      <c r="H21" s="109"/>
    </row>
    <row r="22" spans="2:8" x14ac:dyDescent="0.25">
      <c r="B22" s="111" t="s">
        <v>132</v>
      </c>
      <c r="C22" s="114">
        <v>1696.59</v>
      </c>
      <c r="D22" s="112"/>
      <c r="E22" s="112"/>
      <c r="F22" s="114">
        <v>1374.97</v>
      </c>
      <c r="G22" s="113">
        <v>321.62</v>
      </c>
      <c r="H22" s="112"/>
    </row>
    <row r="23" spans="2:8" x14ac:dyDescent="0.25">
      <c r="B23" s="111" t="s">
        <v>126</v>
      </c>
      <c r="C23" s="114">
        <v>7129.81</v>
      </c>
      <c r="D23" s="112"/>
      <c r="E23" s="113">
        <v>39.04</v>
      </c>
      <c r="F23" s="113">
        <v>0.16</v>
      </c>
      <c r="G23" s="114">
        <v>7168.69</v>
      </c>
      <c r="H23" s="112"/>
    </row>
    <row r="24" spans="2:8" x14ac:dyDescent="0.25">
      <c r="B24" s="111" t="s">
        <v>133</v>
      </c>
      <c r="C24" s="114">
        <v>610446.24</v>
      </c>
      <c r="D24" s="112"/>
      <c r="E24" s="114">
        <v>196977.32</v>
      </c>
      <c r="F24" s="112"/>
      <c r="G24" s="114">
        <v>807423.56</v>
      </c>
      <c r="H24" s="112"/>
    </row>
    <row r="25" spans="2:8" x14ac:dyDescent="0.25">
      <c r="B25" s="111" t="s">
        <v>72</v>
      </c>
      <c r="C25" s="112"/>
      <c r="D25" s="112"/>
      <c r="E25" s="114">
        <v>712358.27</v>
      </c>
      <c r="F25" s="112"/>
      <c r="G25" s="114">
        <v>712358.27</v>
      </c>
      <c r="H25" s="112"/>
    </row>
    <row r="26" spans="2:8" x14ac:dyDescent="0.25">
      <c r="B26" s="111" t="s">
        <v>70</v>
      </c>
      <c r="C26" s="114">
        <v>200552.42</v>
      </c>
      <c r="D26" s="112"/>
      <c r="E26" s="112"/>
      <c r="F26" s="114">
        <v>60095.519999999997</v>
      </c>
      <c r="G26" s="114">
        <v>140456.9</v>
      </c>
      <c r="H26" s="112"/>
    </row>
    <row r="27" spans="2:8" x14ac:dyDescent="0.25">
      <c r="B27" s="111" t="s">
        <v>134</v>
      </c>
      <c r="C27" s="114">
        <v>19285081.32</v>
      </c>
      <c r="D27" s="112"/>
      <c r="E27" s="112"/>
      <c r="F27" s="114">
        <v>14609072.68</v>
      </c>
      <c r="G27" s="114">
        <v>4676008.6399999997</v>
      </c>
      <c r="H27" s="112"/>
    </row>
    <row r="28" spans="2:8" x14ac:dyDescent="0.25">
      <c r="B28" s="111" t="s">
        <v>128</v>
      </c>
      <c r="C28" s="112"/>
      <c r="D28" s="112"/>
      <c r="E28" s="114">
        <v>2896.34</v>
      </c>
      <c r="F28" s="114">
        <v>2896.34</v>
      </c>
      <c r="G28" s="112"/>
      <c r="H28" s="112"/>
    </row>
    <row r="29" spans="2:8" x14ac:dyDescent="0.25">
      <c r="B29" s="111" t="s">
        <v>129</v>
      </c>
      <c r="C29" s="112"/>
      <c r="D29" s="112"/>
      <c r="E29" s="114">
        <v>20651.48</v>
      </c>
      <c r="F29" s="114">
        <v>20651.48</v>
      </c>
      <c r="G29" s="112"/>
      <c r="H29" s="112"/>
    </row>
    <row r="30" spans="2:8" x14ac:dyDescent="0.25">
      <c r="B30" s="111" t="s">
        <v>130</v>
      </c>
      <c r="C30" s="112"/>
      <c r="D30" s="112"/>
      <c r="E30" s="114">
        <v>600891.53</v>
      </c>
      <c r="F30" s="114">
        <v>600891.53</v>
      </c>
      <c r="G30" s="112"/>
      <c r="H30" s="112"/>
    </row>
    <row r="31" spans="2:8" x14ac:dyDescent="0.25">
      <c r="B31" s="115" t="s">
        <v>98</v>
      </c>
      <c r="C31" s="116">
        <v>16862626.100000001</v>
      </c>
      <c r="D31" s="117"/>
      <c r="E31" s="116">
        <v>2194463.63</v>
      </c>
      <c r="F31" s="116">
        <v>15515959.09</v>
      </c>
      <c r="G31" s="116">
        <v>3541130.64</v>
      </c>
      <c r="H31" s="117"/>
    </row>
  </sheetData>
  <mergeCells count="10">
    <mergeCell ref="C11:D11"/>
    <mergeCell ref="E11:F11"/>
    <mergeCell ref="G11:H11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workbookViewId="0">
      <selection activeCell="G10" sqref="G10"/>
    </sheetView>
  </sheetViews>
  <sheetFormatPr defaultRowHeight="15" x14ac:dyDescent="0.25"/>
  <cols>
    <col min="2" max="2" width="39.7109375" customWidth="1"/>
    <col min="4" max="4" width="40.85546875" customWidth="1"/>
  </cols>
  <sheetData>
    <row r="3" spans="2:4" ht="45" x14ac:dyDescent="0.25">
      <c r="B3" s="6" t="s">
        <v>51</v>
      </c>
      <c r="C3" s="7" t="s">
        <v>52</v>
      </c>
      <c r="D3" s="120" t="s">
        <v>138</v>
      </c>
    </row>
    <row r="4" spans="2:4" x14ac:dyDescent="0.25">
      <c r="B4" s="6" t="s">
        <v>53</v>
      </c>
      <c r="C4" s="7" t="s">
        <v>54</v>
      </c>
      <c r="D4" s="10">
        <v>231526046.5</v>
      </c>
    </row>
    <row r="5" spans="2:4" ht="25.5" x14ac:dyDescent="0.25">
      <c r="B5" s="6" t="s">
        <v>55</v>
      </c>
      <c r="C5" s="7" t="s">
        <v>56</v>
      </c>
      <c r="D5" s="8" t="s">
        <v>57</v>
      </c>
    </row>
    <row r="6" spans="2:4" x14ac:dyDescent="0.25">
      <c r="B6" s="6" t="s">
        <v>58</v>
      </c>
      <c r="C6" s="7" t="s">
        <v>59</v>
      </c>
      <c r="D6" s="8"/>
    </row>
    <row r="7" spans="2:4" x14ac:dyDescent="0.25">
      <c r="B7" s="6" t="s">
        <v>60</v>
      </c>
      <c r="C7" s="7" t="s">
        <v>61</v>
      </c>
      <c r="D7" s="10">
        <v>2206216.6800000002</v>
      </c>
    </row>
    <row r="9" spans="2:4" x14ac:dyDescent="0.25">
      <c r="B9" s="121" t="s">
        <v>139</v>
      </c>
    </row>
    <row r="11" spans="2:4" ht="38.25" x14ac:dyDescent="0.25">
      <c r="B11" s="6" t="s">
        <v>51</v>
      </c>
      <c r="C11" s="7" t="s">
        <v>52</v>
      </c>
      <c r="D11" s="122">
        <f>D12+D13+D14+D15</f>
        <v>233732263.18000001</v>
      </c>
    </row>
    <row r="12" spans="2:4" x14ac:dyDescent="0.25">
      <c r="B12" s="6" t="s">
        <v>53</v>
      </c>
      <c r="C12" s="7" t="s">
        <v>54</v>
      </c>
      <c r="D12" s="10">
        <v>231526046.5</v>
      </c>
    </row>
    <row r="13" spans="2:4" ht="25.5" x14ac:dyDescent="0.25">
      <c r="B13" s="6" t="s">
        <v>55</v>
      </c>
      <c r="C13" s="7" t="s">
        <v>56</v>
      </c>
      <c r="D13" s="8">
        <v>0</v>
      </c>
    </row>
    <row r="14" spans="2:4" x14ac:dyDescent="0.25">
      <c r="B14" s="6" t="s">
        <v>58</v>
      </c>
      <c r="C14" s="7" t="s">
        <v>59</v>
      </c>
      <c r="D14" s="8">
        <v>0</v>
      </c>
    </row>
    <row r="15" spans="2:4" x14ac:dyDescent="0.25">
      <c r="B15" s="6" t="s">
        <v>60</v>
      </c>
      <c r="C15" s="7" t="s">
        <v>61</v>
      </c>
      <c r="D15" s="10">
        <v>2206216.6800000002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РСС</vt:lpstr>
      <vt:lpstr>стр. 2</vt:lpstr>
      <vt:lpstr>стр.3</vt:lpstr>
      <vt:lpstr>стр.7</vt:lpstr>
      <vt:lpstr>стр.18 и стр. 25</vt:lpstr>
      <vt:lpstr>стр.21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Христова Екатерина</dc:creator>
  <cp:lastModifiedBy>E.Khristova</cp:lastModifiedBy>
  <cp:lastPrinted>2024-07-22T11:23:50Z</cp:lastPrinted>
  <dcterms:created xsi:type="dcterms:W3CDTF">2024-07-22T10:56:17Z</dcterms:created>
  <dcterms:modified xsi:type="dcterms:W3CDTF">2024-07-22T11:44:43Z</dcterms:modified>
</cp:coreProperties>
</file>