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Temp\OICE_16_974FA576_32C1D314_18D8\"/>
    </mc:Choice>
  </mc:AlternateContent>
  <bookViews>
    <workbookView xWindow="600" yWindow="285" windowWidth="11100" windowHeight="6600"/>
  </bookViews>
  <sheets>
    <sheet name="Sheet1" sheetId="1" r:id="rId1"/>
    <sheet name="Sheet2" sheetId="2" r:id="rId2"/>
    <sheet name="Sheet4" sheetId="4" r:id="rId3"/>
  </sheets>
  <definedNames>
    <definedName name="__top__">Sheet1!$A$1:$AB$111</definedName>
    <definedName name="GraphUp">Sheet2!$A$6:$BA$6</definedName>
    <definedName name="PrintPlan">Sheet1!$A$23:$AB$23</definedName>
    <definedName name="PrintPlanS">#REF!</definedName>
    <definedName name="printTeSem">Sheet1!$P$21:$Y$21</definedName>
  </definedNames>
  <calcPr calcId="114210" refMode="R1C1"/>
</workbook>
</file>

<file path=xl/calcChain.xml><?xml version="1.0" encoding="utf-8"?>
<calcChain xmlns="http://schemas.openxmlformats.org/spreadsheetml/2006/main">
  <c r="O104" i="1" l="1"/>
  <c r="N104" i="1"/>
  <c r="M104" i="1"/>
  <c r="L104" i="1"/>
  <c r="K104" i="1"/>
  <c r="J104" i="1"/>
  <c r="I104" i="1"/>
  <c r="O97" i="1"/>
  <c r="N97" i="1"/>
  <c r="M97" i="1"/>
  <c r="L97" i="1"/>
  <c r="K97" i="1"/>
  <c r="J97" i="1"/>
  <c r="O102" i="1"/>
  <c r="N102" i="1"/>
  <c r="M102" i="1"/>
  <c r="L102" i="1"/>
  <c r="K102" i="1"/>
  <c r="J102" i="1"/>
  <c r="I102" i="1"/>
  <c r="I97" i="1"/>
  <c r="O100" i="1"/>
  <c r="N100" i="1"/>
  <c r="M100" i="1"/>
  <c r="L100" i="1"/>
  <c r="K100" i="1"/>
  <c r="J100" i="1"/>
  <c r="I100" i="1"/>
  <c r="O98" i="1"/>
  <c r="N98" i="1"/>
  <c r="M98" i="1"/>
  <c r="L98" i="1"/>
  <c r="K98" i="1"/>
  <c r="J98" i="1"/>
  <c r="I98" i="1"/>
  <c r="O95" i="1"/>
  <c r="N95" i="1"/>
  <c r="M95" i="1"/>
  <c r="L95" i="1"/>
  <c r="K95" i="1"/>
  <c r="J95" i="1"/>
  <c r="I95" i="1"/>
  <c r="O65" i="1"/>
  <c r="N65" i="1"/>
  <c r="M65" i="1"/>
  <c r="L65" i="1"/>
  <c r="K65" i="1"/>
  <c r="J65" i="1"/>
  <c r="O86" i="1"/>
  <c r="N86" i="1"/>
  <c r="M86" i="1"/>
  <c r="L86" i="1"/>
  <c r="K86" i="1"/>
  <c r="J86" i="1"/>
  <c r="I86" i="1"/>
  <c r="I65" i="1"/>
  <c r="O77" i="1"/>
  <c r="N77" i="1"/>
  <c r="M77" i="1"/>
  <c r="L77" i="1"/>
  <c r="K77" i="1"/>
  <c r="J77" i="1"/>
  <c r="I77" i="1"/>
  <c r="O66" i="1"/>
  <c r="N66" i="1"/>
  <c r="M66" i="1"/>
  <c r="L66" i="1"/>
  <c r="K66" i="1"/>
  <c r="J66" i="1"/>
  <c r="I66" i="1"/>
  <c r="O43" i="1"/>
  <c r="N43" i="1"/>
  <c r="M43" i="1"/>
  <c r="L43" i="1"/>
  <c r="K43" i="1"/>
  <c r="J43" i="1"/>
  <c r="O58" i="1"/>
  <c r="N58" i="1"/>
  <c r="M58" i="1"/>
  <c r="L58" i="1"/>
  <c r="K58" i="1"/>
  <c r="J58" i="1"/>
  <c r="I58" i="1"/>
  <c r="I43" i="1"/>
  <c r="O51" i="1"/>
  <c r="N51" i="1"/>
  <c r="M51" i="1"/>
  <c r="L51" i="1"/>
  <c r="K51" i="1"/>
  <c r="J51" i="1"/>
  <c r="I51" i="1"/>
  <c r="O44" i="1"/>
  <c r="N44" i="1"/>
  <c r="M44" i="1"/>
  <c r="L44" i="1"/>
  <c r="K44" i="1"/>
  <c r="J44" i="1"/>
  <c r="I44" i="1"/>
  <c r="O23" i="1"/>
  <c r="N23" i="1"/>
  <c r="M23" i="1"/>
  <c r="L23" i="1"/>
  <c r="K23" i="1"/>
  <c r="J23" i="1"/>
  <c r="O36" i="1"/>
  <c r="N36" i="1"/>
  <c r="M36" i="1"/>
  <c r="L36" i="1"/>
  <c r="K36" i="1"/>
  <c r="J36" i="1"/>
  <c r="I36" i="1"/>
  <c r="I23" i="1"/>
  <c r="O30" i="1"/>
  <c r="N30" i="1"/>
  <c r="M30" i="1"/>
  <c r="L30" i="1"/>
  <c r="K30" i="1"/>
  <c r="J30" i="1"/>
  <c r="I30" i="1"/>
  <c r="O24" i="1"/>
  <c r="N24" i="1"/>
  <c r="M24" i="1"/>
  <c r="L24" i="1"/>
  <c r="K24" i="1"/>
  <c r="J24" i="1"/>
  <c r="I24" i="1"/>
  <c r="O107" i="1"/>
  <c r="O108" i="1"/>
  <c r="O109" i="1"/>
  <c r="O110" i="1"/>
  <c r="O111" i="1"/>
  <c r="D8" i="1"/>
  <c r="D9" i="1"/>
</calcChain>
</file>

<file path=xl/sharedStrings.xml><?xml version="1.0" encoding="utf-8"?>
<sst xmlns="http://schemas.openxmlformats.org/spreadsheetml/2006/main" count="2081" uniqueCount="269">
  <si>
    <t>№ п/п</t>
  </si>
  <si>
    <t>Наименование дисциплин</t>
  </si>
  <si>
    <t>Зачеты</t>
  </si>
  <si>
    <t>из них</t>
  </si>
  <si>
    <t xml:space="preserve">Лек ции </t>
  </si>
  <si>
    <t>в семестрах №</t>
  </si>
  <si>
    <t>1</t>
  </si>
  <si>
    <t>Прак. зан.</t>
  </si>
  <si>
    <t>Лаб. зан.</t>
  </si>
  <si>
    <t>Сам. раб</t>
  </si>
  <si>
    <t>Распределение по семестрам</t>
  </si>
  <si>
    <t>Экзамены</t>
  </si>
  <si>
    <t>Трудоемкость по ГОС</t>
  </si>
  <si>
    <t>Всего ауд. час</t>
  </si>
  <si>
    <t>Согласовано (кафед-ра, под-пись)</t>
  </si>
  <si>
    <t>План учебного процесса</t>
  </si>
  <si>
    <t>РГЗ</t>
  </si>
  <si>
    <t>Всего часов</t>
  </si>
  <si>
    <t>Всего экзаменов</t>
  </si>
  <si>
    <t>Всего зачетов</t>
  </si>
  <si>
    <t>Всего курсовых проектов</t>
  </si>
  <si>
    <t>Всего курсовых работ</t>
  </si>
  <si>
    <t>Всего РГЗ</t>
  </si>
  <si>
    <t>"____"______________ _____г.</t>
  </si>
  <si>
    <t>Курс</t>
  </si>
  <si>
    <t xml:space="preserve">График учебного процесса </t>
  </si>
  <si>
    <t>КП</t>
  </si>
  <si>
    <t>КР</t>
  </si>
  <si>
    <t>Предмет</t>
  </si>
  <si>
    <t>Эк</t>
  </si>
  <si>
    <t>За</t>
  </si>
  <si>
    <t>Начальник УМУ</t>
  </si>
  <si>
    <t>Заведующий кафедрой</t>
  </si>
  <si>
    <t xml:space="preserve">УТВЕРЖДАЮ </t>
  </si>
  <si>
    <t>Квалификация_______________</t>
  </si>
  <si>
    <t xml:space="preserve">                                                                                                                             БЕЛГОРОДСКИЙ ГОСУДАРСТВЕННЫЙ ТЕХНОЛОГИЧЕСКИЙ УНИВЕРСИТЕТ им. В.Г.ШУХОВА</t>
  </si>
  <si>
    <t xml:space="preserve">Сентябрь      Октябрь         Ноябрь        Декабрь           Январь            Февраль           Март            Апрель        Май       Июнь        Июль          Август </t>
  </si>
  <si>
    <t>Трудоемкость</t>
  </si>
  <si>
    <t>МИНОБРНАУКИ РОССИИ</t>
  </si>
  <si>
    <t>Директор института</t>
  </si>
  <si>
    <t>Спец-звание</t>
  </si>
  <si>
    <t>Утвержден ученым советом протокол № ____от ____________г</t>
  </si>
  <si>
    <t>бакалавр</t>
  </si>
  <si>
    <t>бакалавр – инженер</t>
  </si>
  <si>
    <t>срок обучения 4  лет</t>
  </si>
  <si>
    <t>(форма обучения Очная)</t>
  </si>
  <si>
    <t>231000.62</t>
  </si>
  <si>
    <t>Программная инженерия</t>
  </si>
  <si>
    <t>231000.62-01</t>
  </si>
  <si>
    <t>Разработка программно-информационных систем</t>
  </si>
  <si>
    <t>Б1</t>
  </si>
  <si>
    <t>ГУМАНИТАРНЫЙ, СОЦИАЛЬНЫЙ И ЭКОНОМИЧЕСКИЙ ЦИКЛ</t>
  </si>
  <si>
    <t/>
  </si>
  <si>
    <t>Б1.Б.00</t>
  </si>
  <si>
    <t>БАЗОВАЯ ЧАСТЬ</t>
  </si>
  <si>
    <t>Б1.Б.01</t>
  </si>
  <si>
    <t>История</t>
  </si>
  <si>
    <t>2</t>
  </si>
  <si>
    <t>2/0/1</t>
  </si>
  <si>
    <t>Соц.упр.</t>
  </si>
  <si>
    <t>Б1.Б.02</t>
  </si>
  <si>
    <t>Философия</t>
  </si>
  <si>
    <t>4</t>
  </si>
  <si>
    <t>1/0/2</t>
  </si>
  <si>
    <t>ТМН</t>
  </si>
  <si>
    <t>Б1.Б.03</t>
  </si>
  <si>
    <t>Иностранный язык</t>
  </si>
  <si>
    <t>0/0/4</t>
  </si>
  <si>
    <t>Ин. яз.</t>
  </si>
  <si>
    <t>Б1.Б.04</t>
  </si>
  <si>
    <t>Экономика</t>
  </si>
  <si>
    <t>6</t>
  </si>
  <si>
    <t>Б1.Б.05</t>
  </si>
  <si>
    <t>Правоведение</t>
  </si>
  <si>
    <t>8</t>
  </si>
  <si>
    <t>2/0/2</t>
  </si>
  <si>
    <t>Б1.В.00</t>
  </si>
  <si>
    <t>ВАРИАТИВНАЯ ЧАСТЬ</t>
  </si>
  <si>
    <t>Б1.В.01</t>
  </si>
  <si>
    <t>Логика</t>
  </si>
  <si>
    <t>1/0/1</t>
  </si>
  <si>
    <t>Б1.В.02</t>
  </si>
  <si>
    <t>Профессиональный иностранный язык</t>
  </si>
  <si>
    <t>3,4</t>
  </si>
  <si>
    <t>0/0/1</t>
  </si>
  <si>
    <t>Б1.В.03</t>
  </si>
  <si>
    <t>Менеджмент</t>
  </si>
  <si>
    <t>7</t>
  </si>
  <si>
    <t>МВД</t>
  </si>
  <si>
    <t>Б1.В.04</t>
  </si>
  <si>
    <t>Экономика программной инженерии</t>
  </si>
  <si>
    <t>Б1.В.05</t>
  </si>
  <si>
    <t>Социология и психология управления</t>
  </si>
  <si>
    <t>Б1.ВВ.00</t>
  </si>
  <si>
    <t>ДИСЦИПЛИНЫ ПО ВЫБОРУ ОБУЧАЮЩЕГОСЯ</t>
  </si>
  <si>
    <t>Б1.ВВ.01</t>
  </si>
  <si>
    <t>Культура речи и деловое общение</t>
  </si>
  <si>
    <t>Рус.яз.</t>
  </si>
  <si>
    <t>Риторика</t>
  </si>
  <si>
    <t>Б1.ВВ.02</t>
  </si>
  <si>
    <t>Проблемы профессиональной адаптации</t>
  </si>
  <si>
    <t>Философские проблемы естествознания</t>
  </si>
  <si>
    <t>Б1.ВВ.03</t>
  </si>
  <si>
    <t>Этика и эстетика</t>
  </si>
  <si>
    <t>Религиоведение</t>
  </si>
  <si>
    <t>Б2</t>
  </si>
  <si>
    <t>МАТЕМАТИЧЕСКИЙ И ЕСТЕСТВЕННО-НАУЧНЫЙ ЦИКЛ</t>
  </si>
  <si>
    <t>Б2.Б.00</t>
  </si>
  <si>
    <t>Б2.Б.01</t>
  </si>
  <si>
    <t>Математический анализ</t>
  </si>
  <si>
    <t>3</t>
  </si>
  <si>
    <t>1,2</t>
  </si>
  <si>
    <t>3,3,3</t>
  </si>
  <si>
    <t>ПО ВТАС</t>
  </si>
  <si>
    <t>Б2.Б.02</t>
  </si>
  <si>
    <t>Алгебра и геометрия</t>
  </si>
  <si>
    <t>1,1</t>
  </si>
  <si>
    <t>Б2.Б.03</t>
  </si>
  <si>
    <t>Математическая логика и теория алгоритмов</t>
  </si>
  <si>
    <t>2/2/0</t>
  </si>
  <si>
    <t>Б2.Б.04</t>
  </si>
  <si>
    <t>Дискретная математика</t>
  </si>
  <si>
    <t>2,3</t>
  </si>
  <si>
    <t>1/1/0</t>
  </si>
  <si>
    <t>1/2/0</t>
  </si>
  <si>
    <t>Б2.Б.05</t>
  </si>
  <si>
    <t>Теория автоматов и формальных языков</t>
  </si>
  <si>
    <t>5</t>
  </si>
  <si>
    <t>2/1/0</t>
  </si>
  <si>
    <t>Б2.Б.06</t>
  </si>
  <si>
    <t>Теория вероятностей и математическая статистика</t>
  </si>
  <si>
    <t>3д</t>
  </si>
  <si>
    <t>3,3</t>
  </si>
  <si>
    <t>Б2.В.00</t>
  </si>
  <si>
    <t>Б2.В.01</t>
  </si>
  <si>
    <t>Информатика</t>
  </si>
  <si>
    <t>Б2.В.02</t>
  </si>
  <si>
    <t>Физика</t>
  </si>
  <si>
    <t>2/1/1</t>
  </si>
  <si>
    <t>Физики</t>
  </si>
  <si>
    <t>Б2.В.03</t>
  </si>
  <si>
    <t>Исследование операций и теории игр</t>
  </si>
  <si>
    <t>Б2.В.04</t>
  </si>
  <si>
    <t>Теория информации</t>
  </si>
  <si>
    <t>Б2.В.05</t>
  </si>
  <si>
    <t>Экология</t>
  </si>
  <si>
    <t>ПЭ</t>
  </si>
  <si>
    <t>Б2.В.06</t>
  </si>
  <si>
    <t>Теория принятия решений</t>
  </si>
  <si>
    <t>Б2.ВВ.00</t>
  </si>
  <si>
    <t>Б2.ВВ.01</t>
  </si>
  <si>
    <t>Вычислительная математика</t>
  </si>
  <si>
    <t>4,4</t>
  </si>
  <si>
    <t>Численные методы</t>
  </si>
  <si>
    <t>Б2.ВВ.02</t>
  </si>
  <si>
    <t>Электроника и схемотехника</t>
  </si>
  <si>
    <t>ТК</t>
  </si>
  <si>
    <t>Программирование микроконтроллеров</t>
  </si>
  <si>
    <t>Б2.ВВ.03</t>
  </si>
  <si>
    <t>Системный анализ и обработка информации</t>
  </si>
  <si>
    <t>5д</t>
  </si>
  <si>
    <t>Планирование эксперимента</t>
  </si>
  <si>
    <t>Б3</t>
  </si>
  <si>
    <t>ПРОФЕССИОНАЛЬНЫЙ ЦИКЛ</t>
  </si>
  <si>
    <t>Б3.Б.00</t>
  </si>
  <si>
    <t>БАЗОВАЯ (ОБЩЕПРОФЕССИОНАЛЬНАЯ) ЧАСТЬ</t>
  </si>
  <si>
    <t>Б3.Б.01</t>
  </si>
  <si>
    <t>Основы программирования</t>
  </si>
  <si>
    <t>Б3.Б.02</t>
  </si>
  <si>
    <t>Введение в программую инженерию</t>
  </si>
  <si>
    <t xml:space="preserve">Б3.Б.03 </t>
  </si>
  <si>
    <t>Архитектура вычислительных систем</t>
  </si>
  <si>
    <t>Б3.Б.04</t>
  </si>
  <si>
    <t>Операционные системы</t>
  </si>
  <si>
    <t>Б3.Б.05</t>
  </si>
  <si>
    <t>Сети ЭВМ и телекоммуникации</t>
  </si>
  <si>
    <t>Б3.Б.06</t>
  </si>
  <si>
    <t>Базы данных</t>
  </si>
  <si>
    <t>Б3.Б.07</t>
  </si>
  <si>
    <t>Конструирование программного обеспечения</t>
  </si>
  <si>
    <t>Б3.Б.08</t>
  </si>
  <si>
    <t>Спецификация, архитектура и проектирование программных систем</t>
  </si>
  <si>
    <t>Б3.Б.09</t>
  </si>
  <si>
    <t>Тестирование и отладка программного обеспечения</t>
  </si>
  <si>
    <t>4/4/0</t>
  </si>
  <si>
    <t>Б3.Б.10</t>
  </si>
  <si>
    <t>Безопасность жизнедеятельности</t>
  </si>
  <si>
    <t>БЖД</t>
  </si>
  <si>
    <t>Б3.В.00</t>
  </si>
  <si>
    <t>Б3.В.01</t>
  </si>
  <si>
    <t>Алгоритмы и структуры данных</t>
  </si>
  <si>
    <t>Б3.В.02</t>
  </si>
  <si>
    <t>Проектирование человеко-машинного интерфейса</t>
  </si>
  <si>
    <t>Б3.В.03</t>
  </si>
  <si>
    <t>Управление программными проектами</t>
  </si>
  <si>
    <t>Б3.В.04</t>
  </si>
  <si>
    <t>Инженерная графика</t>
  </si>
  <si>
    <t>2д</t>
  </si>
  <si>
    <t>НГГ</t>
  </si>
  <si>
    <t>Б3.В.05</t>
  </si>
  <si>
    <t>Объектно-ориентированное программирование</t>
  </si>
  <si>
    <t>Б3.В.06</t>
  </si>
  <si>
    <t>Компьютерная графика</t>
  </si>
  <si>
    <t>Б3.В.07</t>
  </si>
  <si>
    <t>Основы информационной безопасности</t>
  </si>
  <si>
    <t>Б3.В.08</t>
  </si>
  <si>
    <t>Технологии веб-программирования</t>
  </si>
  <si>
    <t>Б3.ВВ.00</t>
  </si>
  <si>
    <t>Б3.ВВ.01</t>
  </si>
  <si>
    <t>Системное моделирование</t>
  </si>
  <si>
    <t>Системы и среды программирования</t>
  </si>
  <si>
    <t>Б3.ВВ.02</t>
  </si>
  <si>
    <t>Функциональное и логическое программирование</t>
  </si>
  <si>
    <t>Агентно-ориентированное программирование</t>
  </si>
  <si>
    <t>Б3.ВВ.03</t>
  </si>
  <si>
    <t>Администрирование программных и информационных систем</t>
  </si>
  <si>
    <t>Распределённые  программно-информационные системы</t>
  </si>
  <si>
    <t>Б3.ВВ.04</t>
  </si>
  <si>
    <t>Параллельное программирование</t>
  </si>
  <si>
    <t>Программирование систем реального времени</t>
  </si>
  <si>
    <t>Б4</t>
  </si>
  <si>
    <t>ФИЗИЧЕСКАЯ КУЛЬТУРА</t>
  </si>
  <si>
    <t>Б4.01</t>
  </si>
  <si>
    <t>Физическая культура</t>
  </si>
  <si>
    <t>1,2,3,4,5,6</t>
  </si>
  <si>
    <t>0/0/2</t>
  </si>
  <si>
    <t>ФиС</t>
  </si>
  <si>
    <t>Б5</t>
  </si>
  <si>
    <t>УЧЕБНАЯ И ПРОИЗВОДСТВЕННАЯ ПРАКТИКИ</t>
  </si>
  <si>
    <t>Б5.У.00</t>
  </si>
  <si>
    <t>УЧЕБНАЯ ПРАКТИКА</t>
  </si>
  <si>
    <t>Б5.У.01</t>
  </si>
  <si>
    <t>Компьютерная практика</t>
  </si>
  <si>
    <t>Б5.П.00</t>
  </si>
  <si>
    <t>ПРОИЗВОДСТВЕННАЯ ПРАКТИКА</t>
  </si>
  <si>
    <t>Б5.П.01</t>
  </si>
  <si>
    <t>Вычислительная практика</t>
  </si>
  <si>
    <t>6д</t>
  </si>
  <si>
    <t>Б5.Д.00</t>
  </si>
  <si>
    <t>ПРЕДДИПЛОМНАЯ ПРАКТИКА</t>
  </si>
  <si>
    <t>Б5.Д.01</t>
  </si>
  <si>
    <t>Преддипломная практика</t>
  </si>
  <si>
    <t>8д</t>
  </si>
  <si>
    <t>Б6</t>
  </si>
  <si>
    <t>ИТОГОВАЯ ГОСУДАРСТВЕННАЯ АТТЕСТАЦИЯ</t>
  </si>
  <si>
    <t>Итоговая государственная аттестация (6)</t>
  </si>
  <si>
    <t>I</t>
  </si>
  <si>
    <t>+</t>
  </si>
  <si>
    <t>*</t>
  </si>
  <si>
    <t>=</t>
  </si>
  <si>
    <t>У</t>
  </si>
  <si>
    <t>II</t>
  </si>
  <si>
    <t>III</t>
  </si>
  <si>
    <t xml:space="preserve">Х </t>
  </si>
  <si>
    <t>IV</t>
  </si>
  <si>
    <t>D</t>
  </si>
  <si>
    <t>Г</t>
  </si>
  <si>
    <t>||</t>
  </si>
  <si>
    <t>1 курс</t>
  </si>
  <si>
    <t>√</t>
  </si>
  <si>
    <t>2 курс</t>
  </si>
  <si>
    <t>3 курс</t>
  </si>
  <si>
    <t>4 курс</t>
  </si>
  <si>
    <t>5 курс</t>
  </si>
  <si>
    <t>6 курс</t>
  </si>
  <si>
    <t>Первый проректор</t>
  </si>
  <si>
    <t>_______________ Шаповалов Н.А.</t>
  </si>
  <si>
    <t>Проректор по учебной работе</t>
  </si>
  <si>
    <t xml:space="preserve">дата ввода 2013 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</si>
</sst>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 Cyr"/>
      <charset val="204"/>
    </font>
    <font>
      <sz val="8"/>
      <name val="Arial Cyr"/>
      <family val="2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6"/>
      <name val="Arial Cyr"/>
      <family val="2"/>
      <charset val="204"/>
    </font>
    <font>
      <b/>
      <sz val="6"/>
      <name val="Arial Cyr"/>
      <family val="2"/>
      <charset val="204"/>
    </font>
    <font>
      <b/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4" xfId="0" applyNumberFormat="1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/>
    <xf numFmtId="0" fontId="5" fillId="0" borderId="4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3" xfId="0" applyFont="1" applyBorder="1"/>
    <xf numFmtId="0" fontId="5" fillId="0" borderId="3" xfId="0" applyFont="1" applyBorder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shrinkToFi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49" fontId="4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" fontId="1" fillId="0" borderId="0" xfId="0" applyNumberFormat="1" applyFont="1"/>
    <xf numFmtId="0" fontId="1" fillId="0" borderId="13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1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3" fillId="0" borderId="1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49" fontId="4" fillId="0" borderId="3" xfId="0" applyNumberFormat="1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/>
        <condense val="0"/>
        <extend val="0"/>
      </font>
    </dxf>
    <dxf>
      <font>
        <b/>
        <i val="0"/>
        <strike val="0"/>
        <condense val="0"/>
        <extend val="0"/>
        <u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133350</xdr:rowOff>
        </xdr:from>
        <xdr:to>
          <xdr:col>27</xdr:col>
          <xdr:colOff>228600</xdr:colOff>
          <xdr:row>20</xdr:row>
          <xdr:rowOff>28575</xdr:rowOff>
        </xdr:to>
        <xdr:pic>
          <xdr:nvPicPr>
            <xdr:cNvPr id="1026" name="Picture 2"/>
            <xdr:cNvPicPr>
              <a:picLocks noChangeAspect="1" noChangeArrowheads="1"/>
              <a:extLst>
                <a:ext uri="{84589F7E-364E-4C9E-8A38-B11213B215E9}">
                  <a14:cameraTool cellRange="Sheet2!$A$3:$BA$14" spid="_x0000_s1027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0" y="1971675"/>
              <a:ext cx="9486900" cy="1638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E112"/>
  <sheetViews>
    <sheetView tabSelected="1" topLeftCell="B1" zoomScale="115" zoomScaleNormal="75" workbookViewId="0">
      <selection activeCell="T6" sqref="T6"/>
    </sheetView>
  </sheetViews>
  <sheetFormatPr defaultRowHeight="11.25" x14ac:dyDescent="0.2"/>
  <cols>
    <col min="1" max="1" width="4" style="1" hidden="1" customWidth="1"/>
    <col min="2" max="2" width="7.28515625" style="1" customWidth="1"/>
    <col min="3" max="3" width="30.85546875" style="1" customWidth="1"/>
    <col min="4" max="4" width="5.140625" style="1" customWidth="1"/>
    <col min="5" max="5" width="7.42578125" style="1" customWidth="1"/>
    <col min="6" max="7" width="5.140625" style="1" customWidth="1"/>
    <col min="8" max="8" width="7.42578125" style="1" customWidth="1"/>
    <col min="9" max="9" width="3.42578125" style="1" customWidth="1"/>
    <col min="10" max="10" width="4.85546875" style="1" customWidth="1"/>
    <col min="11" max="11" width="3.85546875" style="1" customWidth="1"/>
    <col min="12" max="15" width="3.42578125" style="1" customWidth="1"/>
    <col min="16" max="27" width="3.7109375" style="1" customWidth="1"/>
    <col min="28" max="28" width="7.140625" style="1" customWidth="1"/>
    <col min="29" max="16384" width="9.140625" style="1"/>
  </cols>
  <sheetData>
    <row r="1" spans="1:31" ht="12.75" customHeight="1" x14ac:dyDescent="0.2">
      <c r="G1" s="33" t="s">
        <v>38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31" ht="12.75" customHeight="1" x14ac:dyDescent="0.2">
      <c r="C2" s="36" t="s">
        <v>35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4" t="s">
        <v>34</v>
      </c>
      <c r="X2" s="35"/>
      <c r="Y2" s="35"/>
      <c r="Z2" s="35"/>
      <c r="AA2" s="35"/>
      <c r="AB2" s="35"/>
    </row>
    <row r="3" spans="1:31" ht="12.75" x14ac:dyDescent="0.2">
      <c r="C3" s="18" t="s">
        <v>33</v>
      </c>
      <c r="V3" s="32" t="s">
        <v>42</v>
      </c>
      <c r="W3" s="32"/>
      <c r="X3" s="32"/>
      <c r="Y3" s="32"/>
      <c r="Z3" s="32"/>
      <c r="AA3" s="32"/>
      <c r="AB3" s="32"/>
    </row>
    <row r="4" spans="1:31" x14ac:dyDescent="0.2">
      <c r="C4" s="1" t="s">
        <v>265</v>
      </c>
      <c r="S4" s="1" t="s">
        <v>40</v>
      </c>
      <c r="V4" s="30" t="s">
        <v>43</v>
      </c>
      <c r="W4" s="30"/>
      <c r="X4" s="30"/>
      <c r="Y4" s="30"/>
      <c r="Z4" s="30"/>
      <c r="AA4" s="30"/>
      <c r="AB4" s="30"/>
    </row>
    <row r="5" spans="1:31" ht="15.75" x14ac:dyDescent="0.25">
      <c r="D5" s="50" t="s">
        <v>15</v>
      </c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2" t="s">
        <v>44</v>
      </c>
      <c r="W5" s="32"/>
      <c r="X5" s="32"/>
      <c r="Y5" s="32"/>
      <c r="Z5" s="32"/>
      <c r="AA5" s="32"/>
      <c r="AB5" s="32"/>
    </row>
    <row r="6" spans="1:31" ht="15.75" x14ac:dyDescent="0.25">
      <c r="C6" s="1" t="s">
        <v>266</v>
      </c>
      <c r="H6" s="43" t="s">
        <v>45</v>
      </c>
      <c r="I6" s="43"/>
      <c r="J6" s="43"/>
      <c r="K6" s="43"/>
      <c r="L6" s="43"/>
      <c r="M6" s="43"/>
      <c r="N6" s="43"/>
      <c r="O6" s="43"/>
      <c r="P6" s="43"/>
      <c r="Q6" s="2"/>
      <c r="R6" s="2"/>
      <c r="S6" s="2"/>
      <c r="T6" s="2"/>
      <c r="U6" s="2"/>
      <c r="V6" s="32" t="s">
        <v>268</v>
      </c>
      <c r="W6" s="32"/>
      <c r="X6" s="32"/>
      <c r="Y6" s="32"/>
      <c r="Z6" s="32"/>
      <c r="AA6" s="32"/>
      <c r="AB6" s="32"/>
    </row>
    <row r="7" spans="1:31" ht="12.75" customHeight="1" x14ac:dyDescent="0.2">
      <c r="A7" s="29">
        <v>1</v>
      </c>
      <c r="C7" s="1" t="s">
        <v>23</v>
      </c>
      <c r="Q7" s="43" t="s">
        <v>41</v>
      </c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 spans="1:31" ht="23.25" customHeight="1" x14ac:dyDescent="0.2">
      <c r="D8" s="30" t="str">
        <f>IF($A$7=3,"Специальность","Направление")</f>
        <v>Направление</v>
      </c>
      <c r="E8" s="30"/>
      <c r="F8" s="30"/>
      <c r="G8" s="30" t="s">
        <v>46</v>
      </c>
      <c r="H8" s="30"/>
      <c r="I8" s="30"/>
      <c r="J8" s="30"/>
      <c r="K8" s="30"/>
      <c r="L8" s="45" t="s">
        <v>47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1:31" ht="27.75" customHeight="1" x14ac:dyDescent="0.2">
      <c r="D9" s="31" t="str">
        <f>IF($A$7=3,"Специализация","Профиль")</f>
        <v>Профиль</v>
      </c>
      <c r="E9" s="31"/>
      <c r="F9" s="31"/>
      <c r="G9" s="46" t="s">
        <v>48</v>
      </c>
      <c r="H9" s="46"/>
      <c r="I9" s="46"/>
      <c r="J9" s="46"/>
      <c r="K9" s="46"/>
      <c r="L9" s="44" t="s">
        <v>49</v>
      </c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28"/>
      <c r="AD9" s="28"/>
      <c r="AE9" s="28"/>
    </row>
    <row r="10" spans="1:31" ht="23.25" customHeight="1" x14ac:dyDescent="0.2"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31" ht="12.75" x14ac:dyDescent="0.2"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31" ht="12.75" x14ac:dyDescent="0.2"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31" ht="12.75" x14ac:dyDescent="0.2"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31" ht="12.75" x14ac:dyDescent="0.2"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31" ht="12.75" x14ac:dyDescent="0.2"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31" ht="12.75" x14ac:dyDescent="0.2"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2.75" x14ac:dyDescent="0.2"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s="3" customFormat="1" ht="8.25" x14ac:dyDescent="0.15"/>
    <row r="19" spans="1:28" s="3" customFormat="1" ht="8.25" x14ac:dyDescent="0.15">
      <c r="B19" s="54" t="s">
        <v>0</v>
      </c>
      <c r="C19" s="47" t="s">
        <v>1</v>
      </c>
      <c r="D19" s="47" t="s">
        <v>11</v>
      </c>
      <c r="E19" s="47" t="s">
        <v>2</v>
      </c>
      <c r="F19" s="47" t="s">
        <v>26</v>
      </c>
      <c r="G19" s="47" t="s">
        <v>27</v>
      </c>
      <c r="H19" s="56" t="s">
        <v>16</v>
      </c>
      <c r="I19" s="47" t="s">
        <v>37</v>
      </c>
      <c r="J19" s="47" t="s">
        <v>12</v>
      </c>
      <c r="K19" s="47" t="s">
        <v>13</v>
      </c>
      <c r="L19" s="40" t="s">
        <v>3</v>
      </c>
      <c r="M19" s="41"/>
      <c r="N19" s="42"/>
      <c r="O19" s="47" t="s">
        <v>9</v>
      </c>
      <c r="P19" s="37" t="s">
        <v>10</v>
      </c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9"/>
      <c r="AB19" s="47" t="s">
        <v>14</v>
      </c>
    </row>
    <row r="20" spans="1:28" s="3" customFormat="1" ht="8.25" x14ac:dyDescent="0.15">
      <c r="B20" s="54"/>
      <c r="C20" s="47"/>
      <c r="D20" s="47"/>
      <c r="E20" s="47"/>
      <c r="F20" s="47"/>
      <c r="G20" s="47"/>
      <c r="H20" s="57"/>
      <c r="I20" s="47"/>
      <c r="J20" s="47"/>
      <c r="K20" s="47"/>
      <c r="L20" s="47" t="s">
        <v>4</v>
      </c>
      <c r="M20" s="47" t="s">
        <v>8</v>
      </c>
      <c r="N20" s="47" t="s">
        <v>7</v>
      </c>
      <c r="O20" s="47"/>
      <c r="P20" s="4">
        <v>1</v>
      </c>
      <c r="Q20" s="4">
        <v>2</v>
      </c>
      <c r="R20" s="4">
        <v>3</v>
      </c>
      <c r="S20" s="4">
        <v>4</v>
      </c>
      <c r="T20" s="4">
        <v>5</v>
      </c>
      <c r="U20" s="4">
        <v>6</v>
      </c>
      <c r="V20" s="4">
        <v>7</v>
      </c>
      <c r="W20" s="4">
        <v>8</v>
      </c>
      <c r="X20" s="4">
        <v>9</v>
      </c>
      <c r="Y20" s="4">
        <v>10</v>
      </c>
      <c r="Z20" s="4">
        <v>11</v>
      </c>
      <c r="AA20" s="4">
        <v>12</v>
      </c>
      <c r="AB20" s="47"/>
    </row>
    <row r="21" spans="1:28" s="3" customFormat="1" ht="22.5" customHeight="1" thickBot="1" x14ac:dyDescent="0.2">
      <c r="B21" s="55"/>
      <c r="C21" s="48"/>
      <c r="D21" s="51" t="s">
        <v>5</v>
      </c>
      <c r="E21" s="52"/>
      <c r="F21" s="52"/>
      <c r="G21" s="52"/>
      <c r="H21" s="53"/>
      <c r="I21" s="48"/>
      <c r="J21" s="48"/>
      <c r="K21" s="48"/>
      <c r="L21" s="48"/>
      <c r="M21" s="48"/>
      <c r="N21" s="48"/>
      <c r="O21" s="48"/>
      <c r="P21" s="6">
        <v>18</v>
      </c>
      <c r="Q21" s="6">
        <v>18</v>
      </c>
      <c r="R21" s="6">
        <v>18</v>
      </c>
      <c r="S21" s="6">
        <v>18</v>
      </c>
      <c r="T21" s="6">
        <v>18</v>
      </c>
      <c r="U21" s="6">
        <v>18</v>
      </c>
      <c r="V21" s="6">
        <v>18</v>
      </c>
      <c r="W21" s="6">
        <v>9</v>
      </c>
      <c r="X21" s="6">
        <v>0</v>
      </c>
      <c r="Y21" s="6">
        <v>0</v>
      </c>
      <c r="Z21" s="6">
        <v>0</v>
      </c>
      <c r="AA21" s="6">
        <v>0</v>
      </c>
      <c r="AB21" s="48"/>
    </row>
    <row r="22" spans="1:28" s="3" customFormat="1" ht="8.25" x14ac:dyDescent="0.15">
      <c r="A22" s="3">
        <v>4</v>
      </c>
      <c r="B22" s="7" t="s">
        <v>6</v>
      </c>
      <c r="C22" s="8">
        <v>2</v>
      </c>
      <c r="D22" s="9">
        <v>3</v>
      </c>
      <c r="E22" s="9">
        <v>4</v>
      </c>
      <c r="F22" s="9">
        <v>5</v>
      </c>
      <c r="G22" s="9">
        <v>6</v>
      </c>
      <c r="H22" s="9">
        <v>7</v>
      </c>
      <c r="I22" s="8">
        <v>8</v>
      </c>
      <c r="J22" s="8">
        <v>9</v>
      </c>
      <c r="K22" s="8">
        <v>10</v>
      </c>
      <c r="L22" s="8">
        <v>11</v>
      </c>
      <c r="M22" s="8">
        <v>12</v>
      </c>
      <c r="N22" s="8">
        <v>13</v>
      </c>
      <c r="O22" s="8">
        <v>14</v>
      </c>
      <c r="P22" s="8">
        <v>15</v>
      </c>
      <c r="Q22" s="8">
        <v>16</v>
      </c>
      <c r="R22" s="8">
        <v>17</v>
      </c>
      <c r="S22" s="8">
        <v>18</v>
      </c>
      <c r="T22" s="8">
        <v>19</v>
      </c>
      <c r="U22" s="8">
        <v>20</v>
      </c>
      <c r="V22" s="8">
        <v>21</v>
      </c>
      <c r="W22" s="8">
        <v>22</v>
      </c>
      <c r="X22" s="8">
        <v>23</v>
      </c>
      <c r="Y22" s="8">
        <v>24</v>
      </c>
      <c r="Z22" s="8">
        <v>25</v>
      </c>
      <c r="AA22" s="8">
        <v>26</v>
      </c>
      <c r="AB22" s="8">
        <v>27</v>
      </c>
    </row>
    <row r="23" spans="1:28" s="3" customFormat="1" ht="16.5" x14ac:dyDescent="0.15">
      <c r="A23" s="3">
        <v>1</v>
      </c>
      <c r="B23" s="10" t="s">
        <v>50</v>
      </c>
      <c r="C23" s="11" t="s">
        <v>51</v>
      </c>
      <c r="D23" s="27" t="s">
        <v>52</v>
      </c>
      <c r="E23" s="27" t="s">
        <v>52</v>
      </c>
      <c r="F23" s="27" t="s">
        <v>52</v>
      </c>
      <c r="G23" s="27" t="s">
        <v>52</v>
      </c>
      <c r="H23" s="27" t="s">
        <v>52</v>
      </c>
      <c r="I23" s="5">
        <f t="shared" ref="I23:O23" si="0">0+I$24+I$30+I$36</f>
        <v>1368</v>
      </c>
      <c r="J23" s="5">
        <f t="shared" si="0"/>
        <v>38</v>
      </c>
      <c r="K23" s="5">
        <f t="shared" si="0"/>
        <v>648</v>
      </c>
      <c r="L23" s="5">
        <f t="shared" si="0"/>
        <v>252</v>
      </c>
      <c r="M23" s="5">
        <f t="shared" si="0"/>
        <v>0</v>
      </c>
      <c r="N23" s="5">
        <f t="shared" si="0"/>
        <v>396</v>
      </c>
      <c r="O23" s="5">
        <f t="shared" si="0"/>
        <v>720</v>
      </c>
      <c r="P23" s="27" t="s">
        <v>52</v>
      </c>
      <c r="Q23" s="27" t="s">
        <v>52</v>
      </c>
      <c r="R23" s="27" t="s">
        <v>52</v>
      </c>
      <c r="S23" s="27" t="s">
        <v>52</v>
      </c>
      <c r="T23" s="27" t="s">
        <v>52</v>
      </c>
      <c r="U23" s="27" t="s">
        <v>52</v>
      </c>
      <c r="V23" s="27" t="s">
        <v>52</v>
      </c>
      <c r="W23" s="27" t="s">
        <v>52</v>
      </c>
      <c r="X23" s="27" t="s">
        <v>52</v>
      </c>
      <c r="Y23" s="27" t="s">
        <v>52</v>
      </c>
      <c r="Z23" s="27" t="s">
        <v>52</v>
      </c>
      <c r="AA23" s="27" t="s">
        <v>52</v>
      </c>
      <c r="AB23" s="11"/>
    </row>
    <row r="24" spans="1:28" s="3" customFormat="1" ht="8.25" x14ac:dyDescent="0.15">
      <c r="A24" s="3">
        <v>2</v>
      </c>
      <c r="B24" s="10" t="s">
        <v>53</v>
      </c>
      <c r="C24" s="11" t="s">
        <v>54</v>
      </c>
      <c r="D24" s="27" t="s">
        <v>52</v>
      </c>
      <c r="E24" s="27" t="s">
        <v>52</v>
      </c>
      <c r="F24" s="27" t="s">
        <v>52</v>
      </c>
      <c r="G24" s="27" t="s">
        <v>52</v>
      </c>
      <c r="H24" s="27" t="s">
        <v>52</v>
      </c>
      <c r="I24" s="5">
        <f t="shared" ref="I24:O24" si="1">0+I$25+I$26+I$27+I$28+I$29</f>
        <v>756</v>
      </c>
      <c r="J24" s="5">
        <f t="shared" si="1"/>
        <v>21</v>
      </c>
      <c r="K24" s="5">
        <f t="shared" si="1"/>
        <v>342</v>
      </c>
      <c r="L24" s="5">
        <f t="shared" si="1"/>
        <v>108</v>
      </c>
      <c r="M24" s="5">
        <f t="shared" si="1"/>
        <v>0</v>
      </c>
      <c r="N24" s="5">
        <f t="shared" si="1"/>
        <v>234</v>
      </c>
      <c r="O24" s="5">
        <f t="shared" si="1"/>
        <v>414</v>
      </c>
      <c r="P24" s="27" t="s">
        <v>52</v>
      </c>
      <c r="Q24" s="27" t="s">
        <v>52</v>
      </c>
      <c r="R24" s="27" t="s">
        <v>52</v>
      </c>
      <c r="S24" s="27" t="s">
        <v>52</v>
      </c>
      <c r="T24" s="27" t="s">
        <v>52</v>
      </c>
      <c r="U24" s="27" t="s">
        <v>52</v>
      </c>
      <c r="V24" s="27" t="s">
        <v>52</v>
      </c>
      <c r="W24" s="27" t="s">
        <v>52</v>
      </c>
      <c r="X24" s="27" t="s">
        <v>52</v>
      </c>
      <c r="Y24" s="27" t="s">
        <v>52</v>
      </c>
      <c r="Z24" s="27" t="s">
        <v>52</v>
      </c>
      <c r="AA24" s="27" t="s">
        <v>52</v>
      </c>
      <c r="AB24" s="11"/>
    </row>
    <row r="25" spans="1:28" s="3" customFormat="1" ht="8.25" x14ac:dyDescent="0.15">
      <c r="A25" s="3">
        <v>3</v>
      </c>
      <c r="B25" s="10" t="s">
        <v>55</v>
      </c>
      <c r="C25" s="11" t="s">
        <v>56</v>
      </c>
      <c r="D25" s="27" t="s">
        <v>57</v>
      </c>
      <c r="E25" s="27" t="s">
        <v>52</v>
      </c>
      <c r="F25" s="27" t="s">
        <v>52</v>
      </c>
      <c r="G25" s="27" t="s">
        <v>52</v>
      </c>
      <c r="H25" s="27" t="s">
        <v>52</v>
      </c>
      <c r="I25" s="5">
        <v>144</v>
      </c>
      <c r="J25" s="5">
        <v>4</v>
      </c>
      <c r="K25" s="5">
        <v>54</v>
      </c>
      <c r="L25" s="5">
        <v>36</v>
      </c>
      <c r="M25" s="5">
        <v>0</v>
      </c>
      <c r="N25" s="5">
        <v>18</v>
      </c>
      <c r="O25" s="5">
        <v>90</v>
      </c>
      <c r="P25" s="27" t="s">
        <v>52</v>
      </c>
      <c r="Q25" s="27" t="s">
        <v>58</v>
      </c>
      <c r="R25" s="27" t="s">
        <v>52</v>
      </c>
      <c r="S25" s="27" t="s">
        <v>52</v>
      </c>
      <c r="T25" s="27" t="s">
        <v>52</v>
      </c>
      <c r="U25" s="27" t="s">
        <v>52</v>
      </c>
      <c r="V25" s="27" t="s">
        <v>52</v>
      </c>
      <c r="W25" s="27" t="s">
        <v>52</v>
      </c>
      <c r="X25" s="27" t="s">
        <v>52</v>
      </c>
      <c r="Y25" s="27" t="s">
        <v>52</v>
      </c>
      <c r="Z25" s="27" t="s">
        <v>52</v>
      </c>
      <c r="AA25" s="27" t="s">
        <v>52</v>
      </c>
      <c r="AB25" s="11" t="s">
        <v>59</v>
      </c>
    </row>
    <row r="26" spans="1:28" s="3" customFormat="1" ht="8.25" x14ac:dyDescent="0.15">
      <c r="A26" s="3">
        <v>3</v>
      </c>
      <c r="B26" s="10" t="s">
        <v>60</v>
      </c>
      <c r="C26" s="11" t="s">
        <v>61</v>
      </c>
      <c r="D26" s="27" t="s">
        <v>62</v>
      </c>
      <c r="E26" s="27" t="s">
        <v>52</v>
      </c>
      <c r="F26" s="27" t="s">
        <v>52</v>
      </c>
      <c r="G26" s="27" t="s">
        <v>52</v>
      </c>
      <c r="H26" s="27" t="s">
        <v>52</v>
      </c>
      <c r="I26" s="5">
        <v>144</v>
      </c>
      <c r="J26" s="5">
        <v>4</v>
      </c>
      <c r="K26" s="5">
        <v>54</v>
      </c>
      <c r="L26" s="5">
        <v>18</v>
      </c>
      <c r="M26" s="5">
        <v>0</v>
      </c>
      <c r="N26" s="5">
        <v>36</v>
      </c>
      <c r="O26" s="5">
        <v>90</v>
      </c>
      <c r="P26" s="27" t="s">
        <v>52</v>
      </c>
      <c r="Q26" s="27" t="s">
        <v>52</v>
      </c>
      <c r="R26" s="27" t="s">
        <v>52</v>
      </c>
      <c r="S26" s="27" t="s">
        <v>63</v>
      </c>
      <c r="T26" s="27" t="s">
        <v>52</v>
      </c>
      <c r="U26" s="27" t="s">
        <v>52</v>
      </c>
      <c r="V26" s="27" t="s">
        <v>52</v>
      </c>
      <c r="W26" s="27" t="s">
        <v>52</v>
      </c>
      <c r="X26" s="27" t="s">
        <v>52</v>
      </c>
      <c r="Y26" s="27" t="s">
        <v>52</v>
      </c>
      <c r="Z26" s="27" t="s">
        <v>52</v>
      </c>
      <c r="AA26" s="27" t="s">
        <v>52</v>
      </c>
      <c r="AB26" s="11" t="s">
        <v>64</v>
      </c>
    </row>
    <row r="27" spans="1:28" s="3" customFormat="1" ht="8.25" x14ac:dyDescent="0.15">
      <c r="A27" s="3">
        <v>3</v>
      </c>
      <c r="B27" s="10" t="s">
        <v>65</v>
      </c>
      <c r="C27" s="11" t="s">
        <v>66</v>
      </c>
      <c r="D27" s="27" t="s">
        <v>57</v>
      </c>
      <c r="E27" s="27" t="s">
        <v>6</v>
      </c>
      <c r="F27" s="27" t="s">
        <v>52</v>
      </c>
      <c r="G27" s="27" t="s">
        <v>52</v>
      </c>
      <c r="H27" s="27" t="s">
        <v>52</v>
      </c>
      <c r="I27" s="5">
        <v>288</v>
      </c>
      <c r="J27" s="5">
        <v>8</v>
      </c>
      <c r="K27" s="5">
        <v>144</v>
      </c>
      <c r="L27" s="5">
        <v>0</v>
      </c>
      <c r="M27" s="5">
        <v>0</v>
      </c>
      <c r="N27" s="5">
        <v>144</v>
      </c>
      <c r="O27" s="5">
        <v>144</v>
      </c>
      <c r="P27" s="27" t="s">
        <v>67</v>
      </c>
      <c r="Q27" s="27" t="s">
        <v>67</v>
      </c>
      <c r="R27" s="27" t="s">
        <v>52</v>
      </c>
      <c r="S27" s="27" t="s">
        <v>52</v>
      </c>
      <c r="T27" s="27" t="s">
        <v>52</v>
      </c>
      <c r="U27" s="27" t="s">
        <v>52</v>
      </c>
      <c r="V27" s="27" t="s">
        <v>52</v>
      </c>
      <c r="W27" s="27" t="s">
        <v>52</v>
      </c>
      <c r="X27" s="27" t="s">
        <v>52</v>
      </c>
      <c r="Y27" s="27" t="s">
        <v>52</v>
      </c>
      <c r="Z27" s="27" t="s">
        <v>52</v>
      </c>
      <c r="AA27" s="27" t="s">
        <v>52</v>
      </c>
      <c r="AB27" s="11" t="s">
        <v>68</v>
      </c>
    </row>
    <row r="28" spans="1:28" s="3" customFormat="1" ht="8.25" x14ac:dyDescent="0.15">
      <c r="A28" s="3">
        <v>3</v>
      </c>
      <c r="B28" s="10" t="s">
        <v>69</v>
      </c>
      <c r="C28" s="11" t="s">
        <v>70</v>
      </c>
      <c r="D28" s="27" t="s">
        <v>52</v>
      </c>
      <c r="E28" s="27" t="s">
        <v>71</v>
      </c>
      <c r="F28" s="27" t="s">
        <v>52</v>
      </c>
      <c r="G28" s="27" t="s">
        <v>52</v>
      </c>
      <c r="H28" s="27" t="s">
        <v>52</v>
      </c>
      <c r="I28" s="5">
        <v>108</v>
      </c>
      <c r="J28" s="5">
        <v>3</v>
      </c>
      <c r="K28" s="5">
        <v>54</v>
      </c>
      <c r="L28" s="5">
        <v>36</v>
      </c>
      <c r="M28" s="5">
        <v>0</v>
      </c>
      <c r="N28" s="5">
        <v>18</v>
      </c>
      <c r="O28" s="5">
        <v>54</v>
      </c>
      <c r="P28" s="27" t="s">
        <v>52</v>
      </c>
      <c r="Q28" s="27" t="s">
        <v>52</v>
      </c>
      <c r="R28" s="27" t="s">
        <v>52</v>
      </c>
      <c r="S28" s="27" t="s">
        <v>52</v>
      </c>
      <c r="T28" s="27" t="s">
        <v>52</v>
      </c>
      <c r="U28" s="27" t="s">
        <v>58</v>
      </c>
      <c r="V28" s="27" t="s">
        <v>52</v>
      </c>
      <c r="W28" s="27" t="s">
        <v>52</v>
      </c>
      <c r="X28" s="27" t="s">
        <v>52</v>
      </c>
      <c r="Y28" s="27" t="s">
        <v>52</v>
      </c>
      <c r="Z28" s="27" t="s">
        <v>52</v>
      </c>
      <c r="AA28" s="27" t="s">
        <v>52</v>
      </c>
      <c r="AB28" s="11" t="s">
        <v>64</v>
      </c>
    </row>
    <row r="29" spans="1:28" s="3" customFormat="1" ht="8.25" x14ac:dyDescent="0.15">
      <c r="A29" s="3">
        <v>3</v>
      </c>
      <c r="B29" s="10" t="s">
        <v>72</v>
      </c>
      <c r="C29" s="11" t="s">
        <v>73</v>
      </c>
      <c r="D29" s="27" t="s">
        <v>52</v>
      </c>
      <c r="E29" s="27" t="s">
        <v>74</v>
      </c>
      <c r="F29" s="27" t="s">
        <v>52</v>
      </c>
      <c r="G29" s="27" t="s">
        <v>52</v>
      </c>
      <c r="H29" s="27" t="s">
        <v>52</v>
      </c>
      <c r="I29" s="5">
        <v>72</v>
      </c>
      <c r="J29" s="5">
        <v>2</v>
      </c>
      <c r="K29" s="5">
        <v>36</v>
      </c>
      <c r="L29" s="5">
        <v>18</v>
      </c>
      <c r="M29" s="5">
        <v>0</v>
      </c>
      <c r="N29" s="5">
        <v>18</v>
      </c>
      <c r="O29" s="5">
        <v>36</v>
      </c>
      <c r="P29" s="27" t="s">
        <v>52</v>
      </c>
      <c r="Q29" s="27" t="s">
        <v>52</v>
      </c>
      <c r="R29" s="27" t="s">
        <v>52</v>
      </c>
      <c r="S29" s="27" t="s">
        <v>52</v>
      </c>
      <c r="T29" s="27" t="s">
        <v>52</v>
      </c>
      <c r="U29" s="27" t="s">
        <v>52</v>
      </c>
      <c r="V29" s="27" t="s">
        <v>52</v>
      </c>
      <c r="W29" s="27" t="s">
        <v>75</v>
      </c>
      <c r="X29" s="27" t="s">
        <v>52</v>
      </c>
      <c r="Y29" s="27" t="s">
        <v>52</v>
      </c>
      <c r="Z29" s="27" t="s">
        <v>52</v>
      </c>
      <c r="AA29" s="27" t="s">
        <v>52</v>
      </c>
      <c r="AB29" s="11" t="s">
        <v>59</v>
      </c>
    </row>
    <row r="30" spans="1:28" s="3" customFormat="1" ht="8.25" x14ac:dyDescent="0.15">
      <c r="A30" s="3">
        <v>2</v>
      </c>
      <c r="B30" s="10" t="s">
        <v>76</v>
      </c>
      <c r="C30" s="11" t="s">
        <v>77</v>
      </c>
      <c r="D30" s="27" t="s">
        <v>52</v>
      </c>
      <c r="E30" s="27" t="s">
        <v>52</v>
      </c>
      <c r="F30" s="27" t="s">
        <v>52</v>
      </c>
      <c r="G30" s="27" t="s">
        <v>52</v>
      </c>
      <c r="H30" s="27" t="s">
        <v>52</v>
      </c>
      <c r="I30" s="5">
        <f t="shared" ref="I30:O30" si="2">0+I$31+I$32+I$33+I$34+I$35</f>
        <v>396</v>
      </c>
      <c r="J30" s="5">
        <f t="shared" si="2"/>
        <v>11</v>
      </c>
      <c r="K30" s="5">
        <f t="shared" si="2"/>
        <v>198</v>
      </c>
      <c r="L30" s="5">
        <f t="shared" si="2"/>
        <v>90</v>
      </c>
      <c r="M30" s="5">
        <f t="shared" si="2"/>
        <v>0</v>
      </c>
      <c r="N30" s="5">
        <f t="shared" si="2"/>
        <v>108</v>
      </c>
      <c r="O30" s="5">
        <f t="shared" si="2"/>
        <v>198</v>
      </c>
      <c r="P30" s="27" t="s">
        <v>52</v>
      </c>
      <c r="Q30" s="27" t="s">
        <v>52</v>
      </c>
      <c r="R30" s="27" t="s">
        <v>52</v>
      </c>
      <c r="S30" s="27" t="s">
        <v>52</v>
      </c>
      <c r="T30" s="27" t="s">
        <v>52</v>
      </c>
      <c r="U30" s="27" t="s">
        <v>52</v>
      </c>
      <c r="V30" s="27" t="s">
        <v>52</v>
      </c>
      <c r="W30" s="27" t="s">
        <v>52</v>
      </c>
      <c r="X30" s="27" t="s">
        <v>52</v>
      </c>
      <c r="Y30" s="27" t="s">
        <v>52</v>
      </c>
      <c r="Z30" s="27" t="s">
        <v>52</v>
      </c>
      <c r="AA30" s="27" t="s">
        <v>52</v>
      </c>
      <c r="AB30" s="11"/>
    </row>
    <row r="31" spans="1:28" s="3" customFormat="1" ht="8.25" x14ac:dyDescent="0.15">
      <c r="A31" s="3">
        <v>3</v>
      </c>
      <c r="B31" s="10" t="s">
        <v>78</v>
      </c>
      <c r="C31" s="11" t="s">
        <v>79</v>
      </c>
      <c r="D31" s="27" t="s">
        <v>52</v>
      </c>
      <c r="E31" s="27" t="s">
        <v>57</v>
      </c>
      <c r="F31" s="27" t="s">
        <v>52</v>
      </c>
      <c r="G31" s="27" t="s">
        <v>52</v>
      </c>
      <c r="H31" s="27" t="s">
        <v>52</v>
      </c>
      <c r="I31" s="5">
        <v>72</v>
      </c>
      <c r="J31" s="5">
        <v>2</v>
      </c>
      <c r="K31" s="5">
        <v>36</v>
      </c>
      <c r="L31" s="5">
        <v>18</v>
      </c>
      <c r="M31" s="5">
        <v>0</v>
      </c>
      <c r="N31" s="5">
        <v>18</v>
      </c>
      <c r="O31" s="5">
        <v>36</v>
      </c>
      <c r="P31" s="27" t="s">
        <v>52</v>
      </c>
      <c r="Q31" s="27" t="s">
        <v>80</v>
      </c>
      <c r="R31" s="27" t="s">
        <v>52</v>
      </c>
      <c r="S31" s="27" t="s">
        <v>52</v>
      </c>
      <c r="T31" s="27" t="s">
        <v>52</v>
      </c>
      <c r="U31" s="27" t="s">
        <v>52</v>
      </c>
      <c r="V31" s="27" t="s">
        <v>52</v>
      </c>
      <c r="W31" s="27" t="s">
        <v>52</v>
      </c>
      <c r="X31" s="27" t="s">
        <v>52</v>
      </c>
      <c r="Y31" s="27" t="s">
        <v>52</v>
      </c>
      <c r="Z31" s="27" t="s">
        <v>52</v>
      </c>
      <c r="AA31" s="27" t="s">
        <v>52</v>
      </c>
      <c r="AB31" s="11" t="s">
        <v>64</v>
      </c>
    </row>
    <row r="32" spans="1:28" s="3" customFormat="1" ht="8.25" x14ac:dyDescent="0.15">
      <c r="A32" s="3">
        <v>3</v>
      </c>
      <c r="B32" s="10" t="s">
        <v>81</v>
      </c>
      <c r="C32" s="11" t="s">
        <v>82</v>
      </c>
      <c r="D32" s="27" t="s">
        <v>52</v>
      </c>
      <c r="E32" s="27" t="s">
        <v>83</v>
      </c>
      <c r="F32" s="27" t="s">
        <v>52</v>
      </c>
      <c r="G32" s="27" t="s">
        <v>52</v>
      </c>
      <c r="H32" s="27" t="s">
        <v>52</v>
      </c>
      <c r="I32" s="5">
        <v>72</v>
      </c>
      <c r="J32" s="5">
        <v>2</v>
      </c>
      <c r="K32" s="5">
        <v>36</v>
      </c>
      <c r="L32" s="5">
        <v>0</v>
      </c>
      <c r="M32" s="5">
        <v>0</v>
      </c>
      <c r="N32" s="5">
        <v>36</v>
      </c>
      <c r="O32" s="5">
        <v>36</v>
      </c>
      <c r="P32" s="27" t="s">
        <v>52</v>
      </c>
      <c r="Q32" s="27" t="s">
        <v>52</v>
      </c>
      <c r="R32" s="27" t="s">
        <v>84</v>
      </c>
      <c r="S32" s="27" t="s">
        <v>84</v>
      </c>
      <c r="T32" s="27" t="s">
        <v>52</v>
      </c>
      <c r="U32" s="27" t="s">
        <v>52</v>
      </c>
      <c r="V32" s="27" t="s">
        <v>52</v>
      </c>
      <c r="W32" s="27" t="s">
        <v>52</v>
      </c>
      <c r="X32" s="27" t="s">
        <v>52</v>
      </c>
      <c r="Y32" s="27" t="s">
        <v>52</v>
      </c>
      <c r="Z32" s="27" t="s">
        <v>52</v>
      </c>
      <c r="AA32" s="27" t="s">
        <v>52</v>
      </c>
      <c r="AB32" s="11" t="s">
        <v>68</v>
      </c>
    </row>
    <row r="33" spans="1:28" s="3" customFormat="1" ht="8.25" x14ac:dyDescent="0.15">
      <c r="A33" s="3">
        <v>3</v>
      </c>
      <c r="B33" s="10" t="s">
        <v>85</v>
      </c>
      <c r="C33" s="11" t="s">
        <v>86</v>
      </c>
      <c r="D33" s="27" t="s">
        <v>52</v>
      </c>
      <c r="E33" s="27" t="s">
        <v>87</v>
      </c>
      <c r="F33" s="27" t="s">
        <v>52</v>
      </c>
      <c r="G33" s="27" t="s">
        <v>52</v>
      </c>
      <c r="H33" s="27" t="s">
        <v>52</v>
      </c>
      <c r="I33" s="5">
        <v>108</v>
      </c>
      <c r="J33" s="5">
        <v>3</v>
      </c>
      <c r="K33" s="5">
        <v>54</v>
      </c>
      <c r="L33" s="5">
        <v>36</v>
      </c>
      <c r="M33" s="5">
        <v>0</v>
      </c>
      <c r="N33" s="5">
        <v>18</v>
      </c>
      <c r="O33" s="5">
        <v>54</v>
      </c>
      <c r="P33" s="27" t="s">
        <v>52</v>
      </c>
      <c r="Q33" s="27" t="s">
        <v>52</v>
      </c>
      <c r="R33" s="27" t="s">
        <v>52</v>
      </c>
      <c r="S33" s="27" t="s">
        <v>52</v>
      </c>
      <c r="T33" s="27" t="s">
        <v>52</v>
      </c>
      <c r="U33" s="27" t="s">
        <v>52</v>
      </c>
      <c r="V33" s="27" t="s">
        <v>58</v>
      </c>
      <c r="W33" s="27" t="s">
        <v>52</v>
      </c>
      <c r="X33" s="27" t="s">
        <v>52</v>
      </c>
      <c r="Y33" s="27" t="s">
        <v>52</v>
      </c>
      <c r="Z33" s="27" t="s">
        <v>52</v>
      </c>
      <c r="AA33" s="27" t="s">
        <v>52</v>
      </c>
      <c r="AB33" s="11" t="s">
        <v>88</v>
      </c>
    </row>
    <row r="34" spans="1:28" s="3" customFormat="1" ht="8.25" x14ac:dyDescent="0.15">
      <c r="A34" s="3">
        <v>3</v>
      </c>
      <c r="B34" s="10" t="s">
        <v>89</v>
      </c>
      <c r="C34" s="11" t="s">
        <v>90</v>
      </c>
      <c r="D34" s="27" t="s">
        <v>52</v>
      </c>
      <c r="E34" s="27" t="s">
        <v>74</v>
      </c>
      <c r="F34" s="27" t="s">
        <v>52</v>
      </c>
      <c r="G34" s="27" t="s">
        <v>52</v>
      </c>
      <c r="H34" s="27" t="s">
        <v>52</v>
      </c>
      <c r="I34" s="5">
        <v>72</v>
      </c>
      <c r="J34" s="5">
        <v>2</v>
      </c>
      <c r="K34" s="5">
        <v>36</v>
      </c>
      <c r="L34" s="5">
        <v>18</v>
      </c>
      <c r="M34" s="5">
        <v>0</v>
      </c>
      <c r="N34" s="5">
        <v>18</v>
      </c>
      <c r="O34" s="5">
        <v>36</v>
      </c>
      <c r="P34" s="27" t="s">
        <v>52</v>
      </c>
      <c r="Q34" s="27" t="s">
        <v>52</v>
      </c>
      <c r="R34" s="27" t="s">
        <v>52</v>
      </c>
      <c r="S34" s="27" t="s">
        <v>52</v>
      </c>
      <c r="T34" s="27" t="s">
        <v>52</v>
      </c>
      <c r="U34" s="27" t="s">
        <v>52</v>
      </c>
      <c r="V34" s="27" t="s">
        <v>52</v>
      </c>
      <c r="W34" s="27" t="s">
        <v>75</v>
      </c>
      <c r="X34" s="27" t="s">
        <v>52</v>
      </c>
      <c r="Y34" s="27" t="s">
        <v>52</v>
      </c>
      <c r="Z34" s="27" t="s">
        <v>52</v>
      </c>
      <c r="AA34" s="27" t="s">
        <v>52</v>
      </c>
      <c r="AB34" s="11" t="s">
        <v>88</v>
      </c>
    </row>
    <row r="35" spans="1:28" s="3" customFormat="1" ht="8.25" x14ac:dyDescent="0.15">
      <c r="A35" s="3">
        <v>3</v>
      </c>
      <c r="B35" s="10" t="s">
        <v>91</v>
      </c>
      <c r="C35" s="11" t="s">
        <v>92</v>
      </c>
      <c r="D35" s="27" t="s">
        <v>52</v>
      </c>
      <c r="E35" s="27" t="s">
        <v>87</v>
      </c>
      <c r="F35" s="27" t="s">
        <v>52</v>
      </c>
      <c r="G35" s="27" t="s">
        <v>52</v>
      </c>
      <c r="H35" s="27" t="s">
        <v>52</v>
      </c>
      <c r="I35" s="5">
        <v>72</v>
      </c>
      <c r="J35" s="5">
        <v>2</v>
      </c>
      <c r="K35" s="5">
        <v>36</v>
      </c>
      <c r="L35" s="5">
        <v>18</v>
      </c>
      <c r="M35" s="5">
        <v>0</v>
      </c>
      <c r="N35" s="5">
        <v>18</v>
      </c>
      <c r="O35" s="5">
        <v>36</v>
      </c>
      <c r="P35" s="27" t="s">
        <v>52</v>
      </c>
      <c r="Q35" s="27" t="s">
        <v>52</v>
      </c>
      <c r="R35" s="27" t="s">
        <v>52</v>
      </c>
      <c r="S35" s="27" t="s">
        <v>52</v>
      </c>
      <c r="T35" s="27" t="s">
        <v>52</v>
      </c>
      <c r="U35" s="27" t="s">
        <v>52</v>
      </c>
      <c r="V35" s="27" t="s">
        <v>80</v>
      </c>
      <c r="W35" s="27" t="s">
        <v>52</v>
      </c>
      <c r="X35" s="27" t="s">
        <v>52</v>
      </c>
      <c r="Y35" s="27" t="s">
        <v>52</v>
      </c>
      <c r="Z35" s="27" t="s">
        <v>52</v>
      </c>
      <c r="AA35" s="27" t="s">
        <v>52</v>
      </c>
      <c r="AB35" s="11" t="s">
        <v>59</v>
      </c>
    </row>
    <row r="36" spans="1:28" s="3" customFormat="1" ht="8.25" x14ac:dyDescent="0.15">
      <c r="A36" s="3">
        <v>2</v>
      </c>
      <c r="B36" s="10" t="s">
        <v>93</v>
      </c>
      <c r="C36" s="11" t="s">
        <v>94</v>
      </c>
      <c r="D36" s="27" t="s">
        <v>52</v>
      </c>
      <c r="E36" s="27" t="s">
        <v>52</v>
      </c>
      <c r="F36" s="27" t="s">
        <v>52</v>
      </c>
      <c r="G36" s="27" t="s">
        <v>52</v>
      </c>
      <c r="H36" s="27" t="s">
        <v>52</v>
      </c>
      <c r="I36" s="5">
        <f t="shared" ref="I36:O36" si="3">0+I$37+I$38+I$39+I$40+I$41+I$42</f>
        <v>216</v>
      </c>
      <c r="J36" s="5">
        <f t="shared" si="3"/>
        <v>6</v>
      </c>
      <c r="K36" s="5">
        <f t="shared" si="3"/>
        <v>108</v>
      </c>
      <c r="L36" s="5">
        <f t="shared" si="3"/>
        <v>54</v>
      </c>
      <c r="M36" s="5">
        <f t="shared" si="3"/>
        <v>0</v>
      </c>
      <c r="N36" s="5">
        <f t="shared" si="3"/>
        <v>54</v>
      </c>
      <c r="O36" s="5">
        <f t="shared" si="3"/>
        <v>108</v>
      </c>
      <c r="P36" s="27" t="s">
        <v>52</v>
      </c>
      <c r="Q36" s="27" t="s">
        <v>52</v>
      </c>
      <c r="R36" s="27" t="s">
        <v>52</v>
      </c>
      <c r="S36" s="27" t="s">
        <v>52</v>
      </c>
      <c r="T36" s="27" t="s">
        <v>52</v>
      </c>
      <c r="U36" s="27" t="s">
        <v>52</v>
      </c>
      <c r="V36" s="27" t="s">
        <v>52</v>
      </c>
      <c r="W36" s="27" t="s">
        <v>52</v>
      </c>
      <c r="X36" s="27" t="s">
        <v>52</v>
      </c>
      <c r="Y36" s="27" t="s">
        <v>52</v>
      </c>
      <c r="Z36" s="27" t="s">
        <v>52</v>
      </c>
      <c r="AA36" s="27" t="s">
        <v>52</v>
      </c>
      <c r="AB36" s="11"/>
    </row>
    <row r="37" spans="1:28" s="3" customFormat="1" ht="8.25" x14ac:dyDescent="0.15">
      <c r="A37" s="3">
        <v>3</v>
      </c>
      <c r="B37" s="10" t="s">
        <v>95</v>
      </c>
      <c r="C37" s="11" t="s">
        <v>96</v>
      </c>
      <c r="D37" s="27" t="s">
        <v>52</v>
      </c>
      <c r="E37" s="27" t="s">
        <v>6</v>
      </c>
      <c r="F37" s="27" t="s">
        <v>52</v>
      </c>
      <c r="G37" s="27" t="s">
        <v>52</v>
      </c>
      <c r="H37" s="27" t="s">
        <v>52</v>
      </c>
      <c r="I37" s="5">
        <v>72</v>
      </c>
      <c r="J37" s="5">
        <v>2</v>
      </c>
      <c r="K37" s="5">
        <v>36</v>
      </c>
      <c r="L37" s="5">
        <v>18</v>
      </c>
      <c r="M37" s="5">
        <v>0</v>
      </c>
      <c r="N37" s="5">
        <v>18</v>
      </c>
      <c r="O37" s="5">
        <v>36</v>
      </c>
      <c r="P37" s="27" t="s">
        <v>80</v>
      </c>
      <c r="Q37" s="27" t="s">
        <v>52</v>
      </c>
      <c r="R37" s="27" t="s">
        <v>52</v>
      </c>
      <c r="S37" s="27" t="s">
        <v>52</v>
      </c>
      <c r="T37" s="27" t="s">
        <v>52</v>
      </c>
      <c r="U37" s="27" t="s">
        <v>52</v>
      </c>
      <c r="V37" s="27" t="s">
        <v>52</v>
      </c>
      <c r="W37" s="27" t="s">
        <v>52</v>
      </c>
      <c r="X37" s="27" t="s">
        <v>52</v>
      </c>
      <c r="Y37" s="27" t="s">
        <v>52</v>
      </c>
      <c r="Z37" s="27" t="s">
        <v>52</v>
      </c>
      <c r="AA37" s="27" t="s">
        <v>52</v>
      </c>
      <c r="AB37" s="11" t="s">
        <v>97</v>
      </c>
    </row>
    <row r="38" spans="1:28" s="3" customFormat="1" ht="8.25" x14ac:dyDescent="0.15">
      <c r="A38" s="3">
        <v>3</v>
      </c>
      <c r="B38" s="10" t="s">
        <v>95</v>
      </c>
      <c r="C38" s="11" t="s">
        <v>98</v>
      </c>
      <c r="D38" s="27" t="s">
        <v>52</v>
      </c>
      <c r="E38" s="27" t="s">
        <v>52</v>
      </c>
      <c r="F38" s="27" t="s">
        <v>52</v>
      </c>
      <c r="G38" s="27" t="s">
        <v>52</v>
      </c>
      <c r="H38" s="27" t="s">
        <v>52</v>
      </c>
      <c r="I38" s="5"/>
      <c r="J38" s="5"/>
      <c r="K38" s="5">
        <v>0</v>
      </c>
      <c r="L38" s="5">
        <v>0</v>
      </c>
      <c r="M38" s="5">
        <v>0</v>
      </c>
      <c r="N38" s="5">
        <v>0</v>
      </c>
      <c r="O38" s="5"/>
      <c r="P38" s="27" t="s">
        <v>52</v>
      </c>
      <c r="Q38" s="27" t="s">
        <v>52</v>
      </c>
      <c r="R38" s="27" t="s">
        <v>52</v>
      </c>
      <c r="S38" s="27" t="s">
        <v>52</v>
      </c>
      <c r="T38" s="27" t="s">
        <v>52</v>
      </c>
      <c r="U38" s="27" t="s">
        <v>52</v>
      </c>
      <c r="V38" s="27" t="s">
        <v>52</v>
      </c>
      <c r="W38" s="27" t="s">
        <v>52</v>
      </c>
      <c r="X38" s="27" t="s">
        <v>52</v>
      </c>
      <c r="Y38" s="27" t="s">
        <v>52</v>
      </c>
      <c r="Z38" s="27" t="s">
        <v>52</v>
      </c>
      <c r="AA38" s="27" t="s">
        <v>52</v>
      </c>
      <c r="AB38" s="11" t="s">
        <v>97</v>
      </c>
    </row>
    <row r="39" spans="1:28" s="3" customFormat="1" ht="8.25" x14ac:dyDescent="0.15">
      <c r="A39" s="3">
        <v>3</v>
      </c>
      <c r="B39" s="10" t="s">
        <v>99</v>
      </c>
      <c r="C39" s="11" t="s">
        <v>100</v>
      </c>
      <c r="D39" s="27" t="s">
        <v>52</v>
      </c>
      <c r="E39" s="27" t="s">
        <v>87</v>
      </c>
      <c r="F39" s="27" t="s">
        <v>52</v>
      </c>
      <c r="G39" s="27" t="s">
        <v>52</v>
      </c>
      <c r="H39" s="27" t="s">
        <v>52</v>
      </c>
      <c r="I39" s="5">
        <v>72</v>
      </c>
      <c r="J39" s="5">
        <v>2</v>
      </c>
      <c r="K39" s="5">
        <v>36</v>
      </c>
      <c r="L39" s="5">
        <v>18</v>
      </c>
      <c r="M39" s="5">
        <v>0</v>
      </c>
      <c r="N39" s="5">
        <v>18</v>
      </c>
      <c r="O39" s="5">
        <v>36</v>
      </c>
      <c r="P39" s="27" t="s">
        <v>52</v>
      </c>
      <c r="Q39" s="27" t="s">
        <v>52</v>
      </c>
      <c r="R39" s="27" t="s">
        <v>52</v>
      </c>
      <c r="S39" s="27" t="s">
        <v>52</v>
      </c>
      <c r="T39" s="27" t="s">
        <v>52</v>
      </c>
      <c r="U39" s="27" t="s">
        <v>52</v>
      </c>
      <c r="V39" s="27" t="s">
        <v>80</v>
      </c>
      <c r="W39" s="27" t="s">
        <v>52</v>
      </c>
      <c r="X39" s="27" t="s">
        <v>52</v>
      </c>
      <c r="Y39" s="27" t="s">
        <v>52</v>
      </c>
      <c r="Z39" s="27" t="s">
        <v>52</v>
      </c>
      <c r="AA39" s="27" t="s">
        <v>52</v>
      </c>
      <c r="AB39" s="11" t="s">
        <v>59</v>
      </c>
    </row>
    <row r="40" spans="1:28" s="3" customFormat="1" ht="8.25" x14ac:dyDescent="0.15">
      <c r="A40" s="3">
        <v>3</v>
      </c>
      <c r="B40" s="10" t="s">
        <v>99</v>
      </c>
      <c r="C40" s="11" t="s">
        <v>101</v>
      </c>
      <c r="D40" s="27" t="s">
        <v>52</v>
      </c>
      <c r="E40" s="27" t="s">
        <v>52</v>
      </c>
      <c r="F40" s="27" t="s">
        <v>52</v>
      </c>
      <c r="G40" s="27" t="s">
        <v>52</v>
      </c>
      <c r="H40" s="27" t="s">
        <v>52</v>
      </c>
      <c r="I40" s="5"/>
      <c r="J40" s="5"/>
      <c r="K40" s="5">
        <v>0</v>
      </c>
      <c r="L40" s="5">
        <v>0</v>
      </c>
      <c r="M40" s="5">
        <v>0</v>
      </c>
      <c r="N40" s="5">
        <v>0</v>
      </c>
      <c r="O40" s="5"/>
      <c r="P40" s="27" t="s">
        <v>52</v>
      </c>
      <c r="Q40" s="27" t="s">
        <v>52</v>
      </c>
      <c r="R40" s="27" t="s">
        <v>52</v>
      </c>
      <c r="S40" s="27" t="s">
        <v>52</v>
      </c>
      <c r="T40" s="27" t="s">
        <v>52</v>
      </c>
      <c r="U40" s="27" t="s">
        <v>52</v>
      </c>
      <c r="V40" s="27" t="s">
        <v>52</v>
      </c>
      <c r="W40" s="27" t="s">
        <v>52</v>
      </c>
      <c r="X40" s="27" t="s">
        <v>52</v>
      </c>
      <c r="Y40" s="27" t="s">
        <v>52</v>
      </c>
      <c r="Z40" s="27" t="s">
        <v>52</v>
      </c>
      <c r="AA40" s="27" t="s">
        <v>52</v>
      </c>
      <c r="AB40" s="11" t="s">
        <v>64</v>
      </c>
    </row>
    <row r="41" spans="1:28" s="3" customFormat="1" ht="8.25" x14ac:dyDescent="0.15">
      <c r="A41" s="3">
        <v>3</v>
      </c>
      <c r="B41" s="10" t="s">
        <v>102</v>
      </c>
      <c r="C41" s="11" t="s">
        <v>103</v>
      </c>
      <c r="D41" s="27" t="s">
        <v>52</v>
      </c>
      <c r="E41" s="27" t="s">
        <v>71</v>
      </c>
      <c r="F41" s="27" t="s">
        <v>52</v>
      </c>
      <c r="G41" s="27" t="s">
        <v>52</v>
      </c>
      <c r="H41" s="27" t="s">
        <v>52</v>
      </c>
      <c r="I41" s="5">
        <v>72</v>
      </c>
      <c r="J41" s="5">
        <v>2</v>
      </c>
      <c r="K41" s="5">
        <v>36</v>
      </c>
      <c r="L41" s="5">
        <v>18</v>
      </c>
      <c r="M41" s="5">
        <v>0</v>
      </c>
      <c r="N41" s="5">
        <v>18</v>
      </c>
      <c r="O41" s="5">
        <v>36</v>
      </c>
      <c r="P41" s="27" t="s">
        <v>52</v>
      </c>
      <c r="Q41" s="27" t="s">
        <v>52</v>
      </c>
      <c r="R41" s="27" t="s">
        <v>52</v>
      </c>
      <c r="S41" s="27" t="s">
        <v>52</v>
      </c>
      <c r="T41" s="27" t="s">
        <v>52</v>
      </c>
      <c r="U41" s="27" t="s">
        <v>80</v>
      </c>
      <c r="V41" s="27" t="s">
        <v>52</v>
      </c>
      <c r="W41" s="27" t="s">
        <v>52</v>
      </c>
      <c r="X41" s="27" t="s">
        <v>52</v>
      </c>
      <c r="Y41" s="27" t="s">
        <v>52</v>
      </c>
      <c r="Z41" s="27" t="s">
        <v>52</v>
      </c>
      <c r="AA41" s="27" t="s">
        <v>52</v>
      </c>
      <c r="AB41" s="11" t="s">
        <v>64</v>
      </c>
    </row>
    <row r="42" spans="1:28" s="3" customFormat="1" ht="8.25" x14ac:dyDescent="0.15">
      <c r="A42" s="3">
        <v>3</v>
      </c>
      <c r="B42" s="10" t="s">
        <v>102</v>
      </c>
      <c r="C42" s="11" t="s">
        <v>104</v>
      </c>
      <c r="D42" s="27" t="s">
        <v>52</v>
      </c>
      <c r="E42" s="27" t="s">
        <v>52</v>
      </c>
      <c r="F42" s="27" t="s">
        <v>52</v>
      </c>
      <c r="G42" s="27" t="s">
        <v>52</v>
      </c>
      <c r="H42" s="27" t="s">
        <v>52</v>
      </c>
      <c r="I42" s="5"/>
      <c r="J42" s="5"/>
      <c r="K42" s="5">
        <v>0</v>
      </c>
      <c r="L42" s="5">
        <v>0</v>
      </c>
      <c r="M42" s="5">
        <v>0</v>
      </c>
      <c r="N42" s="5">
        <v>0</v>
      </c>
      <c r="O42" s="5"/>
      <c r="P42" s="27" t="s">
        <v>52</v>
      </c>
      <c r="Q42" s="27" t="s">
        <v>52</v>
      </c>
      <c r="R42" s="27" t="s">
        <v>52</v>
      </c>
      <c r="S42" s="27" t="s">
        <v>52</v>
      </c>
      <c r="T42" s="27" t="s">
        <v>52</v>
      </c>
      <c r="U42" s="27" t="s">
        <v>52</v>
      </c>
      <c r="V42" s="27" t="s">
        <v>52</v>
      </c>
      <c r="W42" s="27" t="s">
        <v>52</v>
      </c>
      <c r="X42" s="27" t="s">
        <v>52</v>
      </c>
      <c r="Y42" s="27" t="s">
        <v>52</v>
      </c>
      <c r="Z42" s="27" t="s">
        <v>52</v>
      </c>
      <c r="AA42" s="27" t="s">
        <v>52</v>
      </c>
      <c r="AB42" s="11" t="s">
        <v>64</v>
      </c>
    </row>
    <row r="43" spans="1:28" s="3" customFormat="1" ht="16.5" x14ac:dyDescent="0.15">
      <c r="A43" s="3">
        <v>1</v>
      </c>
      <c r="B43" s="10" t="s">
        <v>105</v>
      </c>
      <c r="C43" s="11" t="s">
        <v>106</v>
      </c>
      <c r="D43" s="27" t="s">
        <v>52</v>
      </c>
      <c r="E43" s="27" t="s">
        <v>52</v>
      </c>
      <c r="F43" s="27" t="s">
        <v>52</v>
      </c>
      <c r="G43" s="27" t="s">
        <v>52</v>
      </c>
      <c r="H43" s="27" t="s">
        <v>52</v>
      </c>
      <c r="I43" s="5">
        <f t="shared" ref="I43:O43" si="4">0+I$44+I$51+I$58</f>
        <v>2700</v>
      </c>
      <c r="J43" s="5">
        <f t="shared" si="4"/>
        <v>75</v>
      </c>
      <c r="K43" s="5">
        <f t="shared" si="4"/>
        <v>1152</v>
      </c>
      <c r="L43" s="5">
        <f t="shared" si="4"/>
        <v>576</v>
      </c>
      <c r="M43" s="5">
        <f t="shared" si="4"/>
        <v>360</v>
      </c>
      <c r="N43" s="5">
        <f t="shared" si="4"/>
        <v>216</v>
      </c>
      <c r="O43" s="5">
        <f t="shared" si="4"/>
        <v>1548</v>
      </c>
      <c r="P43" s="27" t="s">
        <v>52</v>
      </c>
      <c r="Q43" s="27" t="s">
        <v>52</v>
      </c>
      <c r="R43" s="27" t="s">
        <v>52</v>
      </c>
      <c r="S43" s="27" t="s">
        <v>52</v>
      </c>
      <c r="T43" s="27" t="s">
        <v>52</v>
      </c>
      <c r="U43" s="27" t="s">
        <v>52</v>
      </c>
      <c r="V43" s="27" t="s">
        <v>52</v>
      </c>
      <c r="W43" s="27" t="s">
        <v>52</v>
      </c>
      <c r="X43" s="27" t="s">
        <v>52</v>
      </c>
      <c r="Y43" s="27" t="s">
        <v>52</v>
      </c>
      <c r="Z43" s="27" t="s">
        <v>52</v>
      </c>
      <c r="AA43" s="27" t="s">
        <v>52</v>
      </c>
      <c r="AB43" s="11"/>
    </row>
    <row r="44" spans="1:28" s="3" customFormat="1" ht="8.25" x14ac:dyDescent="0.15">
      <c r="A44" s="3">
        <v>2</v>
      </c>
      <c r="B44" s="10" t="s">
        <v>107</v>
      </c>
      <c r="C44" s="11" t="s">
        <v>54</v>
      </c>
      <c r="D44" s="27" t="s">
        <v>52</v>
      </c>
      <c r="E44" s="27" t="s">
        <v>52</v>
      </c>
      <c r="F44" s="27" t="s">
        <v>52</v>
      </c>
      <c r="G44" s="27" t="s">
        <v>52</v>
      </c>
      <c r="H44" s="27" t="s">
        <v>52</v>
      </c>
      <c r="I44" s="5">
        <f t="shared" ref="I44:O44" si="5">0+I$45+I$46+I$47+I$48+I$49+I$50</f>
        <v>1260</v>
      </c>
      <c r="J44" s="5">
        <f t="shared" si="5"/>
        <v>35</v>
      </c>
      <c r="K44" s="5">
        <f t="shared" si="5"/>
        <v>558</v>
      </c>
      <c r="L44" s="5">
        <f t="shared" si="5"/>
        <v>270</v>
      </c>
      <c r="M44" s="5">
        <f t="shared" si="5"/>
        <v>108</v>
      </c>
      <c r="N44" s="5">
        <f t="shared" si="5"/>
        <v>180</v>
      </c>
      <c r="O44" s="5">
        <f t="shared" si="5"/>
        <v>702</v>
      </c>
      <c r="P44" s="27" t="s">
        <v>52</v>
      </c>
      <c r="Q44" s="27" t="s">
        <v>52</v>
      </c>
      <c r="R44" s="27" t="s">
        <v>52</v>
      </c>
      <c r="S44" s="27" t="s">
        <v>52</v>
      </c>
      <c r="T44" s="27" t="s">
        <v>52</v>
      </c>
      <c r="U44" s="27" t="s">
        <v>52</v>
      </c>
      <c r="V44" s="27" t="s">
        <v>52</v>
      </c>
      <c r="W44" s="27" t="s">
        <v>52</v>
      </c>
      <c r="X44" s="27" t="s">
        <v>52</v>
      </c>
      <c r="Y44" s="27" t="s">
        <v>52</v>
      </c>
      <c r="Z44" s="27" t="s">
        <v>52</v>
      </c>
      <c r="AA44" s="27" t="s">
        <v>52</v>
      </c>
      <c r="AB44" s="11"/>
    </row>
    <row r="45" spans="1:28" s="3" customFormat="1" ht="8.25" x14ac:dyDescent="0.15">
      <c r="A45" s="3">
        <v>3</v>
      </c>
      <c r="B45" s="10" t="s">
        <v>108</v>
      </c>
      <c r="C45" s="11" t="s">
        <v>109</v>
      </c>
      <c r="D45" s="27" t="s">
        <v>110</v>
      </c>
      <c r="E45" s="27" t="s">
        <v>111</v>
      </c>
      <c r="F45" s="27" t="s">
        <v>52</v>
      </c>
      <c r="G45" s="27" t="s">
        <v>52</v>
      </c>
      <c r="H45" s="27" t="s">
        <v>112</v>
      </c>
      <c r="I45" s="5">
        <v>360</v>
      </c>
      <c r="J45" s="5">
        <v>10</v>
      </c>
      <c r="K45" s="5">
        <v>198</v>
      </c>
      <c r="L45" s="5">
        <v>90</v>
      </c>
      <c r="M45" s="5">
        <v>0</v>
      </c>
      <c r="N45" s="5">
        <v>108</v>
      </c>
      <c r="O45" s="5">
        <v>162</v>
      </c>
      <c r="P45" s="27" t="s">
        <v>75</v>
      </c>
      <c r="Q45" s="27" t="s">
        <v>75</v>
      </c>
      <c r="R45" s="27" t="s">
        <v>63</v>
      </c>
      <c r="S45" s="27" t="s">
        <v>52</v>
      </c>
      <c r="T45" s="27" t="s">
        <v>52</v>
      </c>
      <c r="U45" s="27" t="s">
        <v>52</v>
      </c>
      <c r="V45" s="27" t="s">
        <v>52</v>
      </c>
      <c r="W45" s="27" t="s">
        <v>52</v>
      </c>
      <c r="X45" s="27" t="s">
        <v>52</v>
      </c>
      <c r="Y45" s="27" t="s">
        <v>52</v>
      </c>
      <c r="Z45" s="27" t="s">
        <v>52</v>
      </c>
      <c r="AA45" s="27" t="s">
        <v>52</v>
      </c>
      <c r="AB45" s="11" t="s">
        <v>113</v>
      </c>
    </row>
    <row r="46" spans="1:28" s="3" customFormat="1" ht="8.25" x14ac:dyDescent="0.15">
      <c r="A46" s="3">
        <v>3</v>
      </c>
      <c r="B46" s="10" t="s">
        <v>114</v>
      </c>
      <c r="C46" s="11" t="s">
        <v>115</v>
      </c>
      <c r="D46" s="27" t="s">
        <v>6</v>
      </c>
      <c r="E46" s="27" t="s">
        <v>52</v>
      </c>
      <c r="F46" s="27" t="s">
        <v>52</v>
      </c>
      <c r="G46" s="27" t="s">
        <v>52</v>
      </c>
      <c r="H46" s="27" t="s">
        <v>116</v>
      </c>
      <c r="I46" s="5">
        <v>180</v>
      </c>
      <c r="J46" s="5">
        <v>5</v>
      </c>
      <c r="K46" s="5">
        <v>72</v>
      </c>
      <c r="L46" s="5">
        <v>36</v>
      </c>
      <c r="M46" s="5">
        <v>0</v>
      </c>
      <c r="N46" s="5">
        <v>36</v>
      </c>
      <c r="O46" s="5">
        <v>108</v>
      </c>
      <c r="P46" s="27" t="s">
        <v>75</v>
      </c>
      <c r="Q46" s="27" t="s">
        <v>52</v>
      </c>
      <c r="R46" s="27" t="s">
        <v>52</v>
      </c>
      <c r="S46" s="27" t="s">
        <v>52</v>
      </c>
      <c r="T46" s="27" t="s">
        <v>52</v>
      </c>
      <c r="U46" s="27" t="s">
        <v>52</v>
      </c>
      <c r="V46" s="27" t="s">
        <v>52</v>
      </c>
      <c r="W46" s="27" t="s">
        <v>52</v>
      </c>
      <c r="X46" s="27" t="s">
        <v>52</v>
      </c>
      <c r="Y46" s="27" t="s">
        <v>52</v>
      </c>
      <c r="Z46" s="27" t="s">
        <v>52</v>
      </c>
      <c r="AA46" s="27" t="s">
        <v>52</v>
      </c>
      <c r="AB46" s="11" t="s">
        <v>113</v>
      </c>
    </row>
    <row r="47" spans="1:28" s="3" customFormat="1" ht="8.25" x14ac:dyDescent="0.15">
      <c r="A47" s="3">
        <v>3</v>
      </c>
      <c r="B47" s="10" t="s">
        <v>117</v>
      </c>
      <c r="C47" s="11" t="s">
        <v>118</v>
      </c>
      <c r="D47" s="27" t="s">
        <v>110</v>
      </c>
      <c r="E47" s="27" t="s">
        <v>52</v>
      </c>
      <c r="F47" s="27" t="s">
        <v>52</v>
      </c>
      <c r="G47" s="27" t="s">
        <v>52</v>
      </c>
      <c r="H47" s="27" t="s">
        <v>110</v>
      </c>
      <c r="I47" s="5">
        <v>180</v>
      </c>
      <c r="J47" s="5">
        <v>5</v>
      </c>
      <c r="K47" s="5">
        <v>72</v>
      </c>
      <c r="L47" s="5">
        <v>36</v>
      </c>
      <c r="M47" s="5">
        <v>36</v>
      </c>
      <c r="N47" s="5">
        <v>0</v>
      </c>
      <c r="O47" s="5">
        <v>108</v>
      </c>
      <c r="P47" s="27" t="s">
        <v>52</v>
      </c>
      <c r="Q47" s="27" t="s">
        <v>52</v>
      </c>
      <c r="R47" s="27" t="s">
        <v>119</v>
      </c>
      <c r="S47" s="27" t="s">
        <v>52</v>
      </c>
      <c r="T47" s="27" t="s">
        <v>52</v>
      </c>
      <c r="U47" s="27" t="s">
        <v>52</v>
      </c>
      <c r="V47" s="27" t="s">
        <v>52</v>
      </c>
      <c r="W47" s="27" t="s">
        <v>52</v>
      </c>
      <c r="X47" s="27" t="s">
        <v>52</v>
      </c>
      <c r="Y47" s="27" t="s">
        <v>52</v>
      </c>
      <c r="Z47" s="27" t="s">
        <v>52</v>
      </c>
      <c r="AA47" s="27" t="s">
        <v>52</v>
      </c>
      <c r="AB47" s="11" t="s">
        <v>113</v>
      </c>
    </row>
    <row r="48" spans="1:28" s="3" customFormat="1" ht="8.25" x14ac:dyDescent="0.15">
      <c r="A48" s="3">
        <v>3</v>
      </c>
      <c r="B48" s="10" t="s">
        <v>120</v>
      </c>
      <c r="C48" s="11" t="s">
        <v>121</v>
      </c>
      <c r="D48" s="27" t="s">
        <v>110</v>
      </c>
      <c r="E48" s="27" t="s">
        <v>57</v>
      </c>
      <c r="F48" s="27" t="s">
        <v>52</v>
      </c>
      <c r="G48" s="27" t="s">
        <v>52</v>
      </c>
      <c r="H48" s="27" t="s">
        <v>122</v>
      </c>
      <c r="I48" s="5">
        <v>216</v>
      </c>
      <c r="J48" s="5">
        <v>6</v>
      </c>
      <c r="K48" s="5">
        <v>90</v>
      </c>
      <c r="L48" s="5">
        <v>36</v>
      </c>
      <c r="M48" s="5">
        <v>54</v>
      </c>
      <c r="N48" s="5">
        <v>0</v>
      </c>
      <c r="O48" s="5">
        <v>126</v>
      </c>
      <c r="P48" s="27" t="s">
        <v>52</v>
      </c>
      <c r="Q48" s="27" t="s">
        <v>123</v>
      </c>
      <c r="R48" s="27" t="s">
        <v>124</v>
      </c>
      <c r="S48" s="27" t="s">
        <v>52</v>
      </c>
      <c r="T48" s="27" t="s">
        <v>52</v>
      </c>
      <c r="U48" s="27" t="s">
        <v>52</v>
      </c>
      <c r="V48" s="27" t="s">
        <v>52</v>
      </c>
      <c r="W48" s="27" t="s">
        <v>52</v>
      </c>
      <c r="X48" s="27" t="s">
        <v>52</v>
      </c>
      <c r="Y48" s="27" t="s">
        <v>52</v>
      </c>
      <c r="Z48" s="27" t="s">
        <v>52</v>
      </c>
      <c r="AA48" s="27" t="s">
        <v>52</v>
      </c>
      <c r="AB48" s="11" t="s">
        <v>113</v>
      </c>
    </row>
    <row r="49" spans="1:28" s="3" customFormat="1" ht="8.25" x14ac:dyDescent="0.15">
      <c r="A49" s="3">
        <v>3</v>
      </c>
      <c r="B49" s="10" t="s">
        <v>125</v>
      </c>
      <c r="C49" s="11" t="s">
        <v>126</v>
      </c>
      <c r="D49" s="27" t="s">
        <v>62</v>
      </c>
      <c r="E49" s="27" t="s">
        <v>52</v>
      </c>
      <c r="F49" s="27" t="s">
        <v>127</v>
      </c>
      <c r="G49" s="27" t="s">
        <v>52</v>
      </c>
      <c r="H49" s="27" t="s">
        <v>52</v>
      </c>
      <c r="I49" s="5">
        <v>216</v>
      </c>
      <c r="J49" s="5">
        <v>6</v>
      </c>
      <c r="K49" s="5">
        <v>72</v>
      </c>
      <c r="L49" s="5">
        <v>36</v>
      </c>
      <c r="M49" s="5">
        <v>18</v>
      </c>
      <c r="N49" s="5">
        <v>18</v>
      </c>
      <c r="O49" s="5">
        <v>144</v>
      </c>
      <c r="P49" s="27" t="s">
        <v>52</v>
      </c>
      <c r="Q49" s="27" t="s">
        <v>52</v>
      </c>
      <c r="R49" s="27" t="s">
        <v>52</v>
      </c>
      <c r="S49" s="27" t="s">
        <v>128</v>
      </c>
      <c r="T49" s="27" t="s">
        <v>84</v>
      </c>
      <c r="U49" s="27" t="s">
        <v>52</v>
      </c>
      <c r="V49" s="27" t="s">
        <v>52</v>
      </c>
      <c r="W49" s="27" t="s">
        <v>52</v>
      </c>
      <c r="X49" s="27" t="s">
        <v>52</v>
      </c>
      <c r="Y49" s="27" t="s">
        <v>52</v>
      </c>
      <c r="Z49" s="27" t="s">
        <v>52</v>
      </c>
      <c r="AA49" s="27" t="s">
        <v>52</v>
      </c>
      <c r="AB49" s="11" t="s">
        <v>113</v>
      </c>
    </row>
    <row r="50" spans="1:28" s="3" customFormat="1" ht="8.25" x14ac:dyDescent="0.15">
      <c r="A50" s="3">
        <v>3</v>
      </c>
      <c r="B50" s="10" t="s">
        <v>129</v>
      </c>
      <c r="C50" s="11" t="s">
        <v>130</v>
      </c>
      <c r="D50" s="27" t="s">
        <v>52</v>
      </c>
      <c r="E50" s="27" t="s">
        <v>131</v>
      </c>
      <c r="F50" s="27" t="s">
        <v>52</v>
      </c>
      <c r="G50" s="27" t="s">
        <v>52</v>
      </c>
      <c r="H50" s="27" t="s">
        <v>132</v>
      </c>
      <c r="I50" s="5">
        <v>108</v>
      </c>
      <c r="J50" s="5">
        <v>3</v>
      </c>
      <c r="K50" s="5">
        <v>54</v>
      </c>
      <c r="L50" s="5">
        <v>36</v>
      </c>
      <c r="M50" s="5">
        <v>0</v>
      </c>
      <c r="N50" s="5">
        <v>18</v>
      </c>
      <c r="O50" s="5">
        <v>54</v>
      </c>
      <c r="P50" s="27" t="s">
        <v>52</v>
      </c>
      <c r="Q50" s="27" t="s">
        <v>52</v>
      </c>
      <c r="R50" s="27" t="s">
        <v>58</v>
      </c>
      <c r="S50" s="27" t="s">
        <v>52</v>
      </c>
      <c r="T50" s="27" t="s">
        <v>52</v>
      </c>
      <c r="U50" s="27" t="s">
        <v>52</v>
      </c>
      <c r="V50" s="27" t="s">
        <v>52</v>
      </c>
      <c r="W50" s="27" t="s">
        <v>52</v>
      </c>
      <c r="X50" s="27" t="s">
        <v>52</v>
      </c>
      <c r="Y50" s="27" t="s">
        <v>52</v>
      </c>
      <c r="Z50" s="27" t="s">
        <v>52</v>
      </c>
      <c r="AA50" s="27" t="s">
        <v>52</v>
      </c>
      <c r="AB50" s="11" t="s">
        <v>113</v>
      </c>
    </row>
    <row r="51" spans="1:28" s="3" customFormat="1" ht="8.25" x14ac:dyDescent="0.15">
      <c r="A51" s="3">
        <v>2</v>
      </c>
      <c r="B51" s="10" t="s">
        <v>133</v>
      </c>
      <c r="C51" s="11" t="s">
        <v>77</v>
      </c>
      <c r="D51" s="27" t="s">
        <v>52</v>
      </c>
      <c r="E51" s="27" t="s">
        <v>52</v>
      </c>
      <c r="F51" s="27" t="s">
        <v>52</v>
      </c>
      <c r="G51" s="27" t="s">
        <v>52</v>
      </c>
      <c r="H51" s="27" t="s">
        <v>52</v>
      </c>
      <c r="I51" s="5">
        <f t="shared" ref="I51:O51" si="6">0+I$52+I$53+I$54+I$55+I$56+I$57</f>
        <v>972</v>
      </c>
      <c r="J51" s="5">
        <f t="shared" si="6"/>
        <v>27</v>
      </c>
      <c r="K51" s="5">
        <f t="shared" si="6"/>
        <v>396</v>
      </c>
      <c r="L51" s="5">
        <f t="shared" si="6"/>
        <v>198</v>
      </c>
      <c r="M51" s="5">
        <f t="shared" si="6"/>
        <v>162</v>
      </c>
      <c r="N51" s="5">
        <f t="shared" si="6"/>
        <v>36</v>
      </c>
      <c r="O51" s="5">
        <f t="shared" si="6"/>
        <v>576</v>
      </c>
      <c r="P51" s="27" t="s">
        <v>52</v>
      </c>
      <c r="Q51" s="27" t="s">
        <v>52</v>
      </c>
      <c r="R51" s="27" t="s">
        <v>52</v>
      </c>
      <c r="S51" s="27" t="s">
        <v>52</v>
      </c>
      <c r="T51" s="27" t="s">
        <v>52</v>
      </c>
      <c r="U51" s="27" t="s">
        <v>52</v>
      </c>
      <c r="V51" s="27" t="s">
        <v>52</v>
      </c>
      <c r="W51" s="27" t="s">
        <v>52</v>
      </c>
      <c r="X51" s="27" t="s">
        <v>52</v>
      </c>
      <c r="Y51" s="27" t="s">
        <v>52</v>
      </c>
      <c r="Z51" s="27" t="s">
        <v>52</v>
      </c>
      <c r="AA51" s="27" t="s">
        <v>52</v>
      </c>
      <c r="AB51" s="11"/>
    </row>
    <row r="52" spans="1:28" s="3" customFormat="1" ht="8.25" x14ac:dyDescent="0.15">
      <c r="A52" s="3">
        <v>3</v>
      </c>
      <c r="B52" s="10" t="s">
        <v>134</v>
      </c>
      <c r="C52" s="11" t="s">
        <v>135</v>
      </c>
      <c r="D52" s="27" t="s">
        <v>6</v>
      </c>
      <c r="E52" s="27" t="s">
        <v>52</v>
      </c>
      <c r="F52" s="27" t="s">
        <v>52</v>
      </c>
      <c r="G52" s="27" t="s">
        <v>52</v>
      </c>
      <c r="H52" s="27" t="s">
        <v>6</v>
      </c>
      <c r="I52" s="5">
        <v>144</v>
      </c>
      <c r="J52" s="5">
        <v>4</v>
      </c>
      <c r="K52" s="5">
        <v>54</v>
      </c>
      <c r="L52" s="5">
        <v>18</v>
      </c>
      <c r="M52" s="5">
        <v>36</v>
      </c>
      <c r="N52" s="5">
        <v>0</v>
      </c>
      <c r="O52" s="5">
        <v>90</v>
      </c>
      <c r="P52" s="27" t="s">
        <v>124</v>
      </c>
      <c r="Q52" s="27" t="s">
        <v>52</v>
      </c>
      <c r="R52" s="27" t="s">
        <v>52</v>
      </c>
      <c r="S52" s="27" t="s">
        <v>52</v>
      </c>
      <c r="T52" s="27" t="s">
        <v>52</v>
      </c>
      <c r="U52" s="27" t="s">
        <v>52</v>
      </c>
      <c r="V52" s="27" t="s">
        <v>52</v>
      </c>
      <c r="W52" s="27" t="s">
        <v>52</v>
      </c>
      <c r="X52" s="27" t="s">
        <v>52</v>
      </c>
      <c r="Y52" s="27" t="s">
        <v>52</v>
      </c>
      <c r="Z52" s="27" t="s">
        <v>52</v>
      </c>
      <c r="AA52" s="27" t="s">
        <v>52</v>
      </c>
      <c r="AB52" s="11" t="s">
        <v>113</v>
      </c>
    </row>
    <row r="53" spans="1:28" s="3" customFormat="1" ht="8.25" x14ac:dyDescent="0.15">
      <c r="A53" s="3">
        <v>3</v>
      </c>
      <c r="B53" s="10" t="s">
        <v>136</v>
      </c>
      <c r="C53" s="11" t="s">
        <v>137</v>
      </c>
      <c r="D53" s="27" t="s">
        <v>57</v>
      </c>
      <c r="E53" s="27" t="s">
        <v>6</v>
      </c>
      <c r="F53" s="27" t="s">
        <v>52</v>
      </c>
      <c r="G53" s="27" t="s">
        <v>52</v>
      </c>
      <c r="H53" s="27" t="s">
        <v>116</v>
      </c>
      <c r="I53" s="5">
        <v>288</v>
      </c>
      <c r="J53" s="5">
        <v>8</v>
      </c>
      <c r="K53" s="5">
        <v>126</v>
      </c>
      <c r="L53" s="5">
        <v>72</v>
      </c>
      <c r="M53" s="5">
        <v>36</v>
      </c>
      <c r="N53" s="5">
        <v>18</v>
      </c>
      <c r="O53" s="5">
        <v>162</v>
      </c>
      <c r="P53" s="27" t="s">
        <v>138</v>
      </c>
      <c r="Q53" s="27" t="s">
        <v>128</v>
      </c>
      <c r="R53" s="27" t="s">
        <v>52</v>
      </c>
      <c r="S53" s="27" t="s">
        <v>52</v>
      </c>
      <c r="T53" s="27" t="s">
        <v>52</v>
      </c>
      <c r="U53" s="27" t="s">
        <v>52</v>
      </c>
      <c r="V53" s="27" t="s">
        <v>52</v>
      </c>
      <c r="W53" s="27" t="s">
        <v>52</v>
      </c>
      <c r="X53" s="27" t="s">
        <v>52</v>
      </c>
      <c r="Y53" s="27" t="s">
        <v>52</v>
      </c>
      <c r="Z53" s="27" t="s">
        <v>52</v>
      </c>
      <c r="AA53" s="27" t="s">
        <v>52</v>
      </c>
      <c r="AB53" s="11" t="s">
        <v>139</v>
      </c>
    </row>
    <row r="54" spans="1:28" s="3" customFormat="1" ht="8.25" x14ac:dyDescent="0.15">
      <c r="A54" s="3">
        <v>3</v>
      </c>
      <c r="B54" s="10" t="s">
        <v>140</v>
      </c>
      <c r="C54" s="11" t="s">
        <v>141</v>
      </c>
      <c r="D54" s="27" t="s">
        <v>52</v>
      </c>
      <c r="E54" s="27" t="s">
        <v>62</v>
      </c>
      <c r="F54" s="27" t="s">
        <v>52</v>
      </c>
      <c r="G54" s="27" t="s">
        <v>52</v>
      </c>
      <c r="H54" s="27" t="s">
        <v>52</v>
      </c>
      <c r="I54" s="5">
        <v>108</v>
      </c>
      <c r="J54" s="5">
        <v>3</v>
      </c>
      <c r="K54" s="5">
        <v>54</v>
      </c>
      <c r="L54" s="5">
        <v>36</v>
      </c>
      <c r="M54" s="5">
        <v>18</v>
      </c>
      <c r="N54" s="5">
        <v>0</v>
      </c>
      <c r="O54" s="5">
        <v>54</v>
      </c>
      <c r="P54" s="27" t="s">
        <v>52</v>
      </c>
      <c r="Q54" s="27" t="s">
        <v>52</v>
      </c>
      <c r="R54" s="27" t="s">
        <v>52</v>
      </c>
      <c r="S54" s="27" t="s">
        <v>128</v>
      </c>
      <c r="T54" s="27" t="s">
        <v>52</v>
      </c>
      <c r="U54" s="27" t="s">
        <v>52</v>
      </c>
      <c r="V54" s="27" t="s">
        <v>52</v>
      </c>
      <c r="W54" s="27" t="s">
        <v>52</v>
      </c>
      <c r="X54" s="27" t="s">
        <v>52</v>
      </c>
      <c r="Y54" s="27" t="s">
        <v>52</v>
      </c>
      <c r="Z54" s="27" t="s">
        <v>52</v>
      </c>
      <c r="AA54" s="27" t="s">
        <v>52</v>
      </c>
      <c r="AB54" s="11" t="s">
        <v>113</v>
      </c>
    </row>
    <row r="55" spans="1:28" s="3" customFormat="1" ht="8.25" x14ac:dyDescent="0.15">
      <c r="A55" s="3">
        <v>3</v>
      </c>
      <c r="B55" s="10" t="s">
        <v>142</v>
      </c>
      <c r="C55" s="11" t="s">
        <v>143</v>
      </c>
      <c r="D55" s="27" t="s">
        <v>62</v>
      </c>
      <c r="E55" s="27" t="s">
        <v>52</v>
      </c>
      <c r="F55" s="27" t="s">
        <v>52</v>
      </c>
      <c r="G55" s="27" t="s">
        <v>52</v>
      </c>
      <c r="H55" s="27" t="s">
        <v>62</v>
      </c>
      <c r="I55" s="5">
        <v>144</v>
      </c>
      <c r="J55" s="5">
        <v>4</v>
      </c>
      <c r="K55" s="5">
        <v>54</v>
      </c>
      <c r="L55" s="5">
        <v>18</v>
      </c>
      <c r="M55" s="5">
        <v>36</v>
      </c>
      <c r="N55" s="5">
        <v>0</v>
      </c>
      <c r="O55" s="5">
        <v>90</v>
      </c>
      <c r="P55" s="27" t="s">
        <v>52</v>
      </c>
      <c r="Q55" s="27" t="s">
        <v>52</v>
      </c>
      <c r="R55" s="27" t="s">
        <v>52</v>
      </c>
      <c r="S55" s="27" t="s">
        <v>124</v>
      </c>
      <c r="T55" s="27" t="s">
        <v>52</v>
      </c>
      <c r="U55" s="27" t="s">
        <v>52</v>
      </c>
      <c r="V55" s="27" t="s">
        <v>52</v>
      </c>
      <c r="W55" s="27" t="s">
        <v>52</v>
      </c>
      <c r="X55" s="27" t="s">
        <v>52</v>
      </c>
      <c r="Y55" s="27" t="s">
        <v>52</v>
      </c>
      <c r="Z55" s="27" t="s">
        <v>52</v>
      </c>
      <c r="AA55" s="27" t="s">
        <v>52</v>
      </c>
      <c r="AB55" s="11" t="s">
        <v>113</v>
      </c>
    </row>
    <row r="56" spans="1:28" s="3" customFormat="1" ht="8.25" x14ac:dyDescent="0.15">
      <c r="A56" s="3">
        <v>3</v>
      </c>
      <c r="B56" s="10" t="s">
        <v>144</v>
      </c>
      <c r="C56" s="11" t="s">
        <v>145</v>
      </c>
      <c r="D56" s="27" t="s">
        <v>52</v>
      </c>
      <c r="E56" s="27" t="s">
        <v>110</v>
      </c>
      <c r="F56" s="27" t="s">
        <v>52</v>
      </c>
      <c r="G56" s="27" t="s">
        <v>52</v>
      </c>
      <c r="H56" s="27" t="s">
        <v>52</v>
      </c>
      <c r="I56" s="5">
        <v>72</v>
      </c>
      <c r="J56" s="5">
        <v>2</v>
      </c>
      <c r="K56" s="5">
        <v>36</v>
      </c>
      <c r="L56" s="5">
        <v>18</v>
      </c>
      <c r="M56" s="5">
        <v>0</v>
      </c>
      <c r="N56" s="5">
        <v>18</v>
      </c>
      <c r="O56" s="5">
        <v>36</v>
      </c>
      <c r="P56" s="27" t="s">
        <v>52</v>
      </c>
      <c r="Q56" s="27" t="s">
        <v>52</v>
      </c>
      <c r="R56" s="27" t="s">
        <v>80</v>
      </c>
      <c r="S56" s="27" t="s">
        <v>52</v>
      </c>
      <c r="T56" s="27" t="s">
        <v>52</v>
      </c>
      <c r="U56" s="27" t="s">
        <v>52</v>
      </c>
      <c r="V56" s="27" t="s">
        <v>52</v>
      </c>
      <c r="W56" s="27" t="s">
        <v>52</v>
      </c>
      <c r="X56" s="27" t="s">
        <v>52</v>
      </c>
      <c r="Y56" s="27" t="s">
        <v>52</v>
      </c>
      <c r="Z56" s="27" t="s">
        <v>52</v>
      </c>
      <c r="AA56" s="27" t="s">
        <v>52</v>
      </c>
      <c r="AB56" s="11" t="s">
        <v>146</v>
      </c>
    </row>
    <row r="57" spans="1:28" s="3" customFormat="1" ht="8.25" x14ac:dyDescent="0.15">
      <c r="A57" s="3">
        <v>3</v>
      </c>
      <c r="B57" s="10" t="s">
        <v>147</v>
      </c>
      <c r="C57" s="11" t="s">
        <v>148</v>
      </c>
      <c r="D57" s="27" t="s">
        <v>87</v>
      </c>
      <c r="E57" s="27" t="s">
        <v>52</v>
      </c>
      <c r="F57" s="27" t="s">
        <v>87</v>
      </c>
      <c r="G57" s="27" t="s">
        <v>52</v>
      </c>
      <c r="H57" s="27" t="s">
        <v>52</v>
      </c>
      <c r="I57" s="5">
        <v>216</v>
      </c>
      <c r="J57" s="5">
        <v>6</v>
      </c>
      <c r="K57" s="5">
        <v>72</v>
      </c>
      <c r="L57" s="5">
        <v>36</v>
      </c>
      <c r="M57" s="5">
        <v>36</v>
      </c>
      <c r="N57" s="5">
        <v>0</v>
      </c>
      <c r="O57" s="5">
        <v>144</v>
      </c>
      <c r="P57" s="27" t="s">
        <v>52</v>
      </c>
      <c r="Q57" s="27" t="s">
        <v>52</v>
      </c>
      <c r="R57" s="27" t="s">
        <v>52</v>
      </c>
      <c r="S57" s="27" t="s">
        <v>52</v>
      </c>
      <c r="T57" s="27" t="s">
        <v>52</v>
      </c>
      <c r="U57" s="27" t="s">
        <v>52</v>
      </c>
      <c r="V57" s="27" t="s">
        <v>119</v>
      </c>
      <c r="W57" s="27" t="s">
        <v>52</v>
      </c>
      <c r="X57" s="27" t="s">
        <v>52</v>
      </c>
      <c r="Y57" s="27" t="s">
        <v>52</v>
      </c>
      <c r="Z57" s="27" t="s">
        <v>52</v>
      </c>
      <c r="AA57" s="27" t="s">
        <v>52</v>
      </c>
      <c r="AB57" s="11" t="s">
        <v>113</v>
      </c>
    </row>
    <row r="58" spans="1:28" s="3" customFormat="1" ht="8.25" x14ac:dyDescent="0.15">
      <c r="A58" s="3">
        <v>2</v>
      </c>
      <c r="B58" s="10" t="s">
        <v>149</v>
      </c>
      <c r="C58" s="11" t="s">
        <v>94</v>
      </c>
      <c r="D58" s="27" t="s">
        <v>52</v>
      </c>
      <c r="E58" s="27" t="s">
        <v>52</v>
      </c>
      <c r="F58" s="27" t="s">
        <v>52</v>
      </c>
      <c r="G58" s="27" t="s">
        <v>52</v>
      </c>
      <c r="H58" s="27" t="s">
        <v>52</v>
      </c>
      <c r="I58" s="5">
        <f t="shared" ref="I58:O58" si="7">0+I$59+I$60+I$61+I$62+I$63+I$64</f>
        <v>468</v>
      </c>
      <c r="J58" s="5">
        <f t="shared" si="7"/>
        <v>13</v>
      </c>
      <c r="K58" s="5">
        <f t="shared" si="7"/>
        <v>198</v>
      </c>
      <c r="L58" s="5">
        <f t="shared" si="7"/>
        <v>108</v>
      </c>
      <c r="M58" s="5">
        <f t="shared" si="7"/>
        <v>90</v>
      </c>
      <c r="N58" s="5">
        <f t="shared" si="7"/>
        <v>0</v>
      </c>
      <c r="O58" s="5">
        <f t="shared" si="7"/>
        <v>270</v>
      </c>
      <c r="P58" s="27" t="s">
        <v>52</v>
      </c>
      <c r="Q58" s="27" t="s">
        <v>52</v>
      </c>
      <c r="R58" s="27" t="s">
        <v>52</v>
      </c>
      <c r="S58" s="27" t="s">
        <v>52</v>
      </c>
      <c r="T58" s="27" t="s">
        <v>52</v>
      </c>
      <c r="U58" s="27" t="s">
        <v>52</v>
      </c>
      <c r="V58" s="27" t="s">
        <v>52</v>
      </c>
      <c r="W58" s="27" t="s">
        <v>52</v>
      </c>
      <c r="X58" s="27" t="s">
        <v>52</v>
      </c>
      <c r="Y58" s="27" t="s">
        <v>52</v>
      </c>
      <c r="Z58" s="27" t="s">
        <v>52</v>
      </c>
      <c r="AA58" s="27" t="s">
        <v>52</v>
      </c>
      <c r="AB58" s="11"/>
    </row>
    <row r="59" spans="1:28" s="3" customFormat="1" ht="8.25" x14ac:dyDescent="0.15">
      <c r="A59" s="3">
        <v>3</v>
      </c>
      <c r="B59" s="10" t="s">
        <v>150</v>
      </c>
      <c r="C59" s="11" t="s">
        <v>151</v>
      </c>
      <c r="D59" s="27" t="s">
        <v>62</v>
      </c>
      <c r="E59" s="27" t="s">
        <v>52</v>
      </c>
      <c r="F59" s="27" t="s">
        <v>52</v>
      </c>
      <c r="G59" s="27" t="s">
        <v>52</v>
      </c>
      <c r="H59" s="27" t="s">
        <v>152</v>
      </c>
      <c r="I59" s="5">
        <v>180</v>
      </c>
      <c r="J59" s="5">
        <v>5</v>
      </c>
      <c r="K59" s="5">
        <v>72</v>
      </c>
      <c r="L59" s="5">
        <v>36</v>
      </c>
      <c r="M59" s="5">
        <v>36</v>
      </c>
      <c r="N59" s="5">
        <v>0</v>
      </c>
      <c r="O59" s="5">
        <v>108</v>
      </c>
      <c r="P59" s="27" t="s">
        <v>52</v>
      </c>
      <c r="Q59" s="27" t="s">
        <v>52</v>
      </c>
      <c r="R59" s="27" t="s">
        <v>52</v>
      </c>
      <c r="S59" s="27" t="s">
        <v>119</v>
      </c>
      <c r="T59" s="27" t="s">
        <v>52</v>
      </c>
      <c r="U59" s="27" t="s">
        <v>52</v>
      </c>
      <c r="V59" s="27" t="s">
        <v>52</v>
      </c>
      <c r="W59" s="27" t="s">
        <v>52</v>
      </c>
      <c r="X59" s="27" t="s">
        <v>52</v>
      </c>
      <c r="Y59" s="27" t="s">
        <v>52</v>
      </c>
      <c r="Z59" s="27" t="s">
        <v>52</v>
      </c>
      <c r="AA59" s="27" t="s">
        <v>52</v>
      </c>
      <c r="AB59" s="11" t="s">
        <v>113</v>
      </c>
    </row>
    <row r="60" spans="1:28" s="3" customFormat="1" ht="8.25" x14ac:dyDescent="0.15">
      <c r="A60" s="3">
        <v>3</v>
      </c>
      <c r="B60" s="10" t="s">
        <v>150</v>
      </c>
      <c r="C60" s="11" t="s">
        <v>153</v>
      </c>
      <c r="D60" s="27" t="s">
        <v>52</v>
      </c>
      <c r="E60" s="27" t="s">
        <v>52</v>
      </c>
      <c r="F60" s="27" t="s">
        <v>52</v>
      </c>
      <c r="G60" s="27" t="s">
        <v>52</v>
      </c>
      <c r="H60" s="27" t="s">
        <v>52</v>
      </c>
      <c r="I60" s="5"/>
      <c r="J60" s="5"/>
      <c r="K60" s="5">
        <v>0</v>
      </c>
      <c r="L60" s="5">
        <v>0</v>
      </c>
      <c r="M60" s="5">
        <v>0</v>
      </c>
      <c r="N60" s="5">
        <v>0</v>
      </c>
      <c r="O60" s="5"/>
      <c r="P60" s="27" t="s">
        <v>52</v>
      </c>
      <c r="Q60" s="27" t="s">
        <v>52</v>
      </c>
      <c r="R60" s="27" t="s">
        <v>52</v>
      </c>
      <c r="S60" s="27" t="s">
        <v>52</v>
      </c>
      <c r="T60" s="27" t="s">
        <v>52</v>
      </c>
      <c r="U60" s="27" t="s">
        <v>52</v>
      </c>
      <c r="V60" s="27" t="s">
        <v>52</v>
      </c>
      <c r="W60" s="27" t="s">
        <v>52</v>
      </c>
      <c r="X60" s="27" t="s">
        <v>52</v>
      </c>
      <c r="Y60" s="27" t="s">
        <v>52</v>
      </c>
      <c r="Z60" s="27" t="s">
        <v>52</v>
      </c>
      <c r="AA60" s="27" t="s">
        <v>52</v>
      </c>
      <c r="AB60" s="11" t="s">
        <v>113</v>
      </c>
    </row>
    <row r="61" spans="1:28" s="3" customFormat="1" ht="8.25" x14ac:dyDescent="0.15">
      <c r="A61" s="3">
        <v>3</v>
      </c>
      <c r="B61" s="10" t="s">
        <v>154</v>
      </c>
      <c r="C61" s="11" t="s">
        <v>155</v>
      </c>
      <c r="D61" s="27" t="s">
        <v>62</v>
      </c>
      <c r="E61" s="27" t="s">
        <v>52</v>
      </c>
      <c r="F61" s="27" t="s">
        <v>52</v>
      </c>
      <c r="G61" s="27" t="s">
        <v>52</v>
      </c>
      <c r="H61" s="27" t="s">
        <v>62</v>
      </c>
      <c r="I61" s="5">
        <v>144</v>
      </c>
      <c r="J61" s="5">
        <v>4</v>
      </c>
      <c r="K61" s="5">
        <v>54</v>
      </c>
      <c r="L61" s="5">
        <v>36</v>
      </c>
      <c r="M61" s="5">
        <v>18</v>
      </c>
      <c r="N61" s="5">
        <v>0</v>
      </c>
      <c r="O61" s="5">
        <v>90</v>
      </c>
      <c r="P61" s="27" t="s">
        <v>52</v>
      </c>
      <c r="Q61" s="27" t="s">
        <v>52</v>
      </c>
      <c r="R61" s="27" t="s">
        <v>52</v>
      </c>
      <c r="S61" s="27" t="s">
        <v>128</v>
      </c>
      <c r="T61" s="27" t="s">
        <v>52</v>
      </c>
      <c r="U61" s="27" t="s">
        <v>52</v>
      </c>
      <c r="V61" s="27" t="s">
        <v>52</v>
      </c>
      <c r="W61" s="27" t="s">
        <v>52</v>
      </c>
      <c r="X61" s="27" t="s">
        <v>52</v>
      </c>
      <c r="Y61" s="27" t="s">
        <v>52</v>
      </c>
      <c r="Z61" s="27" t="s">
        <v>52</v>
      </c>
      <c r="AA61" s="27" t="s">
        <v>52</v>
      </c>
      <c r="AB61" s="11" t="s">
        <v>156</v>
      </c>
    </row>
    <row r="62" spans="1:28" s="3" customFormat="1" ht="8.25" x14ac:dyDescent="0.15">
      <c r="A62" s="3">
        <v>3</v>
      </c>
      <c r="B62" s="10" t="s">
        <v>154</v>
      </c>
      <c r="C62" s="11" t="s">
        <v>157</v>
      </c>
      <c r="D62" s="27" t="s">
        <v>52</v>
      </c>
      <c r="E62" s="27" t="s">
        <v>52</v>
      </c>
      <c r="F62" s="27" t="s">
        <v>52</v>
      </c>
      <c r="G62" s="27" t="s">
        <v>52</v>
      </c>
      <c r="H62" s="27" t="s">
        <v>52</v>
      </c>
      <c r="I62" s="5"/>
      <c r="J62" s="5"/>
      <c r="K62" s="5">
        <v>0</v>
      </c>
      <c r="L62" s="5">
        <v>0</v>
      </c>
      <c r="M62" s="5">
        <v>0</v>
      </c>
      <c r="N62" s="5">
        <v>0</v>
      </c>
      <c r="O62" s="5"/>
      <c r="P62" s="27" t="s">
        <v>52</v>
      </c>
      <c r="Q62" s="27" t="s">
        <v>52</v>
      </c>
      <c r="R62" s="27" t="s">
        <v>52</v>
      </c>
      <c r="S62" s="27" t="s">
        <v>52</v>
      </c>
      <c r="T62" s="27" t="s">
        <v>52</v>
      </c>
      <c r="U62" s="27" t="s">
        <v>52</v>
      </c>
      <c r="V62" s="27" t="s">
        <v>52</v>
      </c>
      <c r="W62" s="27" t="s">
        <v>52</v>
      </c>
      <c r="X62" s="27" t="s">
        <v>52</v>
      </c>
      <c r="Y62" s="27" t="s">
        <v>52</v>
      </c>
      <c r="Z62" s="27" t="s">
        <v>52</v>
      </c>
      <c r="AA62" s="27" t="s">
        <v>52</v>
      </c>
      <c r="AB62" s="11" t="s">
        <v>156</v>
      </c>
    </row>
    <row r="63" spans="1:28" s="3" customFormat="1" ht="8.25" x14ac:dyDescent="0.15">
      <c r="A63" s="3">
        <v>3</v>
      </c>
      <c r="B63" s="10" t="s">
        <v>158</v>
      </c>
      <c r="C63" s="11" t="s">
        <v>159</v>
      </c>
      <c r="D63" s="27" t="s">
        <v>52</v>
      </c>
      <c r="E63" s="27" t="s">
        <v>160</v>
      </c>
      <c r="F63" s="27" t="s">
        <v>52</v>
      </c>
      <c r="G63" s="27" t="s">
        <v>52</v>
      </c>
      <c r="H63" s="27" t="s">
        <v>127</v>
      </c>
      <c r="I63" s="5">
        <v>144</v>
      </c>
      <c r="J63" s="5">
        <v>4</v>
      </c>
      <c r="K63" s="5">
        <v>72</v>
      </c>
      <c r="L63" s="5">
        <v>36</v>
      </c>
      <c r="M63" s="5">
        <v>36</v>
      </c>
      <c r="N63" s="5">
        <v>0</v>
      </c>
      <c r="O63" s="5">
        <v>72</v>
      </c>
      <c r="P63" s="27" t="s">
        <v>52</v>
      </c>
      <c r="Q63" s="27" t="s">
        <v>52</v>
      </c>
      <c r="R63" s="27" t="s">
        <v>52</v>
      </c>
      <c r="S63" s="27" t="s">
        <v>52</v>
      </c>
      <c r="T63" s="27" t="s">
        <v>119</v>
      </c>
      <c r="U63" s="27" t="s">
        <v>52</v>
      </c>
      <c r="V63" s="27" t="s">
        <v>52</v>
      </c>
      <c r="W63" s="27" t="s">
        <v>52</v>
      </c>
      <c r="X63" s="27" t="s">
        <v>52</v>
      </c>
      <c r="Y63" s="27" t="s">
        <v>52</v>
      </c>
      <c r="Z63" s="27" t="s">
        <v>52</v>
      </c>
      <c r="AA63" s="27" t="s">
        <v>52</v>
      </c>
      <c r="AB63" s="11" t="s">
        <v>113</v>
      </c>
    </row>
    <row r="64" spans="1:28" s="3" customFormat="1" ht="8.25" x14ac:dyDescent="0.15">
      <c r="A64" s="3">
        <v>3</v>
      </c>
      <c r="B64" s="10" t="s">
        <v>158</v>
      </c>
      <c r="C64" s="11" t="s">
        <v>161</v>
      </c>
      <c r="D64" s="27" t="s">
        <v>52</v>
      </c>
      <c r="E64" s="27" t="s">
        <v>52</v>
      </c>
      <c r="F64" s="27" t="s">
        <v>52</v>
      </c>
      <c r="G64" s="27" t="s">
        <v>52</v>
      </c>
      <c r="H64" s="27" t="s">
        <v>52</v>
      </c>
      <c r="I64" s="5"/>
      <c r="J64" s="5"/>
      <c r="K64" s="5">
        <v>0</v>
      </c>
      <c r="L64" s="5">
        <v>0</v>
      </c>
      <c r="M64" s="5">
        <v>0</v>
      </c>
      <c r="N64" s="5">
        <v>0</v>
      </c>
      <c r="O64" s="5"/>
      <c r="P64" s="27" t="s">
        <v>52</v>
      </c>
      <c r="Q64" s="27" t="s">
        <v>52</v>
      </c>
      <c r="R64" s="27" t="s">
        <v>52</v>
      </c>
      <c r="S64" s="27" t="s">
        <v>52</v>
      </c>
      <c r="T64" s="27" t="s">
        <v>52</v>
      </c>
      <c r="U64" s="27" t="s">
        <v>52</v>
      </c>
      <c r="V64" s="27" t="s">
        <v>52</v>
      </c>
      <c r="W64" s="27" t="s">
        <v>52</v>
      </c>
      <c r="X64" s="27" t="s">
        <v>52</v>
      </c>
      <c r="Y64" s="27" t="s">
        <v>52</v>
      </c>
      <c r="Z64" s="27" t="s">
        <v>52</v>
      </c>
      <c r="AA64" s="27" t="s">
        <v>52</v>
      </c>
      <c r="AB64" s="11" t="s">
        <v>113</v>
      </c>
    </row>
    <row r="65" spans="1:28" s="3" customFormat="1" ht="8.25" x14ac:dyDescent="0.15">
      <c r="A65" s="3">
        <v>1</v>
      </c>
      <c r="B65" s="10" t="s">
        <v>162</v>
      </c>
      <c r="C65" s="11" t="s">
        <v>163</v>
      </c>
      <c r="D65" s="27" t="s">
        <v>52</v>
      </c>
      <c r="E65" s="27" t="s">
        <v>52</v>
      </c>
      <c r="F65" s="27" t="s">
        <v>52</v>
      </c>
      <c r="G65" s="27" t="s">
        <v>52</v>
      </c>
      <c r="H65" s="27" t="s">
        <v>52</v>
      </c>
      <c r="I65" s="5">
        <f t="shared" ref="I65:O65" si="8">0+I$66+I$77+I$86</f>
        <v>3780</v>
      </c>
      <c r="J65" s="5">
        <f t="shared" si="8"/>
        <v>105</v>
      </c>
      <c r="K65" s="5">
        <f t="shared" si="8"/>
        <v>1476</v>
      </c>
      <c r="L65" s="5">
        <f t="shared" si="8"/>
        <v>738</v>
      </c>
      <c r="M65" s="5">
        <f t="shared" si="8"/>
        <v>648</v>
      </c>
      <c r="N65" s="5">
        <f t="shared" si="8"/>
        <v>90</v>
      </c>
      <c r="O65" s="5">
        <f t="shared" si="8"/>
        <v>2304</v>
      </c>
      <c r="P65" s="27" t="s">
        <v>52</v>
      </c>
      <c r="Q65" s="27" t="s">
        <v>52</v>
      </c>
      <c r="R65" s="27" t="s">
        <v>52</v>
      </c>
      <c r="S65" s="27" t="s">
        <v>52</v>
      </c>
      <c r="T65" s="27" t="s">
        <v>52</v>
      </c>
      <c r="U65" s="27" t="s">
        <v>52</v>
      </c>
      <c r="V65" s="27" t="s">
        <v>52</v>
      </c>
      <c r="W65" s="27" t="s">
        <v>52</v>
      </c>
      <c r="X65" s="27" t="s">
        <v>52</v>
      </c>
      <c r="Y65" s="27" t="s">
        <v>52</v>
      </c>
      <c r="Z65" s="27" t="s">
        <v>52</v>
      </c>
      <c r="AA65" s="27" t="s">
        <v>52</v>
      </c>
      <c r="AB65" s="11"/>
    </row>
    <row r="66" spans="1:28" s="3" customFormat="1" ht="8.25" x14ac:dyDescent="0.15">
      <c r="A66" s="3">
        <v>2</v>
      </c>
      <c r="B66" s="10" t="s">
        <v>164</v>
      </c>
      <c r="C66" s="11" t="s">
        <v>165</v>
      </c>
      <c r="D66" s="27" t="s">
        <v>52</v>
      </c>
      <c r="E66" s="27" t="s">
        <v>52</v>
      </c>
      <c r="F66" s="27" t="s">
        <v>52</v>
      </c>
      <c r="G66" s="27" t="s">
        <v>52</v>
      </c>
      <c r="H66" s="27" t="s">
        <v>52</v>
      </c>
      <c r="I66" s="5">
        <f t="shared" ref="I66:O66" si="9">0+I$67+I$68+I$69+I$70+I$71+I$72+I$73+I$74+I$75+I$76</f>
        <v>1872</v>
      </c>
      <c r="J66" s="5">
        <f t="shared" si="9"/>
        <v>52</v>
      </c>
      <c r="K66" s="5">
        <f t="shared" si="9"/>
        <v>720</v>
      </c>
      <c r="L66" s="5">
        <f t="shared" si="9"/>
        <v>342</v>
      </c>
      <c r="M66" s="5">
        <f t="shared" si="9"/>
        <v>324</v>
      </c>
      <c r="N66" s="5">
        <f t="shared" si="9"/>
        <v>54</v>
      </c>
      <c r="O66" s="5">
        <f t="shared" si="9"/>
        <v>1152</v>
      </c>
      <c r="P66" s="27" t="s">
        <v>52</v>
      </c>
      <c r="Q66" s="27" t="s">
        <v>52</v>
      </c>
      <c r="R66" s="27" t="s">
        <v>52</v>
      </c>
      <c r="S66" s="27" t="s">
        <v>52</v>
      </c>
      <c r="T66" s="27" t="s">
        <v>52</v>
      </c>
      <c r="U66" s="27" t="s">
        <v>52</v>
      </c>
      <c r="V66" s="27" t="s">
        <v>52</v>
      </c>
      <c r="W66" s="27" t="s">
        <v>52</v>
      </c>
      <c r="X66" s="27" t="s">
        <v>52</v>
      </c>
      <c r="Y66" s="27" t="s">
        <v>52</v>
      </c>
      <c r="Z66" s="27" t="s">
        <v>52</v>
      </c>
      <c r="AA66" s="27" t="s">
        <v>52</v>
      </c>
      <c r="AB66" s="11"/>
    </row>
    <row r="67" spans="1:28" s="3" customFormat="1" ht="8.25" x14ac:dyDescent="0.15">
      <c r="A67" s="3">
        <v>3</v>
      </c>
      <c r="B67" s="10" t="s">
        <v>166</v>
      </c>
      <c r="C67" s="11" t="s">
        <v>167</v>
      </c>
      <c r="D67" s="27" t="s">
        <v>111</v>
      </c>
      <c r="E67" s="27" t="s">
        <v>111</v>
      </c>
      <c r="F67" s="27" t="s">
        <v>52</v>
      </c>
      <c r="G67" s="27" t="s">
        <v>110</v>
      </c>
      <c r="H67" s="27" t="s">
        <v>57</v>
      </c>
      <c r="I67" s="5">
        <v>360</v>
      </c>
      <c r="J67" s="5">
        <v>10</v>
      </c>
      <c r="K67" s="5">
        <v>144</v>
      </c>
      <c r="L67" s="5">
        <v>54</v>
      </c>
      <c r="M67" s="5">
        <v>72</v>
      </c>
      <c r="N67" s="5">
        <v>18</v>
      </c>
      <c r="O67" s="5">
        <v>216</v>
      </c>
      <c r="P67" s="27" t="s">
        <v>119</v>
      </c>
      <c r="Q67" s="27" t="s">
        <v>124</v>
      </c>
      <c r="R67" s="27" t="s">
        <v>84</v>
      </c>
      <c r="S67" s="27" t="s">
        <v>52</v>
      </c>
      <c r="T67" s="27" t="s">
        <v>52</v>
      </c>
      <c r="U67" s="27" t="s">
        <v>52</v>
      </c>
      <c r="V67" s="27" t="s">
        <v>52</v>
      </c>
      <c r="W67" s="27" t="s">
        <v>52</v>
      </c>
      <c r="X67" s="27" t="s">
        <v>52</v>
      </c>
      <c r="Y67" s="27" t="s">
        <v>52</v>
      </c>
      <c r="Z67" s="27" t="s">
        <v>52</v>
      </c>
      <c r="AA67" s="27" t="s">
        <v>52</v>
      </c>
      <c r="AB67" s="11" t="s">
        <v>113</v>
      </c>
    </row>
    <row r="68" spans="1:28" s="3" customFormat="1" ht="8.25" x14ac:dyDescent="0.15">
      <c r="A68" s="3">
        <v>3</v>
      </c>
      <c r="B68" s="10" t="s">
        <v>168</v>
      </c>
      <c r="C68" s="11" t="s">
        <v>169</v>
      </c>
      <c r="D68" s="27" t="s">
        <v>52</v>
      </c>
      <c r="E68" s="27" t="s">
        <v>6</v>
      </c>
      <c r="F68" s="27" t="s">
        <v>52</v>
      </c>
      <c r="G68" s="27" t="s">
        <v>52</v>
      </c>
      <c r="H68" s="27" t="s">
        <v>52</v>
      </c>
      <c r="I68" s="5">
        <v>72</v>
      </c>
      <c r="J68" s="5">
        <v>2</v>
      </c>
      <c r="K68" s="5">
        <v>36</v>
      </c>
      <c r="L68" s="5">
        <v>18</v>
      </c>
      <c r="M68" s="5">
        <v>0</v>
      </c>
      <c r="N68" s="5">
        <v>18</v>
      </c>
      <c r="O68" s="5">
        <v>36</v>
      </c>
      <c r="P68" s="27" t="s">
        <v>80</v>
      </c>
      <c r="Q68" s="27" t="s">
        <v>52</v>
      </c>
      <c r="R68" s="27" t="s">
        <v>52</v>
      </c>
      <c r="S68" s="27" t="s">
        <v>52</v>
      </c>
      <c r="T68" s="27" t="s">
        <v>52</v>
      </c>
      <c r="U68" s="27" t="s">
        <v>52</v>
      </c>
      <c r="V68" s="27" t="s">
        <v>52</v>
      </c>
      <c r="W68" s="27" t="s">
        <v>52</v>
      </c>
      <c r="X68" s="27" t="s">
        <v>52</v>
      </c>
      <c r="Y68" s="27" t="s">
        <v>52</v>
      </c>
      <c r="Z68" s="27" t="s">
        <v>52</v>
      </c>
      <c r="AA68" s="27" t="s">
        <v>52</v>
      </c>
      <c r="AB68" s="11" t="s">
        <v>113</v>
      </c>
    </row>
    <row r="69" spans="1:28" s="3" customFormat="1" ht="8.25" x14ac:dyDescent="0.15">
      <c r="A69" s="3">
        <v>3</v>
      </c>
      <c r="B69" s="10" t="s">
        <v>170</v>
      </c>
      <c r="C69" s="11" t="s">
        <v>171</v>
      </c>
      <c r="D69" s="27" t="s">
        <v>127</v>
      </c>
      <c r="E69" s="27" t="s">
        <v>52</v>
      </c>
      <c r="F69" s="27" t="s">
        <v>52</v>
      </c>
      <c r="G69" s="27" t="s">
        <v>52</v>
      </c>
      <c r="H69" s="27" t="s">
        <v>127</v>
      </c>
      <c r="I69" s="5">
        <v>180</v>
      </c>
      <c r="J69" s="5">
        <v>5</v>
      </c>
      <c r="K69" s="5">
        <v>72</v>
      </c>
      <c r="L69" s="5">
        <v>36</v>
      </c>
      <c r="M69" s="5">
        <v>36</v>
      </c>
      <c r="N69" s="5">
        <v>0</v>
      </c>
      <c r="O69" s="5">
        <v>108</v>
      </c>
      <c r="P69" s="27" t="s">
        <v>52</v>
      </c>
      <c r="Q69" s="27" t="s">
        <v>52</v>
      </c>
      <c r="R69" s="27" t="s">
        <v>52</v>
      </c>
      <c r="S69" s="27" t="s">
        <v>52</v>
      </c>
      <c r="T69" s="27" t="s">
        <v>119</v>
      </c>
      <c r="U69" s="27" t="s">
        <v>52</v>
      </c>
      <c r="V69" s="27" t="s">
        <v>52</v>
      </c>
      <c r="W69" s="27" t="s">
        <v>52</v>
      </c>
      <c r="X69" s="27" t="s">
        <v>52</v>
      </c>
      <c r="Y69" s="27" t="s">
        <v>52</v>
      </c>
      <c r="Z69" s="27" t="s">
        <v>52</v>
      </c>
      <c r="AA69" s="27" t="s">
        <v>52</v>
      </c>
      <c r="AB69" s="11" t="s">
        <v>113</v>
      </c>
    </row>
    <row r="70" spans="1:28" s="3" customFormat="1" ht="8.25" x14ac:dyDescent="0.15">
      <c r="A70" s="3">
        <v>3</v>
      </c>
      <c r="B70" s="10" t="s">
        <v>172</v>
      </c>
      <c r="C70" s="11" t="s">
        <v>173</v>
      </c>
      <c r="D70" s="27" t="s">
        <v>127</v>
      </c>
      <c r="E70" s="27" t="s">
        <v>52</v>
      </c>
      <c r="F70" s="27" t="s">
        <v>52</v>
      </c>
      <c r="G70" s="27" t="s">
        <v>52</v>
      </c>
      <c r="H70" s="27" t="s">
        <v>127</v>
      </c>
      <c r="I70" s="5">
        <v>180</v>
      </c>
      <c r="J70" s="5">
        <v>5</v>
      </c>
      <c r="K70" s="5">
        <v>72</v>
      </c>
      <c r="L70" s="5">
        <v>36</v>
      </c>
      <c r="M70" s="5">
        <v>36</v>
      </c>
      <c r="N70" s="5">
        <v>0</v>
      </c>
      <c r="O70" s="5">
        <v>108</v>
      </c>
      <c r="P70" s="27" t="s">
        <v>52</v>
      </c>
      <c r="Q70" s="27" t="s">
        <v>52</v>
      </c>
      <c r="R70" s="27" t="s">
        <v>52</v>
      </c>
      <c r="S70" s="27" t="s">
        <v>52</v>
      </c>
      <c r="T70" s="27" t="s">
        <v>119</v>
      </c>
      <c r="U70" s="27" t="s">
        <v>52</v>
      </c>
      <c r="V70" s="27" t="s">
        <v>52</v>
      </c>
      <c r="W70" s="27" t="s">
        <v>52</v>
      </c>
      <c r="X70" s="27" t="s">
        <v>52</v>
      </c>
      <c r="Y70" s="27" t="s">
        <v>52</v>
      </c>
      <c r="Z70" s="27" t="s">
        <v>52</v>
      </c>
      <c r="AA70" s="27" t="s">
        <v>52</v>
      </c>
      <c r="AB70" s="11" t="s">
        <v>113</v>
      </c>
    </row>
    <row r="71" spans="1:28" s="3" customFormat="1" ht="8.25" x14ac:dyDescent="0.15">
      <c r="A71" s="3">
        <v>3</v>
      </c>
      <c r="B71" s="10" t="s">
        <v>174</v>
      </c>
      <c r="C71" s="11" t="s">
        <v>175</v>
      </c>
      <c r="D71" s="27" t="s">
        <v>71</v>
      </c>
      <c r="E71" s="27" t="s">
        <v>52</v>
      </c>
      <c r="F71" s="27" t="s">
        <v>71</v>
      </c>
      <c r="G71" s="27" t="s">
        <v>52</v>
      </c>
      <c r="H71" s="27" t="s">
        <v>52</v>
      </c>
      <c r="I71" s="5">
        <v>216</v>
      </c>
      <c r="J71" s="5">
        <v>6</v>
      </c>
      <c r="K71" s="5">
        <v>72</v>
      </c>
      <c r="L71" s="5">
        <v>36</v>
      </c>
      <c r="M71" s="5">
        <v>36</v>
      </c>
      <c r="N71" s="5">
        <v>0</v>
      </c>
      <c r="O71" s="5">
        <v>144</v>
      </c>
      <c r="P71" s="27" t="s">
        <v>52</v>
      </c>
      <c r="Q71" s="27" t="s">
        <v>52</v>
      </c>
      <c r="R71" s="27" t="s">
        <v>52</v>
      </c>
      <c r="S71" s="27" t="s">
        <v>52</v>
      </c>
      <c r="T71" s="27" t="s">
        <v>52</v>
      </c>
      <c r="U71" s="27" t="s">
        <v>119</v>
      </c>
      <c r="V71" s="27" t="s">
        <v>52</v>
      </c>
      <c r="W71" s="27" t="s">
        <v>52</v>
      </c>
      <c r="X71" s="27" t="s">
        <v>52</v>
      </c>
      <c r="Y71" s="27" t="s">
        <v>52</v>
      </c>
      <c r="Z71" s="27" t="s">
        <v>52</v>
      </c>
      <c r="AA71" s="27" t="s">
        <v>52</v>
      </c>
      <c r="AB71" s="11" t="s">
        <v>113</v>
      </c>
    </row>
    <row r="72" spans="1:28" s="3" customFormat="1" ht="8.25" x14ac:dyDescent="0.15">
      <c r="A72" s="3">
        <v>3</v>
      </c>
      <c r="B72" s="10" t="s">
        <v>176</v>
      </c>
      <c r="C72" s="11" t="s">
        <v>177</v>
      </c>
      <c r="D72" s="27" t="s">
        <v>127</v>
      </c>
      <c r="E72" s="27" t="s">
        <v>52</v>
      </c>
      <c r="F72" s="27" t="s">
        <v>127</v>
      </c>
      <c r="G72" s="27" t="s">
        <v>52</v>
      </c>
      <c r="H72" s="27" t="s">
        <v>52</v>
      </c>
      <c r="I72" s="5">
        <v>216</v>
      </c>
      <c r="J72" s="5">
        <v>6</v>
      </c>
      <c r="K72" s="5">
        <v>72</v>
      </c>
      <c r="L72" s="5">
        <v>36</v>
      </c>
      <c r="M72" s="5">
        <v>36</v>
      </c>
      <c r="N72" s="5">
        <v>0</v>
      </c>
      <c r="O72" s="5">
        <v>144</v>
      </c>
      <c r="P72" s="27" t="s">
        <v>52</v>
      </c>
      <c r="Q72" s="27" t="s">
        <v>52</v>
      </c>
      <c r="R72" s="27" t="s">
        <v>52</v>
      </c>
      <c r="S72" s="27" t="s">
        <v>52</v>
      </c>
      <c r="T72" s="27" t="s">
        <v>119</v>
      </c>
      <c r="U72" s="27" t="s">
        <v>52</v>
      </c>
      <c r="V72" s="27" t="s">
        <v>52</v>
      </c>
      <c r="W72" s="27" t="s">
        <v>52</v>
      </c>
      <c r="X72" s="27" t="s">
        <v>52</v>
      </c>
      <c r="Y72" s="27" t="s">
        <v>52</v>
      </c>
      <c r="Z72" s="27" t="s">
        <v>52</v>
      </c>
      <c r="AA72" s="27" t="s">
        <v>52</v>
      </c>
      <c r="AB72" s="11" t="s">
        <v>113</v>
      </c>
    </row>
    <row r="73" spans="1:28" s="3" customFormat="1" ht="8.25" x14ac:dyDescent="0.15">
      <c r="A73" s="3">
        <v>3</v>
      </c>
      <c r="B73" s="10" t="s">
        <v>178</v>
      </c>
      <c r="C73" s="11" t="s">
        <v>179</v>
      </c>
      <c r="D73" s="27" t="s">
        <v>87</v>
      </c>
      <c r="E73" s="27" t="s">
        <v>52</v>
      </c>
      <c r="F73" s="27" t="s">
        <v>87</v>
      </c>
      <c r="G73" s="27" t="s">
        <v>52</v>
      </c>
      <c r="H73" s="27" t="s">
        <v>52</v>
      </c>
      <c r="I73" s="5">
        <v>216</v>
      </c>
      <c r="J73" s="5">
        <v>6</v>
      </c>
      <c r="K73" s="5">
        <v>72</v>
      </c>
      <c r="L73" s="5">
        <v>36</v>
      </c>
      <c r="M73" s="5">
        <v>36</v>
      </c>
      <c r="N73" s="5">
        <v>0</v>
      </c>
      <c r="O73" s="5">
        <v>144</v>
      </c>
      <c r="P73" s="27" t="s">
        <v>52</v>
      </c>
      <c r="Q73" s="27" t="s">
        <v>52</v>
      </c>
      <c r="R73" s="27" t="s">
        <v>52</v>
      </c>
      <c r="S73" s="27" t="s">
        <v>52</v>
      </c>
      <c r="T73" s="27" t="s">
        <v>52</v>
      </c>
      <c r="U73" s="27" t="s">
        <v>52</v>
      </c>
      <c r="V73" s="27" t="s">
        <v>119</v>
      </c>
      <c r="W73" s="27" t="s">
        <v>52</v>
      </c>
      <c r="X73" s="27" t="s">
        <v>52</v>
      </c>
      <c r="Y73" s="27" t="s">
        <v>52</v>
      </c>
      <c r="Z73" s="27" t="s">
        <v>52</v>
      </c>
      <c r="AA73" s="27" t="s">
        <v>52</v>
      </c>
      <c r="AB73" s="11" t="s">
        <v>113</v>
      </c>
    </row>
    <row r="74" spans="1:28" s="3" customFormat="1" ht="16.5" x14ac:dyDescent="0.15">
      <c r="A74" s="3">
        <v>3</v>
      </c>
      <c r="B74" s="10" t="s">
        <v>180</v>
      </c>
      <c r="C74" s="11" t="s">
        <v>181</v>
      </c>
      <c r="D74" s="27" t="s">
        <v>71</v>
      </c>
      <c r="E74" s="27" t="s">
        <v>52</v>
      </c>
      <c r="F74" s="27" t="s">
        <v>52</v>
      </c>
      <c r="G74" s="27" t="s">
        <v>52</v>
      </c>
      <c r="H74" s="27" t="s">
        <v>71</v>
      </c>
      <c r="I74" s="5">
        <v>180</v>
      </c>
      <c r="J74" s="5">
        <v>5</v>
      </c>
      <c r="K74" s="5">
        <v>72</v>
      </c>
      <c r="L74" s="5">
        <v>36</v>
      </c>
      <c r="M74" s="5">
        <v>36</v>
      </c>
      <c r="N74" s="5">
        <v>0</v>
      </c>
      <c r="O74" s="5">
        <v>108</v>
      </c>
      <c r="P74" s="27" t="s">
        <v>52</v>
      </c>
      <c r="Q74" s="27" t="s">
        <v>52</v>
      </c>
      <c r="R74" s="27" t="s">
        <v>52</v>
      </c>
      <c r="S74" s="27" t="s">
        <v>52</v>
      </c>
      <c r="T74" s="27" t="s">
        <v>52</v>
      </c>
      <c r="U74" s="27" t="s">
        <v>119</v>
      </c>
      <c r="V74" s="27" t="s">
        <v>52</v>
      </c>
      <c r="W74" s="27" t="s">
        <v>52</v>
      </c>
      <c r="X74" s="27" t="s">
        <v>52</v>
      </c>
      <c r="Y74" s="27" t="s">
        <v>52</v>
      </c>
      <c r="Z74" s="27" t="s">
        <v>52</v>
      </c>
      <c r="AA74" s="27" t="s">
        <v>52</v>
      </c>
      <c r="AB74" s="11" t="s">
        <v>113</v>
      </c>
    </row>
    <row r="75" spans="1:28" s="3" customFormat="1" ht="8.25" x14ac:dyDescent="0.15">
      <c r="A75" s="3">
        <v>3</v>
      </c>
      <c r="B75" s="10" t="s">
        <v>182</v>
      </c>
      <c r="C75" s="11" t="s">
        <v>183</v>
      </c>
      <c r="D75" s="27" t="s">
        <v>74</v>
      </c>
      <c r="E75" s="27" t="s">
        <v>52</v>
      </c>
      <c r="F75" s="27" t="s">
        <v>52</v>
      </c>
      <c r="G75" s="27" t="s">
        <v>52</v>
      </c>
      <c r="H75" s="27" t="s">
        <v>52</v>
      </c>
      <c r="I75" s="5">
        <v>180</v>
      </c>
      <c r="J75" s="5">
        <v>5</v>
      </c>
      <c r="K75" s="5">
        <v>72</v>
      </c>
      <c r="L75" s="5">
        <v>36</v>
      </c>
      <c r="M75" s="5">
        <v>36</v>
      </c>
      <c r="N75" s="5">
        <v>0</v>
      </c>
      <c r="O75" s="5">
        <v>108</v>
      </c>
      <c r="P75" s="27" t="s">
        <v>52</v>
      </c>
      <c r="Q75" s="27" t="s">
        <v>52</v>
      </c>
      <c r="R75" s="27" t="s">
        <v>52</v>
      </c>
      <c r="S75" s="27" t="s">
        <v>52</v>
      </c>
      <c r="T75" s="27" t="s">
        <v>52</v>
      </c>
      <c r="U75" s="27" t="s">
        <v>52</v>
      </c>
      <c r="V75" s="27" t="s">
        <v>52</v>
      </c>
      <c r="W75" s="27" t="s">
        <v>184</v>
      </c>
      <c r="X75" s="27" t="s">
        <v>52</v>
      </c>
      <c r="Y75" s="27" t="s">
        <v>52</v>
      </c>
      <c r="Z75" s="27" t="s">
        <v>52</v>
      </c>
      <c r="AA75" s="27" t="s">
        <v>52</v>
      </c>
      <c r="AB75" s="11" t="s">
        <v>113</v>
      </c>
    </row>
    <row r="76" spans="1:28" s="3" customFormat="1" ht="8.25" x14ac:dyDescent="0.15">
      <c r="A76" s="3">
        <v>3</v>
      </c>
      <c r="B76" s="10" t="s">
        <v>185</v>
      </c>
      <c r="C76" s="11" t="s">
        <v>186</v>
      </c>
      <c r="D76" s="27" t="s">
        <v>52</v>
      </c>
      <c r="E76" s="27" t="s">
        <v>127</v>
      </c>
      <c r="F76" s="27" t="s">
        <v>52</v>
      </c>
      <c r="G76" s="27" t="s">
        <v>52</v>
      </c>
      <c r="H76" s="27" t="s">
        <v>52</v>
      </c>
      <c r="I76" s="5">
        <v>72</v>
      </c>
      <c r="J76" s="5">
        <v>2</v>
      </c>
      <c r="K76" s="5">
        <v>36</v>
      </c>
      <c r="L76" s="5">
        <v>18</v>
      </c>
      <c r="M76" s="5">
        <v>0</v>
      </c>
      <c r="N76" s="5">
        <v>18</v>
      </c>
      <c r="O76" s="5">
        <v>36</v>
      </c>
      <c r="P76" s="27" t="s">
        <v>52</v>
      </c>
      <c r="Q76" s="27" t="s">
        <v>52</v>
      </c>
      <c r="R76" s="27" t="s">
        <v>52</v>
      </c>
      <c r="S76" s="27" t="s">
        <v>52</v>
      </c>
      <c r="T76" s="27" t="s">
        <v>80</v>
      </c>
      <c r="U76" s="27" t="s">
        <v>52</v>
      </c>
      <c r="V76" s="27" t="s">
        <v>52</v>
      </c>
      <c r="W76" s="27" t="s">
        <v>52</v>
      </c>
      <c r="X76" s="27" t="s">
        <v>52</v>
      </c>
      <c r="Y76" s="27" t="s">
        <v>52</v>
      </c>
      <c r="Z76" s="27" t="s">
        <v>52</v>
      </c>
      <c r="AA76" s="27" t="s">
        <v>52</v>
      </c>
      <c r="AB76" s="11" t="s">
        <v>187</v>
      </c>
    </row>
    <row r="77" spans="1:28" s="3" customFormat="1" ht="8.25" x14ac:dyDescent="0.15">
      <c r="A77" s="3">
        <v>2</v>
      </c>
      <c r="B77" s="10" t="s">
        <v>188</v>
      </c>
      <c r="C77" s="11" t="s">
        <v>77</v>
      </c>
      <c r="D77" s="27" t="s">
        <v>52</v>
      </c>
      <c r="E77" s="27" t="s">
        <v>52</v>
      </c>
      <c r="F77" s="27" t="s">
        <v>52</v>
      </c>
      <c r="G77" s="27" t="s">
        <v>52</v>
      </c>
      <c r="H77" s="27" t="s">
        <v>52</v>
      </c>
      <c r="I77" s="5">
        <f t="shared" ref="I77:O77" si="10">0+I$78+I$79+I$80+I$81+I$82+I$83+I$84+I$85</f>
        <v>1224</v>
      </c>
      <c r="J77" s="5">
        <f t="shared" si="10"/>
        <v>34</v>
      </c>
      <c r="K77" s="5">
        <f t="shared" si="10"/>
        <v>504</v>
      </c>
      <c r="L77" s="5">
        <f t="shared" si="10"/>
        <v>270</v>
      </c>
      <c r="M77" s="5">
        <f t="shared" si="10"/>
        <v>198</v>
      </c>
      <c r="N77" s="5">
        <f t="shared" si="10"/>
        <v>36</v>
      </c>
      <c r="O77" s="5">
        <f t="shared" si="10"/>
        <v>720</v>
      </c>
      <c r="P77" s="27" t="s">
        <v>52</v>
      </c>
      <c r="Q77" s="27" t="s">
        <v>52</v>
      </c>
      <c r="R77" s="27" t="s">
        <v>52</v>
      </c>
      <c r="S77" s="27" t="s">
        <v>52</v>
      </c>
      <c r="T77" s="27" t="s">
        <v>52</v>
      </c>
      <c r="U77" s="27" t="s">
        <v>52</v>
      </c>
      <c r="V77" s="27" t="s">
        <v>52</v>
      </c>
      <c r="W77" s="27" t="s">
        <v>52</v>
      </c>
      <c r="X77" s="27" t="s">
        <v>52</v>
      </c>
      <c r="Y77" s="27" t="s">
        <v>52</v>
      </c>
      <c r="Z77" s="27" t="s">
        <v>52</v>
      </c>
      <c r="AA77" s="27" t="s">
        <v>52</v>
      </c>
      <c r="AB77" s="11"/>
    </row>
    <row r="78" spans="1:28" s="3" customFormat="1" ht="8.25" x14ac:dyDescent="0.15">
      <c r="A78" s="3">
        <v>3</v>
      </c>
      <c r="B78" s="10" t="s">
        <v>189</v>
      </c>
      <c r="C78" s="11" t="s">
        <v>190</v>
      </c>
      <c r="D78" s="27" t="s">
        <v>110</v>
      </c>
      <c r="E78" s="27" t="s">
        <v>52</v>
      </c>
      <c r="F78" s="27" t="s">
        <v>52</v>
      </c>
      <c r="G78" s="27" t="s">
        <v>52</v>
      </c>
      <c r="H78" s="27" t="s">
        <v>110</v>
      </c>
      <c r="I78" s="5">
        <v>180</v>
      </c>
      <c r="J78" s="5">
        <v>5</v>
      </c>
      <c r="K78" s="5">
        <v>72</v>
      </c>
      <c r="L78" s="5">
        <v>36</v>
      </c>
      <c r="M78" s="5">
        <v>36</v>
      </c>
      <c r="N78" s="5">
        <v>0</v>
      </c>
      <c r="O78" s="5">
        <v>108</v>
      </c>
      <c r="P78" s="27" t="s">
        <v>52</v>
      </c>
      <c r="Q78" s="27" t="s">
        <v>52</v>
      </c>
      <c r="R78" s="27" t="s">
        <v>119</v>
      </c>
      <c r="S78" s="27" t="s">
        <v>52</v>
      </c>
      <c r="T78" s="27" t="s">
        <v>52</v>
      </c>
      <c r="U78" s="27" t="s">
        <v>52</v>
      </c>
      <c r="V78" s="27" t="s">
        <v>52</v>
      </c>
      <c r="W78" s="27" t="s">
        <v>52</v>
      </c>
      <c r="X78" s="27" t="s">
        <v>52</v>
      </c>
      <c r="Y78" s="27" t="s">
        <v>52</v>
      </c>
      <c r="Z78" s="27" t="s">
        <v>52</v>
      </c>
      <c r="AA78" s="27" t="s">
        <v>52</v>
      </c>
      <c r="AB78" s="11" t="s">
        <v>113</v>
      </c>
    </row>
    <row r="79" spans="1:28" s="3" customFormat="1" ht="8.25" x14ac:dyDescent="0.15">
      <c r="A79" s="3">
        <v>3</v>
      </c>
      <c r="B79" s="10" t="s">
        <v>191</v>
      </c>
      <c r="C79" s="11" t="s">
        <v>192</v>
      </c>
      <c r="D79" s="27" t="s">
        <v>71</v>
      </c>
      <c r="E79" s="27" t="s">
        <v>52</v>
      </c>
      <c r="F79" s="27" t="s">
        <v>52</v>
      </c>
      <c r="G79" s="27" t="s">
        <v>52</v>
      </c>
      <c r="H79" s="27" t="s">
        <v>52</v>
      </c>
      <c r="I79" s="5">
        <v>144</v>
      </c>
      <c r="J79" s="5">
        <v>4</v>
      </c>
      <c r="K79" s="5">
        <v>54</v>
      </c>
      <c r="L79" s="5">
        <v>18</v>
      </c>
      <c r="M79" s="5">
        <v>36</v>
      </c>
      <c r="N79" s="5">
        <v>0</v>
      </c>
      <c r="O79" s="5">
        <v>90</v>
      </c>
      <c r="P79" s="27" t="s">
        <v>52</v>
      </c>
      <c r="Q79" s="27" t="s">
        <v>52</v>
      </c>
      <c r="R79" s="27" t="s">
        <v>52</v>
      </c>
      <c r="S79" s="27" t="s">
        <v>52</v>
      </c>
      <c r="T79" s="27" t="s">
        <v>52</v>
      </c>
      <c r="U79" s="27" t="s">
        <v>124</v>
      </c>
      <c r="V79" s="27" t="s">
        <v>52</v>
      </c>
      <c r="W79" s="27" t="s">
        <v>52</v>
      </c>
      <c r="X79" s="27" t="s">
        <v>52</v>
      </c>
      <c r="Y79" s="27" t="s">
        <v>52</v>
      </c>
      <c r="Z79" s="27" t="s">
        <v>52</v>
      </c>
      <c r="AA79" s="27" t="s">
        <v>52</v>
      </c>
      <c r="AB79" s="11" t="s">
        <v>113</v>
      </c>
    </row>
    <row r="80" spans="1:28" s="3" customFormat="1" ht="8.25" x14ac:dyDescent="0.15">
      <c r="A80" s="3">
        <v>3</v>
      </c>
      <c r="B80" s="10" t="s">
        <v>193</v>
      </c>
      <c r="C80" s="11" t="s">
        <v>194</v>
      </c>
      <c r="D80" s="27" t="s">
        <v>74</v>
      </c>
      <c r="E80" s="27" t="s">
        <v>52</v>
      </c>
      <c r="F80" s="27" t="s">
        <v>74</v>
      </c>
      <c r="G80" s="27" t="s">
        <v>52</v>
      </c>
      <c r="H80" s="27" t="s">
        <v>52</v>
      </c>
      <c r="I80" s="5">
        <v>216</v>
      </c>
      <c r="J80" s="5">
        <v>6</v>
      </c>
      <c r="K80" s="5">
        <v>72</v>
      </c>
      <c r="L80" s="5">
        <v>36</v>
      </c>
      <c r="M80" s="5">
        <v>36</v>
      </c>
      <c r="N80" s="5">
        <v>0</v>
      </c>
      <c r="O80" s="5">
        <v>144</v>
      </c>
      <c r="P80" s="27" t="s">
        <v>52</v>
      </c>
      <c r="Q80" s="27" t="s">
        <v>52</v>
      </c>
      <c r="R80" s="27" t="s">
        <v>52</v>
      </c>
      <c r="S80" s="27" t="s">
        <v>52</v>
      </c>
      <c r="T80" s="27" t="s">
        <v>52</v>
      </c>
      <c r="U80" s="27" t="s">
        <v>52</v>
      </c>
      <c r="V80" s="27" t="s">
        <v>52</v>
      </c>
      <c r="W80" s="27" t="s">
        <v>184</v>
      </c>
      <c r="X80" s="27" t="s">
        <v>52</v>
      </c>
      <c r="Y80" s="27" t="s">
        <v>52</v>
      </c>
      <c r="Z80" s="27" t="s">
        <v>52</v>
      </c>
      <c r="AA80" s="27" t="s">
        <v>52</v>
      </c>
      <c r="AB80" s="11" t="s">
        <v>113</v>
      </c>
    </row>
    <row r="81" spans="1:28" s="3" customFormat="1" ht="8.25" x14ac:dyDescent="0.15">
      <c r="A81" s="3">
        <v>3</v>
      </c>
      <c r="B81" s="10" t="s">
        <v>195</v>
      </c>
      <c r="C81" s="11" t="s">
        <v>196</v>
      </c>
      <c r="D81" s="27" t="s">
        <v>52</v>
      </c>
      <c r="E81" s="27" t="s">
        <v>197</v>
      </c>
      <c r="F81" s="27" t="s">
        <v>52</v>
      </c>
      <c r="G81" s="27" t="s">
        <v>52</v>
      </c>
      <c r="H81" s="27" t="s">
        <v>57</v>
      </c>
      <c r="I81" s="5">
        <v>180</v>
      </c>
      <c r="J81" s="5">
        <v>5</v>
      </c>
      <c r="K81" s="5">
        <v>72</v>
      </c>
      <c r="L81" s="5">
        <v>36</v>
      </c>
      <c r="M81" s="5">
        <v>0</v>
      </c>
      <c r="N81" s="5">
        <v>36</v>
      </c>
      <c r="O81" s="5">
        <v>108</v>
      </c>
      <c r="P81" s="27" t="s">
        <v>52</v>
      </c>
      <c r="Q81" s="27" t="s">
        <v>75</v>
      </c>
      <c r="R81" s="27" t="s">
        <v>52</v>
      </c>
      <c r="S81" s="27" t="s">
        <v>52</v>
      </c>
      <c r="T81" s="27" t="s">
        <v>52</v>
      </c>
      <c r="U81" s="27" t="s">
        <v>52</v>
      </c>
      <c r="V81" s="27" t="s">
        <v>52</v>
      </c>
      <c r="W81" s="27" t="s">
        <v>52</v>
      </c>
      <c r="X81" s="27" t="s">
        <v>52</v>
      </c>
      <c r="Y81" s="27" t="s">
        <v>52</v>
      </c>
      <c r="Z81" s="27" t="s">
        <v>52</v>
      </c>
      <c r="AA81" s="27" t="s">
        <v>52</v>
      </c>
      <c r="AB81" s="11" t="s">
        <v>198</v>
      </c>
    </row>
    <row r="82" spans="1:28" s="3" customFormat="1" ht="8.25" x14ac:dyDescent="0.15">
      <c r="A82" s="3">
        <v>3</v>
      </c>
      <c r="B82" s="10" t="s">
        <v>199</v>
      </c>
      <c r="C82" s="11" t="s">
        <v>200</v>
      </c>
      <c r="D82" s="27" t="s">
        <v>52</v>
      </c>
      <c r="E82" s="27" t="s">
        <v>131</v>
      </c>
      <c r="F82" s="27" t="s">
        <v>52</v>
      </c>
      <c r="G82" s="27" t="s">
        <v>52</v>
      </c>
      <c r="H82" s="27" t="s">
        <v>110</v>
      </c>
      <c r="I82" s="5">
        <v>144</v>
      </c>
      <c r="J82" s="5">
        <v>4</v>
      </c>
      <c r="K82" s="5">
        <v>72</v>
      </c>
      <c r="L82" s="5">
        <v>36</v>
      </c>
      <c r="M82" s="5">
        <v>36</v>
      </c>
      <c r="N82" s="5">
        <v>0</v>
      </c>
      <c r="O82" s="5">
        <v>72</v>
      </c>
      <c r="P82" s="27" t="s">
        <v>52</v>
      </c>
      <c r="Q82" s="27" t="s">
        <v>52</v>
      </c>
      <c r="R82" s="27" t="s">
        <v>119</v>
      </c>
      <c r="S82" s="27" t="s">
        <v>52</v>
      </c>
      <c r="T82" s="27" t="s">
        <v>52</v>
      </c>
      <c r="U82" s="27" t="s">
        <v>52</v>
      </c>
      <c r="V82" s="27" t="s">
        <v>52</v>
      </c>
      <c r="W82" s="27" t="s">
        <v>52</v>
      </c>
      <c r="X82" s="27" t="s">
        <v>52</v>
      </c>
      <c r="Y82" s="27" t="s">
        <v>52</v>
      </c>
      <c r="Z82" s="27" t="s">
        <v>52</v>
      </c>
      <c r="AA82" s="27" t="s">
        <v>52</v>
      </c>
      <c r="AB82" s="11" t="s">
        <v>113</v>
      </c>
    </row>
    <row r="83" spans="1:28" s="3" customFormat="1" ht="8.25" x14ac:dyDescent="0.15">
      <c r="A83" s="3">
        <v>3</v>
      </c>
      <c r="B83" s="10" t="s">
        <v>201</v>
      </c>
      <c r="C83" s="11" t="s">
        <v>202</v>
      </c>
      <c r="D83" s="27" t="s">
        <v>87</v>
      </c>
      <c r="E83" s="27" t="s">
        <v>52</v>
      </c>
      <c r="F83" s="27" t="s">
        <v>52</v>
      </c>
      <c r="G83" s="27" t="s">
        <v>52</v>
      </c>
      <c r="H83" s="27" t="s">
        <v>87</v>
      </c>
      <c r="I83" s="5">
        <v>144</v>
      </c>
      <c r="J83" s="5">
        <v>4</v>
      </c>
      <c r="K83" s="5">
        <v>54</v>
      </c>
      <c r="L83" s="5">
        <v>36</v>
      </c>
      <c r="M83" s="5">
        <v>18</v>
      </c>
      <c r="N83" s="5">
        <v>0</v>
      </c>
      <c r="O83" s="5">
        <v>90</v>
      </c>
      <c r="P83" s="27" t="s">
        <v>52</v>
      </c>
      <c r="Q83" s="27" t="s">
        <v>52</v>
      </c>
      <c r="R83" s="27" t="s">
        <v>52</v>
      </c>
      <c r="S83" s="27" t="s">
        <v>52</v>
      </c>
      <c r="T83" s="27" t="s">
        <v>52</v>
      </c>
      <c r="U83" s="27" t="s">
        <v>52</v>
      </c>
      <c r="V83" s="27" t="s">
        <v>128</v>
      </c>
      <c r="W83" s="27" t="s">
        <v>52</v>
      </c>
      <c r="X83" s="27" t="s">
        <v>52</v>
      </c>
      <c r="Y83" s="27" t="s">
        <v>52</v>
      </c>
      <c r="Z83" s="27" t="s">
        <v>52</v>
      </c>
      <c r="AA83" s="27" t="s">
        <v>52</v>
      </c>
      <c r="AB83" s="11" t="s">
        <v>113</v>
      </c>
    </row>
    <row r="84" spans="1:28" s="3" customFormat="1" ht="8.25" x14ac:dyDescent="0.15">
      <c r="A84" s="3">
        <v>3</v>
      </c>
      <c r="B84" s="10" t="s">
        <v>203</v>
      </c>
      <c r="C84" s="11" t="s">
        <v>204</v>
      </c>
      <c r="D84" s="27" t="s">
        <v>52</v>
      </c>
      <c r="E84" s="27" t="s">
        <v>71</v>
      </c>
      <c r="F84" s="27" t="s">
        <v>52</v>
      </c>
      <c r="G84" s="27" t="s">
        <v>52</v>
      </c>
      <c r="H84" s="27" t="s">
        <v>71</v>
      </c>
      <c r="I84" s="5">
        <v>108</v>
      </c>
      <c r="J84" s="5">
        <v>3</v>
      </c>
      <c r="K84" s="5">
        <v>54</v>
      </c>
      <c r="L84" s="5">
        <v>36</v>
      </c>
      <c r="M84" s="5">
        <v>18</v>
      </c>
      <c r="N84" s="5">
        <v>0</v>
      </c>
      <c r="O84" s="5">
        <v>54</v>
      </c>
      <c r="P84" s="27" t="s">
        <v>52</v>
      </c>
      <c r="Q84" s="27" t="s">
        <v>52</v>
      </c>
      <c r="R84" s="27" t="s">
        <v>52</v>
      </c>
      <c r="S84" s="27" t="s">
        <v>52</v>
      </c>
      <c r="T84" s="27" t="s">
        <v>52</v>
      </c>
      <c r="U84" s="27" t="s">
        <v>128</v>
      </c>
      <c r="V84" s="27" t="s">
        <v>52</v>
      </c>
      <c r="W84" s="27" t="s">
        <v>52</v>
      </c>
      <c r="X84" s="27" t="s">
        <v>52</v>
      </c>
      <c r="Y84" s="27" t="s">
        <v>52</v>
      </c>
      <c r="Z84" s="27" t="s">
        <v>52</v>
      </c>
      <c r="AA84" s="27" t="s">
        <v>52</v>
      </c>
      <c r="AB84" s="11" t="s">
        <v>113</v>
      </c>
    </row>
    <row r="85" spans="1:28" s="3" customFormat="1" ht="8.25" x14ac:dyDescent="0.15">
      <c r="A85" s="3">
        <v>3</v>
      </c>
      <c r="B85" s="10" t="s">
        <v>205</v>
      </c>
      <c r="C85" s="11" t="s">
        <v>206</v>
      </c>
      <c r="D85" s="27" t="s">
        <v>52</v>
      </c>
      <c r="E85" s="27" t="s">
        <v>87</v>
      </c>
      <c r="F85" s="27" t="s">
        <v>52</v>
      </c>
      <c r="G85" s="27" t="s">
        <v>52</v>
      </c>
      <c r="H85" s="27" t="s">
        <v>87</v>
      </c>
      <c r="I85" s="5">
        <v>108</v>
      </c>
      <c r="J85" s="5">
        <v>3</v>
      </c>
      <c r="K85" s="5">
        <v>54</v>
      </c>
      <c r="L85" s="5">
        <v>36</v>
      </c>
      <c r="M85" s="5">
        <v>18</v>
      </c>
      <c r="N85" s="5">
        <v>0</v>
      </c>
      <c r="O85" s="5">
        <v>54</v>
      </c>
      <c r="P85" s="27" t="s">
        <v>52</v>
      </c>
      <c r="Q85" s="27" t="s">
        <v>52</v>
      </c>
      <c r="R85" s="27" t="s">
        <v>52</v>
      </c>
      <c r="S85" s="27" t="s">
        <v>52</v>
      </c>
      <c r="T85" s="27" t="s">
        <v>52</v>
      </c>
      <c r="U85" s="27" t="s">
        <v>52</v>
      </c>
      <c r="V85" s="27" t="s">
        <v>128</v>
      </c>
      <c r="W85" s="27" t="s">
        <v>52</v>
      </c>
      <c r="X85" s="27" t="s">
        <v>52</v>
      </c>
      <c r="Y85" s="27" t="s">
        <v>52</v>
      </c>
      <c r="Z85" s="27" t="s">
        <v>52</v>
      </c>
      <c r="AA85" s="27" t="s">
        <v>52</v>
      </c>
      <c r="AB85" s="11" t="s">
        <v>113</v>
      </c>
    </row>
    <row r="86" spans="1:28" s="3" customFormat="1" ht="8.25" x14ac:dyDescent="0.15">
      <c r="A86" s="3">
        <v>2</v>
      </c>
      <c r="B86" s="10" t="s">
        <v>207</v>
      </c>
      <c r="C86" s="11" t="s">
        <v>94</v>
      </c>
      <c r="D86" s="27" t="s">
        <v>52</v>
      </c>
      <c r="E86" s="27" t="s">
        <v>52</v>
      </c>
      <c r="F86" s="27" t="s">
        <v>52</v>
      </c>
      <c r="G86" s="27" t="s">
        <v>52</v>
      </c>
      <c r="H86" s="27" t="s">
        <v>52</v>
      </c>
      <c r="I86" s="5">
        <f t="shared" ref="I86:O86" si="11">0+I$87+I$88+I$89+I$90+I$91+I$92+I$93+I$94</f>
        <v>684</v>
      </c>
      <c r="J86" s="5">
        <f t="shared" si="11"/>
        <v>19</v>
      </c>
      <c r="K86" s="5">
        <f t="shared" si="11"/>
        <v>252</v>
      </c>
      <c r="L86" s="5">
        <f t="shared" si="11"/>
        <v>126</v>
      </c>
      <c r="M86" s="5">
        <f t="shared" si="11"/>
        <v>126</v>
      </c>
      <c r="N86" s="5">
        <f t="shared" si="11"/>
        <v>0</v>
      </c>
      <c r="O86" s="5">
        <f t="shared" si="11"/>
        <v>432</v>
      </c>
      <c r="P86" s="27" t="s">
        <v>52</v>
      </c>
      <c r="Q86" s="27" t="s">
        <v>52</v>
      </c>
      <c r="R86" s="27" t="s">
        <v>52</v>
      </c>
      <c r="S86" s="27" t="s">
        <v>52</v>
      </c>
      <c r="T86" s="27" t="s">
        <v>52</v>
      </c>
      <c r="U86" s="27" t="s">
        <v>52</v>
      </c>
      <c r="V86" s="27" t="s">
        <v>52</v>
      </c>
      <c r="W86" s="27" t="s">
        <v>52</v>
      </c>
      <c r="X86" s="27" t="s">
        <v>52</v>
      </c>
      <c r="Y86" s="27" t="s">
        <v>52</v>
      </c>
      <c r="Z86" s="27" t="s">
        <v>52</v>
      </c>
      <c r="AA86" s="27" t="s">
        <v>52</v>
      </c>
      <c r="AB86" s="11"/>
    </row>
    <row r="87" spans="1:28" s="3" customFormat="1" ht="8.25" x14ac:dyDescent="0.15">
      <c r="A87" s="3">
        <v>3</v>
      </c>
      <c r="B87" s="10" t="s">
        <v>208</v>
      </c>
      <c r="C87" s="11" t="s">
        <v>209</v>
      </c>
      <c r="D87" s="27" t="s">
        <v>62</v>
      </c>
      <c r="E87" s="27" t="s">
        <v>52</v>
      </c>
      <c r="F87" s="27" t="s">
        <v>52</v>
      </c>
      <c r="G87" s="27" t="s">
        <v>62</v>
      </c>
      <c r="H87" s="27" t="s">
        <v>52</v>
      </c>
      <c r="I87" s="5">
        <v>216</v>
      </c>
      <c r="J87" s="5">
        <v>6</v>
      </c>
      <c r="K87" s="5">
        <v>72</v>
      </c>
      <c r="L87" s="5">
        <v>36</v>
      </c>
      <c r="M87" s="5">
        <v>36</v>
      </c>
      <c r="N87" s="5">
        <v>0</v>
      </c>
      <c r="O87" s="5">
        <v>144</v>
      </c>
      <c r="P87" s="27" t="s">
        <v>52</v>
      </c>
      <c r="Q87" s="27" t="s">
        <v>52</v>
      </c>
      <c r="R87" s="27" t="s">
        <v>52</v>
      </c>
      <c r="S87" s="27" t="s">
        <v>119</v>
      </c>
      <c r="T87" s="27" t="s">
        <v>52</v>
      </c>
      <c r="U87" s="27" t="s">
        <v>52</v>
      </c>
      <c r="V87" s="27" t="s">
        <v>52</v>
      </c>
      <c r="W87" s="27" t="s">
        <v>52</v>
      </c>
      <c r="X87" s="27" t="s">
        <v>52</v>
      </c>
      <c r="Y87" s="27" t="s">
        <v>52</v>
      </c>
      <c r="Z87" s="27" t="s">
        <v>52</v>
      </c>
      <c r="AA87" s="27" t="s">
        <v>52</v>
      </c>
      <c r="AB87" s="11" t="s">
        <v>113</v>
      </c>
    </row>
    <row r="88" spans="1:28" s="3" customFormat="1" ht="8.25" x14ac:dyDescent="0.15">
      <c r="A88" s="3">
        <v>3</v>
      </c>
      <c r="B88" s="10" t="s">
        <v>208</v>
      </c>
      <c r="C88" s="11" t="s">
        <v>210</v>
      </c>
      <c r="D88" s="27" t="s">
        <v>52</v>
      </c>
      <c r="E88" s="27" t="s">
        <v>52</v>
      </c>
      <c r="F88" s="27" t="s">
        <v>52</v>
      </c>
      <c r="G88" s="27" t="s">
        <v>52</v>
      </c>
      <c r="H88" s="27" t="s">
        <v>52</v>
      </c>
      <c r="I88" s="5"/>
      <c r="J88" s="5"/>
      <c r="K88" s="5">
        <v>0</v>
      </c>
      <c r="L88" s="5">
        <v>0</v>
      </c>
      <c r="M88" s="5">
        <v>0</v>
      </c>
      <c r="N88" s="5">
        <v>0</v>
      </c>
      <c r="O88" s="5"/>
      <c r="P88" s="27" t="s">
        <v>52</v>
      </c>
      <c r="Q88" s="27" t="s">
        <v>52</v>
      </c>
      <c r="R88" s="27" t="s">
        <v>52</v>
      </c>
      <c r="S88" s="27" t="s">
        <v>52</v>
      </c>
      <c r="T88" s="27" t="s">
        <v>52</v>
      </c>
      <c r="U88" s="27" t="s">
        <v>52</v>
      </c>
      <c r="V88" s="27" t="s">
        <v>52</v>
      </c>
      <c r="W88" s="27" t="s">
        <v>52</v>
      </c>
      <c r="X88" s="27" t="s">
        <v>52</v>
      </c>
      <c r="Y88" s="27" t="s">
        <v>52</v>
      </c>
      <c r="Z88" s="27" t="s">
        <v>52</v>
      </c>
      <c r="AA88" s="27" t="s">
        <v>52</v>
      </c>
      <c r="AB88" s="11" t="s">
        <v>113</v>
      </c>
    </row>
    <row r="89" spans="1:28" s="3" customFormat="1" ht="8.25" x14ac:dyDescent="0.15">
      <c r="A89" s="3">
        <v>3</v>
      </c>
      <c r="B89" s="10" t="s">
        <v>211</v>
      </c>
      <c r="C89" s="11" t="s">
        <v>212</v>
      </c>
      <c r="D89" s="27" t="s">
        <v>127</v>
      </c>
      <c r="E89" s="27" t="s">
        <v>52</v>
      </c>
      <c r="F89" s="27" t="s">
        <v>52</v>
      </c>
      <c r="G89" s="27" t="s">
        <v>52</v>
      </c>
      <c r="H89" s="27" t="s">
        <v>52</v>
      </c>
      <c r="I89" s="5">
        <v>144</v>
      </c>
      <c r="J89" s="5">
        <v>4</v>
      </c>
      <c r="K89" s="5">
        <v>54</v>
      </c>
      <c r="L89" s="5">
        <v>36</v>
      </c>
      <c r="M89" s="5">
        <v>18</v>
      </c>
      <c r="N89" s="5">
        <v>0</v>
      </c>
      <c r="O89" s="5">
        <v>90</v>
      </c>
      <c r="P89" s="27" t="s">
        <v>52</v>
      </c>
      <c r="Q89" s="27" t="s">
        <v>52</v>
      </c>
      <c r="R89" s="27" t="s">
        <v>52</v>
      </c>
      <c r="S89" s="27" t="s">
        <v>52</v>
      </c>
      <c r="T89" s="27" t="s">
        <v>128</v>
      </c>
      <c r="U89" s="27" t="s">
        <v>52</v>
      </c>
      <c r="V89" s="27" t="s">
        <v>52</v>
      </c>
      <c r="W89" s="27" t="s">
        <v>52</v>
      </c>
      <c r="X89" s="27" t="s">
        <v>52</v>
      </c>
      <c r="Y89" s="27" t="s">
        <v>52</v>
      </c>
      <c r="Z89" s="27" t="s">
        <v>52</v>
      </c>
      <c r="AA89" s="27" t="s">
        <v>52</v>
      </c>
      <c r="AB89" s="11" t="s">
        <v>113</v>
      </c>
    </row>
    <row r="90" spans="1:28" s="3" customFormat="1" ht="8.25" x14ac:dyDescent="0.15">
      <c r="A90" s="3">
        <v>3</v>
      </c>
      <c r="B90" s="10" t="s">
        <v>211</v>
      </c>
      <c r="C90" s="11" t="s">
        <v>213</v>
      </c>
      <c r="D90" s="27" t="s">
        <v>52</v>
      </c>
      <c r="E90" s="27" t="s">
        <v>52</v>
      </c>
      <c r="F90" s="27" t="s">
        <v>52</v>
      </c>
      <c r="G90" s="27" t="s">
        <v>52</v>
      </c>
      <c r="H90" s="27" t="s">
        <v>52</v>
      </c>
      <c r="I90" s="5"/>
      <c r="J90" s="5"/>
      <c r="K90" s="5">
        <v>0</v>
      </c>
      <c r="L90" s="5">
        <v>0</v>
      </c>
      <c r="M90" s="5">
        <v>0</v>
      </c>
      <c r="N90" s="5">
        <v>0</v>
      </c>
      <c r="O90" s="5"/>
      <c r="P90" s="27" t="s">
        <v>52</v>
      </c>
      <c r="Q90" s="27" t="s">
        <v>52</v>
      </c>
      <c r="R90" s="27" t="s">
        <v>52</v>
      </c>
      <c r="S90" s="27" t="s">
        <v>52</v>
      </c>
      <c r="T90" s="27" t="s">
        <v>52</v>
      </c>
      <c r="U90" s="27" t="s">
        <v>52</v>
      </c>
      <c r="V90" s="27" t="s">
        <v>52</v>
      </c>
      <c r="W90" s="27" t="s">
        <v>52</v>
      </c>
      <c r="X90" s="27" t="s">
        <v>52</v>
      </c>
      <c r="Y90" s="27" t="s">
        <v>52</v>
      </c>
      <c r="Z90" s="27" t="s">
        <v>52</v>
      </c>
      <c r="AA90" s="27" t="s">
        <v>52</v>
      </c>
      <c r="AB90" s="11" t="s">
        <v>113</v>
      </c>
    </row>
    <row r="91" spans="1:28" s="3" customFormat="1" ht="16.5" x14ac:dyDescent="0.15">
      <c r="A91" s="3">
        <v>3</v>
      </c>
      <c r="B91" s="10" t="s">
        <v>214</v>
      </c>
      <c r="C91" s="11" t="s">
        <v>215</v>
      </c>
      <c r="D91" s="27" t="s">
        <v>87</v>
      </c>
      <c r="E91" s="27" t="s">
        <v>52</v>
      </c>
      <c r="F91" s="27" t="s">
        <v>52</v>
      </c>
      <c r="G91" s="27" t="s">
        <v>52</v>
      </c>
      <c r="H91" s="27" t="s">
        <v>87</v>
      </c>
      <c r="I91" s="5">
        <v>180</v>
      </c>
      <c r="J91" s="5">
        <v>5</v>
      </c>
      <c r="K91" s="5">
        <v>72</v>
      </c>
      <c r="L91" s="5">
        <v>36</v>
      </c>
      <c r="M91" s="5">
        <v>36</v>
      </c>
      <c r="N91" s="5">
        <v>0</v>
      </c>
      <c r="O91" s="5">
        <v>108</v>
      </c>
      <c r="P91" s="27" t="s">
        <v>52</v>
      </c>
      <c r="Q91" s="27" t="s">
        <v>52</v>
      </c>
      <c r="R91" s="27" t="s">
        <v>52</v>
      </c>
      <c r="S91" s="27" t="s">
        <v>52</v>
      </c>
      <c r="T91" s="27" t="s">
        <v>52</v>
      </c>
      <c r="U91" s="27" t="s">
        <v>52</v>
      </c>
      <c r="V91" s="27" t="s">
        <v>119</v>
      </c>
      <c r="W91" s="27" t="s">
        <v>52</v>
      </c>
      <c r="X91" s="27" t="s">
        <v>52</v>
      </c>
      <c r="Y91" s="27" t="s">
        <v>52</v>
      </c>
      <c r="Z91" s="27" t="s">
        <v>52</v>
      </c>
      <c r="AA91" s="27" t="s">
        <v>52</v>
      </c>
      <c r="AB91" s="11" t="s">
        <v>113</v>
      </c>
    </row>
    <row r="92" spans="1:28" s="3" customFormat="1" ht="9" customHeight="1" x14ac:dyDescent="0.15">
      <c r="A92" s="3">
        <v>3</v>
      </c>
      <c r="B92" s="10" t="s">
        <v>214</v>
      </c>
      <c r="C92" s="11" t="s">
        <v>216</v>
      </c>
      <c r="D92" s="27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I92" s="5"/>
      <c r="J92" s="5"/>
      <c r="K92" s="5">
        <v>0</v>
      </c>
      <c r="L92" s="5">
        <v>0</v>
      </c>
      <c r="M92" s="5">
        <v>0</v>
      </c>
      <c r="N92" s="5">
        <v>0</v>
      </c>
      <c r="O92" s="5"/>
      <c r="P92" s="27" t="s">
        <v>52</v>
      </c>
      <c r="Q92" s="27" t="s">
        <v>52</v>
      </c>
      <c r="R92" s="27" t="s">
        <v>52</v>
      </c>
      <c r="S92" s="27" t="s">
        <v>52</v>
      </c>
      <c r="T92" s="27" t="s">
        <v>52</v>
      </c>
      <c r="U92" s="27" t="s">
        <v>52</v>
      </c>
      <c r="V92" s="27" t="s">
        <v>52</v>
      </c>
      <c r="W92" s="27" t="s">
        <v>52</v>
      </c>
      <c r="X92" s="27" t="s">
        <v>52</v>
      </c>
      <c r="Y92" s="27" t="s">
        <v>52</v>
      </c>
      <c r="Z92" s="27" t="s">
        <v>52</v>
      </c>
      <c r="AA92" s="27" t="s">
        <v>52</v>
      </c>
      <c r="AB92" s="11" t="s">
        <v>113</v>
      </c>
    </row>
    <row r="93" spans="1:28" s="3" customFormat="1" ht="8.25" x14ac:dyDescent="0.15">
      <c r="A93" s="3">
        <v>3</v>
      </c>
      <c r="B93" s="10" t="s">
        <v>217</v>
      </c>
      <c r="C93" s="11" t="s">
        <v>218</v>
      </c>
      <c r="D93" s="27" t="s">
        <v>71</v>
      </c>
      <c r="E93" s="27" t="s">
        <v>52</v>
      </c>
      <c r="F93" s="27" t="s">
        <v>52</v>
      </c>
      <c r="G93" s="27" t="s">
        <v>52</v>
      </c>
      <c r="H93" s="27" t="s">
        <v>71</v>
      </c>
      <c r="I93" s="5">
        <v>144</v>
      </c>
      <c r="J93" s="5">
        <v>4</v>
      </c>
      <c r="K93" s="5">
        <v>54</v>
      </c>
      <c r="L93" s="5">
        <v>18</v>
      </c>
      <c r="M93" s="5">
        <v>36</v>
      </c>
      <c r="N93" s="5">
        <v>0</v>
      </c>
      <c r="O93" s="5">
        <v>90</v>
      </c>
      <c r="P93" s="27" t="s">
        <v>52</v>
      </c>
      <c r="Q93" s="27" t="s">
        <v>52</v>
      </c>
      <c r="R93" s="27" t="s">
        <v>52</v>
      </c>
      <c r="S93" s="27" t="s">
        <v>52</v>
      </c>
      <c r="T93" s="27" t="s">
        <v>52</v>
      </c>
      <c r="U93" s="27" t="s">
        <v>124</v>
      </c>
      <c r="V93" s="27" t="s">
        <v>52</v>
      </c>
      <c r="W93" s="27" t="s">
        <v>52</v>
      </c>
      <c r="X93" s="27" t="s">
        <v>52</v>
      </c>
      <c r="Y93" s="27" t="s">
        <v>52</v>
      </c>
      <c r="Z93" s="27" t="s">
        <v>52</v>
      </c>
      <c r="AA93" s="27" t="s">
        <v>52</v>
      </c>
      <c r="AB93" s="11" t="s">
        <v>113</v>
      </c>
    </row>
    <row r="94" spans="1:28" s="3" customFormat="1" ht="8.25" x14ac:dyDescent="0.15">
      <c r="A94" s="3">
        <v>3</v>
      </c>
      <c r="B94" s="10" t="s">
        <v>217</v>
      </c>
      <c r="C94" s="11" t="s">
        <v>219</v>
      </c>
      <c r="D94" s="27" t="s">
        <v>52</v>
      </c>
      <c r="E94" s="27" t="s">
        <v>52</v>
      </c>
      <c r="F94" s="27" t="s">
        <v>52</v>
      </c>
      <c r="G94" s="27" t="s">
        <v>52</v>
      </c>
      <c r="H94" s="27" t="s">
        <v>52</v>
      </c>
      <c r="I94" s="5"/>
      <c r="J94" s="5"/>
      <c r="K94" s="5">
        <v>0</v>
      </c>
      <c r="L94" s="5">
        <v>0</v>
      </c>
      <c r="M94" s="5">
        <v>0</v>
      </c>
      <c r="N94" s="5">
        <v>0</v>
      </c>
      <c r="O94" s="5"/>
      <c r="P94" s="27" t="s">
        <v>52</v>
      </c>
      <c r="Q94" s="27" t="s">
        <v>52</v>
      </c>
      <c r="R94" s="27" t="s">
        <v>52</v>
      </c>
      <c r="S94" s="27" t="s">
        <v>52</v>
      </c>
      <c r="T94" s="27" t="s">
        <v>52</v>
      </c>
      <c r="U94" s="27" t="s">
        <v>52</v>
      </c>
      <c r="V94" s="27" t="s">
        <v>52</v>
      </c>
      <c r="W94" s="27" t="s">
        <v>52</v>
      </c>
      <c r="X94" s="27" t="s">
        <v>52</v>
      </c>
      <c r="Y94" s="27" t="s">
        <v>52</v>
      </c>
      <c r="Z94" s="27" t="s">
        <v>52</v>
      </c>
      <c r="AA94" s="27" t="s">
        <v>52</v>
      </c>
      <c r="AB94" s="11" t="s">
        <v>113</v>
      </c>
    </row>
    <row r="95" spans="1:28" s="3" customFormat="1" ht="8.25" x14ac:dyDescent="0.15">
      <c r="A95" s="3">
        <v>1</v>
      </c>
      <c r="B95" s="10" t="s">
        <v>220</v>
      </c>
      <c r="C95" s="11" t="s">
        <v>221</v>
      </c>
      <c r="D95" s="27" t="s">
        <v>52</v>
      </c>
      <c r="E95" s="27" t="s">
        <v>52</v>
      </c>
      <c r="F95" s="27" t="s">
        <v>52</v>
      </c>
      <c r="G95" s="27" t="s">
        <v>52</v>
      </c>
      <c r="H95" s="27" t="s">
        <v>52</v>
      </c>
      <c r="I95" s="5">
        <f t="shared" ref="I95:O95" si="12">0+I$96</f>
        <v>396</v>
      </c>
      <c r="J95" s="5">
        <f t="shared" si="12"/>
        <v>2</v>
      </c>
      <c r="K95" s="5">
        <f t="shared" si="12"/>
        <v>396</v>
      </c>
      <c r="L95" s="5">
        <f t="shared" si="12"/>
        <v>0</v>
      </c>
      <c r="M95" s="5">
        <f t="shared" si="12"/>
        <v>0</v>
      </c>
      <c r="N95" s="5">
        <f t="shared" si="12"/>
        <v>396</v>
      </c>
      <c r="O95" s="5">
        <f t="shared" si="12"/>
        <v>0</v>
      </c>
      <c r="P95" s="27" t="s">
        <v>52</v>
      </c>
      <c r="Q95" s="27" t="s">
        <v>52</v>
      </c>
      <c r="R95" s="27" t="s">
        <v>52</v>
      </c>
      <c r="S95" s="27" t="s">
        <v>52</v>
      </c>
      <c r="T95" s="27" t="s">
        <v>52</v>
      </c>
      <c r="U95" s="27" t="s">
        <v>52</v>
      </c>
      <c r="V95" s="27" t="s">
        <v>52</v>
      </c>
      <c r="W95" s="27" t="s">
        <v>52</v>
      </c>
      <c r="X95" s="27" t="s">
        <v>52</v>
      </c>
      <c r="Y95" s="27" t="s">
        <v>52</v>
      </c>
      <c r="Z95" s="27" t="s">
        <v>52</v>
      </c>
      <c r="AA95" s="27" t="s">
        <v>52</v>
      </c>
      <c r="AB95" s="11"/>
    </row>
    <row r="96" spans="1:28" s="3" customFormat="1" ht="8.25" x14ac:dyDescent="0.15">
      <c r="A96" s="3">
        <v>3</v>
      </c>
      <c r="B96" s="10" t="s">
        <v>222</v>
      </c>
      <c r="C96" s="11" t="s">
        <v>223</v>
      </c>
      <c r="D96" s="27" t="s">
        <v>52</v>
      </c>
      <c r="E96" s="27" t="s">
        <v>224</v>
      </c>
      <c r="F96" s="27" t="s">
        <v>52</v>
      </c>
      <c r="G96" s="27" t="s">
        <v>52</v>
      </c>
      <c r="H96" s="27" t="s">
        <v>52</v>
      </c>
      <c r="I96" s="5">
        <v>396</v>
      </c>
      <c r="J96" s="5">
        <v>2</v>
      </c>
      <c r="K96" s="5">
        <v>396</v>
      </c>
      <c r="L96" s="5">
        <v>0</v>
      </c>
      <c r="M96" s="5">
        <v>0</v>
      </c>
      <c r="N96" s="5">
        <v>396</v>
      </c>
      <c r="O96" s="5">
        <v>0</v>
      </c>
      <c r="P96" s="27" t="s">
        <v>67</v>
      </c>
      <c r="Q96" s="27" t="s">
        <v>67</v>
      </c>
      <c r="R96" s="27" t="s">
        <v>67</v>
      </c>
      <c r="S96" s="27" t="s">
        <v>67</v>
      </c>
      <c r="T96" s="27" t="s">
        <v>67</v>
      </c>
      <c r="U96" s="27" t="s">
        <v>225</v>
      </c>
      <c r="V96" s="27" t="s">
        <v>52</v>
      </c>
      <c r="W96" s="27" t="s">
        <v>52</v>
      </c>
      <c r="X96" s="27" t="s">
        <v>52</v>
      </c>
      <c r="Y96" s="27" t="s">
        <v>52</v>
      </c>
      <c r="Z96" s="27" t="s">
        <v>52</v>
      </c>
      <c r="AA96" s="27" t="s">
        <v>52</v>
      </c>
      <c r="AB96" s="11" t="s">
        <v>226</v>
      </c>
    </row>
    <row r="97" spans="1:28" s="3" customFormat="1" ht="8.25" x14ac:dyDescent="0.15">
      <c r="A97" s="3">
        <v>1</v>
      </c>
      <c r="B97" s="10" t="s">
        <v>227</v>
      </c>
      <c r="C97" s="11" t="s">
        <v>228</v>
      </c>
      <c r="D97" s="27" t="s">
        <v>52</v>
      </c>
      <c r="E97" s="27" t="s">
        <v>52</v>
      </c>
      <c r="F97" s="27" t="s">
        <v>52</v>
      </c>
      <c r="G97" s="27" t="s">
        <v>52</v>
      </c>
      <c r="H97" s="27" t="s">
        <v>52</v>
      </c>
      <c r="I97" s="5">
        <f t="shared" ref="I97:O97" si="13">0+I$98+I$100+I$102</f>
        <v>432</v>
      </c>
      <c r="J97" s="5">
        <f t="shared" si="13"/>
        <v>12</v>
      </c>
      <c r="K97" s="5">
        <f t="shared" si="13"/>
        <v>0</v>
      </c>
      <c r="L97" s="5">
        <f t="shared" si="13"/>
        <v>0</v>
      </c>
      <c r="M97" s="5">
        <f t="shared" si="13"/>
        <v>0</v>
      </c>
      <c r="N97" s="5">
        <f t="shared" si="13"/>
        <v>0</v>
      </c>
      <c r="O97" s="5">
        <f t="shared" si="13"/>
        <v>432</v>
      </c>
      <c r="P97" s="27" t="s">
        <v>52</v>
      </c>
      <c r="Q97" s="27" t="s">
        <v>52</v>
      </c>
      <c r="R97" s="27" t="s">
        <v>52</v>
      </c>
      <c r="S97" s="27" t="s">
        <v>52</v>
      </c>
      <c r="T97" s="27" t="s">
        <v>52</v>
      </c>
      <c r="U97" s="27" t="s">
        <v>52</v>
      </c>
      <c r="V97" s="27" t="s">
        <v>52</v>
      </c>
      <c r="W97" s="27" t="s">
        <v>52</v>
      </c>
      <c r="X97" s="27" t="s">
        <v>52</v>
      </c>
      <c r="Y97" s="27" t="s">
        <v>52</v>
      </c>
      <c r="Z97" s="27" t="s">
        <v>52</v>
      </c>
      <c r="AA97" s="27" t="s">
        <v>52</v>
      </c>
      <c r="AB97" s="11"/>
    </row>
    <row r="98" spans="1:28" s="3" customFormat="1" ht="8.25" x14ac:dyDescent="0.15">
      <c r="A98" s="3">
        <v>2</v>
      </c>
      <c r="B98" s="10" t="s">
        <v>229</v>
      </c>
      <c r="C98" s="11" t="s">
        <v>230</v>
      </c>
      <c r="D98" s="27" t="s">
        <v>52</v>
      </c>
      <c r="E98" s="27" t="s">
        <v>52</v>
      </c>
      <c r="F98" s="27" t="s">
        <v>52</v>
      </c>
      <c r="G98" s="27" t="s">
        <v>52</v>
      </c>
      <c r="H98" s="27" t="s">
        <v>52</v>
      </c>
      <c r="I98" s="5">
        <f t="shared" ref="I98:O98" si="14">0+I$99</f>
        <v>108</v>
      </c>
      <c r="J98" s="5">
        <f t="shared" si="14"/>
        <v>3</v>
      </c>
      <c r="K98" s="5">
        <f t="shared" si="14"/>
        <v>0</v>
      </c>
      <c r="L98" s="5">
        <f t="shared" si="14"/>
        <v>0</v>
      </c>
      <c r="M98" s="5">
        <f t="shared" si="14"/>
        <v>0</v>
      </c>
      <c r="N98" s="5">
        <f t="shared" si="14"/>
        <v>0</v>
      </c>
      <c r="O98" s="5">
        <f t="shared" si="14"/>
        <v>108</v>
      </c>
      <c r="P98" s="27" t="s">
        <v>52</v>
      </c>
      <c r="Q98" s="27" t="s">
        <v>52</v>
      </c>
      <c r="R98" s="27" t="s">
        <v>52</v>
      </c>
      <c r="S98" s="27" t="s">
        <v>52</v>
      </c>
      <c r="T98" s="27" t="s">
        <v>52</v>
      </c>
      <c r="U98" s="27" t="s">
        <v>52</v>
      </c>
      <c r="V98" s="27" t="s">
        <v>52</v>
      </c>
      <c r="W98" s="27" t="s">
        <v>52</v>
      </c>
      <c r="X98" s="27" t="s">
        <v>52</v>
      </c>
      <c r="Y98" s="27" t="s">
        <v>52</v>
      </c>
      <c r="Z98" s="27" t="s">
        <v>52</v>
      </c>
      <c r="AA98" s="27" t="s">
        <v>52</v>
      </c>
      <c r="AB98" s="11"/>
    </row>
    <row r="99" spans="1:28" s="3" customFormat="1" ht="8.25" x14ac:dyDescent="0.15">
      <c r="A99" s="3">
        <v>3</v>
      </c>
      <c r="B99" s="10" t="s">
        <v>231</v>
      </c>
      <c r="C99" s="11" t="s">
        <v>232</v>
      </c>
      <c r="D99" s="27" t="s">
        <v>52</v>
      </c>
      <c r="E99" s="27" t="s">
        <v>197</v>
      </c>
      <c r="F99" s="27" t="s">
        <v>52</v>
      </c>
      <c r="G99" s="27" t="s">
        <v>52</v>
      </c>
      <c r="H99" s="27" t="s">
        <v>52</v>
      </c>
      <c r="I99" s="5">
        <v>108</v>
      </c>
      <c r="J99" s="5">
        <v>3</v>
      </c>
      <c r="K99" s="5">
        <v>0</v>
      </c>
      <c r="L99" s="5">
        <v>0</v>
      </c>
      <c r="M99" s="5">
        <v>0</v>
      </c>
      <c r="N99" s="5">
        <v>0</v>
      </c>
      <c r="O99" s="5">
        <v>108</v>
      </c>
      <c r="P99" s="27" t="s">
        <v>52</v>
      </c>
      <c r="Q99" s="27" t="s">
        <v>52</v>
      </c>
      <c r="R99" s="27" t="s">
        <v>52</v>
      </c>
      <c r="S99" s="27" t="s">
        <v>52</v>
      </c>
      <c r="T99" s="27" t="s">
        <v>52</v>
      </c>
      <c r="U99" s="27" t="s">
        <v>52</v>
      </c>
      <c r="V99" s="27" t="s">
        <v>52</v>
      </c>
      <c r="W99" s="27" t="s">
        <v>52</v>
      </c>
      <c r="X99" s="27" t="s">
        <v>52</v>
      </c>
      <c r="Y99" s="27" t="s">
        <v>52</v>
      </c>
      <c r="Z99" s="27" t="s">
        <v>52</v>
      </c>
      <c r="AA99" s="27" t="s">
        <v>52</v>
      </c>
      <c r="AB99" s="11" t="s">
        <v>113</v>
      </c>
    </row>
    <row r="100" spans="1:28" s="3" customFormat="1" ht="8.25" x14ac:dyDescent="0.15">
      <c r="A100" s="3">
        <v>2</v>
      </c>
      <c r="B100" s="10" t="s">
        <v>233</v>
      </c>
      <c r="C100" s="11" t="s">
        <v>234</v>
      </c>
      <c r="D100" s="27" t="s">
        <v>52</v>
      </c>
      <c r="E100" s="27" t="s">
        <v>52</v>
      </c>
      <c r="F100" s="27" t="s">
        <v>52</v>
      </c>
      <c r="G100" s="27" t="s">
        <v>52</v>
      </c>
      <c r="H100" s="27" t="s">
        <v>52</v>
      </c>
      <c r="I100" s="5">
        <f t="shared" ref="I100:O100" si="15">0+I$101</f>
        <v>108</v>
      </c>
      <c r="J100" s="5">
        <f t="shared" si="15"/>
        <v>3</v>
      </c>
      <c r="K100" s="5">
        <f t="shared" si="15"/>
        <v>0</v>
      </c>
      <c r="L100" s="5">
        <f t="shared" si="15"/>
        <v>0</v>
      </c>
      <c r="M100" s="5">
        <f t="shared" si="15"/>
        <v>0</v>
      </c>
      <c r="N100" s="5">
        <f t="shared" si="15"/>
        <v>0</v>
      </c>
      <c r="O100" s="5">
        <f t="shared" si="15"/>
        <v>108</v>
      </c>
      <c r="P100" s="27" t="s">
        <v>52</v>
      </c>
      <c r="Q100" s="27" t="s">
        <v>52</v>
      </c>
      <c r="R100" s="27" t="s">
        <v>52</v>
      </c>
      <c r="S100" s="27" t="s">
        <v>52</v>
      </c>
      <c r="T100" s="27" t="s">
        <v>52</v>
      </c>
      <c r="U100" s="27" t="s">
        <v>52</v>
      </c>
      <c r="V100" s="27" t="s">
        <v>52</v>
      </c>
      <c r="W100" s="27" t="s">
        <v>52</v>
      </c>
      <c r="X100" s="27" t="s">
        <v>52</v>
      </c>
      <c r="Y100" s="27" t="s">
        <v>52</v>
      </c>
      <c r="Z100" s="27" t="s">
        <v>52</v>
      </c>
      <c r="AA100" s="27" t="s">
        <v>52</v>
      </c>
      <c r="AB100" s="11"/>
    </row>
    <row r="101" spans="1:28" s="3" customFormat="1" ht="8.25" x14ac:dyDescent="0.15">
      <c r="A101" s="3">
        <v>3</v>
      </c>
      <c r="B101" s="10" t="s">
        <v>235</v>
      </c>
      <c r="C101" s="11" t="s">
        <v>236</v>
      </c>
      <c r="D101" s="27" t="s">
        <v>52</v>
      </c>
      <c r="E101" s="27" t="s">
        <v>237</v>
      </c>
      <c r="F101" s="27" t="s">
        <v>52</v>
      </c>
      <c r="G101" s="27" t="s">
        <v>52</v>
      </c>
      <c r="H101" s="27" t="s">
        <v>52</v>
      </c>
      <c r="I101" s="5">
        <v>108</v>
      </c>
      <c r="J101" s="5">
        <v>3</v>
      </c>
      <c r="K101" s="5">
        <v>0</v>
      </c>
      <c r="L101" s="5">
        <v>0</v>
      </c>
      <c r="M101" s="5">
        <v>0</v>
      </c>
      <c r="N101" s="5">
        <v>0</v>
      </c>
      <c r="O101" s="5">
        <v>108</v>
      </c>
      <c r="P101" s="27" t="s">
        <v>52</v>
      </c>
      <c r="Q101" s="27" t="s">
        <v>52</v>
      </c>
      <c r="R101" s="27" t="s">
        <v>52</v>
      </c>
      <c r="S101" s="27" t="s">
        <v>52</v>
      </c>
      <c r="T101" s="27" t="s">
        <v>52</v>
      </c>
      <c r="U101" s="27" t="s">
        <v>52</v>
      </c>
      <c r="V101" s="27" t="s">
        <v>52</v>
      </c>
      <c r="W101" s="27" t="s">
        <v>52</v>
      </c>
      <c r="X101" s="27" t="s">
        <v>52</v>
      </c>
      <c r="Y101" s="27" t="s">
        <v>52</v>
      </c>
      <c r="Z101" s="27" t="s">
        <v>52</v>
      </c>
      <c r="AA101" s="27" t="s">
        <v>52</v>
      </c>
      <c r="AB101" s="11" t="s">
        <v>113</v>
      </c>
    </row>
    <row r="102" spans="1:28" s="3" customFormat="1" ht="8.25" x14ac:dyDescent="0.15">
      <c r="A102" s="3">
        <v>2</v>
      </c>
      <c r="B102" s="10" t="s">
        <v>238</v>
      </c>
      <c r="C102" s="11" t="s">
        <v>239</v>
      </c>
      <c r="D102" s="27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I102" s="5">
        <f t="shared" ref="I102:O102" si="16">0+I$103</f>
        <v>216</v>
      </c>
      <c r="J102" s="5">
        <f t="shared" si="16"/>
        <v>6</v>
      </c>
      <c r="K102" s="5">
        <f t="shared" si="16"/>
        <v>0</v>
      </c>
      <c r="L102" s="5">
        <f t="shared" si="16"/>
        <v>0</v>
      </c>
      <c r="M102" s="5">
        <f t="shared" si="16"/>
        <v>0</v>
      </c>
      <c r="N102" s="5">
        <f t="shared" si="16"/>
        <v>0</v>
      </c>
      <c r="O102" s="5">
        <f t="shared" si="16"/>
        <v>216</v>
      </c>
      <c r="P102" s="27" t="s">
        <v>52</v>
      </c>
      <c r="Q102" s="27" t="s">
        <v>52</v>
      </c>
      <c r="R102" s="27" t="s">
        <v>52</v>
      </c>
      <c r="S102" s="27" t="s">
        <v>52</v>
      </c>
      <c r="T102" s="27" t="s">
        <v>52</v>
      </c>
      <c r="U102" s="27" t="s">
        <v>52</v>
      </c>
      <c r="V102" s="27" t="s">
        <v>52</v>
      </c>
      <c r="W102" s="27" t="s">
        <v>52</v>
      </c>
      <c r="X102" s="27" t="s">
        <v>52</v>
      </c>
      <c r="Y102" s="27" t="s">
        <v>52</v>
      </c>
      <c r="Z102" s="27" t="s">
        <v>52</v>
      </c>
      <c r="AA102" s="27" t="s">
        <v>52</v>
      </c>
      <c r="AB102" s="11"/>
    </row>
    <row r="103" spans="1:28" s="3" customFormat="1" ht="8.25" x14ac:dyDescent="0.15">
      <c r="A103" s="3">
        <v>3</v>
      </c>
      <c r="B103" s="10" t="s">
        <v>240</v>
      </c>
      <c r="C103" s="11" t="s">
        <v>241</v>
      </c>
      <c r="D103" s="27" t="s">
        <v>52</v>
      </c>
      <c r="E103" s="27" t="s">
        <v>242</v>
      </c>
      <c r="F103" s="27" t="s">
        <v>52</v>
      </c>
      <c r="G103" s="27" t="s">
        <v>52</v>
      </c>
      <c r="H103" s="27" t="s">
        <v>52</v>
      </c>
      <c r="I103" s="5">
        <v>216</v>
      </c>
      <c r="J103" s="5">
        <v>6</v>
      </c>
      <c r="K103" s="5">
        <v>0</v>
      </c>
      <c r="L103" s="5">
        <v>0</v>
      </c>
      <c r="M103" s="5">
        <v>0</v>
      </c>
      <c r="N103" s="5">
        <v>0</v>
      </c>
      <c r="O103" s="5">
        <v>216</v>
      </c>
      <c r="P103" s="27" t="s">
        <v>52</v>
      </c>
      <c r="Q103" s="27" t="s">
        <v>52</v>
      </c>
      <c r="R103" s="27" t="s">
        <v>52</v>
      </c>
      <c r="S103" s="27" t="s">
        <v>52</v>
      </c>
      <c r="T103" s="27" t="s">
        <v>52</v>
      </c>
      <c r="U103" s="27" t="s">
        <v>52</v>
      </c>
      <c r="V103" s="27" t="s">
        <v>52</v>
      </c>
      <c r="W103" s="27" t="s">
        <v>52</v>
      </c>
      <c r="X103" s="27" t="s">
        <v>52</v>
      </c>
      <c r="Y103" s="27" t="s">
        <v>52</v>
      </c>
      <c r="Z103" s="27" t="s">
        <v>52</v>
      </c>
      <c r="AA103" s="27" t="s">
        <v>52</v>
      </c>
      <c r="AB103" s="11" t="s">
        <v>113</v>
      </c>
    </row>
    <row r="104" spans="1:28" s="3" customFormat="1" ht="8.25" x14ac:dyDescent="0.15">
      <c r="A104" s="3">
        <v>1</v>
      </c>
      <c r="B104" s="10" t="s">
        <v>243</v>
      </c>
      <c r="C104" s="11" t="s">
        <v>244</v>
      </c>
      <c r="D104" s="27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I104" s="5">
        <f t="shared" ref="I104:O104" si="17">0+I$105</f>
        <v>288</v>
      </c>
      <c r="J104" s="5">
        <f t="shared" si="17"/>
        <v>8</v>
      </c>
      <c r="K104" s="5">
        <f t="shared" si="17"/>
        <v>0</v>
      </c>
      <c r="L104" s="5">
        <f t="shared" si="17"/>
        <v>0</v>
      </c>
      <c r="M104" s="5">
        <f t="shared" si="17"/>
        <v>0</v>
      </c>
      <c r="N104" s="5">
        <f t="shared" si="17"/>
        <v>0</v>
      </c>
      <c r="O104" s="5">
        <f t="shared" si="17"/>
        <v>288</v>
      </c>
      <c r="P104" s="27" t="s">
        <v>52</v>
      </c>
      <c r="Q104" s="27" t="s">
        <v>52</v>
      </c>
      <c r="R104" s="27" t="s">
        <v>52</v>
      </c>
      <c r="S104" s="27" t="s">
        <v>52</v>
      </c>
      <c r="T104" s="27" t="s">
        <v>52</v>
      </c>
      <c r="U104" s="27" t="s">
        <v>52</v>
      </c>
      <c r="V104" s="27" t="s">
        <v>52</v>
      </c>
      <c r="W104" s="27" t="s">
        <v>52</v>
      </c>
      <c r="X104" s="27" t="s">
        <v>52</v>
      </c>
      <c r="Y104" s="27" t="s">
        <v>52</v>
      </c>
      <c r="Z104" s="27" t="s">
        <v>52</v>
      </c>
      <c r="AA104" s="27" t="s">
        <v>52</v>
      </c>
      <c r="AB104" s="11"/>
    </row>
    <row r="105" spans="1:28" s="3" customFormat="1" ht="9" thickBot="1" x14ac:dyDescent="0.2">
      <c r="A105" s="3">
        <v>3</v>
      </c>
      <c r="B105" s="10" t="s">
        <v>243</v>
      </c>
      <c r="C105" s="11" t="s">
        <v>245</v>
      </c>
      <c r="D105" s="27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I105" s="5">
        <v>288</v>
      </c>
      <c r="J105" s="5">
        <v>8</v>
      </c>
      <c r="K105" s="5">
        <v>0</v>
      </c>
      <c r="L105" s="5">
        <v>0</v>
      </c>
      <c r="M105" s="5">
        <v>0</v>
      </c>
      <c r="N105" s="5">
        <v>0</v>
      </c>
      <c r="O105" s="5">
        <v>288</v>
      </c>
      <c r="P105" s="27" t="s">
        <v>52</v>
      </c>
      <c r="Q105" s="27" t="s">
        <v>52</v>
      </c>
      <c r="R105" s="27" t="s">
        <v>52</v>
      </c>
      <c r="S105" s="27" t="s">
        <v>52</v>
      </c>
      <c r="T105" s="27" t="s">
        <v>52</v>
      </c>
      <c r="U105" s="27" t="s">
        <v>52</v>
      </c>
      <c r="V105" s="27" t="s">
        <v>52</v>
      </c>
      <c r="W105" s="27" t="s">
        <v>52</v>
      </c>
      <c r="X105" s="27" t="s">
        <v>52</v>
      </c>
      <c r="Y105" s="27" t="s">
        <v>52</v>
      </c>
      <c r="Z105" s="27" t="s">
        <v>52</v>
      </c>
      <c r="AA105" s="27" t="s">
        <v>52</v>
      </c>
      <c r="AB105" s="11" t="s">
        <v>113</v>
      </c>
    </row>
    <row r="106" spans="1:28" s="3" customFormat="1" ht="8.25" x14ac:dyDescent="0.15">
      <c r="B106" s="12"/>
      <c r="C106" s="13" t="s">
        <v>17</v>
      </c>
      <c r="D106" s="12"/>
      <c r="E106" s="12"/>
      <c r="F106" s="12"/>
      <c r="G106" s="12"/>
      <c r="H106" s="12"/>
      <c r="I106" s="13">
        <v>8964</v>
      </c>
      <c r="J106" s="13">
        <v>240</v>
      </c>
      <c r="K106" s="13">
        <v>3672</v>
      </c>
      <c r="L106" s="13">
        <v>1566</v>
      </c>
      <c r="M106" s="13">
        <v>1008</v>
      </c>
      <c r="N106" s="13">
        <v>1098</v>
      </c>
      <c r="O106" s="13">
        <v>5292</v>
      </c>
      <c r="P106" s="12">
        <v>31</v>
      </c>
      <c r="Q106" s="12">
        <v>29</v>
      </c>
      <c r="R106" s="12">
        <v>29</v>
      </c>
      <c r="S106" s="12">
        <v>28</v>
      </c>
      <c r="T106" s="12">
        <v>26</v>
      </c>
      <c r="U106" s="12">
        <v>24</v>
      </c>
      <c r="V106" s="12">
        <v>25</v>
      </c>
      <c r="W106" s="12">
        <v>24</v>
      </c>
      <c r="X106" s="12">
        <v>0</v>
      </c>
      <c r="Y106" s="12">
        <v>0</v>
      </c>
      <c r="Z106" s="12">
        <v>0</v>
      </c>
      <c r="AA106" s="12">
        <v>0</v>
      </c>
      <c r="AB106" s="12"/>
    </row>
    <row r="107" spans="1:28" s="3" customFormat="1" ht="8.25" x14ac:dyDescent="0.15">
      <c r="B107" s="14"/>
      <c r="C107" s="15" t="s">
        <v>18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5">
        <f>SUM(P107:AA107)</f>
        <v>31</v>
      </c>
      <c r="P107" s="15">
        <v>3</v>
      </c>
      <c r="Q107" s="15">
        <v>4</v>
      </c>
      <c r="R107" s="15">
        <v>4</v>
      </c>
      <c r="S107" s="15">
        <v>6</v>
      </c>
      <c r="T107" s="15">
        <v>4</v>
      </c>
      <c r="U107" s="15">
        <v>4</v>
      </c>
      <c r="V107" s="15">
        <v>4</v>
      </c>
      <c r="W107" s="15">
        <v>2</v>
      </c>
      <c r="X107" s="15">
        <v>0</v>
      </c>
      <c r="Y107" s="15">
        <v>0</v>
      </c>
      <c r="Z107" s="15">
        <v>0</v>
      </c>
      <c r="AA107" s="15">
        <v>0</v>
      </c>
      <c r="AB107" s="14"/>
    </row>
    <row r="108" spans="1:28" s="3" customFormat="1" ht="8.25" x14ac:dyDescent="0.15">
      <c r="B108" s="14"/>
      <c r="C108" s="15" t="s">
        <v>19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5">
        <f>SUM(P108:AA108)</f>
        <v>37</v>
      </c>
      <c r="P108" s="15">
        <v>7</v>
      </c>
      <c r="Q108" s="15">
        <v>7</v>
      </c>
      <c r="R108" s="15">
        <v>5</v>
      </c>
      <c r="S108" s="15">
        <v>3</v>
      </c>
      <c r="T108" s="15">
        <v>3</v>
      </c>
      <c r="U108" s="15">
        <v>5</v>
      </c>
      <c r="V108" s="15">
        <v>4</v>
      </c>
      <c r="W108" s="15">
        <v>3</v>
      </c>
      <c r="X108" s="15">
        <v>0</v>
      </c>
      <c r="Y108" s="15">
        <v>0</v>
      </c>
      <c r="Z108" s="15">
        <v>0</v>
      </c>
      <c r="AA108" s="15">
        <v>0</v>
      </c>
      <c r="AB108" s="14"/>
    </row>
    <row r="109" spans="1:28" s="3" customFormat="1" ht="8.25" x14ac:dyDescent="0.15">
      <c r="B109" s="14"/>
      <c r="C109" s="15" t="s">
        <v>20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5">
        <f>SUM(P109:AA109)</f>
        <v>6</v>
      </c>
      <c r="P109" s="15">
        <v>0</v>
      </c>
      <c r="Q109" s="15">
        <v>0</v>
      </c>
      <c r="R109" s="15">
        <v>0</v>
      </c>
      <c r="S109" s="15">
        <v>0</v>
      </c>
      <c r="T109" s="15">
        <v>2</v>
      </c>
      <c r="U109" s="15">
        <v>1</v>
      </c>
      <c r="V109" s="15">
        <v>2</v>
      </c>
      <c r="W109" s="15">
        <v>1</v>
      </c>
      <c r="X109" s="15">
        <v>0</v>
      </c>
      <c r="Y109" s="15">
        <v>0</v>
      </c>
      <c r="Z109" s="15">
        <v>0</v>
      </c>
      <c r="AA109" s="15">
        <v>0</v>
      </c>
      <c r="AB109" s="14"/>
    </row>
    <row r="110" spans="1:28" s="3" customFormat="1" ht="8.25" x14ac:dyDescent="0.15">
      <c r="B110" s="14"/>
      <c r="C110" s="15" t="s">
        <v>21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5">
        <f>SUM(P110:AA110)</f>
        <v>2</v>
      </c>
      <c r="P110" s="15">
        <v>0</v>
      </c>
      <c r="Q110" s="15">
        <v>0</v>
      </c>
      <c r="R110" s="15">
        <v>1</v>
      </c>
      <c r="S110" s="15">
        <v>1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4"/>
    </row>
    <row r="111" spans="1:28" s="3" customFormat="1" ht="9" thickBot="1" x14ac:dyDescent="0.2">
      <c r="B111" s="16"/>
      <c r="C111" s="17" t="s">
        <v>22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7">
        <f>SUM(P111:AA111)</f>
        <v>30</v>
      </c>
      <c r="P111" s="17">
        <v>5</v>
      </c>
      <c r="Q111" s="17">
        <v>3</v>
      </c>
      <c r="R111" s="17">
        <v>9</v>
      </c>
      <c r="S111" s="17">
        <v>4</v>
      </c>
      <c r="T111" s="17">
        <v>3</v>
      </c>
      <c r="U111" s="17">
        <v>3</v>
      </c>
      <c r="V111" s="17">
        <v>3</v>
      </c>
      <c r="W111" s="17">
        <v>0</v>
      </c>
      <c r="X111" s="17">
        <v>0</v>
      </c>
      <c r="Y111" s="17">
        <v>0</v>
      </c>
      <c r="Z111" s="17">
        <v>0</v>
      </c>
      <c r="AA111" s="17">
        <v>0</v>
      </c>
      <c r="AB111" s="16"/>
    </row>
    <row r="112" spans="1:28" s="3" customFormat="1" x14ac:dyDescent="0.2">
      <c r="B112" s="34" t="s">
        <v>267</v>
      </c>
      <c r="C112" s="34"/>
      <c r="D112" s="34" t="s">
        <v>31</v>
      </c>
      <c r="E112" s="34"/>
      <c r="F112" s="34"/>
      <c r="G112" s="34"/>
      <c r="H112" s="34"/>
      <c r="I112" s="1"/>
      <c r="J112" s="1"/>
      <c r="K112" s="34" t="s">
        <v>39</v>
      </c>
      <c r="L112" s="34"/>
      <c r="M112" s="34"/>
      <c r="N112" s="34"/>
      <c r="O112" s="34"/>
      <c r="P112" s="34"/>
      <c r="Q112" s="1"/>
      <c r="R112" s="1"/>
      <c r="S112" s="1"/>
      <c r="T112" s="49" t="s">
        <v>32</v>
      </c>
      <c r="U112" s="49"/>
      <c r="V112" s="49"/>
      <c r="W112" s="49"/>
      <c r="X112" s="49"/>
      <c r="Y112" s="49"/>
      <c r="Z112" s="49"/>
      <c r="AA112" s="49"/>
      <c r="AB112" s="49"/>
    </row>
  </sheetData>
  <mergeCells count="38">
    <mergeCell ref="B112:C112"/>
    <mergeCell ref="D112:H112"/>
    <mergeCell ref="K112:P112"/>
    <mergeCell ref="N20:N21"/>
    <mergeCell ref="B19:B21"/>
    <mergeCell ref="C19:C21"/>
    <mergeCell ref="D19:D20"/>
    <mergeCell ref="E19:E20"/>
    <mergeCell ref="O19:O21"/>
    <mergeCell ref="H19:H20"/>
    <mergeCell ref="T112:AB112"/>
    <mergeCell ref="D5:U5"/>
    <mergeCell ref="F19:F20"/>
    <mergeCell ref="G19:G20"/>
    <mergeCell ref="J19:J21"/>
    <mergeCell ref="K19:K21"/>
    <mergeCell ref="AB19:AB21"/>
    <mergeCell ref="L20:L21"/>
    <mergeCell ref="M20:M21"/>
    <mergeCell ref="D21:H21"/>
    <mergeCell ref="P19:AA19"/>
    <mergeCell ref="L19:N19"/>
    <mergeCell ref="H6:P6"/>
    <mergeCell ref="L9:AB9"/>
    <mergeCell ref="V6:AB6"/>
    <mergeCell ref="L8:AB8"/>
    <mergeCell ref="G9:K9"/>
    <mergeCell ref="I19:I21"/>
    <mergeCell ref="Q7:AB7"/>
    <mergeCell ref="V4:AB4"/>
    <mergeCell ref="D8:F8"/>
    <mergeCell ref="D9:F9"/>
    <mergeCell ref="G8:K8"/>
    <mergeCell ref="V5:AB5"/>
    <mergeCell ref="G1:U1"/>
    <mergeCell ref="V3:AB3"/>
    <mergeCell ref="W2:AB2"/>
    <mergeCell ref="C2:V2"/>
  </mergeCells>
  <phoneticPr fontId="0" type="noConversion"/>
  <conditionalFormatting sqref="A23:XFD105">
    <cfRule type="expression" dxfId="1" priority="1" stopIfTrue="1">
      <formula>$A23=1</formula>
    </cfRule>
    <cfRule type="expression" dxfId="0" priority="2" stopIfTrue="1">
      <formula>$A23=2</formula>
    </cfRule>
  </conditionalFormatting>
  <pageMargins left="0" right="0.25" top="0.19685039370078741" bottom="0.19685039370078741" header="0" footer="0"/>
  <pageSetup paperSize="8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BA13"/>
  <sheetViews>
    <sheetView topLeftCell="C1" zoomScale="75" workbookViewId="0">
      <selection activeCell="AK14" sqref="AK14"/>
    </sheetView>
  </sheetViews>
  <sheetFormatPr defaultRowHeight="12.75" x14ac:dyDescent="0.2"/>
  <cols>
    <col min="1" max="1" width="4.85546875" customWidth="1"/>
    <col min="2" max="53" width="2.7109375" customWidth="1"/>
  </cols>
  <sheetData>
    <row r="3" spans="1:53" x14ac:dyDescent="0.2">
      <c r="B3" s="58" t="s">
        <v>25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</row>
    <row r="4" spans="1:53" x14ac:dyDescent="0.2">
      <c r="A4" s="26" t="s">
        <v>24</v>
      </c>
      <c r="B4" s="59" t="s">
        <v>36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</row>
    <row r="5" spans="1:53" x14ac:dyDescent="0.2">
      <c r="A5" s="19"/>
      <c r="B5" s="21">
        <v>1</v>
      </c>
      <c r="C5" s="21">
        <v>2</v>
      </c>
      <c r="D5" s="21">
        <v>3</v>
      </c>
      <c r="E5" s="21">
        <v>4</v>
      </c>
      <c r="F5" s="21">
        <v>5</v>
      </c>
      <c r="G5" s="21">
        <v>6</v>
      </c>
      <c r="H5" s="21">
        <v>7</v>
      </c>
      <c r="I5" s="21">
        <v>8</v>
      </c>
      <c r="J5" s="21">
        <v>9</v>
      </c>
      <c r="K5" s="21">
        <v>10</v>
      </c>
      <c r="L5" s="21">
        <v>11</v>
      </c>
      <c r="M5" s="21">
        <v>12</v>
      </c>
      <c r="N5" s="21">
        <v>13</v>
      </c>
      <c r="O5" s="21">
        <v>14</v>
      </c>
      <c r="P5" s="21">
        <v>15</v>
      </c>
      <c r="Q5" s="21">
        <v>16</v>
      </c>
      <c r="R5" s="21">
        <v>17</v>
      </c>
      <c r="S5" s="21">
        <v>18</v>
      </c>
      <c r="T5" s="21">
        <v>19</v>
      </c>
      <c r="U5" s="21">
        <v>20</v>
      </c>
      <c r="V5" s="21">
        <v>21</v>
      </c>
      <c r="W5" s="21">
        <v>22</v>
      </c>
      <c r="X5" s="21">
        <v>23</v>
      </c>
      <c r="Y5" s="21">
        <v>24</v>
      </c>
      <c r="Z5" s="21">
        <v>25</v>
      </c>
      <c r="AA5" s="21">
        <v>26</v>
      </c>
      <c r="AB5" s="21">
        <v>27</v>
      </c>
      <c r="AC5" s="21">
        <v>28</v>
      </c>
      <c r="AD5" s="21">
        <v>29</v>
      </c>
      <c r="AE5" s="21">
        <v>30</v>
      </c>
      <c r="AF5" s="21">
        <v>31</v>
      </c>
      <c r="AG5" s="21">
        <v>32</v>
      </c>
      <c r="AH5" s="21">
        <v>33</v>
      </c>
      <c r="AI5" s="21">
        <v>34</v>
      </c>
      <c r="AJ5" s="21">
        <v>35</v>
      </c>
      <c r="AK5" s="21">
        <v>36</v>
      </c>
      <c r="AL5" s="21">
        <v>37</v>
      </c>
      <c r="AM5" s="21">
        <v>38</v>
      </c>
      <c r="AN5" s="21">
        <v>39</v>
      </c>
      <c r="AO5" s="21">
        <v>40</v>
      </c>
      <c r="AP5" s="21">
        <v>41</v>
      </c>
      <c r="AQ5" s="21">
        <v>42</v>
      </c>
      <c r="AR5" s="21">
        <v>43</v>
      </c>
      <c r="AS5" s="21">
        <v>44</v>
      </c>
      <c r="AT5" s="21">
        <v>45</v>
      </c>
      <c r="AU5" s="21">
        <v>46</v>
      </c>
      <c r="AV5" s="21">
        <v>47</v>
      </c>
      <c r="AW5" s="21">
        <v>48</v>
      </c>
      <c r="AX5" s="21">
        <v>49</v>
      </c>
      <c r="AY5" s="21">
        <v>50</v>
      </c>
      <c r="AZ5" s="21">
        <v>51</v>
      </c>
      <c r="BA5" s="21">
        <v>52</v>
      </c>
    </row>
    <row r="6" spans="1:53" x14ac:dyDescent="0.2">
      <c r="A6" s="20" t="s">
        <v>246</v>
      </c>
      <c r="B6" s="19" t="s">
        <v>247</v>
      </c>
      <c r="C6" s="19" t="s">
        <v>247</v>
      </c>
      <c r="D6" s="19" t="s">
        <v>247</v>
      </c>
      <c r="E6" s="19" t="s">
        <v>247</v>
      </c>
      <c r="F6" s="19" t="s">
        <v>247</v>
      </c>
      <c r="G6" s="19" t="s">
        <v>247</v>
      </c>
      <c r="H6" s="19" t="s">
        <v>247</v>
      </c>
      <c r="I6" s="19" t="s">
        <v>247</v>
      </c>
      <c r="J6" s="19" t="s">
        <v>247</v>
      </c>
      <c r="K6" s="19" t="s">
        <v>247</v>
      </c>
      <c r="L6" s="19" t="s">
        <v>247</v>
      </c>
      <c r="M6" s="19" t="s">
        <v>247</v>
      </c>
      <c r="N6" s="19" t="s">
        <v>247</v>
      </c>
      <c r="O6" s="19" t="s">
        <v>247</v>
      </c>
      <c r="P6" s="19" t="s">
        <v>247</v>
      </c>
      <c r="Q6" s="19" t="s">
        <v>247</v>
      </c>
      <c r="R6" s="19" t="s">
        <v>247</v>
      </c>
      <c r="S6" s="19" t="s">
        <v>247</v>
      </c>
      <c r="T6" s="19" t="s">
        <v>248</v>
      </c>
      <c r="U6" s="19" t="s">
        <v>248</v>
      </c>
      <c r="V6" s="19" t="s">
        <v>248</v>
      </c>
      <c r="W6" s="19" t="s">
        <v>249</v>
      </c>
      <c r="X6" s="19" t="s">
        <v>249</v>
      </c>
      <c r="Y6" s="19" t="s">
        <v>247</v>
      </c>
      <c r="Z6" s="19" t="s">
        <v>247</v>
      </c>
      <c r="AA6" s="19" t="s">
        <v>247</v>
      </c>
      <c r="AB6" s="19" t="s">
        <v>247</v>
      </c>
      <c r="AC6" s="19" t="s">
        <v>247</v>
      </c>
      <c r="AD6" s="19" t="s">
        <v>247</v>
      </c>
      <c r="AE6" s="19" t="s">
        <v>247</v>
      </c>
      <c r="AF6" s="19" t="s">
        <v>247</v>
      </c>
      <c r="AG6" s="19" t="s">
        <v>247</v>
      </c>
      <c r="AH6" s="19" t="s">
        <v>247</v>
      </c>
      <c r="AI6" s="19" t="s">
        <v>247</v>
      </c>
      <c r="AJ6" s="19" t="s">
        <v>247</v>
      </c>
      <c r="AK6" s="19" t="s">
        <v>247</v>
      </c>
      <c r="AL6" s="19" t="s">
        <v>247</v>
      </c>
      <c r="AM6" s="19" t="s">
        <v>247</v>
      </c>
      <c r="AN6" s="19" t="s">
        <v>247</v>
      </c>
      <c r="AO6" s="19" t="s">
        <v>247</v>
      </c>
      <c r="AP6" s="19" t="s">
        <v>247</v>
      </c>
      <c r="AQ6" s="19" t="s">
        <v>248</v>
      </c>
      <c r="AR6" s="19" t="s">
        <v>248</v>
      </c>
      <c r="AS6" s="19" t="s">
        <v>248</v>
      </c>
      <c r="AT6" s="19" t="s">
        <v>250</v>
      </c>
      <c r="AU6" s="19" t="s">
        <v>250</v>
      </c>
      <c r="AV6" s="19" t="s">
        <v>249</v>
      </c>
      <c r="AW6" s="19" t="s">
        <v>249</v>
      </c>
      <c r="AX6" s="19" t="s">
        <v>249</v>
      </c>
      <c r="AY6" s="19" t="s">
        <v>249</v>
      </c>
      <c r="AZ6" s="19" t="s">
        <v>249</v>
      </c>
      <c r="BA6" s="19" t="s">
        <v>249</v>
      </c>
    </row>
    <row r="7" spans="1:53" x14ac:dyDescent="0.2">
      <c r="A7" s="20" t="s">
        <v>251</v>
      </c>
      <c r="B7" s="19" t="s">
        <v>247</v>
      </c>
      <c r="C7" s="19" t="s">
        <v>247</v>
      </c>
      <c r="D7" s="19" t="s">
        <v>247</v>
      </c>
      <c r="E7" s="19" t="s">
        <v>247</v>
      </c>
      <c r="F7" s="19" t="s">
        <v>247</v>
      </c>
      <c r="G7" s="19" t="s">
        <v>247</v>
      </c>
      <c r="H7" s="19" t="s">
        <v>247</v>
      </c>
      <c r="I7" s="19" t="s">
        <v>247</v>
      </c>
      <c r="J7" s="19" t="s">
        <v>247</v>
      </c>
      <c r="K7" s="19" t="s">
        <v>247</v>
      </c>
      <c r="L7" s="19" t="s">
        <v>247</v>
      </c>
      <c r="M7" s="19" t="s">
        <v>247</v>
      </c>
      <c r="N7" s="19" t="s">
        <v>247</v>
      </c>
      <c r="O7" s="19" t="s">
        <v>247</v>
      </c>
      <c r="P7" s="19" t="s">
        <v>247</v>
      </c>
      <c r="Q7" s="19" t="s">
        <v>247</v>
      </c>
      <c r="R7" s="19" t="s">
        <v>247</v>
      </c>
      <c r="S7" s="19" t="s">
        <v>247</v>
      </c>
      <c r="T7" s="19" t="s">
        <v>248</v>
      </c>
      <c r="U7" s="19" t="s">
        <v>248</v>
      </c>
      <c r="V7" s="19" t="s">
        <v>248</v>
      </c>
      <c r="W7" s="19" t="s">
        <v>249</v>
      </c>
      <c r="X7" s="19" t="s">
        <v>249</v>
      </c>
      <c r="Y7" s="19" t="s">
        <v>247</v>
      </c>
      <c r="Z7" s="19" t="s">
        <v>247</v>
      </c>
      <c r="AA7" s="19" t="s">
        <v>247</v>
      </c>
      <c r="AB7" s="19" t="s">
        <v>247</v>
      </c>
      <c r="AC7" s="19" t="s">
        <v>247</v>
      </c>
      <c r="AD7" s="19" t="s">
        <v>247</v>
      </c>
      <c r="AE7" s="19" t="s">
        <v>247</v>
      </c>
      <c r="AF7" s="19" t="s">
        <v>247</v>
      </c>
      <c r="AG7" s="19" t="s">
        <v>247</v>
      </c>
      <c r="AH7" s="19" t="s">
        <v>247</v>
      </c>
      <c r="AI7" s="19" t="s">
        <v>247</v>
      </c>
      <c r="AJ7" s="19" t="s">
        <v>247</v>
      </c>
      <c r="AK7" s="19" t="s">
        <v>247</v>
      </c>
      <c r="AL7" s="19" t="s">
        <v>247</v>
      </c>
      <c r="AM7" s="19" t="s">
        <v>247</v>
      </c>
      <c r="AN7" s="19" t="s">
        <v>247</v>
      </c>
      <c r="AO7" s="19" t="s">
        <v>247</v>
      </c>
      <c r="AP7" s="19" t="s">
        <v>247</v>
      </c>
      <c r="AQ7" s="19" t="s">
        <v>248</v>
      </c>
      <c r="AR7" s="19" t="s">
        <v>248</v>
      </c>
      <c r="AS7" s="19" t="s">
        <v>248</v>
      </c>
      <c r="AT7" s="19" t="s">
        <v>248</v>
      </c>
      <c r="AU7" s="19" t="s">
        <v>249</v>
      </c>
      <c r="AV7" s="19" t="s">
        <v>249</v>
      </c>
      <c r="AW7" s="19" t="s">
        <v>249</v>
      </c>
      <c r="AX7" s="19" t="s">
        <v>249</v>
      </c>
      <c r="AY7" s="19" t="s">
        <v>249</v>
      </c>
      <c r="AZ7" s="19" t="s">
        <v>249</v>
      </c>
      <c r="BA7" s="19" t="s">
        <v>249</v>
      </c>
    </row>
    <row r="8" spans="1:53" x14ac:dyDescent="0.2">
      <c r="A8" s="20" t="s">
        <v>252</v>
      </c>
      <c r="B8" s="19" t="s">
        <v>247</v>
      </c>
      <c r="C8" s="19" t="s">
        <v>247</v>
      </c>
      <c r="D8" s="19" t="s">
        <v>247</v>
      </c>
      <c r="E8" s="19" t="s">
        <v>247</v>
      </c>
      <c r="F8" s="19" t="s">
        <v>247</v>
      </c>
      <c r="G8" s="19" t="s">
        <v>247</v>
      </c>
      <c r="H8" s="19" t="s">
        <v>247</v>
      </c>
      <c r="I8" s="19" t="s">
        <v>247</v>
      </c>
      <c r="J8" s="19" t="s">
        <v>247</v>
      </c>
      <c r="K8" s="19" t="s">
        <v>247</v>
      </c>
      <c r="L8" s="19" t="s">
        <v>247</v>
      </c>
      <c r="M8" s="19" t="s">
        <v>247</v>
      </c>
      <c r="N8" s="19" t="s">
        <v>247</v>
      </c>
      <c r="O8" s="19" t="s">
        <v>247</v>
      </c>
      <c r="P8" s="19" t="s">
        <v>247</v>
      </c>
      <c r="Q8" s="19" t="s">
        <v>247</v>
      </c>
      <c r="R8" s="19" t="s">
        <v>247</v>
      </c>
      <c r="S8" s="19" t="s">
        <v>247</v>
      </c>
      <c r="T8" s="19" t="s">
        <v>248</v>
      </c>
      <c r="U8" s="19" t="s">
        <v>248</v>
      </c>
      <c r="V8" s="19" t="s">
        <v>248</v>
      </c>
      <c r="W8" s="19" t="s">
        <v>249</v>
      </c>
      <c r="X8" s="19" t="s">
        <v>249</v>
      </c>
      <c r="Y8" s="19" t="s">
        <v>247</v>
      </c>
      <c r="Z8" s="19" t="s">
        <v>247</v>
      </c>
      <c r="AA8" s="19" t="s">
        <v>247</v>
      </c>
      <c r="AB8" s="19" t="s">
        <v>247</v>
      </c>
      <c r="AC8" s="19" t="s">
        <v>247</v>
      </c>
      <c r="AD8" s="19" t="s">
        <v>247</v>
      </c>
      <c r="AE8" s="19" t="s">
        <v>247</v>
      </c>
      <c r="AF8" s="19" t="s">
        <v>247</v>
      </c>
      <c r="AG8" s="19" t="s">
        <v>247</v>
      </c>
      <c r="AH8" s="19" t="s">
        <v>247</v>
      </c>
      <c r="AI8" s="19" t="s">
        <v>247</v>
      </c>
      <c r="AJ8" s="19" t="s">
        <v>247</v>
      </c>
      <c r="AK8" s="19" t="s">
        <v>247</v>
      </c>
      <c r="AL8" s="19" t="s">
        <v>247</v>
      </c>
      <c r="AM8" s="19" t="s">
        <v>247</v>
      </c>
      <c r="AN8" s="19" t="s">
        <v>247</v>
      </c>
      <c r="AO8" s="19" t="s">
        <v>247</v>
      </c>
      <c r="AP8" s="19" t="s">
        <v>247</v>
      </c>
      <c r="AQ8" s="19" t="s">
        <v>248</v>
      </c>
      <c r="AR8" s="19" t="s">
        <v>248</v>
      </c>
      <c r="AS8" s="19" t="s">
        <v>248</v>
      </c>
      <c r="AT8" s="19" t="s">
        <v>253</v>
      </c>
      <c r="AU8" s="19" t="s">
        <v>253</v>
      </c>
      <c r="AV8" s="19" t="s">
        <v>249</v>
      </c>
      <c r="AW8" s="19" t="s">
        <v>249</v>
      </c>
      <c r="AX8" s="19" t="s">
        <v>249</v>
      </c>
      <c r="AY8" s="19" t="s">
        <v>249</v>
      </c>
      <c r="AZ8" s="19" t="s">
        <v>249</v>
      </c>
      <c r="BA8" s="19" t="s">
        <v>249</v>
      </c>
    </row>
    <row r="9" spans="1:53" x14ac:dyDescent="0.2">
      <c r="A9" s="20" t="s">
        <v>254</v>
      </c>
      <c r="B9" s="19" t="s">
        <v>247</v>
      </c>
      <c r="C9" s="19" t="s">
        <v>247</v>
      </c>
      <c r="D9" s="19" t="s">
        <v>247</v>
      </c>
      <c r="E9" s="19" t="s">
        <v>247</v>
      </c>
      <c r="F9" s="19" t="s">
        <v>247</v>
      </c>
      <c r="G9" s="19" t="s">
        <v>247</v>
      </c>
      <c r="H9" s="19" t="s">
        <v>247</v>
      </c>
      <c r="I9" s="19" t="s">
        <v>247</v>
      </c>
      <c r="J9" s="19" t="s">
        <v>247</v>
      </c>
      <c r="K9" s="19" t="s">
        <v>247</v>
      </c>
      <c r="L9" s="19" t="s">
        <v>247</v>
      </c>
      <c r="M9" s="19" t="s">
        <v>247</v>
      </c>
      <c r="N9" s="19" t="s">
        <v>247</v>
      </c>
      <c r="O9" s="19" t="s">
        <v>247</v>
      </c>
      <c r="P9" s="19" t="s">
        <v>247</v>
      </c>
      <c r="Q9" s="19" t="s">
        <v>247</v>
      </c>
      <c r="R9" s="19" t="s">
        <v>247</v>
      </c>
      <c r="S9" s="19" t="s">
        <v>247</v>
      </c>
      <c r="T9" s="19" t="s">
        <v>248</v>
      </c>
      <c r="U9" s="19" t="s">
        <v>248</v>
      </c>
      <c r="V9" s="19" t="s">
        <v>248</v>
      </c>
      <c r="W9" s="19" t="s">
        <v>249</v>
      </c>
      <c r="X9" s="19" t="s">
        <v>249</v>
      </c>
      <c r="Y9" s="19" t="s">
        <v>247</v>
      </c>
      <c r="Z9" s="19" t="s">
        <v>247</v>
      </c>
      <c r="AA9" s="19" t="s">
        <v>247</v>
      </c>
      <c r="AB9" s="19" t="s">
        <v>247</v>
      </c>
      <c r="AC9" s="19" t="s">
        <v>247</v>
      </c>
      <c r="AD9" s="19" t="s">
        <v>247</v>
      </c>
      <c r="AE9" s="19" t="s">
        <v>247</v>
      </c>
      <c r="AF9" s="19" t="s">
        <v>247</v>
      </c>
      <c r="AG9" s="19" t="s">
        <v>247</v>
      </c>
      <c r="AH9" s="19" t="s">
        <v>248</v>
      </c>
      <c r="AI9" s="19" t="s">
        <v>248</v>
      </c>
      <c r="AJ9" s="19" t="s">
        <v>255</v>
      </c>
      <c r="AK9" s="19" t="s">
        <v>255</v>
      </c>
      <c r="AL9" s="19" t="s">
        <v>255</v>
      </c>
      <c r="AM9" s="19" t="s">
        <v>255</v>
      </c>
      <c r="AN9" s="19" t="s">
        <v>256</v>
      </c>
      <c r="AO9" s="19" t="s">
        <v>257</v>
      </c>
      <c r="AP9" s="19" t="s">
        <v>257</v>
      </c>
      <c r="AQ9" s="19" t="s">
        <v>257</v>
      </c>
      <c r="AR9" s="19" t="s">
        <v>257</v>
      </c>
      <c r="AS9" s="19" t="s">
        <v>257</v>
      </c>
      <c r="AT9" s="19" t="s">
        <v>249</v>
      </c>
      <c r="AU9" s="19" t="s">
        <v>249</v>
      </c>
      <c r="AV9" s="19" t="s">
        <v>249</v>
      </c>
      <c r="AW9" s="19" t="s">
        <v>249</v>
      </c>
      <c r="AX9" s="19" t="s">
        <v>249</v>
      </c>
      <c r="AY9" s="19" t="s">
        <v>249</v>
      </c>
      <c r="AZ9" s="19" t="s">
        <v>249</v>
      </c>
      <c r="BA9" s="19" t="s">
        <v>249</v>
      </c>
    </row>
    <row r="10" spans="1:53" ht="4.5" customHeight="1" x14ac:dyDescent="0.2"/>
    <row r="11" spans="1:53" ht="6" customHeight="1" x14ac:dyDescent="0.2"/>
    <row r="12" spans="1:53" ht="6" customHeight="1" x14ac:dyDescent="0.2"/>
    <row r="13" spans="1:53" ht="4.5" customHeight="1" x14ac:dyDescent="0.2"/>
  </sheetData>
  <mergeCells count="2">
    <mergeCell ref="B3:BA3"/>
    <mergeCell ref="B4:BA4"/>
  </mergeCells>
  <phoneticPr fontId="0" type="noConversion"/>
  <pageMargins left="0.21" right="0.21" top="0.26" bottom="1" header="0.2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43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53.140625" style="24" bestFit="1" customWidth="1"/>
    <col min="2" max="4" width="2.85546875" style="22" bestFit="1" customWidth="1"/>
    <col min="5" max="5" width="3" style="22" bestFit="1" customWidth="1"/>
    <col min="6" max="6" width="3.7109375" style="22" bestFit="1" customWidth="1"/>
    <col min="7" max="7" width="5.28515625" style="1" customWidth="1"/>
    <col min="8" max="8" width="48.42578125" style="25" bestFit="1" customWidth="1"/>
    <col min="9" max="11" width="2.85546875" style="25" bestFit="1" customWidth="1"/>
    <col min="12" max="12" width="3" style="25" bestFit="1" customWidth="1"/>
    <col min="13" max="13" width="3.7109375" style="25" bestFit="1" customWidth="1"/>
    <col min="14" max="16384" width="9.140625" style="1"/>
  </cols>
  <sheetData>
    <row r="1" spans="1:13" x14ac:dyDescent="0.2">
      <c r="A1" s="22" t="s">
        <v>28</v>
      </c>
      <c r="B1" s="22" t="s">
        <v>29</v>
      </c>
      <c r="C1" s="22" t="s">
        <v>30</v>
      </c>
      <c r="D1" s="22" t="s">
        <v>27</v>
      </c>
      <c r="E1" s="22" t="s">
        <v>26</v>
      </c>
      <c r="F1" s="22" t="s">
        <v>16</v>
      </c>
      <c r="H1" s="22" t="s">
        <v>28</v>
      </c>
      <c r="I1" s="22" t="s">
        <v>29</v>
      </c>
      <c r="J1" s="22" t="s">
        <v>30</v>
      </c>
      <c r="K1" s="22" t="s">
        <v>27</v>
      </c>
      <c r="L1" s="22" t="s">
        <v>26</v>
      </c>
      <c r="M1" s="22" t="s">
        <v>16</v>
      </c>
    </row>
    <row r="2" spans="1:13" ht="12.75" x14ac:dyDescent="0.2">
      <c r="A2" s="23" t="s">
        <v>258</v>
      </c>
      <c r="H2" s="23" t="s">
        <v>260</v>
      </c>
    </row>
    <row r="3" spans="1:13" x14ac:dyDescent="0.2">
      <c r="A3" s="24" t="s">
        <v>66</v>
      </c>
      <c r="C3" s="22" t="s">
        <v>259</v>
      </c>
      <c r="H3" s="25" t="s">
        <v>82</v>
      </c>
      <c r="J3" s="25" t="s">
        <v>259</v>
      </c>
    </row>
    <row r="4" spans="1:13" x14ac:dyDescent="0.2">
      <c r="A4" s="24" t="s">
        <v>96</v>
      </c>
      <c r="C4" s="22" t="s">
        <v>259</v>
      </c>
      <c r="H4" s="25" t="s">
        <v>109</v>
      </c>
      <c r="I4" s="25" t="s">
        <v>259</v>
      </c>
      <c r="M4" s="25" t="s">
        <v>259</v>
      </c>
    </row>
    <row r="5" spans="1:13" x14ac:dyDescent="0.2">
      <c r="A5" s="24" t="s">
        <v>109</v>
      </c>
      <c r="C5" s="22" t="s">
        <v>259</v>
      </c>
      <c r="H5" s="25" t="s">
        <v>118</v>
      </c>
      <c r="I5" s="25" t="s">
        <v>259</v>
      </c>
      <c r="M5" s="25" t="s">
        <v>259</v>
      </c>
    </row>
    <row r="6" spans="1:13" x14ac:dyDescent="0.2">
      <c r="A6" s="24" t="s">
        <v>115</v>
      </c>
      <c r="B6" s="22" t="s">
        <v>259</v>
      </c>
      <c r="F6" s="22" t="s">
        <v>259</v>
      </c>
      <c r="H6" s="25" t="s">
        <v>121</v>
      </c>
      <c r="I6" s="25" t="s">
        <v>259</v>
      </c>
      <c r="M6" s="25" t="s">
        <v>259</v>
      </c>
    </row>
    <row r="7" spans="1:13" x14ac:dyDescent="0.2">
      <c r="A7" s="24" t="s">
        <v>135</v>
      </c>
      <c r="B7" s="22" t="s">
        <v>259</v>
      </c>
      <c r="F7" s="22" t="s">
        <v>259</v>
      </c>
      <c r="H7" s="25" t="s">
        <v>130</v>
      </c>
      <c r="M7" s="25" t="s">
        <v>259</v>
      </c>
    </row>
    <row r="8" spans="1:13" x14ac:dyDescent="0.2">
      <c r="A8" s="24" t="s">
        <v>137</v>
      </c>
      <c r="C8" s="22" t="s">
        <v>259</v>
      </c>
      <c r="F8" s="22" t="s">
        <v>259</v>
      </c>
      <c r="H8" s="25" t="s">
        <v>145</v>
      </c>
      <c r="J8" s="25" t="s">
        <v>259</v>
      </c>
    </row>
    <row r="9" spans="1:13" x14ac:dyDescent="0.2">
      <c r="A9" s="24" t="s">
        <v>167</v>
      </c>
      <c r="B9" s="22" t="s">
        <v>259</v>
      </c>
      <c r="C9" s="22" t="s">
        <v>259</v>
      </c>
      <c r="H9" s="25" t="s">
        <v>167</v>
      </c>
      <c r="K9" s="25" t="s">
        <v>259</v>
      </c>
    </row>
    <row r="10" spans="1:13" x14ac:dyDescent="0.2">
      <c r="A10" s="24" t="s">
        <v>169</v>
      </c>
      <c r="C10" s="22" t="s">
        <v>259</v>
      </c>
      <c r="H10" s="25" t="s">
        <v>190</v>
      </c>
      <c r="I10" s="25" t="s">
        <v>259</v>
      </c>
      <c r="M10" s="25" t="s">
        <v>259</v>
      </c>
    </row>
    <row r="11" spans="1:13" x14ac:dyDescent="0.2">
      <c r="A11" s="24" t="s">
        <v>223</v>
      </c>
      <c r="C11" s="22" t="s">
        <v>259</v>
      </c>
      <c r="H11" s="25" t="s">
        <v>200</v>
      </c>
      <c r="M11" s="25" t="s">
        <v>259</v>
      </c>
    </row>
    <row r="12" spans="1:13" x14ac:dyDescent="0.2">
      <c r="H12" s="25" t="s">
        <v>223</v>
      </c>
      <c r="J12" s="25" t="s">
        <v>259</v>
      </c>
    </row>
    <row r="13" spans="1:13" x14ac:dyDescent="0.2">
      <c r="A13" s="24" t="s">
        <v>56</v>
      </c>
      <c r="B13" s="22" t="s">
        <v>259</v>
      </c>
    </row>
    <row r="14" spans="1:13" x14ac:dyDescent="0.2">
      <c r="A14" s="24" t="s">
        <v>66</v>
      </c>
      <c r="B14" s="22" t="s">
        <v>259</v>
      </c>
      <c r="H14" s="25" t="s">
        <v>61</v>
      </c>
      <c r="I14" s="25" t="s">
        <v>259</v>
      </c>
    </row>
    <row r="15" spans="1:13" x14ac:dyDescent="0.2">
      <c r="A15" s="24" t="s">
        <v>79</v>
      </c>
      <c r="C15" s="22" t="s">
        <v>259</v>
      </c>
      <c r="H15" s="25" t="s">
        <v>82</v>
      </c>
      <c r="J15" s="25" t="s">
        <v>259</v>
      </c>
    </row>
    <row r="16" spans="1:13" x14ac:dyDescent="0.2">
      <c r="A16" s="24" t="s">
        <v>109</v>
      </c>
      <c r="C16" s="22" t="s">
        <v>259</v>
      </c>
      <c r="H16" s="25" t="s">
        <v>126</v>
      </c>
      <c r="I16" s="25" t="s">
        <v>259</v>
      </c>
    </row>
    <row r="17" spans="1:13" x14ac:dyDescent="0.2">
      <c r="A17" s="24" t="s">
        <v>121</v>
      </c>
      <c r="C17" s="22" t="s">
        <v>259</v>
      </c>
      <c r="F17" s="22" t="s">
        <v>259</v>
      </c>
      <c r="H17" s="25" t="s">
        <v>141</v>
      </c>
      <c r="J17" s="25" t="s">
        <v>259</v>
      </c>
    </row>
    <row r="18" spans="1:13" x14ac:dyDescent="0.2">
      <c r="A18" s="24" t="s">
        <v>137</v>
      </c>
      <c r="B18" s="22" t="s">
        <v>259</v>
      </c>
      <c r="H18" s="25" t="s">
        <v>143</v>
      </c>
      <c r="I18" s="25" t="s">
        <v>259</v>
      </c>
      <c r="M18" s="25" t="s">
        <v>259</v>
      </c>
    </row>
    <row r="19" spans="1:13" x14ac:dyDescent="0.2">
      <c r="A19" s="24" t="s">
        <v>167</v>
      </c>
      <c r="B19" s="22" t="s">
        <v>259</v>
      </c>
      <c r="C19" s="22" t="s">
        <v>259</v>
      </c>
      <c r="F19" s="22" t="s">
        <v>259</v>
      </c>
      <c r="H19" s="25" t="s">
        <v>223</v>
      </c>
      <c r="J19" s="25" t="s">
        <v>259</v>
      </c>
    </row>
    <row r="20" spans="1:13" x14ac:dyDescent="0.2">
      <c r="A20" s="24" t="s">
        <v>196</v>
      </c>
      <c r="F20" s="22" t="s">
        <v>259</v>
      </c>
      <c r="H20" s="25" t="s">
        <v>151</v>
      </c>
      <c r="I20" s="25" t="s">
        <v>259</v>
      </c>
      <c r="M20" s="25" t="s">
        <v>259</v>
      </c>
    </row>
    <row r="21" spans="1:13" x14ac:dyDescent="0.2">
      <c r="A21" s="24" t="s">
        <v>223</v>
      </c>
      <c r="C21" s="22" t="s">
        <v>259</v>
      </c>
      <c r="H21" s="25" t="s">
        <v>155</v>
      </c>
      <c r="I21" s="25" t="s">
        <v>259</v>
      </c>
      <c r="M21" s="25" t="s">
        <v>259</v>
      </c>
    </row>
    <row r="22" spans="1:13" x14ac:dyDescent="0.2">
      <c r="H22" s="25" t="s">
        <v>209</v>
      </c>
      <c r="I22" s="25" t="s">
        <v>259</v>
      </c>
      <c r="K22" s="25" t="s">
        <v>259</v>
      </c>
    </row>
    <row r="24" spans="1:13" ht="12.75" x14ac:dyDescent="0.2">
      <c r="A24" s="23" t="s">
        <v>261</v>
      </c>
      <c r="H24" s="23" t="s">
        <v>262</v>
      </c>
    </row>
    <row r="25" spans="1:13" x14ac:dyDescent="0.2">
      <c r="A25" s="24" t="s">
        <v>126</v>
      </c>
      <c r="E25" s="22" t="s">
        <v>259</v>
      </c>
      <c r="H25" s="25" t="s">
        <v>86</v>
      </c>
      <c r="J25" s="25" t="s">
        <v>259</v>
      </c>
    </row>
    <row r="26" spans="1:13" x14ac:dyDescent="0.2">
      <c r="A26" s="24" t="s">
        <v>171</v>
      </c>
      <c r="B26" s="22" t="s">
        <v>259</v>
      </c>
      <c r="F26" s="22" t="s">
        <v>259</v>
      </c>
      <c r="H26" s="25" t="s">
        <v>92</v>
      </c>
      <c r="J26" s="25" t="s">
        <v>259</v>
      </c>
    </row>
    <row r="27" spans="1:13" x14ac:dyDescent="0.2">
      <c r="A27" s="24" t="s">
        <v>173</v>
      </c>
      <c r="B27" s="22" t="s">
        <v>259</v>
      </c>
      <c r="F27" s="22" t="s">
        <v>259</v>
      </c>
      <c r="H27" s="25" t="s">
        <v>100</v>
      </c>
      <c r="J27" s="25" t="s">
        <v>259</v>
      </c>
    </row>
    <row r="28" spans="1:13" x14ac:dyDescent="0.2">
      <c r="A28" s="24" t="s">
        <v>177</v>
      </c>
      <c r="B28" s="22" t="s">
        <v>259</v>
      </c>
      <c r="E28" s="22" t="s">
        <v>259</v>
      </c>
      <c r="H28" s="25" t="s">
        <v>148</v>
      </c>
      <c r="I28" s="25" t="s">
        <v>259</v>
      </c>
      <c r="L28" s="25" t="s">
        <v>259</v>
      </c>
    </row>
    <row r="29" spans="1:13" x14ac:dyDescent="0.2">
      <c r="A29" s="24" t="s">
        <v>186</v>
      </c>
      <c r="C29" s="22" t="s">
        <v>259</v>
      </c>
      <c r="H29" s="25" t="s">
        <v>179</v>
      </c>
      <c r="I29" s="25" t="s">
        <v>259</v>
      </c>
      <c r="L29" s="25" t="s">
        <v>259</v>
      </c>
    </row>
    <row r="30" spans="1:13" x14ac:dyDescent="0.2">
      <c r="A30" s="24" t="s">
        <v>223</v>
      </c>
      <c r="C30" s="22" t="s">
        <v>259</v>
      </c>
      <c r="H30" s="25" t="s">
        <v>202</v>
      </c>
      <c r="I30" s="25" t="s">
        <v>259</v>
      </c>
      <c r="M30" s="25" t="s">
        <v>259</v>
      </c>
    </row>
    <row r="31" spans="1:13" x14ac:dyDescent="0.2">
      <c r="A31" s="24" t="s">
        <v>159</v>
      </c>
      <c r="F31" s="22" t="s">
        <v>259</v>
      </c>
      <c r="H31" s="25" t="s">
        <v>206</v>
      </c>
      <c r="J31" s="25" t="s">
        <v>259</v>
      </c>
      <c r="M31" s="25" t="s">
        <v>259</v>
      </c>
    </row>
    <row r="32" spans="1:13" x14ac:dyDescent="0.2">
      <c r="A32" s="24" t="s">
        <v>212</v>
      </c>
      <c r="B32" s="22" t="s">
        <v>259</v>
      </c>
      <c r="H32" s="25" t="s">
        <v>215</v>
      </c>
      <c r="I32" s="25" t="s">
        <v>259</v>
      </c>
      <c r="M32" s="25" t="s">
        <v>259</v>
      </c>
    </row>
    <row r="34" spans="1:12" x14ac:dyDescent="0.2">
      <c r="A34" s="24" t="s">
        <v>70</v>
      </c>
      <c r="C34" s="22" t="s">
        <v>259</v>
      </c>
      <c r="H34" s="25" t="s">
        <v>73</v>
      </c>
      <c r="J34" s="25" t="s">
        <v>259</v>
      </c>
    </row>
    <row r="35" spans="1:12" x14ac:dyDescent="0.2">
      <c r="A35" s="24" t="s">
        <v>103</v>
      </c>
      <c r="C35" s="22" t="s">
        <v>259</v>
      </c>
      <c r="H35" s="25" t="s">
        <v>90</v>
      </c>
      <c r="J35" s="25" t="s">
        <v>259</v>
      </c>
    </row>
    <row r="36" spans="1:12" x14ac:dyDescent="0.2">
      <c r="A36" s="24" t="s">
        <v>175</v>
      </c>
      <c r="B36" s="22" t="s">
        <v>259</v>
      </c>
      <c r="E36" s="22" t="s">
        <v>259</v>
      </c>
      <c r="H36" s="25" t="s">
        <v>183</v>
      </c>
      <c r="I36" s="25" t="s">
        <v>259</v>
      </c>
    </row>
    <row r="37" spans="1:12" x14ac:dyDescent="0.2">
      <c r="A37" s="24" t="s">
        <v>181</v>
      </c>
      <c r="B37" s="22" t="s">
        <v>259</v>
      </c>
      <c r="F37" s="22" t="s">
        <v>259</v>
      </c>
      <c r="H37" s="25" t="s">
        <v>194</v>
      </c>
      <c r="I37" s="25" t="s">
        <v>259</v>
      </c>
      <c r="L37" s="25" t="s">
        <v>259</v>
      </c>
    </row>
    <row r="38" spans="1:12" x14ac:dyDescent="0.2">
      <c r="A38" s="24" t="s">
        <v>192</v>
      </c>
      <c r="B38" s="22" t="s">
        <v>259</v>
      </c>
    </row>
    <row r="39" spans="1:12" x14ac:dyDescent="0.2">
      <c r="A39" s="24" t="s">
        <v>204</v>
      </c>
      <c r="C39" s="22" t="s">
        <v>259</v>
      </c>
      <c r="F39" s="22" t="s">
        <v>259</v>
      </c>
    </row>
    <row r="40" spans="1:12" x14ac:dyDescent="0.2">
      <c r="A40" s="24" t="s">
        <v>223</v>
      </c>
      <c r="C40" s="22" t="s">
        <v>259</v>
      </c>
    </row>
    <row r="41" spans="1:12" x14ac:dyDescent="0.2">
      <c r="A41" s="24" t="s">
        <v>218</v>
      </c>
      <c r="B41" s="22" t="s">
        <v>259</v>
      </c>
      <c r="F41" s="22" t="s">
        <v>259</v>
      </c>
    </row>
    <row r="43" spans="1:12" ht="12.75" x14ac:dyDescent="0.2">
      <c r="A43" s="23" t="s">
        <v>263</v>
      </c>
      <c r="H43" s="23" t="s">
        <v>264</v>
      </c>
    </row>
  </sheetData>
  <phoneticPr fontId="0" type="noConversion"/>
  <pageMargins left="0.27559055118110237" right="0.35433070866141736" top="0.31496062992125984" bottom="0.47244094488188981" header="0.31496062992125984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Sheet4</vt:lpstr>
      <vt:lpstr>__top__</vt:lpstr>
      <vt:lpstr>GraphUp</vt:lpstr>
      <vt:lpstr>PrintPlan</vt:lpstr>
      <vt:lpstr>printTeSem</vt:lpstr>
    </vt:vector>
  </TitlesOfParts>
  <Company>M207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PII</dc:creator>
  <cp:lastModifiedBy>X</cp:lastModifiedBy>
  <cp:lastPrinted>2013-09-24T05:51:09Z</cp:lastPrinted>
  <dcterms:created xsi:type="dcterms:W3CDTF">2001-12-13T12:36:00Z</dcterms:created>
  <dcterms:modified xsi:type="dcterms:W3CDTF">2016-01-03T12:23:01Z</dcterms:modified>
</cp:coreProperties>
</file>