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БГТУ\ТПР\Курсовая работа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0" i="1"/>
  <c r="G16" i="1"/>
  <c r="G17" i="1"/>
  <c r="G15" i="1"/>
  <c r="G11" i="1"/>
  <c r="G12" i="1"/>
  <c r="G10" i="1"/>
  <c r="F21" i="1"/>
  <c r="F22" i="1"/>
  <c r="F20" i="1"/>
  <c r="E22" i="1"/>
  <c r="E21" i="1"/>
  <c r="E20" i="1"/>
  <c r="F16" i="1"/>
  <c r="F17" i="1"/>
  <c r="F15" i="1"/>
  <c r="E17" i="1"/>
  <c r="E16" i="1"/>
  <c r="E15" i="1"/>
  <c r="F11" i="1"/>
  <c r="F12" i="1"/>
  <c r="F10" i="1"/>
  <c r="E11" i="1"/>
  <c r="E12" i="1"/>
  <c r="E10" i="1"/>
  <c r="D21" i="1" l="1"/>
  <c r="B21" i="1"/>
  <c r="D20" i="1"/>
  <c r="C17" i="1"/>
  <c r="B17" i="1"/>
  <c r="B16" i="1"/>
  <c r="C12" i="1"/>
  <c r="B12" i="1"/>
  <c r="B11" i="1"/>
</calcChain>
</file>

<file path=xl/sharedStrings.xml><?xml version="1.0" encoding="utf-8"?>
<sst xmlns="http://schemas.openxmlformats.org/spreadsheetml/2006/main" count="38" uniqueCount="14">
  <si>
    <t>Название</t>
  </si>
  <si>
    <t>Ср. геом.</t>
  </si>
  <si>
    <t>Собств.</t>
  </si>
  <si>
    <t>LESS</t>
  </si>
  <si>
    <t>Stylus</t>
  </si>
  <si>
    <t>Функции для работы с цветом</t>
  </si>
  <si>
    <t>Репутация на GitHub</t>
  </si>
  <si>
    <t>Количество известных проблем</t>
  </si>
  <si>
    <t>Матрицы парных сравнений</t>
  </si>
  <si>
    <t>SCSS</t>
  </si>
  <si>
    <t>Скорость разработки (K1)</t>
  </si>
  <si>
    <t>Удобство синтаксиса (K2)</t>
  </si>
  <si>
    <t>Гибкость системы наследования (K3)</t>
  </si>
  <si>
    <t>Нормализация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</si>
</sst>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₽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G4" sqref="G4"/>
    </sheetView>
  </sheetViews>
  <sheetFormatPr defaultRowHeight="15" x14ac:dyDescent="0.25"/>
  <cols>
    <col min="1" max="1" width="20.7109375" customWidth="1"/>
    <col min="2" max="2" width="12.140625" customWidth="1"/>
    <col min="3" max="3" width="11.28515625" customWidth="1"/>
    <col min="4" max="4" width="14.42578125" customWidth="1"/>
    <col min="5" max="5" width="16.42578125" customWidth="1"/>
    <col min="6" max="6" width="16.140625" customWidth="1"/>
    <col min="7" max="7" width="14.28515625" customWidth="1"/>
    <col min="8" max="8" width="14" customWidth="1"/>
  </cols>
  <sheetData>
    <row r="1" spans="1:12" ht="45" x14ac:dyDescent="0.25">
      <c r="A1" s="5" t="s">
        <v>0</v>
      </c>
      <c r="B1" s="6" t="s">
        <v>5</v>
      </c>
      <c r="C1" s="6" t="s">
        <v>6</v>
      </c>
      <c r="D1" s="7" t="s">
        <v>7</v>
      </c>
      <c r="E1" s="19"/>
      <c r="F1" s="19"/>
      <c r="G1" s="19"/>
      <c r="I1" s="1"/>
      <c r="J1" s="1"/>
      <c r="K1" s="1"/>
      <c r="L1" s="1"/>
    </row>
    <row r="2" spans="1:12" x14ac:dyDescent="0.25">
      <c r="A2" s="8" t="s">
        <v>9</v>
      </c>
      <c r="B2" s="3">
        <v>30</v>
      </c>
      <c r="C2" s="4">
        <v>14341</v>
      </c>
      <c r="D2" s="9">
        <v>153</v>
      </c>
      <c r="E2" s="20"/>
      <c r="F2" s="20"/>
      <c r="G2" s="20"/>
      <c r="H2" s="2"/>
      <c r="I2" s="1"/>
      <c r="J2" s="1"/>
      <c r="K2" s="1"/>
      <c r="L2" s="1"/>
    </row>
    <row r="3" spans="1:12" x14ac:dyDescent="0.25">
      <c r="A3" s="8" t="s">
        <v>3</v>
      </c>
      <c r="B3" s="3">
        <v>41</v>
      </c>
      <c r="C3" s="4">
        <v>28192</v>
      </c>
      <c r="D3" s="9">
        <v>206</v>
      </c>
      <c r="E3" s="20"/>
      <c r="F3" s="20"/>
      <c r="G3" s="20"/>
      <c r="H3" s="2"/>
      <c r="I3" s="1"/>
      <c r="J3" s="1"/>
      <c r="K3" s="1"/>
      <c r="L3" s="1"/>
    </row>
    <row r="4" spans="1:12" ht="15.75" thickBot="1" x14ac:dyDescent="0.3">
      <c r="A4" s="10" t="s">
        <v>4</v>
      </c>
      <c r="B4" s="11">
        <v>28</v>
      </c>
      <c r="C4" s="12">
        <v>10831</v>
      </c>
      <c r="D4" s="13">
        <v>121</v>
      </c>
      <c r="E4" s="20"/>
      <c r="F4" s="20"/>
      <c r="G4" s="20"/>
      <c r="H4" s="2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" customHeight="1" x14ac:dyDescent="0.25">
      <c r="A7" s="21" t="s">
        <v>8</v>
      </c>
      <c r="B7" s="21"/>
      <c r="C7" s="21"/>
      <c r="D7" s="21"/>
      <c r="E7" s="21"/>
      <c r="F7" s="21"/>
      <c r="G7" s="21"/>
      <c r="H7" s="1"/>
      <c r="I7" s="1"/>
      <c r="J7" s="1"/>
      <c r="K7" s="1"/>
      <c r="L7" s="1"/>
    </row>
    <row r="8" spans="1:12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30" x14ac:dyDescent="0.25">
      <c r="A9" s="16" t="s">
        <v>10</v>
      </c>
      <c r="B9" s="17" t="s">
        <v>9</v>
      </c>
      <c r="C9" s="17" t="s">
        <v>3</v>
      </c>
      <c r="D9" s="17" t="s">
        <v>4</v>
      </c>
      <c r="E9" s="17" t="s">
        <v>1</v>
      </c>
      <c r="F9" s="17" t="s">
        <v>2</v>
      </c>
      <c r="G9" s="18" t="s">
        <v>13</v>
      </c>
      <c r="H9" s="1"/>
      <c r="I9" s="1"/>
      <c r="J9" s="1"/>
      <c r="K9" s="1"/>
      <c r="L9" s="1"/>
    </row>
    <row r="10" spans="1:12" x14ac:dyDescent="0.25">
      <c r="A10" s="14" t="s">
        <v>9</v>
      </c>
      <c r="B10" s="26">
        <v>1</v>
      </c>
      <c r="C10" s="26">
        <v>3</v>
      </c>
      <c r="D10" s="26">
        <v>5</v>
      </c>
      <c r="E10" s="26">
        <f>GEOMEAN(B10:D10)</f>
        <v>2.4662120743304699</v>
      </c>
      <c r="F10" s="26">
        <f>E10/SUM(E$10:E$12)</f>
        <v>0.6698409186671942</v>
      </c>
      <c r="G10" s="27">
        <f>F10/MAX(F$10:F$12)</f>
        <v>1</v>
      </c>
      <c r="H10" s="1"/>
      <c r="I10" s="1"/>
      <c r="J10" s="1"/>
      <c r="K10" s="1"/>
      <c r="L10" s="1"/>
    </row>
    <row r="11" spans="1:12" x14ac:dyDescent="0.25">
      <c r="A11" s="14" t="s">
        <v>3</v>
      </c>
      <c r="B11" s="26">
        <f>1/3</f>
        <v>0.33333333333333331</v>
      </c>
      <c r="C11" s="26">
        <v>1</v>
      </c>
      <c r="D11" s="26">
        <v>2</v>
      </c>
      <c r="E11" s="26">
        <f t="shared" ref="E11:E12" si="0">GEOMEAN(B11:D11)</f>
        <v>0.87358046473629891</v>
      </c>
      <c r="F11" s="26">
        <f t="shared" ref="F11:F12" si="1">E11/SUM(E$10:E$12)</f>
        <v>0.23727073073694879</v>
      </c>
      <c r="G11" s="27">
        <f t="shared" ref="G11:G12" si="2">F11/MAX(F$10:F$12)</f>
        <v>0.3542195230608704</v>
      </c>
      <c r="H11" s="1"/>
      <c r="I11" s="1"/>
      <c r="J11" s="1"/>
      <c r="K11" s="1"/>
      <c r="L11" s="1"/>
    </row>
    <row r="12" spans="1:12" ht="15.75" thickBot="1" x14ac:dyDescent="0.3">
      <c r="A12" s="15" t="s">
        <v>4</v>
      </c>
      <c r="B12" s="28">
        <f>1/5</f>
        <v>0.2</v>
      </c>
      <c r="C12" s="28">
        <f>1/5</f>
        <v>0.2</v>
      </c>
      <c r="D12" s="28">
        <v>1</v>
      </c>
      <c r="E12" s="28">
        <f t="shared" si="0"/>
        <v>0.3419951893353394</v>
      </c>
      <c r="F12" s="28">
        <f t="shared" si="1"/>
        <v>9.2888350595857122E-2</v>
      </c>
      <c r="G12" s="29">
        <f t="shared" si="2"/>
        <v>0.13867225487012694</v>
      </c>
      <c r="H12" s="1"/>
      <c r="I12" s="1"/>
      <c r="J12" s="1"/>
      <c r="K12" s="1"/>
      <c r="L12" s="1"/>
    </row>
    <row r="13" spans="1:12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30" x14ac:dyDescent="0.25">
      <c r="A14" s="16" t="s">
        <v>11</v>
      </c>
      <c r="B14" s="17" t="s">
        <v>9</v>
      </c>
      <c r="C14" s="17" t="s">
        <v>3</v>
      </c>
      <c r="D14" s="17" t="s">
        <v>4</v>
      </c>
      <c r="E14" s="17" t="s">
        <v>1</v>
      </c>
      <c r="F14" s="17" t="s">
        <v>2</v>
      </c>
      <c r="G14" s="18" t="s">
        <v>13</v>
      </c>
      <c r="H14" s="1"/>
      <c r="I14" s="1"/>
      <c r="J14" s="1"/>
      <c r="K14" s="1"/>
      <c r="L14" s="1"/>
    </row>
    <row r="15" spans="1:12" x14ac:dyDescent="0.25">
      <c r="A15" s="14" t="s">
        <v>9</v>
      </c>
      <c r="B15" s="22">
        <v>1</v>
      </c>
      <c r="C15" s="22">
        <v>2</v>
      </c>
      <c r="D15" s="22">
        <v>5</v>
      </c>
      <c r="E15" s="22">
        <f>GEOMEAN(B15:D15)</f>
        <v>2.1544346900318838</v>
      </c>
      <c r="F15" s="22">
        <f>E15/SUM(E$15:E$17)</f>
        <v>0.58155206685161598</v>
      </c>
      <c r="G15" s="23">
        <f>F15/MAX(F$15:F$17)</f>
        <v>1</v>
      </c>
      <c r="H15" s="1"/>
      <c r="I15" s="1"/>
      <c r="J15" s="1"/>
      <c r="K15" s="1"/>
      <c r="L15" s="1"/>
    </row>
    <row r="16" spans="1:12" x14ac:dyDescent="0.25">
      <c r="A16" s="14" t="s">
        <v>3</v>
      </c>
      <c r="B16" s="22">
        <f>1/2</f>
        <v>0.5</v>
      </c>
      <c r="C16" s="22">
        <v>1</v>
      </c>
      <c r="D16" s="22">
        <v>3</v>
      </c>
      <c r="E16" s="22">
        <f t="shared" ref="E16:E17" si="3">GEOMEAN(B16:D16)</f>
        <v>1.1447142425533319</v>
      </c>
      <c r="F16" s="22">
        <f t="shared" ref="F16:F17" si="4">E16/SUM(E$15:E$17)</f>
        <v>0.30899564363286419</v>
      </c>
      <c r="G16" s="23">
        <f t="shared" ref="G16:G17" si="5">F16/MAX(F$15:F$17)</f>
        <v>0.53132928459130546</v>
      </c>
      <c r="H16" s="1"/>
      <c r="I16" s="1"/>
      <c r="J16" s="1"/>
      <c r="K16" s="1"/>
      <c r="L16" s="1"/>
    </row>
    <row r="17" spans="1:12" ht="15.75" thickBot="1" x14ac:dyDescent="0.3">
      <c r="A17" s="15" t="s">
        <v>4</v>
      </c>
      <c r="B17" s="24">
        <f>1/5</f>
        <v>0.2</v>
      </c>
      <c r="C17" s="24">
        <f>1/3</f>
        <v>0.33333333333333331</v>
      </c>
      <c r="D17" s="24">
        <v>1</v>
      </c>
      <c r="E17" s="24">
        <f t="shared" si="3"/>
        <v>0.40548013303822666</v>
      </c>
      <c r="F17" s="24">
        <f t="shared" si="4"/>
        <v>0.10945228951551982</v>
      </c>
      <c r="G17" s="25">
        <f t="shared" si="5"/>
        <v>0.1882072057762057</v>
      </c>
      <c r="H17" s="1"/>
      <c r="I17" s="1"/>
      <c r="J17" s="1"/>
      <c r="K17" s="1"/>
      <c r="L17" s="1"/>
    </row>
    <row r="18" spans="1:12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30" x14ac:dyDescent="0.25">
      <c r="A19" s="16" t="s">
        <v>12</v>
      </c>
      <c r="B19" s="17" t="s">
        <v>9</v>
      </c>
      <c r="C19" s="17" t="s">
        <v>3</v>
      </c>
      <c r="D19" s="17" t="s">
        <v>4</v>
      </c>
      <c r="E19" s="17" t="s">
        <v>1</v>
      </c>
      <c r="F19" s="17" t="s">
        <v>2</v>
      </c>
      <c r="G19" s="18" t="s">
        <v>13</v>
      </c>
      <c r="H19" s="1"/>
      <c r="I19" s="1"/>
      <c r="J19" s="1"/>
      <c r="K19" s="1"/>
      <c r="L19" s="1"/>
    </row>
    <row r="20" spans="1:12" x14ac:dyDescent="0.25">
      <c r="A20" s="14" t="s">
        <v>9</v>
      </c>
      <c r="B20" s="22">
        <v>1</v>
      </c>
      <c r="C20" s="22">
        <v>2</v>
      </c>
      <c r="D20" s="22">
        <f>1/5</f>
        <v>0.2</v>
      </c>
      <c r="E20" s="22">
        <f>GEOMEAN(B20:D20)</f>
        <v>0.73680629972807732</v>
      </c>
      <c r="F20" s="22">
        <f>E20/SUM(E$20:E$22)</f>
        <v>0.17211766533514547</v>
      </c>
      <c r="G20" s="23">
        <f>F20/MAX(F$20:F$22)</f>
        <v>0.23712622029933755</v>
      </c>
      <c r="H20" s="1"/>
      <c r="I20" s="1"/>
      <c r="J20" s="1"/>
      <c r="K20" s="1"/>
      <c r="L20" s="1"/>
    </row>
    <row r="21" spans="1:12" x14ac:dyDescent="0.25">
      <c r="A21" s="14" t="s">
        <v>3</v>
      </c>
      <c r="B21" s="22">
        <f>1/2</f>
        <v>0.5</v>
      </c>
      <c r="C21" s="22">
        <v>1</v>
      </c>
      <c r="D21" s="22">
        <f>1/6</f>
        <v>0.16666666666666666</v>
      </c>
      <c r="E21" s="22">
        <f t="shared" ref="E21:E22" si="6">GEOMEAN(B21:D21)</f>
        <v>0.43679023236814946</v>
      </c>
      <c r="F21" s="22">
        <f t="shared" ref="F21:F22" si="7">E21/SUM(E$20:E$22)</f>
        <v>0.10203402856917339</v>
      </c>
      <c r="G21" s="23">
        <f t="shared" ref="G21:G22" si="8">F21/MAX(F$20:F$22)</f>
        <v>0.1405721108836249</v>
      </c>
      <c r="H21" s="1"/>
      <c r="I21" s="1"/>
      <c r="J21" s="1"/>
      <c r="K21" s="1"/>
      <c r="L21" s="1"/>
    </row>
    <row r="22" spans="1:12" ht="15.75" thickBot="1" x14ac:dyDescent="0.3">
      <c r="A22" s="15" t="s">
        <v>4</v>
      </c>
      <c r="B22" s="24">
        <v>5</v>
      </c>
      <c r="C22" s="24">
        <v>6</v>
      </c>
      <c r="D22" s="24">
        <v>1</v>
      </c>
      <c r="E22" s="24">
        <f t="shared" si="6"/>
        <v>3.1072325059538586</v>
      </c>
      <c r="F22" s="24">
        <f t="shared" si="7"/>
        <v>0.72584830609568107</v>
      </c>
      <c r="G22" s="25">
        <f t="shared" si="8"/>
        <v>1</v>
      </c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mergeCells count="1"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Адаменко</dc:creator>
  <cp:lastModifiedBy>Игорь Адаменко</cp:lastModifiedBy>
  <dcterms:created xsi:type="dcterms:W3CDTF">2015-11-23T16:45:25Z</dcterms:created>
  <dcterms:modified xsi:type="dcterms:W3CDTF">2015-12-21T18:05:12Z</dcterms:modified>
</cp:coreProperties>
</file>