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1_CBI 310\CLASS NOTES\Chap 6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1" i="1"/>
  <c r="S19" i="1" s="1"/>
  <c r="P18" i="1"/>
  <c r="L19" i="1"/>
  <c r="H28" i="1"/>
  <c r="H27" i="1"/>
  <c r="H26" i="1"/>
  <c r="H25" i="1"/>
  <c r="H24" i="1"/>
  <c r="H23" i="1"/>
  <c r="H22" i="1"/>
  <c r="H21" i="1"/>
  <c r="H20" i="1"/>
  <c r="H19" i="1"/>
  <c r="I14" i="1"/>
  <c r="G14" i="1"/>
  <c r="F14" i="1"/>
  <c r="P23" i="1" l="1"/>
  <c r="P24" i="1" s="1"/>
</calcChain>
</file>

<file path=xl/sharedStrings.xml><?xml version="1.0" encoding="utf-8"?>
<sst xmlns="http://schemas.openxmlformats.org/spreadsheetml/2006/main" count="5" uniqueCount="5">
  <si>
    <t>molATP/g/hr</t>
  </si>
  <si>
    <t>mol ATP/g/hr</t>
  </si>
  <si>
    <t>mol ATT/g/hr</t>
  </si>
  <si>
    <t>kJ/g/hr</t>
  </si>
  <si>
    <t>J/kg/s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</si>
</sst>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S28"/>
  <sheetViews>
    <sheetView tabSelected="1" workbookViewId="0">
      <selection activeCell="P28" sqref="P28"/>
    </sheetView>
  </sheetViews>
  <sheetFormatPr defaultRowHeight="15" x14ac:dyDescent="0.25"/>
  <sheetData>
    <row r="14" spans="6:9" x14ac:dyDescent="0.25">
      <c r="F14">
        <f>LN(2)</f>
        <v>0.69314718055994529</v>
      </c>
      <c r="G14">
        <f>F14*4</f>
        <v>2.7725887222397811</v>
      </c>
      <c r="I14">
        <f>EXP(0.25)</f>
        <v>1.2840254166877414</v>
      </c>
    </row>
    <row r="18" spans="7:19" x14ac:dyDescent="0.25">
      <c r="P18">
        <f>1.8/24.6*0.3</f>
        <v>2.1951219512195121E-2</v>
      </c>
      <c r="Q18" t="s">
        <v>0</v>
      </c>
    </row>
    <row r="19" spans="7:19" x14ac:dyDescent="0.25">
      <c r="G19">
        <v>0.1</v>
      </c>
      <c r="H19">
        <f>EXP(G19)</f>
        <v>1.1051709180756477</v>
      </c>
      <c r="L19">
        <f>LN(2)*3</f>
        <v>2.0794415416798357</v>
      </c>
      <c r="P19">
        <v>1E-3</v>
      </c>
      <c r="Q19" t="s">
        <v>1</v>
      </c>
      <c r="S19">
        <f>P19/P21</f>
        <v>4.3570669500531352E-2</v>
      </c>
    </row>
    <row r="20" spans="7:19" x14ac:dyDescent="0.25">
      <c r="G20">
        <v>0.2</v>
      </c>
      <c r="H20">
        <f t="shared" ref="H20:H28" si="0">EXP(G20)</f>
        <v>1.2214027581601699</v>
      </c>
    </row>
    <row r="21" spans="7:19" x14ac:dyDescent="0.25">
      <c r="G21">
        <v>0.3</v>
      </c>
      <c r="H21">
        <f t="shared" si="0"/>
        <v>1.3498588075760032</v>
      </c>
      <c r="P21">
        <f>(P18+P19)</f>
        <v>2.2951219512195122E-2</v>
      </c>
      <c r="Q21" t="s">
        <v>2</v>
      </c>
    </row>
    <row r="22" spans="7:19" x14ac:dyDescent="0.25">
      <c r="G22">
        <v>0.4</v>
      </c>
      <c r="H22">
        <f t="shared" si="0"/>
        <v>1.4918246976412703</v>
      </c>
    </row>
    <row r="23" spans="7:19" x14ac:dyDescent="0.25">
      <c r="G23">
        <v>0.5</v>
      </c>
      <c r="H23">
        <f t="shared" si="0"/>
        <v>1.6487212707001282</v>
      </c>
      <c r="P23">
        <f>30*P21</f>
        <v>0.6885365853658536</v>
      </c>
      <c r="Q23" t="s">
        <v>3</v>
      </c>
    </row>
    <row r="24" spans="7:19" x14ac:dyDescent="0.25">
      <c r="G24">
        <v>0.6</v>
      </c>
      <c r="H24">
        <f t="shared" si="0"/>
        <v>1.8221188003905089</v>
      </c>
      <c r="P24">
        <f>P23*1000*1000/3600</f>
        <v>191.26016260162601</v>
      </c>
      <c r="Q24" t="s">
        <v>4</v>
      </c>
    </row>
    <row r="25" spans="7:19" x14ac:dyDescent="0.25">
      <c r="G25">
        <v>0.7</v>
      </c>
      <c r="H25">
        <f t="shared" si="0"/>
        <v>2.0137527074704766</v>
      </c>
    </row>
    <row r="26" spans="7:19" x14ac:dyDescent="0.25">
      <c r="G26">
        <v>0.8</v>
      </c>
      <c r="H26">
        <f t="shared" si="0"/>
        <v>2.2255409284924679</v>
      </c>
    </row>
    <row r="27" spans="7:19" x14ac:dyDescent="0.25">
      <c r="G27">
        <v>0.9</v>
      </c>
      <c r="H27">
        <f t="shared" si="0"/>
        <v>2.4596031111569499</v>
      </c>
      <c r="P27">
        <f>P24*S19/2</f>
        <v>4.166666666666667</v>
      </c>
    </row>
    <row r="28" spans="7:19" x14ac:dyDescent="0.25">
      <c r="G28">
        <v>1</v>
      </c>
      <c r="H28">
        <f t="shared" si="0"/>
        <v>2.7182818284590451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2016-03-20T18:09:15Z</dcterms:created>
  <dcterms:modified xsi:type="dcterms:W3CDTF">2016-03-21T07:44:04Z</dcterms:modified>
</cp:coreProperties>
</file>