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3395" windowHeight="1258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Q3" i="1"/>
  <c r="Q4"/>
  <c r="Q5"/>
  <c r="Q2"/>
  <c r="O3"/>
  <c r="P3"/>
  <c r="O4"/>
  <c r="P4"/>
  <c r="O5"/>
  <c r="P5"/>
  <c r="P2"/>
  <c r="O2"/>
  <c r="L7"/>
  <c r="K7"/>
  <c r="M3"/>
  <c r="M4"/>
  <c r="M5"/>
  <c r="M2"/>
  <c r="L2"/>
  <c r="L3"/>
  <c r="L4"/>
  <c r="L5"/>
  <c r="K3"/>
  <c r="K4"/>
  <c r="K5"/>
  <c r="K2"/>
  <c r="J2"/>
  <c r="J4"/>
  <c r="J5"/>
  <c r="J3"/>
  <c r="M7" l="1"/>
</calcChain>
</file>

<file path=xl/sharedStrings.xml><?xml version="1.0" encoding="utf-8"?>
<sst xmlns="http://schemas.openxmlformats.org/spreadsheetml/2006/main" count="20" uniqueCount="14">
  <si>
    <t>0625_Heatshield</t>
  </si>
  <si>
    <t>Name</t>
  </si>
  <si>
    <t>Ablative</t>
  </si>
  <si>
    <t>loss1000</t>
  </si>
  <si>
    <t>loss3000</t>
  </si>
  <si>
    <t>diss500</t>
  </si>
  <si>
    <t>1.25_Heatshield</t>
  </si>
  <si>
    <t>dia</t>
  </si>
  <si>
    <t>2.5_Heatshield</t>
  </si>
  <si>
    <t>mass</t>
  </si>
  <si>
    <t>3.75_Heatshield</t>
  </si>
  <si>
    <t>exp</t>
  </si>
  <si>
    <t>avg</t>
  </si>
  <si>
    <t>abl/area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</si>
</sst>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Q8"/>
  <sheetViews>
    <sheetView tabSelected="1" topLeftCell="B1" workbookViewId="0">
      <selection activeCell="Q4" sqref="Q4"/>
    </sheetView>
  </sheetViews>
  <sheetFormatPr defaultRowHeight="15"/>
  <cols>
    <col min="2" max="2" width="15.7109375" bestFit="1" customWidth="1"/>
    <col min="3" max="3" width="8.42578125" bestFit="1" customWidth="1"/>
    <col min="4" max="4" width="8.42578125" customWidth="1"/>
    <col min="5" max="5" width="8.42578125" bestFit="1" customWidth="1"/>
  </cols>
  <sheetData>
    <row r="1" spans="2:17">
      <c r="B1" t="s">
        <v>1</v>
      </c>
      <c r="C1" t="s">
        <v>7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J1" t="s">
        <v>13</v>
      </c>
      <c r="K1" t="s">
        <v>3</v>
      </c>
      <c r="L1" t="s">
        <v>4</v>
      </c>
      <c r="M1" t="s">
        <v>5</v>
      </c>
      <c r="O1" t="s">
        <v>3</v>
      </c>
      <c r="P1" t="s">
        <v>4</v>
      </c>
      <c r="Q1" t="s">
        <v>5</v>
      </c>
    </row>
    <row r="2" spans="2:17">
      <c r="B2" t="s">
        <v>0</v>
      </c>
      <c r="C2">
        <v>0.625</v>
      </c>
      <c r="D2">
        <v>0.08</v>
      </c>
      <c r="E2">
        <v>60</v>
      </c>
      <c r="F2">
        <v>32</v>
      </c>
      <c r="G2">
        <v>40</v>
      </c>
      <c r="H2">
        <v>480</v>
      </c>
      <c r="J2">
        <f>E2/($C2/2)^2</f>
        <v>614.4</v>
      </c>
      <c r="K2">
        <f>F2/$C2^K$8</f>
        <v>92.134002719186796</v>
      </c>
      <c r="L2">
        <f>G2/$C2^L$8</f>
        <v>115.1675033989835</v>
      </c>
      <c r="M2">
        <f>H2*$C2^M$8</f>
        <v>187.5</v>
      </c>
      <c r="O2">
        <f>F2/$E2</f>
        <v>0.53333333333333333</v>
      </c>
      <c r="P2">
        <f>G2/$E2</f>
        <v>0.66666666666666663</v>
      </c>
      <c r="Q2">
        <f>H2*$E2</f>
        <v>28800</v>
      </c>
    </row>
    <row r="3" spans="2:17">
      <c r="B3" t="s">
        <v>6</v>
      </c>
      <c r="C3">
        <v>1.25</v>
      </c>
      <c r="D3">
        <v>0.2</v>
      </c>
      <c r="E3">
        <v>250</v>
      </c>
      <c r="F3">
        <v>64</v>
      </c>
      <c r="G3">
        <v>80</v>
      </c>
      <c r="H3">
        <v>360</v>
      </c>
      <c r="J3">
        <f>E3/($C3/2)^2</f>
        <v>640</v>
      </c>
      <c r="K3">
        <f t="shared" ref="K3:L5" si="0">F3/$C3^K$8</f>
        <v>38.73757630477008</v>
      </c>
      <c r="L3">
        <f t="shared" si="0"/>
        <v>48.421970380962605</v>
      </c>
      <c r="M3">
        <f>H3*$C3^M$8</f>
        <v>562.5</v>
      </c>
      <c r="O3">
        <f t="shared" ref="O3:O5" si="1">F3/$E3</f>
        <v>0.25600000000000001</v>
      </c>
      <c r="P3">
        <f t="shared" ref="P3:P5" si="2">G3/$E3</f>
        <v>0.32</v>
      </c>
      <c r="Q3">
        <f t="shared" ref="Q3:Q5" si="3">H3*$E3</f>
        <v>90000</v>
      </c>
    </row>
    <row r="4" spans="2:17">
      <c r="B4" t="s">
        <v>8</v>
      </c>
      <c r="C4">
        <v>2.5</v>
      </c>
      <c r="D4">
        <v>0.06</v>
      </c>
      <c r="E4">
        <v>1000</v>
      </c>
      <c r="F4">
        <v>320</v>
      </c>
      <c r="G4">
        <v>400</v>
      </c>
      <c r="H4">
        <v>90</v>
      </c>
      <c r="J4">
        <f>E4/($C4/2)^2</f>
        <v>640</v>
      </c>
      <c r="K4">
        <f t="shared" si="0"/>
        <v>40.717861312872984</v>
      </c>
      <c r="L4">
        <f t="shared" si="0"/>
        <v>50.897326641091226</v>
      </c>
      <c r="M4">
        <f>H4*$C4^M$8</f>
        <v>562.5</v>
      </c>
      <c r="O4">
        <f t="shared" si="1"/>
        <v>0.32</v>
      </c>
      <c r="P4">
        <f t="shared" si="2"/>
        <v>0.4</v>
      </c>
      <c r="Q4">
        <f t="shared" si="3"/>
        <v>90000</v>
      </c>
    </row>
    <row r="5" spans="2:17">
      <c r="B5" t="s">
        <v>10</v>
      </c>
      <c r="C5">
        <v>3.75</v>
      </c>
      <c r="D5">
        <v>0.2</v>
      </c>
      <c r="E5">
        <v>4000</v>
      </c>
      <c r="F5">
        <v>1280</v>
      </c>
      <c r="G5">
        <v>1600</v>
      </c>
      <c r="H5">
        <v>23</v>
      </c>
      <c r="J5">
        <f>E5/($C5/2)^2</f>
        <v>1137.7777777777778</v>
      </c>
      <c r="K5">
        <f t="shared" si="0"/>
        <v>65.409317448924128</v>
      </c>
      <c r="L5">
        <f t="shared" si="0"/>
        <v>81.761646811155146</v>
      </c>
      <c r="M5">
        <f>H5*$C5^M$8</f>
        <v>323.4375</v>
      </c>
      <c r="O5">
        <f t="shared" si="1"/>
        <v>0.32</v>
      </c>
      <c r="P5">
        <f t="shared" si="2"/>
        <v>0.4</v>
      </c>
      <c r="Q5">
        <f t="shared" si="3"/>
        <v>92000</v>
      </c>
    </row>
    <row r="7" spans="2:17">
      <c r="J7" t="s">
        <v>12</v>
      </c>
      <c r="K7">
        <f>AVERAGE(K3:K5)</f>
        <v>48.28825168885573</v>
      </c>
      <c r="L7">
        <f>AVERAGE(L3:L5)</f>
        <v>60.360314611069661</v>
      </c>
      <c r="M7">
        <f>AVERAGE(M3:M5)</f>
        <v>482.8125</v>
      </c>
    </row>
    <row r="8" spans="2:17">
      <c r="J8" t="s">
        <v>11</v>
      </c>
      <c r="K8">
        <v>2.25</v>
      </c>
      <c r="L8">
        <v>2.25</v>
      </c>
      <c r="M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2014-05-14T07:13:41Z</dcterms:created>
  <dcterms:modified xsi:type="dcterms:W3CDTF">2014-05-15T12:38:47Z</dcterms:modified>
</cp:coreProperties>
</file>