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2" i="1" l="1"/>
  <c r="T21" i="1"/>
  <c r="U21" i="1"/>
  <c r="Y21" i="1"/>
  <c r="Z21" i="1"/>
  <c r="W21" i="1"/>
  <c r="Z18" i="1"/>
  <c r="Y18" i="1"/>
  <c r="T17" i="1"/>
  <c r="W17" i="1"/>
  <c r="T18" i="1"/>
  <c r="W18" i="1"/>
  <c r="Z17" i="1"/>
  <c r="Z19" i="1"/>
  <c r="Z20" i="1"/>
  <c r="Y17" i="1"/>
  <c r="Y19" i="1"/>
  <c r="Y20" i="1"/>
  <c r="T19" i="1"/>
  <c r="W19" i="1"/>
  <c r="T20" i="1"/>
  <c r="W20" i="1"/>
  <c r="U17" i="1"/>
  <c r="U18" i="1"/>
  <c r="U19" i="1"/>
  <c r="U20" i="1"/>
  <c r="X6" i="1"/>
  <c r="X5" i="1"/>
  <c r="X4" i="1"/>
  <c r="T4" i="1"/>
  <c r="V4" i="1"/>
  <c r="T6" i="1"/>
  <c r="V6" i="1"/>
  <c r="U4" i="1"/>
  <c r="T7" i="1"/>
  <c r="U7" i="1"/>
  <c r="T5" i="1"/>
  <c r="U5" i="1"/>
  <c r="Z5" i="1"/>
  <c r="Z6" i="1"/>
  <c r="Z4" i="1"/>
  <c r="Y5" i="1"/>
  <c r="Y6" i="1"/>
  <c r="Y4" i="1"/>
  <c r="W7" i="1"/>
  <c r="T8" i="1"/>
  <c r="W8" i="1"/>
  <c r="T9" i="1"/>
  <c r="W9" i="1"/>
  <c r="T10" i="1"/>
  <c r="W10" i="1"/>
  <c r="T11" i="1"/>
  <c r="W11" i="1"/>
  <c r="T12" i="1"/>
  <c r="W12" i="1"/>
  <c r="T13" i="1"/>
  <c r="W13" i="1"/>
  <c r="T14" i="1"/>
  <c r="W14" i="1"/>
  <c r="T15" i="1"/>
  <c r="W15" i="1"/>
  <c r="V14" i="1"/>
  <c r="V15" i="1"/>
  <c r="V13" i="1"/>
  <c r="V11" i="1"/>
  <c r="V12" i="1"/>
  <c r="V10" i="1"/>
  <c r="V5" i="1"/>
  <c r="V8" i="1"/>
  <c r="V9" i="1"/>
  <c r="V7" i="1"/>
  <c r="W5" i="1"/>
  <c r="W6" i="1"/>
  <c r="W4" i="1"/>
  <c r="U6" i="1"/>
  <c r="U8" i="1"/>
  <c r="U9" i="1"/>
  <c r="U10" i="1"/>
  <c r="U11" i="1"/>
  <c r="U12" i="1"/>
  <c r="U13" i="1"/>
  <c r="U14" i="1"/>
  <c r="U15" i="1"/>
</calcChain>
</file>

<file path=xl/sharedStrings.xml><?xml version="1.0" encoding="utf-8"?>
<sst xmlns="http://schemas.openxmlformats.org/spreadsheetml/2006/main" count="79" uniqueCount="57">
  <si>
    <t>Mass</t>
  </si>
  <si>
    <t>T/m^3</t>
  </si>
  <si>
    <t>Part Name</t>
  </si>
  <si>
    <t>Diameter</t>
  </si>
  <si>
    <t>Length</t>
  </si>
  <si>
    <t>Wet Mass</t>
  </si>
  <si>
    <t>Tech</t>
  </si>
  <si>
    <t>Maximum</t>
  </si>
  <si>
    <t>Minimum</t>
  </si>
  <si>
    <t>Angular</t>
  </si>
  <si>
    <t>Crash</t>
  </si>
  <si>
    <t>Force</t>
  </si>
  <si>
    <t>Torque</t>
  </si>
  <si>
    <t>Volume</t>
  </si>
  <si>
    <t>Name</t>
  </si>
  <si>
    <t>Dimensions</t>
  </si>
  <si>
    <t>Resources</t>
  </si>
  <si>
    <t>Drag</t>
  </si>
  <si>
    <t>Breaking</t>
  </si>
  <si>
    <t>Density</t>
  </si>
  <si>
    <t>Max Temp</t>
  </si>
  <si>
    <t>TAC Life Support</t>
  </si>
  <si>
    <t>Food Small</t>
  </si>
  <si>
    <t>Food</t>
  </si>
  <si>
    <t>Food Large</t>
  </si>
  <si>
    <t>0/30</t>
  </si>
  <si>
    <t>0/240</t>
  </si>
  <si>
    <t>survivability</t>
  </si>
  <si>
    <t>0/1920</t>
  </si>
  <si>
    <t>heavyRocketry</t>
  </si>
  <si>
    <t>LifeSupport Small</t>
  </si>
  <si>
    <t>LifeSupport Large</t>
  </si>
  <si>
    <t>LifeSupport</t>
  </si>
  <si>
    <t>Oxygen Small</t>
  </si>
  <si>
    <t>Oxygen</t>
  </si>
  <si>
    <t>Oxygen Large</t>
  </si>
  <si>
    <t>Water Small</t>
  </si>
  <si>
    <t>Water</t>
  </si>
  <si>
    <t>Water Large</t>
  </si>
  <si>
    <t>Empty</t>
  </si>
  <si>
    <t>Total</t>
  </si>
  <si>
    <t>Rsc/m^3</t>
  </si>
  <si>
    <t>Ttl/m^3</t>
  </si>
  <si>
    <t>Rsc/T</t>
  </si>
  <si>
    <t>Empty/T</t>
  </si>
  <si>
    <t>Ttl/T</t>
  </si>
  <si>
    <t>Kethane</t>
  </si>
  <si>
    <t>tank1mStandard</t>
  </si>
  <si>
    <t>KE-TL80</t>
  </si>
  <si>
    <t>tank2mExtraLarge</t>
  </si>
  <si>
    <t>KE-TL40</t>
  </si>
  <si>
    <t>tank2mLarge</t>
  </si>
  <si>
    <t>KE-TL20</t>
  </si>
  <si>
    <t>KE-TL10</t>
  </si>
  <si>
    <t>tank2mMedium</t>
  </si>
  <si>
    <t>tank2mSmall</t>
  </si>
  <si>
    <t>KE-TM30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</si>
</sst>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0" xfId="0" applyBorder="1"/>
    <xf numFmtId="2" fontId="0" fillId="0" borderId="0" xfId="0" applyNumberFormat="1"/>
    <xf numFmtId="2" fontId="0" fillId="0" borderId="0" xfId="0" applyNumberFormat="1" applyFill="1" applyBorder="1"/>
    <xf numFmtId="0" fontId="1" fillId="2" borderId="1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2" borderId="15" xfId="0" applyFill="1" applyBorder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0" xfId="0" applyFill="1" applyBorder="1"/>
    <xf numFmtId="2" fontId="0" fillId="2" borderId="15" xfId="0" applyNumberFormat="1" applyFill="1" applyBorder="1"/>
    <xf numFmtId="2" fontId="0" fillId="2" borderId="16" xfId="0" applyNumberFormat="1" applyFill="1" applyBorder="1"/>
    <xf numFmtId="2" fontId="0" fillId="2" borderId="17" xfId="0" applyNumberFormat="1" applyFill="1" applyBorder="1"/>
    <xf numFmtId="2" fontId="0" fillId="2" borderId="12" xfId="0" applyNumberFormat="1" applyFill="1" applyBorder="1"/>
    <xf numFmtId="2" fontId="0" fillId="2" borderId="11" xfId="0" applyNumberFormat="1" applyFill="1" applyBorder="1"/>
    <xf numFmtId="0" fontId="0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abSelected="1" workbookViewId="0">
      <selection activeCell="U22" sqref="U22"/>
    </sheetView>
  </sheetViews>
  <sheetFormatPr baseColWidth="10" defaultRowHeight="15" x14ac:dyDescent="0"/>
  <cols>
    <col min="1" max="2" width="15.83203125" customWidth="1"/>
    <col min="12" max="12" width="15.83203125" customWidth="1"/>
  </cols>
  <sheetData>
    <row r="1" spans="1:26" ht="16" thickBot="1">
      <c r="A1" s="2" t="s">
        <v>14</v>
      </c>
      <c r="B1" s="3"/>
      <c r="C1" s="2" t="s">
        <v>15</v>
      </c>
      <c r="D1" s="3"/>
      <c r="E1" s="2" t="s">
        <v>0</v>
      </c>
      <c r="F1" s="3"/>
      <c r="G1" s="2" t="s">
        <v>16</v>
      </c>
      <c r="H1" s="6"/>
      <c r="I1" s="6"/>
      <c r="J1" s="6"/>
      <c r="K1" s="3"/>
      <c r="L1" s="1"/>
      <c r="M1" s="2" t="s">
        <v>17</v>
      </c>
      <c r="N1" s="6"/>
      <c r="O1" s="3"/>
      <c r="P1" s="1"/>
      <c r="Q1" s="2" t="s">
        <v>18</v>
      </c>
      <c r="R1" s="3"/>
      <c r="S1" s="1"/>
      <c r="T1" s="2" t="s">
        <v>13</v>
      </c>
      <c r="U1" s="6"/>
      <c r="V1" s="6"/>
      <c r="W1" s="3"/>
      <c r="X1" s="2" t="s">
        <v>19</v>
      </c>
      <c r="Y1" s="6"/>
      <c r="Z1" s="3"/>
    </row>
    <row r="2" spans="1:26" ht="16" thickBot="1">
      <c r="A2" s="4" t="s">
        <v>14</v>
      </c>
      <c r="B2" s="5" t="s">
        <v>2</v>
      </c>
      <c r="C2" s="4" t="s">
        <v>3</v>
      </c>
      <c r="D2" s="5" t="s">
        <v>4</v>
      </c>
      <c r="E2" s="4" t="s">
        <v>0</v>
      </c>
      <c r="F2" s="5" t="s">
        <v>5</v>
      </c>
      <c r="G2" s="4">
        <v>1</v>
      </c>
      <c r="H2" s="7">
        <v>2</v>
      </c>
      <c r="I2" s="7">
        <v>3</v>
      </c>
      <c r="J2" s="7" t="s">
        <v>39</v>
      </c>
      <c r="K2" s="5" t="s">
        <v>40</v>
      </c>
      <c r="L2" s="8" t="s">
        <v>6</v>
      </c>
      <c r="M2" s="4" t="s">
        <v>7</v>
      </c>
      <c r="N2" s="7" t="s">
        <v>8</v>
      </c>
      <c r="O2" s="5" t="s">
        <v>9</v>
      </c>
      <c r="P2" s="8" t="s">
        <v>10</v>
      </c>
      <c r="Q2" s="4" t="s">
        <v>11</v>
      </c>
      <c r="R2" s="5" t="s">
        <v>12</v>
      </c>
      <c r="S2" s="8" t="s">
        <v>20</v>
      </c>
      <c r="T2" s="4" t="s">
        <v>13</v>
      </c>
      <c r="U2" s="7" t="s">
        <v>1</v>
      </c>
      <c r="V2" s="7" t="s">
        <v>41</v>
      </c>
      <c r="W2" s="5" t="s">
        <v>42</v>
      </c>
      <c r="X2" s="4" t="s">
        <v>43</v>
      </c>
      <c r="Y2" s="7" t="s">
        <v>44</v>
      </c>
      <c r="Z2" s="5" t="s">
        <v>45</v>
      </c>
    </row>
    <row r="3" spans="1:26" ht="16" thickBot="1">
      <c r="A3" s="19" t="s">
        <v>21</v>
      </c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3"/>
    </row>
    <row r="4" spans="1:26">
      <c r="A4" t="s">
        <v>22</v>
      </c>
      <c r="C4" s="11">
        <v>0.625</v>
      </c>
      <c r="D4" s="12">
        <v>0.125</v>
      </c>
      <c r="E4" s="14">
        <v>0.02</v>
      </c>
      <c r="F4" s="12"/>
      <c r="G4" s="15">
        <v>30</v>
      </c>
      <c r="H4" s="15"/>
      <c r="I4" s="15"/>
      <c r="J4" s="13" t="s">
        <v>25</v>
      </c>
      <c r="K4" s="12">
        <v>60</v>
      </c>
      <c r="L4" t="s">
        <v>27</v>
      </c>
      <c r="M4" s="11">
        <v>0.2</v>
      </c>
      <c r="N4" s="14">
        <v>0.2</v>
      </c>
      <c r="O4" s="12">
        <v>1</v>
      </c>
      <c r="P4" s="15">
        <v>12</v>
      </c>
      <c r="Q4" s="11">
        <v>500</v>
      </c>
      <c r="R4" s="12">
        <v>500</v>
      </c>
      <c r="S4" s="15">
        <v>3200</v>
      </c>
      <c r="T4" s="11">
        <f>PI()*(0.5*C4)*(0.5*C4)*D4</f>
        <v>3.8349519697141031E-2</v>
      </c>
      <c r="U4" s="14">
        <f>E4/$T4</f>
        <v>0.52151891752352264</v>
      </c>
      <c r="V4" s="14">
        <f>G4/$T4</f>
        <v>782.27837628528391</v>
      </c>
      <c r="W4" s="12">
        <f>K4/$T4</f>
        <v>1564.5567525705678</v>
      </c>
      <c r="X4" s="14">
        <f>G4/E4</f>
        <v>1500</v>
      </c>
      <c r="Y4" s="14">
        <f>G4/E4</f>
        <v>1500</v>
      </c>
      <c r="Z4" s="12">
        <f>K4/E4</f>
        <v>3000</v>
      </c>
    </row>
    <row r="5" spans="1:26">
      <c r="A5" t="s">
        <v>23</v>
      </c>
      <c r="C5" s="11">
        <v>1.25</v>
      </c>
      <c r="D5" s="12">
        <v>0.25</v>
      </c>
      <c r="E5" s="14">
        <v>7.0000000000000007E-2</v>
      </c>
      <c r="F5" s="12"/>
      <c r="G5" s="15">
        <v>240</v>
      </c>
      <c r="H5" s="15"/>
      <c r="I5" s="15"/>
      <c r="J5" s="13" t="s">
        <v>26</v>
      </c>
      <c r="K5" s="12">
        <v>480</v>
      </c>
      <c r="L5" t="s">
        <v>27</v>
      </c>
      <c r="M5" s="11">
        <v>0.2</v>
      </c>
      <c r="N5" s="14">
        <v>0.2</v>
      </c>
      <c r="O5" s="12">
        <v>1</v>
      </c>
      <c r="P5" s="15">
        <v>12</v>
      </c>
      <c r="Q5" s="11">
        <v>500</v>
      </c>
      <c r="R5" s="12">
        <v>500</v>
      </c>
      <c r="S5" s="15">
        <v>3200</v>
      </c>
      <c r="T5" s="11">
        <f t="shared" ref="T5:T21" si="0">PI()*(0.5*C5)*(0.5*C5)*D5</f>
        <v>0.30679615757712825</v>
      </c>
      <c r="U5" s="14">
        <f t="shared" ref="U5:U21" si="1">E5/$T5</f>
        <v>0.22816452641654117</v>
      </c>
      <c r="V5" s="14">
        <f t="shared" ref="V5:V6" si="2">G5/$T5</f>
        <v>782.27837628528391</v>
      </c>
      <c r="W5" s="12">
        <f t="shared" ref="W5:W15" si="3">K5/$T5</f>
        <v>1564.5567525705678</v>
      </c>
      <c r="X5" s="14">
        <f t="shared" ref="X5:X6" si="4">G5/E5</f>
        <v>3428.5714285714284</v>
      </c>
      <c r="Y5" s="14">
        <f t="shared" ref="Y5:Y6" si="5">G5/E5</f>
        <v>3428.5714285714284</v>
      </c>
      <c r="Z5" s="12">
        <f t="shared" ref="Z5:Z6" si="6">K5/E5</f>
        <v>6857.1428571428569</v>
      </c>
    </row>
    <row r="6" spans="1:26">
      <c r="A6" t="s">
        <v>24</v>
      </c>
      <c r="C6" s="11">
        <v>2.5</v>
      </c>
      <c r="D6" s="12">
        <v>0.5</v>
      </c>
      <c r="E6" s="14">
        <v>0.15</v>
      </c>
      <c r="F6" s="12">
        <v>0.15</v>
      </c>
      <c r="G6" s="15">
        <v>1920</v>
      </c>
      <c r="H6" s="15"/>
      <c r="I6" s="15"/>
      <c r="J6" s="13" t="s">
        <v>28</v>
      </c>
      <c r="K6" s="12">
        <v>3840</v>
      </c>
      <c r="L6" t="s">
        <v>29</v>
      </c>
      <c r="M6" s="11">
        <v>0.2</v>
      </c>
      <c r="N6" s="14">
        <v>0.2</v>
      </c>
      <c r="O6" s="12">
        <v>1</v>
      </c>
      <c r="P6" s="15">
        <v>12</v>
      </c>
      <c r="Q6" s="11">
        <v>500</v>
      </c>
      <c r="R6" s="12">
        <v>500</v>
      </c>
      <c r="S6" s="15">
        <v>3200</v>
      </c>
      <c r="T6" s="11">
        <f t="shared" si="0"/>
        <v>2.454369260617026</v>
      </c>
      <c r="U6" s="14">
        <f t="shared" si="1"/>
        <v>6.1115498147287804E-2</v>
      </c>
      <c r="V6" s="14">
        <f t="shared" si="2"/>
        <v>782.27837628528391</v>
      </c>
      <c r="W6" s="12">
        <f t="shared" si="3"/>
        <v>1564.5567525705678</v>
      </c>
      <c r="X6" s="14">
        <f t="shared" si="4"/>
        <v>12800</v>
      </c>
      <c r="Y6" s="14">
        <f t="shared" si="5"/>
        <v>12800</v>
      </c>
      <c r="Z6" s="12">
        <f t="shared" si="6"/>
        <v>25600</v>
      </c>
    </row>
    <row r="7" spans="1:26">
      <c r="A7" t="s">
        <v>33</v>
      </c>
      <c r="C7" s="11">
        <v>0.625</v>
      </c>
      <c r="D7" s="12">
        <v>0.125</v>
      </c>
      <c r="E7" s="14">
        <v>0.02</v>
      </c>
      <c r="F7" s="12"/>
      <c r="G7" s="14"/>
      <c r="H7" s="15">
        <v>30</v>
      </c>
      <c r="I7" s="15"/>
      <c r="J7" s="13" t="s">
        <v>25</v>
      </c>
      <c r="K7" s="12">
        <v>60</v>
      </c>
      <c r="L7" t="s">
        <v>27</v>
      </c>
      <c r="M7" s="11">
        <v>0.2</v>
      </c>
      <c r="N7" s="14">
        <v>0.2</v>
      </c>
      <c r="O7" s="12">
        <v>1</v>
      </c>
      <c r="P7" s="15">
        <v>12</v>
      </c>
      <c r="Q7" s="11">
        <v>500</v>
      </c>
      <c r="R7" s="12">
        <v>500</v>
      </c>
      <c r="S7" s="15">
        <v>3200</v>
      </c>
      <c r="T7" s="11">
        <f t="shared" si="0"/>
        <v>3.8349519697141031E-2</v>
      </c>
      <c r="U7" s="14">
        <f t="shared" si="1"/>
        <v>0.52151891752352264</v>
      </c>
      <c r="V7" s="14">
        <f>H7/$T7</f>
        <v>782.27837628528391</v>
      </c>
      <c r="W7" s="12">
        <f t="shared" si="3"/>
        <v>1564.5567525705678</v>
      </c>
      <c r="X7" s="14">
        <v>1500</v>
      </c>
      <c r="Y7" s="14">
        <v>1500</v>
      </c>
      <c r="Z7" s="12">
        <v>3000</v>
      </c>
    </row>
    <row r="8" spans="1:26">
      <c r="A8" t="s">
        <v>34</v>
      </c>
      <c r="C8" s="11">
        <v>1.25</v>
      </c>
      <c r="D8" s="12">
        <v>0.25</v>
      </c>
      <c r="E8" s="14">
        <v>7.0000000000000007E-2</v>
      </c>
      <c r="F8" s="12"/>
      <c r="G8" s="14"/>
      <c r="H8" s="15">
        <v>240</v>
      </c>
      <c r="I8" s="15"/>
      <c r="J8" s="13" t="s">
        <v>26</v>
      </c>
      <c r="K8" s="12">
        <v>480</v>
      </c>
      <c r="L8" t="s">
        <v>27</v>
      </c>
      <c r="M8" s="11">
        <v>0.2</v>
      </c>
      <c r="N8" s="14">
        <v>0.2</v>
      </c>
      <c r="O8" s="12">
        <v>1</v>
      </c>
      <c r="P8" s="15">
        <v>12</v>
      </c>
      <c r="Q8" s="11">
        <v>500</v>
      </c>
      <c r="R8" s="12">
        <v>500</v>
      </c>
      <c r="S8" s="15">
        <v>3200</v>
      </c>
      <c r="T8" s="11">
        <f t="shared" si="0"/>
        <v>0.30679615757712825</v>
      </c>
      <c r="U8" s="14">
        <f t="shared" si="1"/>
        <v>0.22816452641654117</v>
      </c>
      <c r="V8" s="14">
        <f t="shared" ref="V8:V9" si="7">H8/$T8</f>
        <v>782.27837628528391</v>
      </c>
      <c r="W8" s="12">
        <f t="shared" si="3"/>
        <v>1564.5567525705678</v>
      </c>
      <c r="X8" s="14">
        <v>3428.57143</v>
      </c>
      <c r="Y8" s="14">
        <v>3428.57143</v>
      </c>
      <c r="Z8" s="12">
        <v>6857.14</v>
      </c>
    </row>
    <row r="9" spans="1:26">
      <c r="A9" t="s">
        <v>35</v>
      </c>
      <c r="C9" s="11">
        <v>2.5</v>
      </c>
      <c r="D9" s="12">
        <v>0.5</v>
      </c>
      <c r="E9" s="14">
        <v>0.15</v>
      </c>
      <c r="F9" s="12"/>
      <c r="G9" s="14"/>
      <c r="H9" s="15">
        <v>1920</v>
      </c>
      <c r="I9" s="15"/>
      <c r="J9" s="13" t="s">
        <v>28</v>
      </c>
      <c r="K9" s="12">
        <v>3840</v>
      </c>
      <c r="L9" t="s">
        <v>29</v>
      </c>
      <c r="M9" s="11">
        <v>0.2</v>
      </c>
      <c r="N9" s="14">
        <v>0.2</v>
      </c>
      <c r="O9" s="12">
        <v>1</v>
      </c>
      <c r="P9" s="15">
        <v>12</v>
      </c>
      <c r="Q9" s="11">
        <v>500</v>
      </c>
      <c r="R9" s="12">
        <v>500</v>
      </c>
      <c r="S9" s="15">
        <v>3200</v>
      </c>
      <c r="T9" s="11">
        <f t="shared" si="0"/>
        <v>2.454369260617026</v>
      </c>
      <c r="U9" s="14">
        <f t="shared" si="1"/>
        <v>6.1115498147287804E-2</v>
      </c>
      <c r="V9" s="14">
        <f t="shared" si="7"/>
        <v>782.27837628528391</v>
      </c>
      <c r="W9" s="12">
        <f t="shared" si="3"/>
        <v>1564.5567525705678</v>
      </c>
      <c r="X9" s="14">
        <v>12800</v>
      </c>
      <c r="Y9" s="14">
        <v>12800</v>
      </c>
      <c r="Z9" s="12">
        <v>25600</v>
      </c>
    </row>
    <row r="10" spans="1:26">
      <c r="A10" t="s">
        <v>36</v>
      </c>
      <c r="C10" s="11">
        <v>0.625</v>
      </c>
      <c r="D10" s="12">
        <v>0.125</v>
      </c>
      <c r="E10" s="14">
        <v>0.02</v>
      </c>
      <c r="F10" s="12"/>
      <c r="G10" s="14"/>
      <c r="H10" s="15"/>
      <c r="I10" s="15">
        <v>30</v>
      </c>
      <c r="J10" s="13" t="s">
        <v>25</v>
      </c>
      <c r="K10" s="12">
        <v>60</v>
      </c>
      <c r="L10" t="s">
        <v>27</v>
      </c>
      <c r="M10" s="11">
        <v>0.2</v>
      </c>
      <c r="N10" s="14">
        <v>0.2</v>
      </c>
      <c r="O10" s="12">
        <v>1</v>
      </c>
      <c r="P10" s="15">
        <v>12</v>
      </c>
      <c r="Q10" s="11">
        <v>500</v>
      </c>
      <c r="R10" s="12">
        <v>500</v>
      </c>
      <c r="S10" s="15">
        <v>3200</v>
      </c>
      <c r="T10" s="11">
        <f t="shared" si="0"/>
        <v>3.8349519697141031E-2</v>
      </c>
      <c r="U10" s="14">
        <f t="shared" si="1"/>
        <v>0.52151891752352264</v>
      </c>
      <c r="V10" s="14">
        <f>I10/$T10</f>
        <v>782.27837628528391</v>
      </c>
      <c r="W10" s="12">
        <f t="shared" si="3"/>
        <v>1564.5567525705678</v>
      </c>
      <c r="X10" s="14">
        <v>1500</v>
      </c>
      <c r="Y10" s="14">
        <v>1500</v>
      </c>
      <c r="Z10" s="12">
        <v>3000</v>
      </c>
    </row>
    <row r="11" spans="1:26">
      <c r="A11" t="s">
        <v>37</v>
      </c>
      <c r="C11" s="11">
        <v>1.25</v>
      </c>
      <c r="D11" s="12">
        <v>0.25</v>
      </c>
      <c r="E11" s="14">
        <v>7.0000000000000007E-2</v>
      </c>
      <c r="F11" s="12"/>
      <c r="G11" s="14"/>
      <c r="H11" s="15"/>
      <c r="I11" s="15">
        <v>240</v>
      </c>
      <c r="J11" s="13" t="s">
        <v>26</v>
      </c>
      <c r="K11" s="12">
        <v>480</v>
      </c>
      <c r="L11" t="s">
        <v>27</v>
      </c>
      <c r="M11" s="11">
        <v>0.2</v>
      </c>
      <c r="N11" s="14">
        <v>0.2</v>
      </c>
      <c r="O11" s="12">
        <v>1</v>
      </c>
      <c r="P11" s="15">
        <v>12</v>
      </c>
      <c r="Q11" s="11">
        <v>500</v>
      </c>
      <c r="R11" s="12">
        <v>500</v>
      </c>
      <c r="S11" s="15">
        <v>3200</v>
      </c>
      <c r="T11" s="11">
        <f t="shared" si="0"/>
        <v>0.30679615757712825</v>
      </c>
      <c r="U11" s="14">
        <f t="shared" si="1"/>
        <v>0.22816452641654117</v>
      </c>
      <c r="V11" s="14">
        <f t="shared" ref="V11:V12" si="8">I11/$T11</f>
        <v>782.27837628528391</v>
      </c>
      <c r="W11" s="12">
        <f t="shared" si="3"/>
        <v>1564.5567525705678</v>
      </c>
      <c r="X11" s="14">
        <v>3428.57143</v>
      </c>
      <c r="Y11" s="14">
        <v>3428.57143</v>
      </c>
      <c r="Z11" s="12">
        <v>6857.14</v>
      </c>
    </row>
    <row r="12" spans="1:26">
      <c r="A12" t="s">
        <v>38</v>
      </c>
      <c r="C12" s="11">
        <v>2.5</v>
      </c>
      <c r="D12" s="12">
        <v>0.5</v>
      </c>
      <c r="E12" s="14">
        <v>0.15</v>
      </c>
      <c r="F12" s="12"/>
      <c r="G12" s="14"/>
      <c r="H12" s="15"/>
      <c r="I12" s="15">
        <v>1920</v>
      </c>
      <c r="J12" s="13" t="s">
        <v>28</v>
      </c>
      <c r="K12" s="12">
        <v>3840</v>
      </c>
      <c r="L12" t="s">
        <v>29</v>
      </c>
      <c r="M12" s="11">
        <v>0.2</v>
      </c>
      <c r="N12" s="14">
        <v>0.2</v>
      </c>
      <c r="O12" s="12">
        <v>1</v>
      </c>
      <c r="P12" s="15">
        <v>12</v>
      </c>
      <c r="Q12" s="11">
        <v>500</v>
      </c>
      <c r="R12" s="12">
        <v>500</v>
      </c>
      <c r="S12" s="15">
        <v>3200</v>
      </c>
      <c r="T12" s="11">
        <f t="shared" si="0"/>
        <v>2.454369260617026</v>
      </c>
      <c r="U12" s="14">
        <f t="shared" si="1"/>
        <v>6.1115498147287804E-2</v>
      </c>
      <c r="V12" s="14">
        <f t="shared" si="8"/>
        <v>782.27837628528391</v>
      </c>
      <c r="W12" s="12">
        <f t="shared" si="3"/>
        <v>1564.5567525705678</v>
      </c>
      <c r="X12" s="14">
        <v>12800</v>
      </c>
      <c r="Y12" s="14">
        <v>12800</v>
      </c>
      <c r="Z12" s="12">
        <v>25600</v>
      </c>
    </row>
    <row r="13" spans="1:26">
      <c r="A13" t="s">
        <v>30</v>
      </c>
      <c r="C13" s="11">
        <v>0.625</v>
      </c>
      <c r="D13" s="12">
        <v>0.125</v>
      </c>
      <c r="E13" s="14">
        <v>0.02</v>
      </c>
      <c r="F13" s="12"/>
      <c r="G13" s="15">
        <v>10</v>
      </c>
      <c r="H13" s="15">
        <v>10</v>
      </c>
      <c r="I13" s="15">
        <v>10</v>
      </c>
      <c r="J13" s="13" t="s">
        <v>25</v>
      </c>
      <c r="K13" s="12">
        <v>60</v>
      </c>
      <c r="L13" t="s">
        <v>27</v>
      </c>
      <c r="M13" s="11">
        <v>0.2</v>
      </c>
      <c r="N13" s="14">
        <v>0.2</v>
      </c>
      <c r="O13" s="12">
        <v>1</v>
      </c>
      <c r="P13" s="15">
        <v>12</v>
      </c>
      <c r="Q13" s="11">
        <v>500</v>
      </c>
      <c r="R13" s="12">
        <v>500</v>
      </c>
      <c r="S13" s="15">
        <v>3200</v>
      </c>
      <c r="T13" s="11">
        <f t="shared" si="0"/>
        <v>3.8349519697141031E-2</v>
      </c>
      <c r="U13" s="14">
        <f t="shared" si="1"/>
        <v>0.52151891752352264</v>
      </c>
      <c r="V13" s="14">
        <f>(G13+H13+I13)/$T13</f>
        <v>782.27837628528391</v>
      </c>
      <c r="W13" s="12">
        <f t="shared" si="3"/>
        <v>1564.5567525705678</v>
      </c>
      <c r="X13" s="14">
        <v>1500</v>
      </c>
      <c r="Y13" s="14">
        <v>1500</v>
      </c>
      <c r="Z13" s="12">
        <v>3000</v>
      </c>
    </row>
    <row r="14" spans="1:26">
      <c r="A14" t="s">
        <v>32</v>
      </c>
      <c r="C14" s="11">
        <v>1.25</v>
      </c>
      <c r="D14" s="12">
        <v>0.25</v>
      </c>
      <c r="E14" s="14">
        <v>7.0000000000000007E-2</v>
      </c>
      <c r="F14" s="12"/>
      <c r="G14" s="15">
        <v>80</v>
      </c>
      <c r="H14" s="15">
        <v>80</v>
      </c>
      <c r="I14" s="15">
        <v>80</v>
      </c>
      <c r="J14" s="13" t="s">
        <v>26</v>
      </c>
      <c r="K14" s="12">
        <v>480</v>
      </c>
      <c r="L14" t="s">
        <v>27</v>
      </c>
      <c r="M14" s="11">
        <v>0.2</v>
      </c>
      <c r="N14" s="14">
        <v>0.2</v>
      </c>
      <c r="O14" s="12">
        <v>1</v>
      </c>
      <c r="P14" s="15">
        <v>12</v>
      </c>
      <c r="Q14" s="11">
        <v>500</v>
      </c>
      <c r="R14" s="12">
        <v>500</v>
      </c>
      <c r="S14" s="15">
        <v>3200</v>
      </c>
      <c r="T14" s="11">
        <f t="shared" si="0"/>
        <v>0.30679615757712825</v>
      </c>
      <c r="U14" s="14">
        <f t="shared" si="1"/>
        <v>0.22816452641654117</v>
      </c>
      <c r="V14" s="14">
        <f t="shared" ref="V14:V15" si="9">(G14+H14+I14)/$T14</f>
        <v>782.27837628528391</v>
      </c>
      <c r="W14" s="12">
        <f t="shared" si="3"/>
        <v>1564.5567525705678</v>
      </c>
      <c r="X14" s="14">
        <v>3428.57143</v>
      </c>
      <c r="Y14" s="14">
        <v>3428.57143</v>
      </c>
      <c r="Z14" s="12">
        <v>6857.14</v>
      </c>
    </row>
    <row r="15" spans="1:26" ht="16" thickBot="1">
      <c r="A15" t="s">
        <v>31</v>
      </c>
      <c r="C15" s="11">
        <v>2.5</v>
      </c>
      <c r="D15" s="12">
        <v>0.5</v>
      </c>
      <c r="E15" s="14">
        <v>0.15</v>
      </c>
      <c r="F15" s="12"/>
      <c r="G15" s="15">
        <v>640</v>
      </c>
      <c r="H15" s="15">
        <v>640</v>
      </c>
      <c r="I15" s="15">
        <v>640</v>
      </c>
      <c r="J15" s="13" t="s">
        <v>28</v>
      </c>
      <c r="K15" s="12">
        <v>3840</v>
      </c>
      <c r="L15" t="s">
        <v>29</v>
      </c>
      <c r="M15" s="11">
        <v>0.2</v>
      </c>
      <c r="N15" s="14">
        <v>0.2</v>
      </c>
      <c r="O15" s="12">
        <v>1</v>
      </c>
      <c r="P15" s="15">
        <v>12</v>
      </c>
      <c r="Q15" s="11">
        <v>500</v>
      </c>
      <c r="R15" s="12">
        <v>500</v>
      </c>
      <c r="S15" s="15">
        <v>3200</v>
      </c>
      <c r="T15" s="11">
        <f t="shared" si="0"/>
        <v>2.454369260617026</v>
      </c>
      <c r="U15" s="14">
        <f t="shared" si="1"/>
        <v>6.1115498147287804E-2</v>
      </c>
      <c r="V15" s="14">
        <f t="shared" si="9"/>
        <v>782.27837628528391</v>
      </c>
      <c r="W15" s="12">
        <f t="shared" si="3"/>
        <v>1564.5567525705678</v>
      </c>
      <c r="X15" s="14">
        <v>12800</v>
      </c>
      <c r="Y15" s="14">
        <v>12800</v>
      </c>
      <c r="Z15" s="12">
        <v>25600</v>
      </c>
    </row>
    <row r="16" spans="1:26" ht="16" thickBot="1">
      <c r="A16" s="16" t="s">
        <v>46</v>
      </c>
      <c r="B16" s="17"/>
      <c r="C16" s="26"/>
      <c r="D16" s="27"/>
      <c r="E16" s="25"/>
      <c r="F16" s="27"/>
      <c r="G16" s="25"/>
      <c r="H16" s="25"/>
      <c r="I16" s="25"/>
      <c r="J16" s="18"/>
      <c r="K16" s="25"/>
      <c r="L16" s="24"/>
      <c r="M16" s="26"/>
      <c r="N16" s="25"/>
      <c r="O16" s="27"/>
      <c r="P16" s="25"/>
      <c r="Q16" s="26"/>
      <c r="R16" s="27"/>
      <c r="S16" s="28"/>
      <c r="T16" s="26"/>
      <c r="U16" s="25"/>
      <c r="V16" s="25"/>
      <c r="W16" s="27"/>
      <c r="X16" s="25"/>
      <c r="Y16" s="25"/>
      <c r="Z16" s="29"/>
    </row>
    <row r="17" spans="1:26">
      <c r="A17" t="s">
        <v>56</v>
      </c>
      <c r="B17" t="s">
        <v>47</v>
      </c>
      <c r="C17" s="11">
        <v>1.25</v>
      </c>
      <c r="D17" s="12">
        <v>1.8620000000000001</v>
      </c>
      <c r="E17" s="14">
        <v>0.25</v>
      </c>
      <c r="F17" s="12"/>
      <c r="G17" s="15">
        <v>0</v>
      </c>
      <c r="H17" s="14"/>
      <c r="I17" s="14"/>
      <c r="J17">
        <v>1000</v>
      </c>
      <c r="K17" s="12"/>
      <c r="L17">
        <v>0</v>
      </c>
      <c r="M17" s="11">
        <v>0.2</v>
      </c>
      <c r="N17" s="15">
        <v>0.3</v>
      </c>
      <c r="O17" s="12">
        <v>2</v>
      </c>
      <c r="P17" s="15">
        <v>70</v>
      </c>
      <c r="Q17" s="11">
        <v>50</v>
      </c>
      <c r="R17" s="12">
        <v>50</v>
      </c>
      <c r="S17" s="15">
        <v>3000</v>
      </c>
      <c r="T17" s="11">
        <f t="shared" si="0"/>
        <v>2.2850177816344512</v>
      </c>
      <c r="U17" s="14">
        <f t="shared" si="1"/>
        <v>0.10940833896757574</v>
      </c>
      <c r="V17" s="14">
        <v>0</v>
      </c>
      <c r="W17" s="12">
        <f>J17/$T17</f>
        <v>437.63335587030298</v>
      </c>
      <c r="X17" s="15">
        <v>0</v>
      </c>
      <c r="Y17" s="14">
        <f t="shared" ref="Y17:Y21" si="10">J17/E17</f>
        <v>4000</v>
      </c>
      <c r="Z17" s="12">
        <f t="shared" ref="Z17:Z21" si="11">J17/E17</f>
        <v>4000</v>
      </c>
    </row>
    <row r="18" spans="1:26">
      <c r="A18" t="s">
        <v>48</v>
      </c>
      <c r="B18" s="30" t="s">
        <v>49</v>
      </c>
      <c r="C18" s="11">
        <v>2.5</v>
      </c>
      <c r="D18" s="12">
        <v>6.5784000000000002</v>
      </c>
      <c r="E18" s="14">
        <v>3.25</v>
      </c>
      <c r="F18" s="12"/>
      <c r="G18" s="15">
        <v>0</v>
      </c>
      <c r="H18" s="14"/>
      <c r="I18" s="14"/>
      <c r="J18">
        <v>16000</v>
      </c>
      <c r="K18" s="12"/>
      <c r="L18">
        <v>0</v>
      </c>
      <c r="M18" s="11">
        <v>0.2</v>
      </c>
      <c r="N18" s="15">
        <v>0.3</v>
      </c>
      <c r="O18" s="12">
        <v>2</v>
      </c>
      <c r="P18" s="15">
        <v>6</v>
      </c>
      <c r="Q18" s="11">
        <v>200</v>
      </c>
      <c r="R18" s="12">
        <v>200</v>
      </c>
      <c r="S18" s="15">
        <v>2900</v>
      </c>
      <c r="T18" s="11">
        <f t="shared" si="0"/>
        <v>32.29164548808609</v>
      </c>
      <c r="U18" s="14">
        <f t="shared" si="1"/>
        <v>0.10064522729877851</v>
      </c>
      <c r="V18" s="14">
        <v>0</v>
      </c>
      <c r="W18" s="12">
        <f>J18/$T18</f>
        <v>495.48419593244807</v>
      </c>
      <c r="X18" s="15">
        <v>0</v>
      </c>
      <c r="Y18" s="14">
        <f>J18/E18</f>
        <v>4923.0769230769229</v>
      </c>
      <c r="Z18" s="12">
        <f>J18/E18</f>
        <v>4923.0769230769229</v>
      </c>
    </row>
    <row r="19" spans="1:26">
      <c r="A19" t="s">
        <v>50</v>
      </c>
      <c r="B19" s="30" t="s">
        <v>51</v>
      </c>
      <c r="C19" s="11">
        <v>2.5</v>
      </c>
      <c r="D19" s="12">
        <v>3.306</v>
      </c>
      <c r="E19" s="14">
        <v>1.75</v>
      </c>
      <c r="F19" s="12"/>
      <c r="G19" s="15">
        <v>0</v>
      </c>
      <c r="H19" s="14"/>
      <c r="I19" s="14"/>
      <c r="J19">
        <v>8000</v>
      </c>
      <c r="K19" s="12"/>
      <c r="L19">
        <v>0</v>
      </c>
      <c r="M19" s="11">
        <v>0.2</v>
      </c>
      <c r="N19" s="15">
        <v>0.3</v>
      </c>
      <c r="O19" s="12">
        <v>2</v>
      </c>
      <c r="P19" s="15">
        <v>6</v>
      </c>
      <c r="Q19" s="11">
        <v>200</v>
      </c>
      <c r="R19" s="12">
        <v>200</v>
      </c>
      <c r="S19" s="15">
        <v>2900</v>
      </c>
      <c r="T19" s="11">
        <f t="shared" si="0"/>
        <v>16.228289551199776</v>
      </c>
      <c r="U19" s="14">
        <f t="shared" si="1"/>
        <v>0.10783638007436344</v>
      </c>
      <c r="V19" s="14">
        <v>0</v>
      </c>
      <c r="W19" s="12">
        <f t="shared" ref="W19:W21" si="12">J19/$T19</f>
        <v>492.96630891137573</v>
      </c>
      <c r="X19" s="15">
        <v>0</v>
      </c>
      <c r="Y19" s="14">
        <f t="shared" si="10"/>
        <v>4571.4285714285716</v>
      </c>
      <c r="Z19" s="12">
        <f t="shared" si="11"/>
        <v>4571.4285714285716</v>
      </c>
    </row>
    <row r="20" spans="1:26">
      <c r="A20" t="s">
        <v>52</v>
      </c>
      <c r="B20" t="s">
        <v>54</v>
      </c>
      <c r="C20" s="11">
        <v>2.5</v>
      </c>
      <c r="D20" s="12">
        <v>1.8138000000000001</v>
      </c>
      <c r="E20" s="14">
        <v>1</v>
      </c>
      <c r="F20" s="12"/>
      <c r="G20" s="15">
        <v>0</v>
      </c>
      <c r="H20" s="14"/>
      <c r="I20" s="14"/>
      <c r="J20">
        <v>4000</v>
      </c>
      <c r="K20" s="12"/>
      <c r="L20">
        <v>0</v>
      </c>
      <c r="M20" s="11">
        <v>0.2</v>
      </c>
      <c r="N20" s="15">
        <v>0.3</v>
      </c>
      <c r="O20" s="12">
        <v>2</v>
      </c>
      <c r="P20" s="15">
        <v>6</v>
      </c>
      <c r="Q20" s="11">
        <v>200</v>
      </c>
      <c r="R20" s="12">
        <v>200</v>
      </c>
      <c r="S20" s="15">
        <v>2900</v>
      </c>
      <c r="T20" s="11">
        <f t="shared" si="0"/>
        <v>8.9034699298143245</v>
      </c>
      <c r="U20" s="14">
        <f t="shared" si="1"/>
        <v>0.11231576092051274</v>
      </c>
      <c r="V20" s="14">
        <v>0</v>
      </c>
      <c r="W20" s="12">
        <f t="shared" si="12"/>
        <v>449.26304368205098</v>
      </c>
      <c r="X20" s="15">
        <v>0</v>
      </c>
      <c r="Y20" s="14">
        <f t="shared" si="10"/>
        <v>4000</v>
      </c>
      <c r="Z20" s="12">
        <f t="shared" si="11"/>
        <v>4000</v>
      </c>
    </row>
    <row r="21" spans="1:26">
      <c r="A21" t="s">
        <v>53</v>
      </c>
      <c r="B21" t="s">
        <v>55</v>
      </c>
      <c r="C21" s="11">
        <v>2.5</v>
      </c>
      <c r="D21" s="12">
        <v>0.69120000000000004</v>
      </c>
      <c r="E21" s="14">
        <v>0.625</v>
      </c>
      <c r="F21" s="12"/>
      <c r="G21" s="15">
        <v>0</v>
      </c>
      <c r="H21" s="14"/>
      <c r="I21" s="14"/>
      <c r="J21">
        <v>2000</v>
      </c>
      <c r="K21" s="12"/>
      <c r="L21">
        <v>0</v>
      </c>
      <c r="M21" s="11">
        <v>0.2</v>
      </c>
      <c r="N21" s="15">
        <v>0.3</v>
      </c>
      <c r="O21" s="12">
        <v>2</v>
      </c>
      <c r="P21" s="15">
        <v>6</v>
      </c>
      <c r="Q21" s="11">
        <v>200</v>
      </c>
      <c r="R21" s="12">
        <v>200</v>
      </c>
      <c r="S21" s="15">
        <v>2900</v>
      </c>
      <c r="T21" s="11">
        <f t="shared" si="0"/>
        <v>3.3929200658769769</v>
      </c>
      <c r="U21" s="14">
        <f t="shared" si="1"/>
        <v>0.18420711006006404</v>
      </c>
      <c r="V21" s="14">
        <v>0</v>
      </c>
      <c r="W21" s="12">
        <f t="shared" si="12"/>
        <v>589.4627521922049</v>
      </c>
      <c r="X21" s="14"/>
      <c r="Y21" s="14">
        <f t="shared" si="10"/>
        <v>3200</v>
      </c>
      <c r="Z21" s="12">
        <f t="shared" si="11"/>
        <v>3200</v>
      </c>
    </row>
    <row r="22" spans="1:26">
      <c r="C22" s="9"/>
      <c r="D22" s="10"/>
      <c r="F22" s="10"/>
      <c r="K22" s="10"/>
      <c r="M22" s="9"/>
      <c r="O22" s="10"/>
      <c r="Q22" s="9"/>
      <c r="R22" s="10"/>
      <c r="T22" s="9"/>
      <c r="U22" s="14">
        <f>(U17+U18+U19+U20+U21)/5</f>
        <v>0.1228825634642589</v>
      </c>
      <c r="W22" s="10"/>
      <c r="Z22" s="10"/>
    </row>
    <row r="23" spans="1:26">
      <c r="C23" s="9"/>
      <c r="D23" s="10"/>
      <c r="F23" s="10"/>
      <c r="K23" s="10"/>
      <c r="M23" s="9"/>
      <c r="O23" s="10"/>
      <c r="Q23" s="9"/>
      <c r="R23" s="10"/>
      <c r="T23" s="9"/>
      <c r="W23" s="10"/>
      <c r="Z23" s="10"/>
    </row>
    <row r="24" spans="1:26">
      <c r="C24" s="9"/>
      <c r="D24" s="10"/>
      <c r="F24" s="10"/>
      <c r="K24" s="10"/>
      <c r="M24" s="9"/>
      <c r="O24" s="10"/>
      <c r="Q24" s="9"/>
      <c r="R24" s="10"/>
      <c r="T24" s="9"/>
      <c r="W24" s="10"/>
      <c r="Z24" s="10"/>
    </row>
    <row r="25" spans="1:26">
      <c r="C25" s="9"/>
      <c r="D25" s="10"/>
      <c r="F25" s="10"/>
      <c r="K25" s="10"/>
      <c r="M25" s="9"/>
      <c r="O25" s="10"/>
      <c r="Q25" s="9"/>
      <c r="R25" s="10"/>
      <c r="T25" s="9"/>
      <c r="W25" s="10"/>
      <c r="Z25" s="10"/>
    </row>
    <row r="26" spans="1:26">
      <c r="C26" s="9"/>
      <c r="D26" s="10"/>
      <c r="F26" s="10"/>
      <c r="K26" s="10"/>
      <c r="M26" s="9"/>
      <c r="O26" s="10"/>
      <c r="Q26" s="9"/>
      <c r="R26" s="10"/>
      <c r="T26" s="9"/>
      <c r="W26" s="10"/>
      <c r="Z26" s="10"/>
    </row>
    <row r="27" spans="1:26">
      <c r="C27" s="9"/>
      <c r="D27" s="10"/>
      <c r="F27" s="10"/>
      <c r="K27" s="10"/>
      <c r="M27" s="9"/>
      <c r="O27" s="10"/>
      <c r="Q27" s="9"/>
      <c r="R27" s="10"/>
      <c r="T27" s="9"/>
      <c r="W27" s="10"/>
      <c r="Z27" s="10"/>
    </row>
    <row r="28" spans="1:26">
      <c r="C28" s="9"/>
      <c r="D28" s="10"/>
      <c r="F28" s="10"/>
      <c r="K28" s="10"/>
      <c r="M28" s="9"/>
      <c r="O28" s="10"/>
      <c r="Q28" s="9"/>
      <c r="R28" s="10"/>
      <c r="T28" s="9"/>
      <c r="W28" s="10"/>
      <c r="Z28" s="10"/>
    </row>
    <row r="29" spans="1:26">
      <c r="C29" s="9"/>
      <c r="D29" s="10"/>
      <c r="F29" s="10"/>
      <c r="K29" s="10"/>
      <c r="M29" s="9"/>
      <c r="O29" s="10"/>
      <c r="Q29" s="9"/>
      <c r="R29" s="10"/>
      <c r="T29" s="9"/>
      <c r="W29" s="10"/>
      <c r="Z29" s="10"/>
    </row>
    <row r="30" spans="1:26">
      <c r="C30" s="9"/>
      <c r="D30" s="10"/>
      <c r="F30" s="10"/>
      <c r="K30" s="10"/>
      <c r="M30" s="9"/>
      <c r="O30" s="10"/>
      <c r="Q30" s="9"/>
      <c r="R30" s="10"/>
      <c r="T30" s="9"/>
      <c r="W30" s="10"/>
      <c r="Z30" s="10"/>
    </row>
    <row r="31" spans="1:26">
      <c r="C31" s="9"/>
      <c r="D31" s="10"/>
      <c r="F31" s="10"/>
      <c r="K31" s="10"/>
      <c r="M31" s="9"/>
      <c r="O31" s="10"/>
      <c r="Q31" s="9"/>
      <c r="R31" s="10"/>
      <c r="T31" s="9"/>
      <c r="W31" s="10"/>
      <c r="Z31" s="10"/>
    </row>
    <row r="32" spans="1:26">
      <c r="C32" s="9"/>
      <c r="D32" s="10"/>
      <c r="F32" s="10"/>
      <c r="K32" s="10"/>
      <c r="M32" s="9"/>
      <c r="O32" s="10"/>
      <c r="Q32" s="9"/>
      <c r="R32" s="10"/>
      <c r="T32" s="9"/>
      <c r="W32" s="10"/>
      <c r="Z32" s="10"/>
    </row>
    <row r="33" spans="3:26">
      <c r="C33" s="9"/>
      <c r="D33" s="10"/>
      <c r="F33" s="10"/>
      <c r="K33" s="10"/>
      <c r="M33" s="9"/>
      <c r="O33" s="10"/>
      <c r="Q33" s="9"/>
      <c r="R33" s="10"/>
      <c r="T33" s="9"/>
      <c r="W33" s="10"/>
      <c r="Z33" s="10"/>
    </row>
    <row r="34" spans="3:26">
      <c r="C34" s="9"/>
      <c r="D34" s="10"/>
      <c r="F34" s="10"/>
      <c r="K34" s="10"/>
      <c r="M34" s="9"/>
      <c r="O34" s="10"/>
      <c r="Q34" s="9"/>
      <c r="R34" s="10"/>
      <c r="T34" s="9"/>
      <c r="W34" s="10"/>
      <c r="Z34" s="10"/>
    </row>
    <row r="35" spans="3:26">
      <c r="C35" s="9"/>
      <c r="D35" s="10"/>
      <c r="F35" s="10"/>
      <c r="K35" s="10"/>
      <c r="M35" s="9"/>
      <c r="O35" s="10"/>
      <c r="Q35" s="9"/>
      <c r="R35" s="10"/>
      <c r="T35" s="9"/>
      <c r="W35" s="10"/>
      <c r="Z35" s="10"/>
    </row>
    <row r="36" spans="3:26">
      <c r="C36" s="9"/>
      <c r="D36" s="10"/>
      <c r="F36" s="10"/>
      <c r="K36" s="10"/>
      <c r="M36" s="9"/>
      <c r="O36" s="10"/>
      <c r="Q36" s="9"/>
      <c r="R36" s="10"/>
      <c r="T36" s="9"/>
      <c r="W36" s="10"/>
      <c r="Z36" s="10"/>
    </row>
    <row r="37" spans="3:26">
      <c r="C37" s="9"/>
      <c r="D37" s="10"/>
      <c r="F37" s="10"/>
      <c r="K37" s="10"/>
      <c r="M37" s="9"/>
      <c r="O37" s="10"/>
      <c r="Q37" s="9"/>
      <c r="R37" s="10"/>
      <c r="T37" s="9"/>
      <c r="W37" s="10"/>
      <c r="Z37" s="10"/>
    </row>
    <row r="38" spans="3:26">
      <c r="C38" s="9"/>
      <c r="D38" s="10"/>
      <c r="F38" s="10"/>
      <c r="K38" s="10"/>
      <c r="M38" s="9"/>
      <c r="O38" s="10"/>
      <c r="Q38" s="9"/>
      <c r="R38" s="10"/>
      <c r="T38" s="9"/>
      <c r="W38" s="10"/>
      <c r="Z38" s="10"/>
    </row>
    <row r="39" spans="3:26">
      <c r="C39" s="9"/>
      <c r="D39" s="10"/>
      <c r="F39" s="10"/>
      <c r="K39" s="10"/>
      <c r="M39" s="9"/>
      <c r="O39" s="10"/>
      <c r="Q39" s="9"/>
      <c r="R39" s="10"/>
      <c r="T39" s="9"/>
      <c r="W39" s="10"/>
      <c r="Z39" s="10"/>
    </row>
    <row r="40" spans="3:26">
      <c r="C40" s="9"/>
      <c r="D40" s="10"/>
      <c r="F40" s="10"/>
      <c r="K40" s="10"/>
      <c r="M40" s="9"/>
      <c r="O40" s="10"/>
      <c r="Q40" s="9"/>
      <c r="R40" s="10"/>
      <c r="T40" s="9"/>
      <c r="W40" s="10"/>
      <c r="Z40" s="10"/>
    </row>
    <row r="41" spans="3:26">
      <c r="C41" s="9"/>
      <c r="D41" s="10"/>
      <c r="F41" s="10"/>
      <c r="K41" s="10"/>
      <c r="M41" s="9"/>
      <c r="O41" s="10"/>
      <c r="Q41" s="9"/>
      <c r="R41" s="10"/>
      <c r="T41" s="9"/>
      <c r="W41" s="10"/>
      <c r="Z41" s="10"/>
    </row>
    <row r="42" spans="3:26">
      <c r="C42" s="9"/>
      <c r="D42" s="10"/>
      <c r="F42" s="10"/>
      <c r="K42" s="10"/>
      <c r="M42" s="9"/>
      <c r="O42" s="10"/>
      <c r="Q42" s="9"/>
      <c r="R42" s="10"/>
      <c r="T42" s="9"/>
      <c r="W42" s="10"/>
      <c r="Z42" s="10"/>
    </row>
    <row r="43" spans="3:26">
      <c r="C43" s="9"/>
      <c r="D43" s="10"/>
      <c r="F43" s="10"/>
      <c r="K43" s="10"/>
      <c r="M43" s="9"/>
      <c r="O43" s="10"/>
      <c r="Q43" s="9"/>
      <c r="R43" s="10"/>
      <c r="T43" s="9"/>
      <c r="W43" s="10"/>
      <c r="Z43" s="10"/>
    </row>
    <row r="44" spans="3:26">
      <c r="C44" s="9"/>
      <c r="D44" s="10"/>
      <c r="F44" s="10"/>
      <c r="K44" s="10"/>
      <c r="M44" s="9"/>
      <c r="O44" s="10"/>
      <c r="Q44" s="9"/>
      <c r="R44" s="10"/>
      <c r="T44" s="9"/>
      <c r="W44" s="10"/>
      <c r="Z44" s="10"/>
    </row>
    <row r="45" spans="3:26">
      <c r="C45" s="9"/>
      <c r="D45" s="10"/>
      <c r="F45" s="10"/>
      <c r="K45" s="10"/>
      <c r="M45" s="9"/>
      <c r="O45" s="10"/>
      <c r="Q45" s="9"/>
      <c r="R45" s="10"/>
      <c r="T45" s="9"/>
      <c r="W45" s="10"/>
      <c r="Z45" s="10"/>
    </row>
    <row r="46" spans="3:26">
      <c r="C46" s="9"/>
      <c r="D46" s="10"/>
      <c r="F46" s="10"/>
      <c r="K46" s="10"/>
      <c r="M46" s="9"/>
      <c r="O46" s="10"/>
      <c r="Q46" s="9"/>
      <c r="R46" s="10"/>
      <c r="T46" s="9"/>
      <c r="W46" s="10"/>
      <c r="Z46" s="10"/>
    </row>
    <row r="47" spans="3:26">
      <c r="C47" s="9"/>
      <c r="D47" s="10"/>
      <c r="F47" s="10"/>
      <c r="K47" s="10"/>
      <c r="M47" s="9"/>
      <c r="O47" s="10"/>
      <c r="Q47" s="9"/>
      <c r="R47" s="10"/>
      <c r="T47" s="9"/>
      <c r="W47" s="10"/>
      <c r="Z47" s="10"/>
    </row>
    <row r="48" spans="3:26">
      <c r="C48" s="9"/>
      <c r="D48" s="10"/>
      <c r="F48" s="10"/>
      <c r="K48" s="10"/>
      <c r="M48" s="9"/>
      <c r="O48" s="10"/>
      <c r="Q48" s="9"/>
      <c r="R48" s="10"/>
      <c r="T48" s="9"/>
      <c r="W48" s="10"/>
      <c r="Z48" s="10"/>
    </row>
    <row r="49" spans="3:26">
      <c r="C49" s="9"/>
      <c r="D49" s="10"/>
      <c r="F49" s="10"/>
      <c r="K49" s="10"/>
      <c r="M49" s="9"/>
      <c r="O49" s="10"/>
      <c r="Q49" s="9"/>
      <c r="R49" s="10"/>
      <c r="T49" s="9"/>
      <c r="W49" s="10"/>
      <c r="Z49" s="10"/>
    </row>
  </sheetData>
  <mergeCells count="10">
    <mergeCell ref="T1:W1"/>
    <mergeCell ref="X1:Z1"/>
    <mergeCell ref="A3:B3"/>
    <mergeCell ref="A16:B16"/>
    <mergeCell ref="A1:B1"/>
    <mergeCell ref="C1:D1"/>
    <mergeCell ref="E1:F1"/>
    <mergeCell ref="G1:K1"/>
    <mergeCell ref="M1:O1"/>
    <mergeCell ref="Q1: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Wilson</dc:creator>
  <cp:lastModifiedBy>Charlie Wilson</cp:lastModifiedBy>
  <dcterms:created xsi:type="dcterms:W3CDTF">2014-04-15T00:49:28Z</dcterms:created>
  <dcterms:modified xsi:type="dcterms:W3CDTF">2014-04-16T14:02:12Z</dcterms:modified>
</cp:coreProperties>
</file>