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arts" sheetId="1" r:id="rId1"/>
    <sheet name="dV-Calc-LC" sheetId="2" r:id="rId2"/>
    <sheet name="dV-Calc-SC-B" sheetId="3" r:id="rId3"/>
    <sheet name="dV-Calc-SC-C" sheetId="4" r:id="rId4"/>
  </sheets>
  <calcPr calcId="145621"/>
</workbook>
</file>

<file path=xl/calcChain.xml><?xml version="1.0" encoding="utf-8"?>
<calcChain xmlns="http://schemas.openxmlformats.org/spreadsheetml/2006/main">
  <c r="BK113" i="4" l="1"/>
  <c r="BJ113" i="4"/>
  <c r="BI113" i="4"/>
  <c r="BH113" i="4"/>
  <c r="BG113" i="4"/>
  <c r="BC113" i="4"/>
  <c r="BB113" i="4"/>
  <c r="BA113" i="4"/>
  <c r="AZ113" i="4"/>
  <c r="AY113" i="4"/>
  <c r="AU113" i="4"/>
  <c r="AT113" i="4"/>
  <c r="AS113" i="4"/>
  <c r="AR113" i="4"/>
  <c r="AQ113" i="4"/>
  <c r="AM113" i="4"/>
  <c r="AL113" i="4"/>
  <c r="AK113" i="4"/>
  <c r="AJ113" i="4"/>
  <c r="AI113" i="4"/>
  <c r="AE113" i="4"/>
  <c r="AD113" i="4"/>
  <c r="AC113" i="4"/>
  <c r="AB113" i="4"/>
  <c r="AA113" i="4"/>
  <c r="W113" i="4"/>
  <c r="V113" i="4"/>
  <c r="U113" i="4"/>
  <c r="T113" i="4"/>
  <c r="S113" i="4"/>
  <c r="O113" i="4"/>
  <c r="N113" i="4"/>
  <c r="M113" i="4"/>
  <c r="L113" i="4"/>
  <c r="K113" i="4"/>
  <c r="G113" i="4"/>
  <c r="F113" i="4"/>
  <c r="E113" i="4"/>
  <c r="D113" i="4"/>
  <c r="C113" i="4"/>
  <c r="BK112" i="4"/>
  <c r="BJ112" i="4"/>
  <c r="BI112" i="4"/>
  <c r="BH112" i="4"/>
  <c r="BG112" i="4"/>
  <c r="BC112" i="4"/>
  <c r="BB112" i="4"/>
  <c r="BA112" i="4"/>
  <c r="AZ112" i="4"/>
  <c r="AY112" i="4"/>
  <c r="AU112" i="4"/>
  <c r="AT112" i="4"/>
  <c r="AS112" i="4"/>
  <c r="AR112" i="4"/>
  <c r="AQ112" i="4"/>
  <c r="AM112" i="4"/>
  <c r="AL112" i="4"/>
  <c r="AK112" i="4"/>
  <c r="AJ112" i="4"/>
  <c r="AI112" i="4"/>
  <c r="AE112" i="4"/>
  <c r="AD112" i="4"/>
  <c r="AC112" i="4"/>
  <c r="AB112" i="4"/>
  <c r="AA112" i="4"/>
  <c r="W112" i="4"/>
  <c r="V112" i="4"/>
  <c r="U112" i="4"/>
  <c r="T112" i="4"/>
  <c r="S112" i="4"/>
  <c r="O112" i="4"/>
  <c r="N112" i="4"/>
  <c r="M112" i="4"/>
  <c r="L112" i="4"/>
  <c r="K112" i="4"/>
  <c r="G112" i="4"/>
  <c r="F112" i="4"/>
  <c r="E112" i="4"/>
  <c r="D112" i="4"/>
  <c r="C112" i="4"/>
  <c r="BK111" i="4"/>
  <c r="BJ111" i="4"/>
  <c r="BI111" i="4"/>
  <c r="BH111" i="4"/>
  <c r="BG111" i="4"/>
  <c r="BC111" i="4"/>
  <c r="BB111" i="4"/>
  <c r="BA111" i="4"/>
  <c r="AZ111" i="4"/>
  <c r="AY111" i="4"/>
  <c r="AU111" i="4"/>
  <c r="AT111" i="4"/>
  <c r="AS111" i="4"/>
  <c r="AR111" i="4"/>
  <c r="AQ111" i="4"/>
  <c r="AM111" i="4"/>
  <c r="AL111" i="4"/>
  <c r="AK111" i="4"/>
  <c r="AJ111" i="4"/>
  <c r="AI111" i="4"/>
  <c r="AE111" i="4"/>
  <c r="AD111" i="4"/>
  <c r="AC111" i="4"/>
  <c r="AB111" i="4"/>
  <c r="AA111" i="4"/>
  <c r="W111" i="4"/>
  <c r="V111" i="4"/>
  <c r="U111" i="4"/>
  <c r="T111" i="4"/>
  <c r="S111" i="4"/>
  <c r="O111" i="4"/>
  <c r="N111" i="4"/>
  <c r="M111" i="4"/>
  <c r="L111" i="4"/>
  <c r="K111" i="4"/>
  <c r="G111" i="4"/>
  <c r="F111" i="4"/>
  <c r="E111" i="4"/>
  <c r="D111" i="4"/>
  <c r="C111" i="4"/>
  <c r="BK110" i="4"/>
  <c r="BJ110" i="4"/>
  <c r="BI110" i="4"/>
  <c r="BH110" i="4"/>
  <c r="BG110" i="4"/>
  <c r="BC110" i="4"/>
  <c r="BB110" i="4"/>
  <c r="BA110" i="4"/>
  <c r="AZ110" i="4"/>
  <c r="AY110" i="4"/>
  <c r="AU110" i="4"/>
  <c r="AT110" i="4"/>
  <c r="AS110" i="4"/>
  <c r="AR110" i="4"/>
  <c r="AQ110" i="4"/>
  <c r="AM110" i="4"/>
  <c r="AL110" i="4"/>
  <c r="AK110" i="4"/>
  <c r="AJ110" i="4"/>
  <c r="AI110" i="4"/>
  <c r="AE110" i="4"/>
  <c r="AD110" i="4"/>
  <c r="AC110" i="4"/>
  <c r="AB110" i="4"/>
  <c r="AA110" i="4"/>
  <c r="W110" i="4"/>
  <c r="V110" i="4"/>
  <c r="U110" i="4"/>
  <c r="T110" i="4"/>
  <c r="S110" i="4"/>
  <c r="O110" i="4"/>
  <c r="N110" i="4"/>
  <c r="M110" i="4"/>
  <c r="L110" i="4"/>
  <c r="K110" i="4"/>
  <c r="G110" i="4"/>
  <c r="F110" i="4"/>
  <c r="E110" i="4"/>
  <c r="D110" i="4"/>
  <c r="C110" i="4"/>
  <c r="BK109" i="4"/>
  <c r="BJ109" i="4"/>
  <c r="BI109" i="4"/>
  <c r="BH109" i="4"/>
  <c r="BG109" i="4"/>
  <c r="BC109" i="4"/>
  <c r="BB109" i="4"/>
  <c r="BA109" i="4"/>
  <c r="AZ109" i="4"/>
  <c r="AY109" i="4"/>
  <c r="AU109" i="4"/>
  <c r="AT109" i="4"/>
  <c r="AS109" i="4"/>
  <c r="AR109" i="4"/>
  <c r="AQ109" i="4"/>
  <c r="AM109" i="4"/>
  <c r="AL109" i="4"/>
  <c r="AK109" i="4"/>
  <c r="AJ109" i="4"/>
  <c r="AI109" i="4"/>
  <c r="AE109" i="4"/>
  <c r="AD109" i="4"/>
  <c r="AC109" i="4"/>
  <c r="AB109" i="4"/>
  <c r="AA109" i="4"/>
  <c r="W109" i="4"/>
  <c r="V109" i="4"/>
  <c r="U109" i="4"/>
  <c r="T109" i="4"/>
  <c r="S109" i="4"/>
  <c r="O109" i="4"/>
  <c r="N109" i="4"/>
  <c r="M109" i="4"/>
  <c r="L109" i="4"/>
  <c r="K109" i="4"/>
  <c r="G109" i="4"/>
  <c r="F109" i="4"/>
  <c r="E109" i="4"/>
  <c r="D109" i="4"/>
  <c r="C109" i="4"/>
  <c r="BK108" i="4"/>
  <c r="BJ108" i="4"/>
  <c r="BI108" i="4"/>
  <c r="BH108" i="4"/>
  <c r="BG108" i="4"/>
  <c r="BC108" i="4"/>
  <c r="BB108" i="4"/>
  <c r="BA108" i="4"/>
  <c r="AZ108" i="4"/>
  <c r="AY108" i="4"/>
  <c r="AU108" i="4"/>
  <c r="AT108" i="4"/>
  <c r="AS108" i="4"/>
  <c r="AR108" i="4"/>
  <c r="AQ108" i="4"/>
  <c r="AM108" i="4"/>
  <c r="AL108" i="4"/>
  <c r="AK108" i="4"/>
  <c r="AJ108" i="4"/>
  <c r="AI108" i="4"/>
  <c r="AE108" i="4"/>
  <c r="AD108" i="4"/>
  <c r="AC108" i="4"/>
  <c r="AB108" i="4"/>
  <c r="AA108" i="4"/>
  <c r="W108" i="4"/>
  <c r="V108" i="4"/>
  <c r="U108" i="4"/>
  <c r="T108" i="4"/>
  <c r="S108" i="4"/>
  <c r="O108" i="4"/>
  <c r="N108" i="4"/>
  <c r="M108" i="4"/>
  <c r="L108" i="4"/>
  <c r="K108" i="4"/>
  <c r="G108" i="4"/>
  <c r="F108" i="4"/>
  <c r="E108" i="4"/>
  <c r="D108" i="4"/>
  <c r="C108" i="4"/>
  <c r="BK107" i="4"/>
  <c r="BJ107" i="4"/>
  <c r="BI107" i="4"/>
  <c r="BH107" i="4"/>
  <c r="BG107" i="4"/>
  <c r="BC107" i="4"/>
  <c r="BB107" i="4"/>
  <c r="BA107" i="4"/>
  <c r="AZ107" i="4"/>
  <c r="AY107" i="4"/>
  <c r="AU107" i="4"/>
  <c r="AT107" i="4"/>
  <c r="AS107" i="4"/>
  <c r="AR107" i="4"/>
  <c r="AQ107" i="4"/>
  <c r="AM107" i="4"/>
  <c r="AL107" i="4"/>
  <c r="AK107" i="4"/>
  <c r="AJ107" i="4"/>
  <c r="AI107" i="4"/>
  <c r="AE107" i="4"/>
  <c r="AD107" i="4"/>
  <c r="AC107" i="4"/>
  <c r="AB107" i="4"/>
  <c r="AA107" i="4"/>
  <c r="W107" i="4"/>
  <c r="V107" i="4"/>
  <c r="U107" i="4"/>
  <c r="T107" i="4"/>
  <c r="S107" i="4"/>
  <c r="O107" i="4"/>
  <c r="N107" i="4"/>
  <c r="M107" i="4"/>
  <c r="L107" i="4"/>
  <c r="K107" i="4"/>
  <c r="G107" i="4"/>
  <c r="F107" i="4"/>
  <c r="E107" i="4"/>
  <c r="D107" i="4"/>
  <c r="C107" i="4"/>
  <c r="BK106" i="4"/>
  <c r="BJ106" i="4"/>
  <c r="BI106" i="4"/>
  <c r="BH106" i="4"/>
  <c r="BG106" i="4"/>
  <c r="BC106" i="4"/>
  <c r="BB106" i="4"/>
  <c r="BA106" i="4"/>
  <c r="AZ106" i="4"/>
  <c r="AY106" i="4"/>
  <c r="AU106" i="4"/>
  <c r="AT106" i="4"/>
  <c r="AS106" i="4"/>
  <c r="AR106" i="4"/>
  <c r="AQ106" i="4"/>
  <c r="AM106" i="4"/>
  <c r="AL106" i="4"/>
  <c r="AK106" i="4"/>
  <c r="AJ106" i="4"/>
  <c r="AI106" i="4"/>
  <c r="AE106" i="4"/>
  <c r="AD106" i="4"/>
  <c r="AC106" i="4"/>
  <c r="AB106" i="4"/>
  <c r="AA106" i="4"/>
  <c r="W106" i="4"/>
  <c r="V106" i="4"/>
  <c r="U106" i="4"/>
  <c r="T106" i="4"/>
  <c r="S106" i="4"/>
  <c r="O106" i="4"/>
  <c r="N106" i="4"/>
  <c r="M106" i="4"/>
  <c r="L106" i="4"/>
  <c r="K106" i="4"/>
  <c r="G106" i="4"/>
  <c r="F106" i="4"/>
  <c r="E106" i="4"/>
  <c r="D106" i="4"/>
  <c r="C106" i="4"/>
  <c r="BK105" i="4"/>
  <c r="BJ105" i="4"/>
  <c r="BI105" i="4"/>
  <c r="BH105" i="4"/>
  <c r="BG105" i="4"/>
  <c r="BC105" i="4"/>
  <c r="BB105" i="4"/>
  <c r="BA105" i="4"/>
  <c r="AZ105" i="4"/>
  <c r="AY105" i="4"/>
  <c r="AU105" i="4"/>
  <c r="AT105" i="4"/>
  <c r="AS105" i="4"/>
  <c r="AR105" i="4"/>
  <c r="AQ105" i="4"/>
  <c r="AM105" i="4"/>
  <c r="AL105" i="4"/>
  <c r="AK105" i="4"/>
  <c r="AJ105" i="4"/>
  <c r="AI105" i="4"/>
  <c r="AE105" i="4"/>
  <c r="AD105" i="4"/>
  <c r="AC105" i="4"/>
  <c r="AB105" i="4"/>
  <c r="AA105" i="4"/>
  <c r="W105" i="4"/>
  <c r="V105" i="4"/>
  <c r="U105" i="4"/>
  <c r="T105" i="4"/>
  <c r="S105" i="4"/>
  <c r="O105" i="4"/>
  <c r="N105" i="4"/>
  <c r="M105" i="4"/>
  <c r="L105" i="4"/>
  <c r="K105" i="4"/>
  <c r="G105" i="4"/>
  <c r="F105" i="4"/>
  <c r="E105" i="4"/>
  <c r="D105" i="4"/>
  <c r="C105" i="4"/>
  <c r="BK104" i="4"/>
  <c r="BJ104" i="4"/>
  <c r="BI104" i="4"/>
  <c r="BH104" i="4"/>
  <c r="BG104" i="4"/>
  <c r="BC104" i="4"/>
  <c r="BB104" i="4"/>
  <c r="BA104" i="4"/>
  <c r="AZ104" i="4"/>
  <c r="AY104" i="4"/>
  <c r="AU104" i="4"/>
  <c r="AT104" i="4"/>
  <c r="AS104" i="4"/>
  <c r="AR104" i="4"/>
  <c r="AQ104" i="4"/>
  <c r="AM104" i="4"/>
  <c r="AL104" i="4"/>
  <c r="AK104" i="4"/>
  <c r="AJ104" i="4"/>
  <c r="AI104" i="4"/>
  <c r="AE104" i="4"/>
  <c r="AD104" i="4"/>
  <c r="AC104" i="4"/>
  <c r="AB104" i="4"/>
  <c r="AA104" i="4"/>
  <c r="W104" i="4"/>
  <c r="V104" i="4"/>
  <c r="U104" i="4"/>
  <c r="T104" i="4"/>
  <c r="S104" i="4"/>
  <c r="O104" i="4"/>
  <c r="N104" i="4"/>
  <c r="M104" i="4"/>
  <c r="L104" i="4"/>
  <c r="K104" i="4"/>
  <c r="G104" i="4"/>
  <c r="F104" i="4"/>
  <c r="E104" i="4"/>
  <c r="D104" i="4"/>
  <c r="C104" i="4"/>
  <c r="BK103" i="4"/>
  <c r="BJ103" i="4"/>
  <c r="BI103" i="4"/>
  <c r="BH103" i="4"/>
  <c r="BG103" i="4"/>
  <c r="BC103" i="4"/>
  <c r="BB103" i="4"/>
  <c r="BA103" i="4"/>
  <c r="AZ103" i="4"/>
  <c r="AY103" i="4"/>
  <c r="AU103" i="4"/>
  <c r="AT103" i="4"/>
  <c r="AS103" i="4"/>
  <c r="AR103" i="4"/>
  <c r="AQ103" i="4"/>
  <c r="AM103" i="4"/>
  <c r="AL103" i="4"/>
  <c r="AK103" i="4"/>
  <c r="AJ103" i="4"/>
  <c r="AI103" i="4"/>
  <c r="AE103" i="4"/>
  <c r="AD103" i="4"/>
  <c r="AC103" i="4"/>
  <c r="AB103" i="4"/>
  <c r="AA103" i="4"/>
  <c r="W103" i="4"/>
  <c r="V103" i="4"/>
  <c r="U103" i="4"/>
  <c r="T103" i="4"/>
  <c r="S103" i="4"/>
  <c r="O103" i="4"/>
  <c r="N103" i="4"/>
  <c r="M103" i="4"/>
  <c r="L103" i="4"/>
  <c r="K103" i="4"/>
  <c r="G103" i="4"/>
  <c r="F103" i="4"/>
  <c r="E103" i="4"/>
  <c r="D103" i="4"/>
  <c r="C103" i="4"/>
  <c r="BK102" i="4"/>
  <c r="BJ102" i="4"/>
  <c r="BI102" i="4"/>
  <c r="BH102" i="4"/>
  <c r="BG102" i="4"/>
  <c r="BC102" i="4"/>
  <c r="BB102" i="4"/>
  <c r="BA102" i="4"/>
  <c r="AZ102" i="4"/>
  <c r="AY102" i="4"/>
  <c r="AU102" i="4"/>
  <c r="AT102" i="4"/>
  <c r="AS102" i="4"/>
  <c r="AR102" i="4"/>
  <c r="AQ102" i="4"/>
  <c r="AM102" i="4"/>
  <c r="AL102" i="4"/>
  <c r="AK102" i="4"/>
  <c r="AJ102" i="4"/>
  <c r="AI102" i="4"/>
  <c r="AE102" i="4"/>
  <c r="AD102" i="4"/>
  <c r="AC102" i="4"/>
  <c r="AB102" i="4"/>
  <c r="AA102" i="4"/>
  <c r="W102" i="4"/>
  <c r="V102" i="4"/>
  <c r="U102" i="4"/>
  <c r="T102" i="4"/>
  <c r="S102" i="4"/>
  <c r="O102" i="4"/>
  <c r="N102" i="4"/>
  <c r="M102" i="4"/>
  <c r="L102" i="4"/>
  <c r="K102" i="4"/>
  <c r="G102" i="4"/>
  <c r="F102" i="4"/>
  <c r="E102" i="4"/>
  <c r="D102" i="4"/>
  <c r="C102" i="4"/>
  <c r="BK101" i="4"/>
  <c r="BJ101" i="4"/>
  <c r="BI101" i="4"/>
  <c r="BH101" i="4"/>
  <c r="BG101" i="4"/>
  <c r="BC101" i="4"/>
  <c r="BB101" i="4"/>
  <c r="BA101" i="4"/>
  <c r="AZ101" i="4"/>
  <c r="AY101" i="4"/>
  <c r="AU101" i="4"/>
  <c r="AT101" i="4"/>
  <c r="AS101" i="4"/>
  <c r="AR101" i="4"/>
  <c r="AQ101" i="4"/>
  <c r="AM101" i="4"/>
  <c r="AL101" i="4"/>
  <c r="AK101" i="4"/>
  <c r="AJ101" i="4"/>
  <c r="AI101" i="4"/>
  <c r="AE101" i="4"/>
  <c r="AD101" i="4"/>
  <c r="AC101" i="4"/>
  <c r="AB101" i="4"/>
  <c r="AA101" i="4"/>
  <c r="W101" i="4"/>
  <c r="V101" i="4"/>
  <c r="U101" i="4"/>
  <c r="T101" i="4"/>
  <c r="S101" i="4"/>
  <c r="O101" i="4"/>
  <c r="N101" i="4"/>
  <c r="M101" i="4"/>
  <c r="L101" i="4"/>
  <c r="K101" i="4"/>
  <c r="G101" i="4"/>
  <c r="F101" i="4"/>
  <c r="E101" i="4"/>
  <c r="D101" i="4"/>
  <c r="C101" i="4"/>
  <c r="BK100" i="4"/>
  <c r="BJ100" i="4"/>
  <c r="BI100" i="4"/>
  <c r="BH100" i="4"/>
  <c r="BG100" i="4"/>
  <c r="BC100" i="4"/>
  <c r="BB100" i="4"/>
  <c r="BA100" i="4"/>
  <c r="AZ100" i="4"/>
  <c r="AY100" i="4"/>
  <c r="AU100" i="4"/>
  <c r="AT100" i="4"/>
  <c r="AS100" i="4"/>
  <c r="AR100" i="4"/>
  <c r="AQ100" i="4"/>
  <c r="AM100" i="4"/>
  <c r="AL100" i="4"/>
  <c r="AK100" i="4"/>
  <c r="AJ100" i="4"/>
  <c r="AI100" i="4"/>
  <c r="AE100" i="4"/>
  <c r="AD100" i="4"/>
  <c r="AC100" i="4"/>
  <c r="AB100" i="4"/>
  <c r="AA100" i="4"/>
  <c r="W100" i="4"/>
  <c r="V100" i="4"/>
  <c r="U100" i="4"/>
  <c r="T100" i="4"/>
  <c r="S100" i="4"/>
  <c r="O100" i="4"/>
  <c r="N100" i="4"/>
  <c r="M100" i="4"/>
  <c r="L100" i="4"/>
  <c r="K100" i="4"/>
  <c r="G100" i="4"/>
  <c r="F100" i="4"/>
  <c r="E100" i="4"/>
  <c r="D100" i="4"/>
  <c r="C100" i="4"/>
  <c r="BK99" i="4"/>
  <c r="BK115" i="4" s="1"/>
  <c r="BJ99" i="4"/>
  <c r="BJ115" i="4" s="1"/>
  <c r="BI99" i="4"/>
  <c r="BI115" i="4" s="1"/>
  <c r="BH99" i="4"/>
  <c r="BH115" i="4" s="1"/>
  <c r="BG99" i="4"/>
  <c r="BG115" i="4" s="1"/>
  <c r="BC99" i="4"/>
  <c r="BC115" i="4" s="1"/>
  <c r="BB99" i="4"/>
  <c r="BB115" i="4" s="1"/>
  <c r="BA99" i="4"/>
  <c r="BA115" i="4" s="1"/>
  <c r="AZ99" i="4"/>
  <c r="AZ115" i="4" s="1"/>
  <c r="AY99" i="4"/>
  <c r="AY115" i="4" s="1"/>
  <c r="AU99" i="4"/>
  <c r="AU115" i="4" s="1"/>
  <c r="AT99" i="4"/>
  <c r="AT115" i="4" s="1"/>
  <c r="AS99" i="4"/>
  <c r="AS115" i="4" s="1"/>
  <c r="AR99" i="4"/>
  <c r="AR115" i="4" s="1"/>
  <c r="AQ99" i="4"/>
  <c r="AQ115" i="4" s="1"/>
  <c r="AM99" i="4"/>
  <c r="AM115" i="4" s="1"/>
  <c r="AL99" i="4"/>
  <c r="AL115" i="4" s="1"/>
  <c r="AK99" i="4"/>
  <c r="AK115" i="4" s="1"/>
  <c r="AJ99" i="4"/>
  <c r="AJ115" i="4" s="1"/>
  <c r="AI99" i="4"/>
  <c r="AI115" i="4" s="1"/>
  <c r="AE99" i="4"/>
  <c r="AE115" i="4" s="1"/>
  <c r="AD99" i="4"/>
  <c r="AD115" i="4" s="1"/>
  <c r="AC99" i="4"/>
  <c r="AC115" i="4" s="1"/>
  <c r="AB99" i="4"/>
  <c r="AB115" i="4" s="1"/>
  <c r="AA99" i="4"/>
  <c r="AA115" i="4" s="1"/>
  <c r="W99" i="4"/>
  <c r="W115" i="4" s="1"/>
  <c r="V99" i="4"/>
  <c r="V115" i="4" s="1"/>
  <c r="U99" i="4"/>
  <c r="U115" i="4" s="1"/>
  <c r="T99" i="4"/>
  <c r="T115" i="4" s="1"/>
  <c r="S99" i="4"/>
  <c r="S115" i="4" s="1"/>
  <c r="O99" i="4"/>
  <c r="O115" i="4" s="1"/>
  <c r="N99" i="4"/>
  <c r="N115" i="4" s="1"/>
  <c r="M99" i="4"/>
  <c r="M115" i="4" s="1"/>
  <c r="L99" i="4"/>
  <c r="L115" i="4" s="1"/>
  <c r="K99" i="4"/>
  <c r="K115" i="4" s="1"/>
  <c r="G99" i="4"/>
  <c r="G115" i="4" s="1"/>
  <c r="F99" i="4"/>
  <c r="F115" i="4" s="1"/>
  <c r="E99" i="4"/>
  <c r="E115" i="4" s="1"/>
  <c r="D99" i="4"/>
  <c r="D115" i="4" s="1"/>
  <c r="C99" i="4"/>
  <c r="C115" i="4" s="1"/>
  <c r="BK89" i="4"/>
  <c r="BJ89" i="4"/>
  <c r="BI89" i="4"/>
  <c r="BH89" i="4"/>
  <c r="BG89" i="4"/>
  <c r="BC89" i="4"/>
  <c r="BB89" i="4"/>
  <c r="BA89" i="4"/>
  <c r="AZ89" i="4"/>
  <c r="AY89" i="4"/>
  <c r="AU89" i="4"/>
  <c r="AT89" i="4"/>
  <c r="AS89" i="4"/>
  <c r="AR89" i="4"/>
  <c r="AQ89" i="4"/>
  <c r="AM89" i="4"/>
  <c r="AL89" i="4"/>
  <c r="AK89" i="4"/>
  <c r="AJ89" i="4"/>
  <c r="AI89" i="4"/>
  <c r="AE89" i="4"/>
  <c r="AD89" i="4"/>
  <c r="AC89" i="4"/>
  <c r="AB89" i="4"/>
  <c r="AA89" i="4"/>
  <c r="W89" i="4"/>
  <c r="V89" i="4"/>
  <c r="U89" i="4"/>
  <c r="T89" i="4"/>
  <c r="S89" i="4"/>
  <c r="O89" i="4"/>
  <c r="N89" i="4"/>
  <c r="M89" i="4"/>
  <c r="L89" i="4"/>
  <c r="K89" i="4"/>
  <c r="G89" i="4"/>
  <c r="F89" i="4"/>
  <c r="E89" i="4"/>
  <c r="D89" i="4"/>
  <c r="C89" i="4"/>
  <c r="BK88" i="4"/>
  <c r="BJ88" i="4"/>
  <c r="BI88" i="4"/>
  <c r="BH88" i="4"/>
  <c r="BG88" i="4"/>
  <c r="BC88" i="4"/>
  <c r="BB88" i="4"/>
  <c r="BA88" i="4"/>
  <c r="AZ88" i="4"/>
  <c r="AY88" i="4"/>
  <c r="AU88" i="4"/>
  <c r="AT88" i="4"/>
  <c r="AS88" i="4"/>
  <c r="AR88" i="4"/>
  <c r="AQ88" i="4"/>
  <c r="AM88" i="4"/>
  <c r="AL88" i="4"/>
  <c r="AK88" i="4"/>
  <c r="AJ88" i="4"/>
  <c r="AI88" i="4"/>
  <c r="AE88" i="4"/>
  <c r="AD88" i="4"/>
  <c r="AC88" i="4"/>
  <c r="AB88" i="4"/>
  <c r="AA88" i="4"/>
  <c r="W88" i="4"/>
  <c r="V88" i="4"/>
  <c r="U88" i="4"/>
  <c r="T88" i="4"/>
  <c r="S88" i="4"/>
  <c r="O88" i="4"/>
  <c r="N88" i="4"/>
  <c r="M88" i="4"/>
  <c r="L88" i="4"/>
  <c r="K88" i="4"/>
  <c r="G88" i="4"/>
  <c r="F88" i="4"/>
  <c r="E88" i="4"/>
  <c r="D88" i="4"/>
  <c r="C88" i="4"/>
  <c r="BK87" i="4"/>
  <c r="BJ87" i="4"/>
  <c r="BI87" i="4"/>
  <c r="BH87" i="4"/>
  <c r="BG87" i="4"/>
  <c r="BC87" i="4"/>
  <c r="BB87" i="4"/>
  <c r="BA87" i="4"/>
  <c r="AZ87" i="4"/>
  <c r="AY87" i="4"/>
  <c r="AU87" i="4"/>
  <c r="AT87" i="4"/>
  <c r="AS87" i="4"/>
  <c r="AR87" i="4"/>
  <c r="AQ87" i="4"/>
  <c r="AM87" i="4"/>
  <c r="AL87" i="4"/>
  <c r="AK87" i="4"/>
  <c r="AJ87" i="4"/>
  <c r="AI87" i="4"/>
  <c r="AE87" i="4"/>
  <c r="AD87" i="4"/>
  <c r="AC87" i="4"/>
  <c r="AB87" i="4"/>
  <c r="AA87" i="4"/>
  <c r="W87" i="4"/>
  <c r="V87" i="4"/>
  <c r="U87" i="4"/>
  <c r="T87" i="4"/>
  <c r="S87" i="4"/>
  <c r="O87" i="4"/>
  <c r="N87" i="4"/>
  <c r="M87" i="4"/>
  <c r="L87" i="4"/>
  <c r="K87" i="4"/>
  <c r="G87" i="4"/>
  <c r="F87" i="4"/>
  <c r="E87" i="4"/>
  <c r="D87" i="4"/>
  <c r="C87" i="4"/>
  <c r="BK86" i="4"/>
  <c r="BJ86" i="4"/>
  <c r="BI86" i="4"/>
  <c r="BH86" i="4"/>
  <c r="BG86" i="4"/>
  <c r="BC86" i="4"/>
  <c r="BB86" i="4"/>
  <c r="BA86" i="4"/>
  <c r="AZ86" i="4"/>
  <c r="AY86" i="4"/>
  <c r="AU86" i="4"/>
  <c r="AT86" i="4"/>
  <c r="AS86" i="4"/>
  <c r="AR86" i="4"/>
  <c r="AQ86" i="4"/>
  <c r="AM86" i="4"/>
  <c r="AL86" i="4"/>
  <c r="AK86" i="4"/>
  <c r="AJ86" i="4"/>
  <c r="AI86" i="4"/>
  <c r="AE86" i="4"/>
  <c r="AD86" i="4"/>
  <c r="AC86" i="4"/>
  <c r="AB86" i="4"/>
  <c r="AA86" i="4"/>
  <c r="W86" i="4"/>
  <c r="V86" i="4"/>
  <c r="U86" i="4"/>
  <c r="T86" i="4"/>
  <c r="S86" i="4"/>
  <c r="O86" i="4"/>
  <c r="N86" i="4"/>
  <c r="M86" i="4"/>
  <c r="L86" i="4"/>
  <c r="K86" i="4"/>
  <c r="G86" i="4"/>
  <c r="F86" i="4"/>
  <c r="E86" i="4"/>
  <c r="D86" i="4"/>
  <c r="C86" i="4"/>
  <c r="BK85" i="4"/>
  <c r="BJ85" i="4"/>
  <c r="BI85" i="4"/>
  <c r="BH85" i="4"/>
  <c r="BG85" i="4"/>
  <c r="BC85" i="4"/>
  <c r="BB85" i="4"/>
  <c r="BA85" i="4"/>
  <c r="AZ85" i="4"/>
  <c r="AY85" i="4"/>
  <c r="AU85" i="4"/>
  <c r="AT85" i="4"/>
  <c r="AS85" i="4"/>
  <c r="AR85" i="4"/>
  <c r="AQ85" i="4"/>
  <c r="AM85" i="4"/>
  <c r="AL85" i="4"/>
  <c r="AK85" i="4"/>
  <c r="AJ85" i="4"/>
  <c r="AI85" i="4"/>
  <c r="AE85" i="4"/>
  <c r="AD85" i="4"/>
  <c r="AC85" i="4"/>
  <c r="AB85" i="4"/>
  <c r="AA85" i="4"/>
  <c r="W85" i="4"/>
  <c r="V85" i="4"/>
  <c r="U85" i="4"/>
  <c r="T85" i="4"/>
  <c r="S85" i="4"/>
  <c r="O85" i="4"/>
  <c r="N85" i="4"/>
  <c r="M85" i="4"/>
  <c r="L85" i="4"/>
  <c r="K85" i="4"/>
  <c r="G85" i="4"/>
  <c r="F85" i="4"/>
  <c r="E85" i="4"/>
  <c r="D85" i="4"/>
  <c r="C85" i="4"/>
  <c r="BK84" i="4"/>
  <c r="BJ84" i="4"/>
  <c r="BI84" i="4"/>
  <c r="BH84" i="4"/>
  <c r="BG84" i="4"/>
  <c r="BC84" i="4"/>
  <c r="BB84" i="4"/>
  <c r="BA84" i="4"/>
  <c r="AZ84" i="4"/>
  <c r="AY84" i="4"/>
  <c r="AU84" i="4"/>
  <c r="AT84" i="4"/>
  <c r="AS84" i="4"/>
  <c r="AR84" i="4"/>
  <c r="AQ84" i="4"/>
  <c r="AM84" i="4"/>
  <c r="AL84" i="4"/>
  <c r="AK84" i="4"/>
  <c r="AJ84" i="4"/>
  <c r="AI84" i="4"/>
  <c r="AE84" i="4"/>
  <c r="AD84" i="4"/>
  <c r="AC84" i="4"/>
  <c r="AB84" i="4"/>
  <c r="AA84" i="4"/>
  <c r="W84" i="4"/>
  <c r="V84" i="4"/>
  <c r="U84" i="4"/>
  <c r="T84" i="4"/>
  <c r="S84" i="4"/>
  <c r="O84" i="4"/>
  <c r="N84" i="4"/>
  <c r="M84" i="4"/>
  <c r="L84" i="4"/>
  <c r="K84" i="4"/>
  <c r="G84" i="4"/>
  <c r="F84" i="4"/>
  <c r="E84" i="4"/>
  <c r="D84" i="4"/>
  <c r="C84" i="4"/>
  <c r="BK83" i="4"/>
  <c r="BJ83" i="4"/>
  <c r="BI83" i="4"/>
  <c r="BH83" i="4"/>
  <c r="BG83" i="4"/>
  <c r="BC83" i="4"/>
  <c r="BB83" i="4"/>
  <c r="BA83" i="4"/>
  <c r="AZ83" i="4"/>
  <c r="AY83" i="4"/>
  <c r="AU83" i="4"/>
  <c r="AT83" i="4"/>
  <c r="AS83" i="4"/>
  <c r="AR83" i="4"/>
  <c r="AQ83" i="4"/>
  <c r="AM83" i="4"/>
  <c r="AL83" i="4"/>
  <c r="AK83" i="4"/>
  <c r="AJ83" i="4"/>
  <c r="AI83" i="4"/>
  <c r="AE83" i="4"/>
  <c r="AD83" i="4"/>
  <c r="AC83" i="4"/>
  <c r="AB83" i="4"/>
  <c r="AA83" i="4"/>
  <c r="W83" i="4"/>
  <c r="V83" i="4"/>
  <c r="U83" i="4"/>
  <c r="T83" i="4"/>
  <c r="S83" i="4"/>
  <c r="O83" i="4"/>
  <c r="N83" i="4"/>
  <c r="M83" i="4"/>
  <c r="L83" i="4"/>
  <c r="K83" i="4"/>
  <c r="G83" i="4"/>
  <c r="F83" i="4"/>
  <c r="E83" i="4"/>
  <c r="D83" i="4"/>
  <c r="C83" i="4"/>
  <c r="BK82" i="4"/>
  <c r="BJ82" i="4"/>
  <c r="BI82" i="4"/>
  <c r="BH82" i="4"/>
  <c r="BG82" i="4"/>
  <c r="BC82" i="4"/>
  <c r="BB82" i="4"/>
  <c r="BA82" i="4"/>
  <c r="AZ82" i="4"/>
  <c r="AY82" i="4"/>
  <c r="AU82" i="4"/>
  <c r="AT82" i="4"/>
  <c r="AS82" i="4"/>
  <c r="AR82" i="4"/>
  <c r="AQ82" i="4"/>
  <c r="AM82" i="4"/>
  <c r="AL82" i="4"/>
  <c r="AK82" i="4"/>
  <c r="AJ82" i="4"/>
  <c r="AI82" i="4"/>
  <c r="AE82" i="4"/>
  <c r="AD82" i="4"/>
  <c r="AC82" i="4"/>
  <c r="AB82" i="4"/>
  <c r="AA82" i="4"/>
  <c r="W82" i="4"/>
  <c r="V82" i="4"/>
  <c r="U82" i="4"/>
  <c r="T82" i="4"/>
  <c r="S82" i="4"/>
  <c r="O82" i="4"/>
  <c r="N82" i="4"/>
  <c r="M82" i="4"/>
  <c r="L82" i="4"/>
  <c r="K82" i="4"/>
  <c r="G82" i="4"/>
  <c r="F82" i="4"/>
  <c r="E82" i="4"/>
  <c r="D82" i="4"/>
  <c r="C82" i="4"/>
  <c r="BK81" i="4"/>
  <c r="BJ81" i="4"/>
  <c r="BI81" i="4"/>
  <c r="BH81" i="4"/>
  <c r="BG81" i="4"/>
  <c r="BC81" i="4"/>
  <c r="BB81" i="4"/>
  <c r="BA81" i="4"/>
  <c r="AZ81" i="4"/>
  <c r="AY81" i="4"/>
  <c r="AU81" i="4"/>
  <c r="AT81" i="4"/>
  <c r="AS81" i="4"/>
  <c r="AR81" i="4"/>
  <c r="AQ81" i="4"/>
  <c r="AM81" i="4"/>
  <c r="AL81" i="4"/>
  <c r="AK81" i="4"/>
  <c r="AJ81" i="4"/>
  <c r="AI81" i="4"/>
  <c r="AE81" i="4"/>
  <c r="AD81" i="4"/>
  <c r="AC81" i="4"/>
  <c r="AB81" i="4"/>
  <c r="AA81" i="4"/>
  <c r="W81" i="4"/>
  <c r="V81" i="4"/>
  <c r="U81" i="4"/>
  <c r="T81" i="4"/>
  <c r="S81" i="4"/>
  <c r="O81" i="4"/>
  <c r="N81" i="4"/>
  <c r="M81" i="4"/>
  <c r="L81" i="4"/>
  <c r="K81" i="4"/>
  <c r="G81" i="4"/>
  <c r="F81" i="4"/>
  <c r="E81" i="4"/>
  <c r="D81" i="4"/>
  <c r="C81" i="4"/>
  <c r="BK80" i="4"/>
  <c r="BJ80" i="4"/>
  <c r="BI80" i="4"/>
  <c r="BH80" i="4"/>
  <c r="BG80" i="4"/>
  <c r="BC80" i="4"/>
  <c r="BB80" i="4"/>
  <c r="BA80" i="4"/>
  <c r="AZ80" i="4"/>
  <c r="AY80" i="4"/>
  <c r="AU80" i="4"/>
  <c r="AT80" i="4"/>
  <c r="AS80" i="4"/>
  <c r="AR80" i="4"/>
  <c r="AQ80" i="4"/>
  <c r="AM80" i="4"/>
  <c r="AL80" i="4"/>
  <c r="AK80" i="4"/>
  <c r="AJ80" i="4"/>
  <c r="AI80" i="4"/>
  <c r="AE80" i="4"/>
  <c r="AD80" i="4"/>
  <c r="AC80" i="4"/>
  <c r="AB80" i="4"/>
  <c r="AA80" i="4"/>
  <c r="W80" i="4"/>
  <c r="V80" i="4"/>
  <c r="U80" i="4"/>
  <c r="T80" i="4"/>
  <c r="S80" i="4"/>
  <c r="O80" i="4"/>
  <c r="N80" i="4"/>
  <c r="M80" i="4"/>
  <c r="L80" i="4"/>
  <c r="K80" i="4"/>
  <c r="G80" i="4"/>
  <c r="F80" i="4"/>
  <c r="E80" i="4"/>
  <c r="D80" i="4"/>
  <c r="C80" i="4"/>
  <c r="BK79" i="4"/>
  <c r="BJ79" i="4"/>
  <c r="BI79" i="4"/>
  <c r="BH79" i="4"/>
  <c r="BG79" i="4"/>
  <c r="BC79" i="4"/>
  <c r="BB79" i="4"/>
  <c r="BA79" i="4"/>
  <c r="AZ79" i="4"/>
  <c r="AY79" i="4"/>
  <c r="AU79" i="4"/>
  <c r="AT79" i="4"/>
  <c r="AS79" i="4"/>
  <c r="AR79" i="4"/>
  <c r="AQ79" i="4"/>
  <c r="AM79" i="4"/>
  <c r="AL79" i="4"/>
  <c r="AK79" i="4"/>
  <c r="AJ79" i="4"/>
  <c r="AI79" i="4"/>
  <c r="AE79" i="4"/>
  <c r="AD79" i="4"/>
  <c r="AC79" i="4"/>
  <c r="AB79" i="4"/>
  <c r="AA79" i="4"/>
  <c r="W79" i="4"/>
  <c r="V79" i="4"/>
  <c r="U79" i="4"/>
  <c r="T79" i="4"/>
  <c r="S79" i="4"/>
  <c r="O79" i="4"/>
  <c r="N79" i="4"/>
  <c r="M79" i="4"/>
  <c r="L79" i="4"/>
  <c r="K79" i="4"/>
  <c r="G79" i="4"/>
  <c r="F79" i="4"/>
  <c r="E79" i="4"/>
  <c r="D79" i="4"/>
  <c r="C79" i="4"/>
  <c r="BK78" i="4"/>
  <c r="BJ78" i="4"/>
  <c r="BI78" i="4"/>
  <c r="BH78" i="4"/>
  <c r="BG78" i="4"/>
  <c r="BC78" i="4"/>
  <c r="BB78" i="4"/>
  <c r="BA78" i="4"/>
  <c r="AZ78" i="4"/>
  <c r="AY78" i="4"/>
  <c r="AU78" i="4"/>
  <c r="AT78" i="4"/>
  <c r="AS78" i="4"/>
  <c r="AR78" i="4"/>
  <c r="AQ78" i="4"/>
  <c r="AM78" i="4"/>
  <c r="AL78" i="4"/>
  <c r="AK78" i="4"/>
  <c r="AJ78" i="4"/>
  <c r="AI78" i="4"/>
  <c r="AE78" i="4"/>
  <c r="AD78" i="4"/>
  <c r="AC78" i="4"/>
  <c r="AB78" i="4"/>
  <c r="AA78" i="4"/>
  <c r="W78" i="4"/>
  <c r="V78" i="4"/>
  <c r="U78" i="4"/>
  <c r="T78" i="4"/>
  <c r="S78" i="4"/>
  <c r="O78" i="4"/>
  <c r="N78" i="4"/>
  <c r="M78" i="4"/>
  <c r="L78" i="4"/>
  <c r="K78" i="4"/>
  <c r="G78" i="4"/>
  <c r="F78" i="4"/>
  <c r="E78" i="4"/>
  <c r="D78" i="4"/>
  <c r="C78" i="4"/>
  <c r="BK77" i="4"/>
  <c r="BJ77" i="4"/>
  <c r="BI77" i="4"/>
  <c r="BH77" i="4"/>
  <c r="BG77" i="4"/>
  <c r="BC77" i="4"/>
  <c r="BB77" i="4"/>
  <c r="BA77" i="4"/>
  <c r="AZ77" i="4"/>
  <c r="AY77" i="4"/>
  <c r="AU77" i="4"/>
  <c r="AT77" i="4"/>
  <c r="AS77" i="4"/>
  <c r="AR77" i="4"/>
  <c r="AQ77" i="4"/>
  <c r="AM77" i="4"/>
  <c r="AL77" i="4"/>
  <c r="AK77" i="4"/>
  <c r="AJ77" i="4"/>
  <c r="AI77" i="4"/>
  <c r="AE77" i="4"/>
  <c r="AD77" i="4"/>
  <c r="AC77" i="4"/>
  <c r="AB77" i="4"/>
  <c r="AA77" i="4"/>
  <c r="W77" i="4"/>
  <c r="V77" i="4"/>
  <c r="U77" i="4"/>
  <c r="T77" i="4"/>
  <c r="S77" i="4"/>
  <c r="O77" i="4"/>
  <c r="N77" i="4"/>
  <c r="M77" i="4"/>
  <c r="L77" i="4"/>
  <c r="K77" i="4"/>
  <c r="G77" i="4"/>
  <c r="F77" i="4"/>
  <c r="E77" i="4"/>
  <c r="D77" i="4"/>
  <c r="C77" i="4"/>
  <c r="BK76" i="4"/>
  <c r="BJ76" i="4"/>
  <c r="BI76" i="4"/>
  <c r="BH76" i="4"/>
  <c r="BG76" i="4"/>
  <c r="BC76" i="4"/>
  <c r="BB76" i="4"/>
  <c r="BA76" i="4"/>
  <c r="AZ76" i="4"/>
  <c r="AY76" i="4"/>
  <c r="AU76" i="4"/>
  <c r="AT76" i="4"/>
  <c r="AS76" i="4"/>
  <c r="AR76" i="4"/>
  <c r="AQ76" i="4"/>
  <c r="AM76" i="4"/>
  <c r="AL76" i="4"/>
  <c r="AK76" i="4"/>
  <c r="AJ76" i="4"/>
  <c r="AI76" i="4"/>
  <c r="AE76" i="4"/>
  <c r="AD76" i="4"/>
  <c r="AC76" i="4"/>
  <c r="AB76" i="4"/>
  <c r="AA76" i="4"/>
  <c r="W76" i="4"/>
  <c r="V76" i="4"/>
  <c r="U76" i="4"/>
  <c r="T76" i="4"/>
  <c r="S76" i="4"/>
  <c r="O76" i="4"/>
  <c r="N76" i="4"/>
  <c r="M76" i="4"/>
  <c r="L76" i="4"/>
  <c r="K76" i="4"/>
  <c r="G76" i="4"/>
  <c r="F76" i="4"/>
  <c r="E76" i="4"/>
  <c r="D76" i="4"/>
  <c r="C76" i="4"/>
  <c r="BK75" i="4"/>
  <c r="BK91" i="4" s="1"/>
  <c r="BJ75" i="4"/>
  <c r="BJ91" i="4" s="1"/>
  <c r="BI75" i="4"/>
  <c r="BI91" i="4" s="1"/>
  <c r="BH75" i="4"/>
  <c r="BH91" i="4" s="1"/>
  <c r="BG75" i="4"/>
  <c r="BG91" i="4" s="1"/>
  <c r="BC75" i="4"/>
  <c r="BC91" i="4" s="1"/>
  <c r="BB75" i="4"/>
  <c r="BB91" i="4" s="1"/>
  <c r="BA75" i="4"/>
  <c r="BA91" i="4" s="1"/>
  <c r="AZ75" i="4"/>
  <c r="AZ91" i="4" s="1"/>
  <c r="AY75" i="4"/>
  <c r="AY91" i="4" s="1"/>
  <c r="AU75" i="4"/>
  <c r="AU91" i="4" s="1"/>
  <c r="AT75" i="4"/>
  <c r="AT91" i="4" s="1"/>
  <c r="AS75" i="4"/>
  <c r="AS91" i="4" s="1"/>
  <c r="AR75" i="4"/>
  <c r="AR91" i="4" s="1"/>
  <c r="AQ75" i="4"/>
  <c r="AQ91" i="4" s="1"/>
  <c r="AM75" i="4"/>
  <c r="AM91" i="4" s="1"/>
  <c r="AL75" i="4"/>
  <c r="AL91" i="4" s="1"/>
  <c r="AK75" i="4"/>
  <c r="AK91" i="4" s="1"/>
  <c r="AJ75" i="4"/>
  <c r="AJ91" i="4" s="1"/>
  <c r="AI75" i="4"/>
  <c r="AI91" i="4" s="1"/>
  <c r="AE75" i="4"/>
  <c r="AE91" i="4" s="1"/>
  <c r="AD75" i="4"/>
  <c r="AD91" i="4" s="1"/>
  <c r="AC75" i="4"/>
  <c r="AC91" i="4" s="1"/>
  <c r="AB75" i="4"/>
  <c r="AB91" i="4" s="1"/>
  <c r="AA75" i="4"/>
  <c r="AA91" i="4" s="1"/>
  <c r="W75" i="4"/>
  <c r="W91" i="4" s="1"/>
  <c r="V75" i="4"/>
  <c r="V91" i="4" s="1"/>
  <c r="U75" i="4"/>
  <c r="U91" i="4" s="1"/>
  <c r="T75" i="4"/>
  <c r="T91" i="4" s="1"/>
  <c r="S75" i="4"/>
  <c r="S91" i="4" s="1"/>
  <c r="O75" i="4"/>
  <c r="O91" i="4" s="1"/>
  <c r="N75" i="4"/>
  <c r="N91" i="4" s="1"/>
  <c r="M75" i="4"/>
  <c r="M91" i="4" s="1"/>
  <c r="L75" i="4"/>
  <c r="L91" i="4" s="1"/>
  <c r="K75" i="4"/>
  <c r="K91" i="4" s="1"/>
  <c r="G75" i="4"/>
  <c r="G91" i="4" s="1"/>
  <c r="F75" i="4"/>
  <c r="F91" i="4" s="1"/>
  <c r="E75" i="4"/>
  <c r="E91" i="4" s="1"/>
  <c r="D75" i="4"/>
  <c r="D91" i="4" s="1"/>
  <c r="C75" i="4"/>
  <c r="C91" i="4" s="1"/>
  <c r="BK65" i="4"/>
  <c r="BJ65" i="4"/>
  <c r="BI65" i="4"/>
  <c r="BH65" i="4"/>
  <c r="BG65" i="4"/>
  <c r="BC65" i="4"/>
  <c r="BB65" i="4"/>
  <c r="BA65" i="4"/>
  <c r="AZ65" i="4"/>
  <c r="AY65" i="4"/>
  <c r="AU65" i="4"/>
  <c r="AT65" i="4"/>
  <c r="AS65" i="4"/>
  <c r="AR65" i="4"/>
  <c r="AQ65" i="4"/>
  <c r="AM65" i="4"/>
  <c r="AL65" i="4"/>
  <c r="AK65" i="4"/>
  <c r="AJ65" i="4"/>
  <c r="AI65" i="4"/>
  <c r="AE65" i="4"/>
  <c r="AD65" i="4"/>
  <c r="AC65" i="4"/>
  <c r="AB65" i="4"/>
  <c r="AA65" i="4"/>
  <c r="W65" i="4"/>
  <c r="V65" i="4"/>
  <c r="U65" i="4"/>
  <c r="T65" i="4"/>
  <c r="S65" i="4"/>
  <c r="O65" i="4"/>
  <c r="N65" i="4"/>
  <c r="M65" i="4"/>
  <c r="L65" i="4"/>
  <c r="K65" i="4"/>
  <c r="G65" i="4"/>
  <c r="F65" i="4"/>
  <c r="E65" i="4"/>
  <c r="D65" i="4"/>
  <c r="C65" i="4"/>
  <c r="BK64" i="4"/>
  <c r="BJ64" i="4"/>
  <c r="BI64" i="4"/>
  <c r="BH64" i="4"/>
  <c r="BG64" i="4"/>
  <c r="BC64" i="4"/>
  <c r="BB64" i="4"/>
  <c r="BA64" i="4"/>
  <c r="AZ64" i="4"/>
  <c r="AY64" i="4"/>
  <c r="AU64" i="4"/>
  <c r="AT64" i="4"/>
  <c r="AS64" i="4"/>
  <c r="AR64" i="4"/>
  <c r="AQ64" i="4"/>
  <c r="AM64" i="4"/>
  <c r="AL64" i="4"/>
  <c r="AK64" i="4"/>
  <c r="AJ64" i="4"/>
  <c r="AI64" i="4"/>
  <c r="AE64" i="4"/>
  <c r="AD64" i="4"/>
  <c r="AC64" i="4"/>
  <c r="AB64" i="4"/>
  <c r="AA64" i="4"/>
  <c r="W64" i="4"/>
  <c r="V64" i="4"/>
  <c r="U64" i="4"/>
  <c r="T64" i="4"/>
  <c r="S64" i="4"/>
  <c r="O64" i="4"/>
  <c r="N64" i="4"/>
  <c r="M64" i="4"/>
  <c r="L64" i="4"/>
  <c r="K64" i="4"/>
  <c r="G64" i="4"/>
  <c r="F64" i="4"/>
  <c r="E64" i="4"/>
  <c r="D64" i="4"/>
  <c r="C64" i="4"/>
  <c r="BK63" i="4"/>
  <c r="BJ63" i="4"/>
  <c r="BI63" i="4"/>
  <c r="BH63" i="4"/>
  <c r="BG63" i="4"/>
  <c r="BC63" i="4"/>
  <c r="BB63" i="4"/>
  <c r="BA63" i="4"/>
  <c r="AZ63" i="4"/>
  <c r="AY63" i="4"/>
  <c r="AU63" i="4"/>
  <c r="AT63" i="4"/>
  <c r="AS63" i="4"/>
  <c r="AR63" i="4"/>
  <c r="AQ63" i="4"/>
  <c r="AM63" i="4"/>
  <c r="AL63" i="4"/>
  <c r="AK63" i="4"/>
  <c r="AJ63" i="4"/>
  <c r="AI63" i="4"/>
  <c r="AE63" i="4"/>
  <c r="AD63" i="4"/>
  <c r="AC63" i="4"/>
  <c r="AB63" i="4"/>
  <c r="AA63" i="4"/>
  <c r="W63" i="4"/>
  <c r="V63" i="4"/>
  <c r="U63" i="4"/>
  <c r="T63" i="4"/>
  <c r="S63" i="4"/>
  <c r="O63" i="4"/>
  <c r="N63" i="4"/>
  <c r="M63" i="4"/>
  <c r="L63" i="4"/>
  <c r="K63" i="4"/>
  <c r="G63" i="4"/>
  <c r="F63" i="4"/>
  <c r="E63" i="4"/>
  <c r="D63" i="4"/>
  <c r="C63" i="4"/>
  <c r="BK62" i="4"/>
  <c r="BJ62" i="4"/>
  <c r="BI62" i="4"/>
  <c r="BH62" i="4"/>
  <c r="BG62" i="4"/>
  <c r="BC62" i="4"/>
  <c r="BB62" i="4"/>
  <c r="BA62" i="4"/>
  <c r="AZ62" i="4"/>
  <c r="AY62" i="4"/>
  <c r="AU62" i="4"/>
  <c r="AT62" i="4"/>
  <c r="AS62" i="4"/>
  <c r="AR62" i="4"/>
  <c r="AQ62" i="4"/>
  <c r="AM62" i="4"/>
  <c r="AL62" i="4"/>
  <c r="AK62" i="4"/>
  <c r="AJ62" i="4"/>
  <c r="AI62" i="4"/>
  <c r="AE62" i="4"/>
  <c r="AD62" i="4"/>
  <c r="AC62" i="4"/>
  <c r="AB62" i="4"/>
  <c r="AA62" i="4"/>
  <c r="W62" i="4"/>
  <c r="V62" i="4"/>
  <c r="U62" i="4"/>
  <c r="T62" i="4"/>
  <c r="S62" i="4"/>
  <c r="O62" i="4"/>
  <c r="N62" i="4"/>
  <c r="M62" i="4"/>
  <c r="L62" i="4"/>
  <c r="K62" i="4"/>
  <c r="G62" i="4"/>
  <c r="F62" i="4"/>
  <c r="E62" i="4"/>
  <c r="D62" i="4"/>
  <c r="C62" i="4"/>
  <c r="BK61" i="4"/>
  <c r="BJ61" i="4"/>
  <c r="BI61" i="4"/>
  <c r="BH61" i="4"/>
  <c r="BG61" i="4"/>
  <c r="BC61" i="4"/>
  <c r="BB61" i="4"/>
  <c r="BA61" i="4"/>
  <c r="AZ61" i="4"/>
  <c r="AY61" i="4"/>
  <c r="AU61" i="4"/>
  <c r="AT61" i="4"/>
  <c r="AS61" i="4"/>
  <c r="AR61" i="4"/>
  <c r="AQ61" i="4"/>
  <c r="AM61" i="4"/>
  <c r="AL61" i="4"/>
  <c r="AK61" i="4"/>
  <c r="AJ61" i="4"/>
  <c r="AI61" i="4"/>
  <c r="AE61" i="4"/>
  <c r="AD61" i="4"/>
  <c r="AC61" i="4"/>
  <c r="AB61" i="4"/>
  <c r="AA61" i="4"/>
  <c r="W61" i="4"/>
  <c r="V61" i="4"/>
  <c r="U61" i="4"/>
  <c r="T61" i="4"/>
  <c r="S61" i="4"/>
  <c r="O61" i="4"/>
  <c r="N61" i="4"/>
  <c r="M61" i="4"/>
  <c r="L61" i="4"/>
  <c r="K61" i="4"/>
  <c r="G61" i="4"/>
  <c r="F61" i="4"/>
  <c r="E61" i="4"/>
  <c r="D61" i="4"/>
  <c r="C61" i="4"/>
  <c r="BK60" i="4"/>
  <c r="BJ60" i="4"/>
  <c r="BI60" i="4"/>
  <c r="BH60" i="4"/>
  <c r="BG60" i="4"/>
  <c r="BC60" i="4"/>
  <c r="BB60" i="4"/>
  <c r="BA60" i="4"/>
  <c r="AZ60" i="4"/>
  <c r="AY60" i="4"/>
  <c r="AU60" i="4"/>
  <c r="AT60" i="4"/>
  <c r="AS60" i="4"/>
  <c r="AR60" i="4"/>
  <c r="AQ60" i="4"/>
  <c r="AM60" i="4"/>
  <c r="AL60" i="4"/>
  <c r="AK60" i="4"/>
  <c r="AJ60" i="4"/>
  <c r="AI60" i="4"/>
  <c r="AE60" i="4"/>
  <c r="AD60" i="4"/>
  <c r="AC60" i="4"/>
  <c r="AB60" i="4"/>
  <c r="AA60" i="4"/>
  <c r="W60" i="4"/>
  <c r="V60" i="4"/>
  <c r="U60" i="4"/>
  <c r="T60" i="4"/>
  <c r="S60" i="4"/>
  <c r="O60" i="4"/>
  <c r="N60" i="4"/>
  <c r="M60" i="4"/>
  <c r="L60" i="4"/>
  <c r="K60" i="4"/>
  <c r="G60" i="4"/>
  <c r="F60" i="4"/>
  <c r="E60" i="4"/>
  <c r="D60" i="4"/>
  <c r="C60" i="4"/>
  <c r="BK59" i="4"/>
  <c r="BJ59" i="4"/>
  <c r="BI59" i="4"/>
  <c r="BH59" i="4"/>
  <c r="BG59" i="4"/>
  <c r="BC59" i="4"/>
  <c r="BB59" i="4"/>
  <c r="BA59" i="4"/>
  <c r="AZ59" i="4"/>
  <c r="AY59" i="4"/>
  <c r="AU59" i="4"/>
  <c r="AT59" i="4"/>
  <c r="AS59" i="4"/>
  <c r="AR59" i="4"/>
  <c r="AQ59" i="4"/>
  <c r="AM59" i="4"/>
  <c r="AL59" i="4"/>
  <c r="AK59" i="4"/>
  <c r="AJ59" i="4"/>
  <c r="AI59" i="4"/>
  <c r="AE59" i="4"/>
  <c r="AD59" i="4"/>
  <c r="AC59" i="4"/>
  <c r="AB59" i="4"/>
  <c r="AA59" i="4"/>
  <c r="W59" i="4"/>
  <c r="V59" i="4"/>
  <c r="U59" i="4"/>
  <c r="T59" i="4"/>
  <c r="S59" i="4"/>
  <c r="O59" i="4"/>
  <c r="N59" i="4"/>
  <c r="M59" i="4"/>
  <c r="L59" i="4"/>
  <c r="K59" i="4"/>
  <c r="G59" i="4"/>
  <c r="F59" i="4"/>
  <c r="E59" i="4"/>
  <c r="D59" i="4"/>
  <c r="C59" i="4"/>
  <c r="BK58" i="4"/>
  <c r="BJ58" i="4"/>
  <c r="BI58" i="4"/>
  <c r="BH58" i="4"/>
  <c r="BG58" i="4"/>
  <c r="BC58" i="4"/>
  <c r="BB58" i="4"/>
  <c r="BA58" i="4"/>
  <c r="AZ58" i="4"/>
  <c r="AY58" i="4"/>
  <c r="AU58" i="4"/>
  <c r="AT58" i="4"/>
  <c r="AS58" i="4"/>
  <c r="AR58" i="4"/>
  <c r="AQ58" i="4"/>
  <c r="AM58" i="4"/>
  <c r="AL58" i="4"/>
  <c r="AK58" i="4"/>
  <c r="AJ58" i="4"/>
  <c r="AI58" i="4"/>
  <c r="AE58" i="4"/>
  <c r="AD58" i="4"/>
  <c r="AC58" i="4"/>
  <c r="AB58" i="4"/>
  <c r="AA58" i="4"/>
  <c r="W58" i="4"/>
  <c r="V58" i="4"/>
  <c r="U58" i="4"/>
  <c r="T58" i="4"/>
  <c r="S58" i="4"/>
  <c r="O58" i="4"/>
  <c r="N58" i="4"/>
  <c r="M58" i="4"/>
  <c r="L58" i="4"/>
  <c r="K58" i="4"/>
  <c r="G58" i="4"/>
  <c r="F58" i="4"/>
  <c r="E58" i="4"/>
  <c r="D58" i="4"/>
  <c r="C58" i="4"/>
  <c r="BK57" i="4"/>
  <c r="BJ57" i="4"/>
  <c r="BI57" i="4"/>
  <c r="BH57" i="4"/>
  <c r="BG57" i="4"/>
  <c r="BC57" i="4"/>
  <c r="BB57" i="4"/>
  <c r="BA57" i="4"/>
  <c r="AZ57" i="4"/>
  <c r="AY57" i="4"/>
  <c r="AU57" i="4"/>
  <c r="AT57" i="4"/>
  <c r="AS57" i="4"/>
  <c r="AR57" i="4"/>
  <c r="AQ57" i="4"/>
  <c r="AM57" i="4"/>
  <c r="AL57" i="4"/>
  <c r="AK57" i="4"/>
  <c r="AJ57" i="4"/>
  <c r="AI57" i="4"/>
  <c r="AE57" i="4"/>
  <c r="AD57" i="4"/>
  <c r="AC57" i="4"/>
  <c r="AB57" i="4"/>
  <c r="AA57" i="4"/>
  <c r="W57" i="4"/>
  <c r="V57" i="4"/>
  <c r="U57" i="4"/>
  <c r="T57" i="4"/>
  <c r="S57" i="4"/>
  <c r="O57" i="4"/>
  <c r="N57" i="4"/>
  <c r="M57" i="4"/>
  <c r="L57" i="4"/>
  <c r="K57" i="4"/>
  <c r="G57" i="4"/>
  <c r="F57" i="4"/>
  <c r="E57" i="4"/>
  <c r="D57" i="4"/>
  <c r="C57" i="4"/>
  <c r="BK56" i="4"/>
  <c r="BJ56" i="4"/>
  <c r="BI56" i="4"/>
  <c r="BH56" i="4"/>
  <c r="BG56" i="4"/>
  <c r="BC56" i="4"/>
  <c r="BB56" i="4"/>
  <c r="BA56" i="4"/>
  <c r="AZ56" i="4"/>
  <c r="AY56" i="4"/>
  <c r="AU56" i="4"/>
  <c r="AT56" i="4"/>
  <c r="AS56" i="4"/>
  <c r="AR56" i="4"/>
  <c r="AQ56" i="4"/>
  <c r="AM56" i="4"/>
  <c r="AL56" i="4"/>
  <c r="AK56" i="4"/>
  <c r="AJ56" i="4"/>
  <c r="AI56" i="4"/>
  <c r="AE56" i="4"/>
  <c r="AD56" i="4"/>
  <c r="AC56" i="4"/>
  <c r="AB56" i="4"/>
  <c r="AA56" i="4"/>
  <c r="W56" i="4"/>
  <c r="V56" i="4"/>
  <c r="U56" i="4"/>
  <c r="T56" i="4"/>
  <c r="S56" i="4"/>
  <c r="O56" i="4"/>
  <c r="N56" i="4"/>
  <c r="M56" i="4"/>
  <c r="L56" i="4"/>
  <c r="K56" i="4"/>
  <c r="G56" i="4"/>
  <c r="F56" i="4"/>
  <c r="E56" i="4"/>
  <c r="D56" i="4"/>
  <c r="C56" i="4"/>
  <c r="BK55" i="4"/>
  <c r="BJ55" i="4"/>
  <c r="BI55" i="4"/>
  <c r="BH55" i="4"/>
  <c r="BG55" i="4"/>
  <c r="BC55" i="4"/>
  <c r="BB55" i="4"/>
  <c r="BA55" i="4"/>
  <c r="AZ55" i="4"/>
  <c r="AY55" i="4"/>
  <c r="AU55" i="4"/>
  <c r="AT55" i="4"/>
  <c r="AS55" i="4"/>
  <c r="AR55" i="4"/>
  <c r="AQ55" i="4"/>
  <c r="AM55" i="4"/>
  <c r="AL55" i="4"/>
  <c r="AK55" i="4"/>
  <c r="AJ55" i="4"/>
  <c r="AI55" i="4"/>
  <c r="AE55" i="4"/>
  <c r="AD55" i="4"/>
  <c r="AC55" i="4"/>
  <c r="AB55" i="4"/>
  <c r="AA55" i="4"/>
  <c r="W55" i="4"/>
  <c r="V55" i="4"/>
  <c r="U55" i="4"/>
  <c r="T55" i="4"/>
  <c r="S55" i="4"/>
  <c r="O55" i="4"/>
  <c r="N55" i="4"/>
  <c r="M55" i="4"/>
  <c r="L55" i="4"/>
  <c r="K55" i="4"/>
  <c r="G55" i="4"/>
  <c r="F55" i="4"/>
  <c r="E55" i="4"/>
  <c r="D55" i="4"/>
  <c r="C55" i="4"/>
  <c r="BK54" i="4"/>
  <c r="BJ54" i="4"/>
  <c r="BI54" i="4"/>
  <c r="BH54" i="4"/>
  <c r="BG54" i="4"/>
  <c r="BC54" i="4"/>
  <c r="BB54" i="4"/>
  <c r="BA54" i="4"/>
  <c r="AZ54" i="4"/>
  <c r="AY54" i="4"/>
  <c r="AU54" i="4"/>
  <c r="AT54" i="4"/>
  <c r="AS54" i="4"/>
  <c r="AR54" i="4"/>
  <c r="AQ54" i="4"/>
  <c r="AM54" i="4"/>
  <c r="AL54" i="4"/>
  <c r="AK54" i="4"/>
  <c r="AJ54" i="4"/>
  <c r="AI54" i="4"/>
  <c r="AE54" i="4"/>
  <c r="AD54" i="4"/>
  <c r="AC54" i="4"/>
  <c r="AB54" i="4"/>
  <c r="AA54" i="4"/>
  <c r="W54" i="4"/>
  <c r="V54" i="4"/>
  <c r="U54" i="4"/>
  <c r="T54" i="4"/>
  <c r="S54" i="4"/>
  <c r="O54" i="4"/>
  <c r="N54" i="4"/>
  <c r="M54" i="4"/>
  <c r="L54" i="4"/>
  <c r="K54" i="4"/>
  <c r="G54" i="4"/>
  <c r="F54" i="4"/>
  <c r="E54" i="4"/>
  <c r="D54" i="4"/>
  <c r="C54" i="4"/>
  <c r="BK53" i="4"/>
  <c r="BJ53" i="4"/>
  <c r="BI53" i="4"/>
  <c r="BH53" i="4"/>
  <c r="BG53" i="4"/>
  <c r="BC53" i="4"/>
  <c r="BB53" i="4"/>
  <c r="BA53" i="4"/>
  <c r="AZ53" i="4"/>
  <c r="AY53" i="4"/>
  <c r="AU53" i="4"/>
  <c r="AT53" i="4"/>
  <c r="AS53" i="4"/>
  <c r="AR53" i="4"/>
  <c r="AQ53" i="4"/>
  <c r="AM53" i="4"/>
  <c r="AL53" i="4"/>
  <c r="AK53" i="4"/>
  <c r="AJ53" i="4"/>
  <c r="AI53" i="4"/>
  <c r="AE53" i="4"/>
  <c r="AD53" i="4"/>
  <c r="AC53" i="4"/>
  <c r="AB53" i="4"/>
  <c r="AA53" i="4"/>
  <c r="W53" i="4"/>
  <c r="V53" i="4"/>
  <c r="U53" i="4"/>
  <c r="T53" i="4"/>
  <c r="S53" i="4"/>
  <c r="O53" i="4"/>
  <c r="N53" i="4"/>
  <c r="M53" i="4"/>
  <c r="L53" i="4"/>
  <c r="K53" i="4"/>
  <c r="G53" i="4"/>
  <c r="F53" i="4"/>
  <c r="E53" i="4"/>
  <c r="D53" i="4"/>
  <c r="C53" i="4"/>
  <c r="BK52" i="4"/>
  <c r="BJ52" i="4"/>
  <c r="BI52" i="4"/>
  <c r="BH52" i="4"/>
  <c r="BG52" i="4"/>
  <c r="BC52" i="4"/>
  <c r="BB52" i="4"/>
  <c r="BA52" i="4"/>
  <c r="AZ52" i="4"/>
  <c r="AY52" i="4"/>
  <c r="AU52" i="4"/>
  <c r="AT52" i="4"/>
  <c r="AS52" i="4"/>
  <c r="AR52" i="4"/>
  <c r="AQ52" i="4"/>
  <c r="AM52" i="4"/>
  <c r="AL52" i="4"/>
  <c r="AK52" i="4"/>
  <c r="AJ52" i="4"/>
  <c r="AI52" i="4"/>
  <c r="AE52" i="4"/>
  <c r="AD52" i="4"/>
  <c r="AC52" i="4"/>
  <c r="AB52" i="4"/>
  <c r="AA52" i="4"/>
  <c r="W52" i="4"/>
  <c r="V52" i="4"/>
  <c r="U52" i="4"/>
  <c r="T52" i="4"/>
  <c r="S52" i="4"/>
  <c r="O52" i="4"/>
  <c r="N52" i="4"/>
  <c r="M52" i="4"/>
  <c r="L52" i="4"/>
  <c r="K52" i="4"/>
  <c r="G52" i="4"/>
  <c r="F52" i="4"/>
  <c r="E52" i="4"/>
  <c r="D52" i="4"/>
  <c r="C52" i="4"/>
  <c r="BK51" i="4"/>
  <c r="BK67" i="4" s="1"/>
  <c r="BJ51" i="4"/>
  <c r="BJ67" i="4" s="1"/>
  <c r="BI51" i="4"/>
  <c r="BI67" i="4" s="1"/>
  <c r="BH51" i="4"/>
  <c r="BH67" i="4" s="1"/>
  <c r="BG51" i="4"/>
  <c r="BG67" i="4" s="1"/>
  <c r="BC51" i="4"/>
  <c r="BC67" i="4" s="1"/>
  <c r="BB51" i="4"/>
  <c r="BB67" i="4" s="1"/>
  <c r="BA51" i="4"/>
  <c r="BA67" i="4" s="1"/>
  <c r="AZ51" i="4"/>
  <c r="AZ67" i="4" s="1"/>
  <c r="AY51" i="4"/>
  <c r="AY67" i="4" s="1"/>
  <c r="AU51" i="4"/>
  <c r="AU67" i="4" s="1"/>
  <c r="AT51" i="4"/>
  <c r="AT67" i="4" s="1"/>
  <c r="AS51" i="4"/>
  <c r="AS67" i="4" s="1"/>
  <c r="AR51" i="4"/>
  <c r="AR67" i="4" s="1"/>
  <c r="AQ51" i="4"/>
  <c r="AQ67" i="4" s="1"/>
  <c r="AM51" i="4"/>
  <c r="AM67" i="4" s="1"/>
  <c r="AL51" i="4"/>
  <c r="AL67" i="4" s="1"/>
  <c r="AK51" i="4"/>
  <c r="AK67" i="4" s="1"/>
  <c r="AJ51" i="4"/>
  <c r="AJ67" i="4" s="1"/>
  <c r="AI51" i="4"/>
  <c r="AI67" i="4" s="1"/>
  <c r="AE51" i="4"/>
  <c r="AE67" i="4" s="1"/>
  <c r="AD51" i="4"/>
  <c r="AD67" i="4" s="1"/>
  <c r="AC51" i="4"/>
  <c r="AC67" i="4" s="1"/>
  <c r="AB51" i="4"/>
  <c r="AB67" i="4" s="1"/>
  <c r="AA51" i="4"/>
  <c r="AA67" i="4" s="1"/>
  <c r="W51" i="4"/>
  <c r="W67" i="4" s="1"/>
  <c r="V51" i="4"/>
  <c r="V67" i="4" s="1"/>
  <c r="U51" i="4"/>
  <c r="U67" i="4" s="1"/>
  <c r="T51" i="4"/>
  <c r="T67" i="4" s="1"/>
  <c r="S51" i="4"/>
  <c r="S67" i="4" s="1"/>
  <c r="O51" i="4"/>
  <c r="O67" i="4" s="1"/>
  <c r="N51" i="4"/>
  <c r="N67" i="4" s="1"/>
  <c r="M51" i="4"/>
  <c r="M67" i="4" s="1"/>
  <c r="L51" i="4"/>
  <c r="L67" i="4" s="1"/>
  <c r="K51" i="4"/>
  <c r="K67" i="4" s="1"/>
  <c r="G51" i="4"/>
  <c r="G67" i="4" s="1"/>
  <c r="F51" i="4"/>
  <c r="F67" i="4" s="1"/>
  <c r="E51" i="4"/>
  <c r="E67" i="4" s="1"/>
  <c r="D51" i="4"/>
  <c r="D67" i="4" s="1"/>
  <c r="C51" i="4"/>
  <c r="C67" i="4" s="1"/>
  <c r="BK41" i="4"/>
  <c r="BJ41" i="4"/>
  <c r="BI41" i="4"/>
  <c r="BH41" i="4"/>
  <c r="BG41" i="4"/>
  <c r="BC41" i="4"/>
  <c r="BB41" i="4"/>
  <c r="BA41" i="4"/>
  <c r="AZ41" i="4"/>
  <c r="AY41" i="4"/>
  <c r="AU41" i="4"/>
  <c r="AT41" i="4"/>
  <c r="AS41" i="4"/>
  <c r="AR41" i="4"/>
  <c r="AQ41" i="4"/>
  <c r="AM41" i="4"/>
  <c r="AL41" i="4"/>
  <c r="AK41" i="4"/>
  <c r="AJ41" i="4"/>
  <c r="AI41" i="4"/>
  <c r="AE41" i="4"/>
  <c r="AD41" i="4"/>
  <c r="AC41" i="4"/>
  <c r="AB41" i="4"/>
  <c r="AA41" i="4"/>
  <c r="W41" i="4"/>
  <c r="V41" i="4"/>
  <c r="U41" i="4"/>
  <c r="T41" i="4"/>
  <c r="S41" i="4"/>
  <c r="O41" i="4"/>
  <c r="N41" i="4"/>
  <c r="M41" i="4"/>
  <c r="L41" i="4"/>
  <c r="K41" i="4"/>
  <c r="G41" i="4"/>
  <c r="F41" i="4"/>
  <c r="E41" i="4"/>
  <c r="D41" i="4"/>
  <c r="C41" i="4"/>
  <c r="BK40" i="4"/>
  <c r="BJ40" i="4"/>
  <c r="BI40" i="4"/>
  <c r="BH40" i="4"/>
  <c r="BG40" i="4"/>
  <c r="BC40" i="4"/>
  <c r="BB40" i="4"/>
  <c r="BA40" i="4"/>
  <c r="AZ40" i="4"/>
  <c r="AY40" i="4"/>
  <c r="AU40" i="4"/>
  <c r="AT40" i="4"/>
  <c r="AS40" i="4"/>
  <c r="AR40" i="4"/>
  <c r="AQ40" i="4"/>
  <c r="AM40" i="4"/>
  <c r="AL40" i="4"/>
  <c r="AK40" i="4"/>
  <c r="AJ40" i="4"/>
  <c r="AI40" i="4"/>
  <c r="AE40" i="4"/>
  <c r="AD40" i="4"/>
  <c r="AC40" i="4"/>
  <c r="AB40" i="4"/>
  <c r="AA40" i="4"/>
  <c r="W40" i="4"/>
  <c r="V40" i="4"/>
  <c r="U40" i="4"/>
  <c r="T40" i="4"/>
  <c r="S40" i="4"/>
  <c r="O40" i="4"/>
  <c r="N40" i="4"/>
  <c r="M40" i="4"/>
  <c r="L40" i="4"/>
  <c r="K40" i="4"/>
  <c r="G40" i="4"/>
  <c r="F40" i="4"/>
  <c r="E40" i="4"/>
  <c r="D40" i="4"/>
  <c r="C40" i="4"/>
  <c r="BK39" i="4"/>
  <c r="BJ39" i="4"/>
  <c r="BI39" i="4"/>
  <c r="BH39" i="4"/>
  <c r="BG39" i="4"/>
  <c r="BC39" i="4"/>
  <c r="BB39" i="4"/>
  <c r="BA39" i="4"/>
  <c r="AZ39" i="4"/>
  <c r="AY39" i="4"/>
  <c r="AU39" i="4"/>
  <c r="AT39" i="4"/>
  <c r="AS39" i="4"/>
  <c r="AR39" i="4"/>
  <c r="AQ39" i="4"/>
  <c r="AM39" i="4"/>
  <c r="AL39" i="4"/>
  <c r="AK39" i="4"/>
  <c r="AJ39" i="4"/>
  <c r="AI39" i="4"/>
  <c r="AE39" i="4"/>
  <c r="AD39" i="4"/>
  <c r="AC39" i="4"/>
  <c r="AB39" i="4"/>
  <c r="AA39" i="4"/>
  <c r="W39" i="4"/>
  <c r="V39" i="4"/>
  <c r="U39" i="4"/>
  <c r="T39" i="4"/>
  <c r="S39" i="4"/>
  <c r="O39" i="4"/>
  <c r="N39" i="4"/>
  <c r="M39" i="4"/>
  <c r="L39" i="4"/>
  <c r="K39" i="4"/>
  <c r="G39" i="4"/>
  <c r="F39" i="4"/>
  <c r="E39" i="4"/>
  <c r="D39" i="4"/>
  <c r="C39" i="4"/>
  <c r="BK38" i="4"/>
  <c r="BJ38" i="4"/>
  <c r="BI38" i="4"/>
  <c r="BH38" i="4"/>
  <c r="BG38" i="4"/>
  <c r="BC38" i="4"/>
  <c r="BB38" i="4"/>
  <c r="BA38" i="4"/>
  <c r="AZ38" i="4"/>
  <c r="AY38" i="4"/>
  <c r="AU38" i="4"/>
  <c r="AT38" i="4"/>
  <c r="AS38" i="4"/>
  <c r="AR38" i="4"/>
  <c r="AQ38" i="4"/>
  <c r="AM38" i="4"/>
  <c r="AL38" i="4"/>
  <c r="AK38" i="4"/>
  <c r="AJ38" i="4"/>
  <c r="AI38" i="4"/>
  <c r="AE38" i="4"/>
  <c r="AD38" i="4"/>
  <c r="AC38" i="4"/>
  <c r="AB38" i="4"/>
  <c r="AA38" i="4"/>
  <c r="W38" i="4"/>
  <c r="V38" i="4"/>
  <c r="U38" i="4"/>
  <c r="T38" i="4"/>
  <c r="S38" i="4"/>
  <c r="O38" i="4"/>
  <c r="N38" i="4"/>
  <c r="M38" i="4"/>
  <c r="L38" i="4"/>
  <c r="K38" i="4"/>
  <c r="G38" i="4"/>
  <c r="F38" i="4"/>
  <c r="E38" i="4"/>
  <c r="D38" i="4"/>
  <c r="C38" i="4"/>
  <c r="BK37" i="4"/>
  <c r="BJ37" i="4"/>
  <c r="BI37" i="4"/>
  <c r="BH37" i="4"/>
  <c r="BG37" i="4"/>
  <c r="BC37" i="4"/>
  <c r="BB37" i="4"/>
  <c r="BA37" i="4"/>
  <c r="AZ37" i="4"/>
  <c r="AY37" i="4"/>
  <c r="AU37" i="4"/>
  <c r="AT37" i="4"/>
  <c r="AS37" i="4"/>
  <c r="AR37" i="4"/>
  <c r="AQ37" i="4"/>
  <c r="AM37" i="4"/>
  <c r="AL37" i="4"/>
  <c r="AK37" i="4"/>
  <c r="AJ37" i="4"/>
  <c r="AI37" i="4"/>
  <c r="AE37" i="4"/>
  <c r="AD37" i="4"/>
  <c r="AC37" i="4"/>
  <c r="AB37" i="4"/>
  <c r="AA37" i="4"/>
  <c r="W37" i="4"/>
  <c r="V37" i="4"/>
  <c r="U37" i="4"/>
  <c r="T37" i="4"/>
  <c r="S37" i="4"/>
  <c r="O37" i="4"/>
  <c r="N37" i="4"/>
  <c r="M37" i="4"/>
  <c r="L37" i="4"/>
  <c r="K37" i="4"/>
  <c r="G37" i="4"/>
  <c r="F37" i="4"/>
  <c r="E37" i="4"/>
  <c r="D37" i="4"/>
  <c r="C37" i="4"/>
  <c r="BK36" i="4"/>
  <c r="BJ36" i="4"/>
  <c r="BI36" i="4"/>
  <c r="BH36" i="4"/>
  <c r="BG36" i="4"/>
  <c r="BC36" i="4"/>
  <c r="BB36" i="4"/>
  <c r="BA36" i="4"/>
  <c r="AZ36" i="4"/>
  <c r="AY36" i="4"/>
  <c r="AU36" i="4"/>
  <c r="AT36" i="4"/>
  <c r="AS36" i="4"/>
  <c r="AR36" i="4"/>
  <c r="AQ36" i="4"/>
  <c r="AM36" i="4"/>
  <c r="AL36" i="4"/>
  <c r="AK36" i="4"/>
  <c r="AJ36" i="4"/>
  <c r="AI36" i="4"/>
  <c r="AE36" i="4"/>
  <c r="AD36" i="4"/>
  <c r="AC36" i="4"/>
  <c r="AB36" i="4"/>
  <c r="AA36" i="4"/>
  <c r="W36" i="4"/>
  <c r="V36" i="4"/>
  <c r="U36" i="4"/>
  <c r="T36" i="4"/>
  <c r="S36" i="4"/>
  <c r="O36" i="4"/>
  <c r="N36" i="4"/>
  <c r="M36" i="4"/>
  <c r="L36" i="4"/>
  <c r="K36" i="4"/>
  <c r="G36" i="4"/>
  <c r="F36" i="4"/>
  <c r="E36" i="4"/>
  <c r="D36" i="4"/>
  <c r="C36" i="4"/>
  <c r="BK35" i="4"/>
  <c r="BJ35" i="4"/>
  <c r="BI35" i="4"/>
  <c r="BH35" i="4"/>
  <c r="BG35" i="4"/>
  <c r="BC35" i="4"/>
  <c r="BB35" i="4"/>
  <c r="BA35" i="4"/>
  <c r="AZ35" i="4"/>
  <c r="AY35" i="4"/>
  <c r="AU35" i="4"/>
  <c r="AT35" i="4"/>
  <c r="AS35" i="4"/>
  <c r="AR35" i="4"/>
  <c r="AQ35" i="4"/>
  <c r="AM35" i="4"/>
  <c r="AL35" i="4"/>
  <c r="AK35" i="4"/>
  <c r="AJ35" i="4"/>
  <c r="AI35" i="4"/>
  <c r="AE35" i="4"/>
  <c r="AD35" i="4"/>
  <c r="AC35" i="4"/>
  <c r="AB35" i="4"/>
  <c r="AA35" i="4"/>
  <c r="W35" i="4"/>
  <c r="V35" i="4"/>
  <c r="U35" i="4"/>
  <c r="T35" i="4"/>
  <c r="S35" i="4"/>
  <c r="O35" i="4"/>
  <c r="N35" i="4"/>
  <c r="M35" i="4"/>
  <c r="L35" i="4"/>
  <c r="K35" i="4"/>
  <c r="G35" i="4"/>
  <c r="F35" i="4"/>
  <c r="E35" i="4"/>
  <c r="D35" i="4"/>
  <c r="C35" i="4"/>
  <c r="BK34" i="4"/>
  <c r="BJ34" i="4"/>
  <c r="BI34" i="4"/>
  <c r="BH34" i="4"/>
  <c r="BG34" i="4"/>
  <c r="BC34" i="4"/>
  <c r="BB34" i="4"/>
  <c r="BA34" i="4"/>
  <c r="AZ34" i="4"/>
  <c r="AY34" i="4"/>
  <c r="AU34" i="4"/>
  <c r="AT34" i="4"/>
  <c r="AS34" i="4"/>
  <c r="AR34" i="4"/>
  <c r="AQ34" i="4"/>
  <c r="AM34" i="4"/>
  <c r="AL34" i="4"/>
  <c r="AK34" i="4"/>
  <c r="AJ34" i="4"/>
  <c r="AI34" i="4"/>
  <c r="AE34" i="4"/>
  <c r="AD34" i="4"/>
  <c r="AC34" i="4"/>
  <c r="AB34" i="4"/>
  <c r="AA34" i="4"/>
  <c r="W34" i="4"/>
  <c r="V34" i="4"/>
  <c r="U34" i="4"/>
  <c r="T34" i="4"/>
  <c r="S34" i="4"/>
  <c r="O34" i="4"/>
  <c r="N34" i="4"/>
  <c r="M34" i="4"/>
  <c r="L34" i="4"/>
  <c r="K34" i="4"/>
  <c r="G34" i="4"/>
  <c r="F34" i="4"/>
  <c r="E34" i="4"/>
  <c r="D34" i="4"/>
  <c r="C34" i="4"/>
  <c r="BK33" i="4"/>
  <c r="BJ33" i="4"/>
  <c r="BI33" i="4"/>
  <c r="BH33" i="4"/>
  <c r="BG33" i="4"/>
  <c r="BC33" i="4"/>
  <c r="BB33" i="4"/>
  <c r="BA33" i="4"/>
  <c r="AZ33" i="4"/>
  <c r="AY33" i="4"/>
  <c r="AU33" i="4"/>
  <c r="AT33" i="4"/>
  <c r="AS33" i="4"/>
  <c r="AR33" i="4"/>
  <c r="AQ33" i="4"/>
  <c r="AM33" i="4"/>
  <c r="AL33" i="4"/>
  <c r="AK33" i="4"/>
  <c r="AJ33" i="4"/>
  <c r="AI33" i="4"/>
  <c r="AE33" i="4"/>
  <c r="AD33" i="4"/>
  <c r="AC33" i="4"/>
  <c r="AB33" i="4"/>
  <c r="AA33" i="4"/>
  <c r="W33" i="4"/>
  <c r="V33" i="4"/>
  <c r="U33" i="4"/>
  <c r="T33" i="4"/>
  <c r="S33" i="4"/>
  <c r="O33" i="4"/>
  <c r="N33" i="4"/>
  <c r="M33" i="4"/>
  <c r="L33" i="4"/>
  <c r="K33" i="4"/>
  <c r="G33" i="4"/>
  <c r="F33" i="4"/>
  <c r="E33" i="4"/>
  <c r="D33" i="4"/>
  <c r="C33" i="4"/>
  <c r="BK32" i="4"/>
  <c r="BJ32" i="4"/>
  <c r="BI32" i="4"/>
  <c r="BH32" i="4"/>
  <c r="BG32" i="4"/>
  <c r="BC32" i="4"/>
  <c r="BB32" i="4"/>
  <c r="BA32" i="4"/>
  <c r="AZ32" i="4"/>
  <c r="AY32" i="4"/>
  <c r="AU32" i="4"/>
  <c r="AT32" i="4"/>
  <c r="AS32" i="4"/>
  <c r="AR32" i="4"/>
  <c r="AQ32" i="4"/>
  <c r="AM32" i="4"/>
  <c r="AL32" i="4"/>
  <c r="AK32" i="4"/>
  <c r="AJ32" i="4"/>
  <c r="AI32" i="4"/>
  <c r="AE32" i="4"/>
  <c r="AD32" i="4"/>
  <c r="AC32" i="4"/>
  <c r="AB32" i="4"/>
  <c r="AA32" i="4"/>
  <c r="W32" i="4"/>
  <c r="V32" i="4"/>
  <c r="U32" i="4"/>
  <c r="T32" i="4"/>
  <c r="S32" i="4"/>
  <c r="O32" i="4"/>
  <c r="N32" i="4"/>
  <c r="M32" i="4"/>
  <c r="L32" i="4"/>
  <c r="K32" i="4"/>
  <c r="G32" i="4"/>
  <c r="F32" i="4"/>
  <c r="E32" i="4"/>
  <c r="D32" i="4"/>
  <c r="C32" i="4"/>
  <c r="BK31" i="4"/>
  <c r="BJ31" i="4"/>
  <c r="BI31" i="4"/>
  <c r="BH31" i="4"/>
  <c r="BG31" i="4"/>
  <c r="BC31" i="4"/>
  <c r="BB31" i="4"/>
  <c r="BA31" i="4"/>
  <c r="AZ31" i="4"/>
  <c r="AY31" i="4"/>
  <c r="AU31" i="4"/>
  <c r="AT31" i="4"/>
  <c r="AS31" i="4"/>
  <c r="AR31" i="4"/>
  <c r="AQ31" i="4"/>
  <c r="AM31" i="4"/>
  <c r="AL31" i="4"/>
  <c r="AK31" i="4"/>
  <c r="AJ31" i="4"/>
  <c r="AI31" i="4"/>
  <c r="AE31" i="4"/>
  <c r="AD31" i="4"/>
  <c r="AC31" i="4"/>
  <c r="AB31" i="4"/>
  <c r="AA31" i="4"/>
  <c r="W31" i="4"/>
  <c r="V31" i="4"/>
  <c r="U31" i="4"/>
  <c r="T31" i="4"/>
  <c r="S31" i="4"/>
  <c r="O31" i="4"/>
  <c r="N31" i="4"/>
  <c r="M31" i="4"/>
  <c r="L31" i="4"/>
  <c r="K31" i="4"/>
  <c r="G31" i="4"/>
  <c r="F31" i="4"/>
  <c r="E31" i="4"/>
  <c r="D31" i="4"/>
  <c r="C31" i="4"/>
  <c r="BK30" i="4"/>
  <c r="BJ30" i="4"/>
  <c r="BI30" i="4"/>
  <c r="BH30" i="4"/>
  <c r="BG30" i="4"/>
  <c r="BC30" i="4"/>
  <c r="BB30" i="4"/>
  <c r="BA30" i="4"/>
  <c r="AZ30" i="4"/>
  <c r="AY30" i="4"/>
  <c r="AU30" i="4"/>
  <c r="AT30" i="4"/>
  <c r="AS30" i="4"/>
  <c r="AR30" i="4"/>
  <c r="AQ30" i="4"/>
  <c r="AM30" i="4"/>
  <c r="AL30" i="4"/>
  <c r="AK30" i="4"/>
  <c r="AJ30" i="4"/>
  <c r="AI30" i="4"/>
  <c r="AE30" i="4"/>
  <c r="AD30" i="4"/>
  <c r="AC30" i="4"/>
  <c r="AB30" i="4"/>
  <c r="AA30" i="4"/>
  <c r="W30" i="4"/>
  <c r="V30" i="4"/>
  <c r="U30" i="4"/>
  <c r="T30" i="4"/>
  <c r="S30" i="4"/>
  <c r="O30" i="4"/>
  <c r="N30" i="4"/>
  <c r="M30" i="4"/>
  <c r="L30" i="4"/>
  <c r="K30" i="4"/>
  <c r="G30" i="4"/>
  <c r="F30" i="4"/>
  <c r="E30" i="4"/>
  <c r="D30" i="4"/>
  <c r="C30" i="4"/>
  <c r="BK29" i="4"/>
  <c r="BJ29" i="4"/>
  <c r="BI29" i="4"/>
  <c r="BH29" i="4"/>
  <c r="BG29" i="4"/>
  <c r="BC29" i="4"/>
  <c r="BB29" i="4"/>
  <c r="BA29" i="4"/>
  <c r="AZ29" i="4"/>
  <c r="AY29" i="4"/>
  <c r="AU29" i="4"/>
  <c r="AT29" i="4"/>
  <c r="AS29" i="4"/>
  <c r="AR29" i="4"/>
  <c r="AQ29" i="4"/>
  <c r="AM29" i="4"/>
  <c r="AL29" i="4"/>
  <c r="AK29" i="4"/>
  <c r="AJ29" i="4"/>
  <c r="AI29" i="4"/>
  <c r="AE29" i="4"/>
  <c r="AD29" i="4"/>
  <c r="AC29" i="4"/>
  <c r="AB29" i="4"/>
  <c r="AA29" i="4"/>
  <c r="W29" i="4"/>
  <c r="V29" i="4"/>
  <c r="U29" i="4"/>
  <c r="T29" i="4"/>
  <c r="S29" i="4"/>
  <c r="O29" i="4"/>
  <c r="N29" i="4"/>
  <c r="M29" i="4"/>
  <c r="L29" i="4"/>
  <c r="K29" i="4"/>
  <c r="G29" i="4"/>
  <c r="F29" i="4"/>
  <c r="E29" i="4"/>
  <c r="D29" i="4"/>
  <c r="C29" i="4"/>
  <c r="BK28" i="4"/>
  <c r="BJ28" i="4"/>
  <c r="BI28" i="4"/>
  <c r="BH28" i="4"/>
  <c r="BG28" i="4"/>
  <c r="BC28" i="4"/>
  <c r="BB28" i="4"/>
  <c r="BA28" i="4"/>
  <c r="AZ28" i="4"/>
  <c r="AY28" i="4"/>
  <c r="AU28" i="4"/>
  <c r="AT28" i="4"/>
  <c r="AS28" i="4"/>
  <c r="AR28" i="4"/>
  <c r="AQ28" i="4"/>
  <c r="AM28" i="4"/>
  <c r="AL28" i="4"/>
  <c r="AK28" i="4"/>
  <c r="AJ28" i="4"/>
  <c r="AI28" i="4"/>
  <c r="AE28" i="4"/>
  <c r="AD28" i="4"/>
  <c r="AC28" i="4"/>
  <c r="AB28" i="4"/>
  <c r="AA28" i="4"/>
  <c r="W28" i="4"/>
  <c r="V28" i="4"/>
  <c r="U28" i="4"/>
  <c r="T28" i="4"/>
  <c r="S28" i="4"/>
  <c r="O28" i="4"/>
  <c r="N28" i="4"/>
  <c r="M28" i="4"/>
  <c r="L28" i="4"/>
  <c r="K28" i="4"/>
  <c r="G28" i="4"/>
  <c r="F28" i="4"/>
  <c r="E28" i="4"/>
  <c r="D28" i="4"/>
  <c r="C28" i="4"/>
  <c r="BK27" i="4"/>
  <c r="BK43" i="4" s="1"/>
  <c r="BJ27" i="4"/>
  <c r="BJ43" i="4" s="1"/>
  <c r="BI27" i="4"/>
  <c r="BI43" i="4" s="1"/>
  <c r="BH27" i="4"/>
  <c r="BH43" i="4" s="1"/>
  <c r="BG27" i="4"/>
  <c r="BG43" i="4" s="1"/>
  <c r="BC27" i="4"/>
  <c r="BC43" i="4" s="1"/>
  <c r="BB27" i="4"/>
  <c r="BB43" i="4" s="1"/>
  <c r="BA27" i="4"/>
  <c r="BA43" i="4" s="1"/>
  <c r="AZ27" i="4"/>
  <c r="AZ43" i="4" s="1"/>
  <c r="AY27" i="4"/>
  <c r="AY43" i="4" s="1"/>
  <c r="AU27" i="4"/>
  <c r="AU43" i="4" s="1"/>
  <c r="AT27" i="4"/>
  <c r="AT43" i="4" s="1"/>
  <c r="AS27" i="4"/>
  <c r="AS43" i="4" s="1"/>
  <c r="AR27" i="4"/>
  <c r="AR43" i="4" s="1"/>
  <c r="AQ27" i="4"/>
  <c r="AQ43" i="4" s="1"/>
  <c r="AM27" i="4"/>
  <c r="AM43" i="4" s="1"/>
  <c r="AL27" i="4"/>
  <c r="AL43" i="4" s="1"/>
  <c r="AK27" i="4"/>
  <c r="AK43" i="4" s="1"/>
  <c r="AJ27" i="4"/>
  <c r="AJ43" i="4" s="1"/>
  <c r="AI27" i="4"/>
  <c r="AI43" i="4" s="1"/>
  <c r="AE27" i="4"/>
  <c r="AE43" i="4" s="1"/>
  <c r="AD27" i="4"/>
  <c r="AD43" i="4" s="1"/>
  <c r="AC27" i="4"/>
  <c r="AC43" i="4" s="1"/>
  <c r="AB27" i="4"/>
  <c r="AB43" i="4" s="1"/>
  <c r="AA27" i="4"/>
  <c r="AA43" i="4" s="1"/>
  <c r="W27" i="4"/>
  <c r="W43" i="4" s="1"/>
  <c r="V27" i="4"/>
  <c r="V43" i="4" s="1"/>
  <c r="U27" i="4"/>
  <c r="U43" i="4" s="1"/>
  <c r="T27" i="4"/>
  <c r="T43" i="4" s="1"/>
  <c r="S27" i="4"/>
  <c r="S43" i="4" s="1"/>
  <c r="O27" i="4"/>
  <c r="O43" i="4" s="1"/>
  <c r="N27" i="4"/>
  <c r="N43" i="4" s="1"/>
  <c r="M27" i="4"/>
  <c r="M43" i="4" s="1"/>
  <c r="L27" i="4"/>
  <c r="L43" i="4" s="1"/>
  <c r="K27" i="4"/>
  <c r="K43" i="4" s="1"/>
  <c r="G27" i="4"/>
  <c r="G43" i="4" s="1"/>
  <c r="F27" i="4"/>
  <c r="F43" i="4" s="1"/>
  <c r="E27" i="4"/>
  <c r="E43" i="4" s="1"/>
  <c r="D27" i="4"/>
  <c r="D43" i="4" s="1"/>
  <c r="C27" i="4"/>
  <c r="C43" i="4" s="1"/>
  <c r="BF19" i="4"/>
  <c r="BF43" i="4" s="1"/>
  <c r="BF67" i="4" s="1"/>
  <c r="BF91" i="4" s="1"/>
  <c r="BF115" i="4" s="1"/>
  <c r="AX19" i="4"/>
  <c r="AX43" i="4" s="1"/>
  <c r="AX67" i="4" s="1"/>
  <c r="AX91" i="4" s="1"/>
  <c r="AX115" i="4" s="1"/>
  <c r="AP19" i="4"/>
  <c r="AP43" i="4" s="1"/>
  <c r="AP67" i="4" s="1"/>
  <c r="AP91" i="4" s="1"/>
  <c r="AP115" i="4" s="1"/>
  <c r="AH19" i="4"/>
  <c r="AH43" i="4" s="1"/>
  <c r="AH67" i="4" s="1"/>
  <c r="AH91" i="4" s="1"/>
  <c r="AH115" i="4" s="1"/>
  <c r="Z19" i="4"/>
  <c r="Z43" i="4" s="1"/>
  <c r="Z67" i="4" s="1"/>
  <c r="Z91" i="4" s="1"/>
  <c r="Z115" i="4" s="1"/>
  <c r="R19" i="4"/>
  <c r="R43" i="4" s="1"/>
  <c r="R67" i="4" s="1"/>
  <c r="R91" i="4" s="1"/>
  <c r="R115" i="4" s="1"/>
  <c r="J19" i="4"/>
  <c r="J43" i="4" s="1"/>
  <c r="J67" i="4" s="1"/>
  <c r="J91" i="4" s="1"/>
  <c r="J115" i="4" s="1"/>
  <c r="B19" i="4"/>
  <c r="B43" i="4" s="1"/>
  <c r="B67" i="4" s="1"/>
  <c r="B91" i="4" s="1"/>
  <c r="B115" i="4" s="1"/>
  <c r="BK17" i="4"/>
  <c r="BJ17" i="4"/>
  <c r="BI17" i="4"/>
  <c r="BH17" i="4"/>
  <c r="BG17" i="4"/>
  <c r="BC17" i="4"/>
  <c r="BB17" i="4"/>
  <c r="BA17" i="4"/>
  <c r="AZ17" i="4"/>
  <c r="AY17" i="4"/>
  <c r="AU17" i="4"/>
  <c r="AT17" i="4"/>
  <c r="AS17" i="4"/>
  <c r="AR17" i="4"/>
  <c r="AQ17" i="4"/>
  <c r="AM17" i="4"/>
  <c r="AL17" i="4"/>
  <c r="AK17" i="4"/>
  <c r="AJ17" i="4"/>
  <c r="AI17" i="4"/>
  <c r="AE17" i="4"/>
  <c r="AD17" i="4"/>
  <c r="AC17" i="4"/>
  <c r="AB17" i="4"/>
  <c r="AA17" i="4"/>
  <c r="W17" i="4"/>
  <c r="V17" i="4"/>
  <c r="U17" i="4"/>
  <c r="T17" i="4"/>
  <c r="S17" i="4"/>
  <c r="O17" i="4"/>
  <c r="N17" i="4"/>
  <c r="M17" i="4"/>
  <c r="L17" i="4"/>
  <c r="K17" i="4"/>
  <c r="G17" i="4"/>
  <c r="F17" i="4"/>
  <c r="E17" i="4"/>
  <c r="D17" i="4"/>
  <c r="C17" i="4"/>
  <c r="BK16" i="4"/>
  <c r="BJ16" i="4"/>
  <c r="BI16" i="4"/>
  <c r="BH16" i="4"/>
  <c r="BG16" i="4"/>
  <c r="BC16" i="4"/>
  <c r="BB16" i="4"/>
  <c r="BA16" i="4"/>
  <c r="AZ16" i="4"/>
  <c r="AY16" i="4"/>
  <c r="AU16" i="4"/>
  <c r="AT16" i="4"/>
  <c r="AS16" i="4"/>
  <c r="AR16" i="4"/>
  <c r="AQ16" i="4"/>
  <c r="AM16" i="4"/>
  <c r="AL16" i="4"/>
  <c r="AK16" i="4"/>
  <c r="AJ16" i="4"/>
  <c r="AI16" i="4"/>
  <c r="AE16" i="4"/>
  <c r="AD16" i="4"/>
  <c r="AC16" i="4"/>
  <c r="AB16" i="4"/>
  <c r="AA16" i="4"/>
  <c r="W16" i="4"/>
  <c r="V16" i="4"/>
  <c r="U16" i="4"/>
  <c r="T16" i="4"/>
  <c r="S16" i="4"/>
  <c r="O16" i="4"/>
  <c r="N16" i="4"/>
  <c r="M16" i="4"/>
  <c r="L16" i="4"/>
  <c r="K16" i="4"/>
  <c r="G16" i="4"/>
  <c r="F16" i="4"/>
  <c r="E16" i="4"/>
  <c r="D16" i="4"/>
  <c r="C16" i="4"/>
  <c r="BK15" i="4"/>
  <c r="BJ15" i="4"/>
  <c r="BI15" i="4"/>
  <c r="BH15" i="4"/>
  <c r="BG15" i="4"/>
  <c r="BC15" i="4"/>
  <c r="BB15" i="4"/>
  <c r="BA15" i="4"/>
  <c r="AZ15" i="4"/>
  <c r="AY15" i="4"/>
  <c r="AU15" i="4"/>
  <c r="AT15" i="4"/>
  <c r="AS15" i="4"/>
  <c r="AR15" i="4"/>
  <c r="AQ15" i="4"/>
  <c r="AM15" i="4"/>
  <c r="AL15" i="4"/>
  <c r="AK15" i="4"/>
  <c r="AJ15" i="4"/>
  <c r="AI15" i="4"/>
  <c r="AE15" i="4"/>
  <c r="AD15" i="4"/>
  <c r="AC15" i="4"/>
  <c r="AB15" i="4"/>
  <c r="AA15" i="4"/>
  <c r="W15" i="4"/>
  <c r="V15" i="4"/>
  <c r="U15" i="4"/>
  <c r="T15" i="4"/>
  <c r="S15" i="4"/>
  <c r="O15" i="4"/>
  <c r="N15" i="4"/>
  <c r="M15" i="4"/>
  <c r="L15" i="4"/>
  <c r="K15" i="4"/>
  <c r="G15" i="4"/>
  <c r="F15" i="4"/>
  <c r="E15" i="4"/>
  <c r="D15" i="4"/>
  <c r="C15" i="4"/>
  <c r="BK14" i="4"/>
  <c r="BJ14" i="4"/>
  <c r="BI14" i="4"/>
  <c r="BH14" i="4"/>
  <c r="BG14" i="4"/>
  <c r="BC14" i="4"/>
  <c r="BB14" i="4"/>
  <c r="BA14" i="4"/>
  <c r="AZ14" i="4"/>
  <c r="AY14" i="4"/>
  <c r="AU14" i="4"/>
  <c r="AT14" i="4"/>
  <c r="AS14" i="4"/>
  <c r="AR14" i="4"/>
  <c r="AQ14" i="4"/>
  <c r="AM14" i="4"/>
  <c r="AL14" i="4"/>
  <c r="AK14" i="4"/>
  <c r="AJ14" i="4"/>
  <c r="AI14" i="4"/>
  <c r="AE14" i="4"/>
  <c r="AD14" i="4"/>
  <c r="AC14" i="4"/>
  <c r="AB14" i="4"/>
  <c r="AA14" i="4"/>
  <c r="W14" i="4"/>
  <c r="V14" i="4"/>
  <c r="U14" i="4"/>
  <c r="T14" i="4"/>
  <c r="S14" i="4"/>
  <c r="O14" i="4"/>
  <c r="N14" i="4"/>
  <c r="M14" i="4"/>
  <c r="L14" i="4"/>
  <c r="K14" i="4"/>
  <c r="G14" i="4"/>
  <c r="F14" i="4"/>
  <c r="E14" i="4"/>
  <c r="D14" i="4"/>
  <c r="C14" i="4"/>
  <c r="BK13" i="4"/>
  <c r="BJ13" i="4"/>
  <c r="BI13" i="4"/>
  <c r="BH13" i="4"/>
  <c r="BG13" i="4"/>
  <c r="BC13" i="4"/>
  <c r="BB13" i="4"/>
  <c r="BA13" i="4"/>
  <c r="AZ13" i="4"/>
  <c r="AY13" i="4"/>
  <c r="AU13" i="4"/>
  <c r="AT13" i="4"/>
  <c r="AS13" i="4"/>
  <c r="AR13" i="4"/>
  <c r="AQ13" i="4"/>
  <c r="AM13" i="4"/>
  <c r="AL13" i="4"/>
  <c r="AK13" i="4"/>
  <c r="AJ13" i="4"/>
  <c r="AI13" i="4"/>
  <c r="AE13" i="4"/>
  <c r="AD13" i="4"/>
  <c r="AC13" i="4"/>
  <c r="AB13" i="4"/>
  <c r="AA13" i="4"/>
  <c r="W13" i="4"/>
  <c r="V13" i="4"/>
  <c r="U13" i="4"/>
  <c r="T13" i="4"/>
  <c r="S13" i="4"/>
  <c r="O13" i="4"/>
  <c r="N13" i="4"/>
  <c r="M13" i="4"/>
  <c r="L13" i="4"/>
  <c r="K13" i="4"/>
  <c r="G13" i="4"/>
  <c r="F13" i="4"/>
  <c r="E13" i="4"/>
  <c r="D13" i="4"/>
  <c r="C13" i="4"/>
  <c r="BK12" i="4"/>
  <c r="BJ12" i="4"/>
  <c r="BI12" i="4"/>
  <c r="BH12" i="4"/>
  <c r="BG12" i="4"/>
  <c r="BC12" i="4"/>
  <c r="BB12" i="4"/>
  <c r="BA12" i="4"/>
  <c r="AZ12" i="4"/>
  <c r="AY12" i="4"/>
  <c r="AU12" i="4"/>
  <c r="AT12" i="4"/>
  <c r="AS12" i="4"/>
  <c r="AR12" i="4"/>
  <c r="AQ12" i="4"/>
  <c r="AM12" i="4"/>
  <c r="AL12" i="4"/>
  <c r="AK12" i="4"/>
  <c r="AJ12" i="4"/>
  <c r="AI12" i="4"/>
  <c r="AE12" i="4"/>
  <c r="AD12" i="4"/>
  <c r="AC12" i="4"/>
  <c r="AB12" i="4"/>
  <c r="AA12" i="4"/>
  <c r="W12" i="4"/>
  <c r="V12" i="4"/>
  <c r="U12" i="4"/>
  <c r="T12" i="4"/>
  <c r="S12" i="4"/>
  <c r="O12" i="4"/>
  <c r="N12" i="4"/>
  <c r="M12" i="4"/>
  <c r="L12" i="4"/>
  <c r="K12" i="4"/>
  <c r="G12" i="4"/>
  <c r="F12" i="4"/>
  <c r="E12" i="4"/>
  <c r="D12" i="4"/>
  <c r="C12" i="4"/>
  <c r="BK11" i="4"/>
  <c r="BJ11" i="4"/>
  <c r="BI11" i="4"/>
  <c r="BH11" i="4"/>
  <c r="BG11" i="4"/>
  <c r="BC11" i="4"/>
  <c r="BB11" i="4"/>
  <c r="BA11" i="4"/>
  <c r="AZ11" i="4"/>
  <c r="AY11" i="4"/>
  <c r="AU11" i="4"/>
  <c r="AT11" i="4"/>
  <c r="AS11" i="4"/>
  <c r="AR11" i="4"/>
  <c r="AQ11" i="4"/>
  <c r="AM11" i="4"/>
  <c r="AL11" i="4"/>
  <c r="AK11" i="4"/>
  <c r="AJ11" i="4"/>
  <c r="AI11" i="4"/>
  <c r="AE11" i="4"/>
  <c r="AD11" i="4"/>
  <c r="AC11" i="4"/>
  <c r="AB11" i="4"/>
  <c r="AA11" i="4"/>
  <c r="W11" i="4"/>
  <c r="V11" i="4"/>
  <c r="U11" i="4"/>
  <c r="T11" i="4"/>
  <c r="S11" i="4"/>
  <c r="O11" i="4"/>
  <c r="N11" i="4"/>
  <c r="M11" i="4"/>
  <c r="L11" i="4"/>
  <c r="K11" i="4"/>
  <c r="G11" i="4"/>
  <c r="F11" i="4"/>
  <c r="E11" i="4"/>
  <c r="D11" i="4"/>
  <c r="C11" i="4"/>
  <c r="BK10" i="4"/>
  <c r="BJ10" i="4"/>
  <c r="BI10" i="4"/>
  <c r="BH10" i="4"/>
  <c r="BG10" i="4"/>
  <c r="BC10" i="4"/>
  <c r="BB10" i="4"/>
  <c r="BA10" i="4"/>
  <c r="AZ10" i="4"/>
  <c r="AY10" i="4"/>
  <c r="AU10" i="4"/>
  <c r="AT10" i="4"/>
  <c r="AS10" i="4"/>
  <c r="AR10" i="4"/>
  <c r="AQ10" i="4"/>
  <c r="AM10" i="4"/>
  <c r="AL10" i="4"/>
  <c r="AK10" i="4"/>
  <c r="AJ10" i="4"/>
  <c r="AI10" i="4"/>
  <c r="AE10" i="4"/>
  <c r="AD10" i="4"/>
  <c r="AC10" i="4"/>
  <c r="AB10" i="4"/>
  <c r="AA10" i="4"/>
  <c r="W10" i="4"/>
  <c r="V10" i="4"/>
  <c r="U10" i="4"/>
  <c r="T10" i="4"/>
  <c r="S10" i="4"/>
  <c r="O10" i="4"/>
  <c r="N10" i="4"/>
  <c r="M10" i="4"/>
  <c r="L10" i="4"/>
  <c r="K10" i="4"/>
  <c r="G10" i="4"/>
  <c r="F10" i="4"/>
  <c r="E10" i="4"/>
  <c r="D10" i="4"/>
  <c r="C10" i="4"/>
  <c r="BK9" i="4"/>
  <c r="BJ9" i="4"/>
  <c r="BI9" i="4"/>
  <c r="BH9" i="4"/>
  <c r="BG9" i="4"/>
  <c r="BC9" i="4"/>
  <c r="BB9" i="4"/>
  <c r="BA9" i="4"/>
  <c r="AZ9" i="4"/>
  <c r="AY9" i="4"/>
  <c r="AU9" i="4"/>
  <c r="AT9" i="4"/>
  <c r="AS9" i="4"/>
  <c r="AR9" i="4"/>
  <c r="AQ9" i="4"/>
  <c r="AM9" i="4"/>
  <c r="AL9" i="4"/>
  <c r="AK9" i="4"/>
  <c r="AJ9" i="4"/>
  <c r="AI9" i="4"/>
  <c r="AE9" i="4"/>
  <c r="AD9" i="4"/>
  <c r="AC9" i="4"/>
  <c r="AB9" i="4"/>
  <c r="AA9" i="4"/>
  <c r="W9" i="4"/>
  <c r="V9" i="4"/>
  <c r="U9" i="4"/>
  <c r="T9" i="4"/>
  <c r="S9" i="4"/>
  <c r="O9" i="4"/>
  <c r="N9" i="4"/>
  <c r="M9" i="4"/>
  <c r="L9" i="4"/>
  <c r="K9" i="4"/>
  <c r="G9" i="4"/>
  <c r="F9" i="4"/>
  <c r="E9" i="4"/>
  <c r="D9" i="4"/>
  <c r="C9" i="4"/>
  <c r="BK8" i="4"/>
  <c r="BJ8" i="4"/>
  <c r="BI8" i="4"/>
  <c r="BH8" i="4"/>
  <c r="BG8" i="4"/>
  <c r="BC8" i="4"/>
  <c r="BB8" i="4"/>
  <c r="BA8" i="4"/>
  <c r="AZ8" i="4"/>
  <c r="AY8" i="4"/>
  <c r="AU8" i="4"/>
  <c r="AT8" i="4"/>
  <c r="AS8" i="4"/>
  <c r="AR8" i="4"/>
  <c r="AQ8" i="4"/>
  <c r="AM8" i="4"/>
  <c r="AL8" i="4"/>
  <c r="AK8" i="4"/>
  <c r="AJ8" i="4"/>
  <c r="AI8" i="4"/>
  <c r="AE8" i="4"/>
  <c r="AD8" i="4"/>
  <c r="AC8" i="4"/>
  <c r="AB8" i="4"/>
  <c r="AA8" i="4"/>
  <c r="W8" i="4"/>
  <c r="V8" i="4"/>
  <c r="U8" i="4"/>
  <c r="T8" i="4"/>
  <c r="S8" i="4"/>
  <c r="O8" i="4"/>
  <c r="N8" i="4"/>
  <c r="M8" i="4"/>
  <c r="L8" i="4"/>
  <c r="K8" i="4"/>
  <c r="G8" i="4"/>
  <c r="F8" i="4"/>
  <c r="E8" i="4"/>
  <c r="D8" i="4"/>
  <c r="C8" i="4"/>
  <c r="BK7" i="4"/>
  <c r="BJ7" i="4"/>
  <c r="BI7" i="4"/>
  <c r="BH7" i="4"/>
  <c r="BG7" i="4"/>
  <c r="BC7" i="4"/>
  <c r="BB7" i="4"/>
  <c r="BA7" i="4"/>
  <c r="AZ7" i="4"/>
  <c r="AY7" i="4"/>
  <c r="AU7" i="4"/>
  <c r="AT7" i="4"/>
  <c r="AS7" i="4"/>
  <c r="AR7" i="4"/>
  <c r="AQ7" i="4"/>
  <c r="AM7" i="4"/>
  <c r="AL7" i="4"/>
  <c r="AK7" i="4"/>
  <c r="AJ7" i="4"/>
  <c r="AI7" i="4"/>
  <c r="AE7" i="4"/>
  <c r="AD7" i="4"/>
  <c r="AC7" i="4"/>
  <c r="AB7" i="4"/>
  <c r="AA7" i="4"/>
  <c r="W7" i="4"/>
  <c r="V7" i="4"/>
  <c r="U7" i="4"/>
  <c r="T7" i="4"/>
  <c r="S7" i="4"/>
  <c r="O7" i="4"/>
  <c r="N7" i="4"/>
  <c r="M7" i="4"/>
  <c r="L7" i="4"/>
  <c r="K7" i="4"/>
  <c r="G7" i="4"/>
  <c r="F7" i="4"/>
  <c r="E7" i="4"/>
  <c r="D7" i="4"/>
  <c r="C7" i="4"/>
  <c r="BK6" i="4"/>
  <c r="BJ6" i="4"/>
  <c r="BI6" i="4"/>
  <c r="BH6" i="4"/>
  <c r="BG6" i="4"/>
  <c r="BC6" i="4"/>
  <c r="BB6" i="4"/>
  <c r="BA6" i="4"/>
  <c r="AZ6" i="4"/>
  <c r="AY6" i="4"/>
  <c r="AU6" i="4"/>
  <c r="AT6" i="4"/>
  <c r="AS6" i="4"/>
  <c r="AR6" i="4"/>
  <c r="AQ6" i="4"/>
  <c r="AM6" i="4"/>
  <c r="AL6" i="4"/>
  <c r="AK6" i="4"/>
  <c r="AJ6" i="4"/>
  <c r="AI6" i="4"/>
  <c r="AE6" i="4"/>
  <c r="AD6" i="4"/>
  <c r="AC6" i="4"/>
  <c r="AB6" i="4"/>
  <c r="AA6" i="4"/>
  <c r="W6" i="4"/>
  <c r="V6" i="4"/>
  <c r="U6" i="4"/>
  <c r="T6" i="4"/>
  <c r="S6" i="4"/>
  <c r="O6" i="4"/>
  <c r="N6" i="4"/>
  <c r="M6" i="4"/>
  <c r="L6" i="4"/>
  <c r="K6" i="4"/>
  <c r="G6" i="4"/>
  <c r="F6" i="4"/>
  <c r="E6" i="4"/>
  <c r="D6" i="4"/>
  <c r="C6" i="4"/>
  <c r="BK5" i="4"/>
  <c r="BJ5" i="4"/>
  <c r="BI5" i="4"/>
  <c r="BH5" i="4"/>
  <c r="BG5" i="4"/>
  <c r="BC5" i="4"/>
  <c r="BB5" i="4"/>
  <c r="BA5" i="4"/>
  <c r="AZ5" i="4"/>
  <c r="AY5" i="4"/>
  <c r="AU5" i="4"/>
  <c r="AT5" i="4"/>
  <c r="AS5" i="4"/>
  <c r="AR5" i="4"/>
  <c r="AQ5" i="4"/>
  <c r="AM5" i="4"/>
  <c r="AL5" i="4"/>
  <c r="AK5" i="4"/>
  <c r="AJ5" i="4"/>
  <c r="AI5" i="4"/>
  <c r="AE5" i="4"/>
  <c r="AD5" i="4"/>
  <c r="AC5" i="4"/>
  <c r="AB5" i="4"/>
  <c r="AA5" i="4"/>
  <c r="W5" i="4"/>
  <c r="V5" i="4"/>
  <c r="U5" i="4"/>
  <c r="T5" i="4"/>
  <c r="S5" i="4"/>
  <c r="O5" i="4"/>
  <c r="N5" i="4"/>
  <c r="M5" i="4"/>
  <c r="L5" i="4"/>
  <c r="K5" i="4"/>
  <c r="G5" i="4"/>
  <c r="F5" i="4"/>
  <c r="E5" i="4"/>
  <c r="D5" i="4"/>
  <c r="C5" i="4"/>
  <c r="BK4" i="4"/>
  <c r="BJ4" i="4"/>
  <c r="BI4" i="4"/>
  <c r="BH4" i="4"/>
  <c r="BG4" i="4"/>
  <c r="BC4" i="4"/>
  <c r="BB4" i="4"/>
  <c r="BA4" i="4"/>
  <c r="AZ4" i="4"/>
  <c r="AY4" i="4"/>
  <c r="AU4" i="4"/>
  <c r="AT4" i="4"/>
  <c r="AS4" i="4"/>
  <c r="AR4" i="4"/>
  <c r="AQ4" i="4"/>
  <c r="AM4" i="4"/>
  <c r="AL4" i="4"/>
  <c r="AK4" i="4"/>
  <c r="AJ4" i="4"/>
  <c r="AI4" i="4"/>
  <c r="AE4" i="4"/>
  <c r="AD4" i="4"/>
  <c r="AC4" i="4"/>
  <c r="AB4" i="4"/>
  <c r="AA4" i="4"/>
  <c r="W4" i="4"/>
  <c r="V4" i="4"/>
  <c r="U4" i="4"/>
  <c r="T4" i="4"/>
  <c r="S4" i="4"/>
  <c r="O4" i="4"/>
  <c r="N4" i="4"/>
  <c r="M4" i="4"/>
  <c r="L4" i="4"/>
  <c r="K4" i="4"/>
  <c r="G4" i="4"/>
  <c r="F4" i="4"/>
  <c r="E4" i="4"/>
  <c r="D4" i="4"/>
  <c r="C4" i="4"/>
  <c r="BK3" i="4"/>
  <c r="BK19" i="4" s="1"/>
  <c r="BJ3" i="4"/>
  <c r="BJ19" i="4" s="1"/>
  <c r="BI3" i="4"/>
  <c r="BI19" i="4" s="1"/>
  <c r="BF20" i="4" s="1"/>
  <c r="BH3" i="4"/>
  <c r="BH19" i="4" s="1"/>
  <c r="BG3" i="4"/>
  <c r="BG19" i="4" s="1"/>
  <c r="BF21" i="4" s="1"/>
  <c r="BC3" i="4"/>
  <c r="BC19" i="4" s="1"/>
  <c r="BB3" i="4"/>
  <c r="BB19" i="4" s="1"/>
  <c r="BA3" i="4"/>
  <c r="BA19" i="4" s="1"/>
  <c r="AX20" i="4" s="1"/>
  <c r="AZ3" i="4"/>
  <c r="AZ19" i="4" s="1"/>
  <c r="AY3" i="4"/>
  <c r="AY19" i="4" s="1"/>
  <c r="AX21" i="4" s="1"/>
  <c r="AU3" i="4"/>
  <c r="AU19" i="4" s="1"/>
  <c r="AT3" i="4"/>
  <c r="AT19" i="4" s="1"/>
  <c r="AS3" i="4"/>
  <c r="AS19" i="4" s="1"/>
  <c r="AP20" i="4" s="1"/>
  <c r="AR3" i="4"/>
  <c r="AR19" i="4" s="1"/>
  <c r="AQ3" i="4"/>
  <c r="AQ19" i="4" s="1"/>
  <c r="AP21" i="4" s="1"/>
  <c r="AM3" i="4"/>
  <c r="AM19" i="4" s="1"/>
  <c r="AL3" i="4"/>
  <c r="AL19" i="4" s="1"/>
  <c r="AK3" i="4"/>
  <c r="AK19" i="4" s="1"/>
  <c r="AH20" i="4" s="1"/>
  <c r="AJ3" i="4"/>
  <c r="AJ19" i="4" s="1"/>
  <c r="AI3" i="4"/>
  <c r="AI19" i="4" s="1"/>
  <c r="AH21" i="4" s="1"/>
  <c r="AE3" i="4"/>
  <c r="AE19" i="4" s="1"/>
  <c r="AD3" i="4"/>
  <c r="AD19" i="4" s="1"/>
  <c r="AC3" i="4"/>
  <c r="AC19" i="4" s="1"/>
  <c r="Z20" i="4" s="1"/>
  <c r="AB3" i="4"/>
  <c r="AB19" i="4" s="1"/>
  <c r="AA3" i="4"/>
  <c r="AA19" i="4" s="1"/>
  <c r="Z21" i="4" s="1"/>
  <c r="W3" i="4"/>
  <c r="W19" i="4" s="1"/>
  <c r="V3" i="4"/>
  <c r="V19" i="4" s="1"/>
  <c r="U3" i="4"/>
  <c r="U19" i="4" s="1"/>
  <c r="R20" i="4" s="1"/>
  <c r="T3" i="4"/>
  <c r="T19" i="4" s="1"/>
  <c r="S3" i="4"/>
  <c r="S19" i="4" s="1"/>
  <c r="R21" i="4" s="1"/>
  <c r="O3" i="4"/>
  <c r="O19" i="4" s="1"/>
  <c r="N3" i="4"/>
  <c r="N19" i="4" s="1"/>
  <c r="M3" i="4"/>
  <c r="M19" i="4" s="1"/>
  <c r="J20" i="4" s="1"/>
  <c r="L3" i="4"/>
  <c r="L19" i="4" s="1"/>
  <c r="K3" i="4"/>
  <c r="K19" i="4" s="1"/>
  <c r="J21" i="4" s="1"/>
  <c r="G3" i="4"/>
  <c r="G19" i="4" s="1"/>
  <c r="F3" i="4"/>
  <c r="F19" i="4" s="1"/>
  <c r="E3" i="4"/>
  <c r="E19" i="4" s="1"/>
  <c r="B20" i="4" s="1"/>
  <c r="D3" i="4"/>
  <c r="D19" i="4" s="1"/>
  <c r="C3" i="4"/>
  <c r="C19" i="4" s="1"/>
  <c r="B21" i="4" s="1"/>
  <c r="BK113" i="3"/>
  <c r="BJ113" i="3"/>
  <c r="BI113" i="3"/>
  <c r="BH113" i="3"/>
  <c r="BG113" i="3"/>
  <c r="BC113" i="3"/>
  <c r="BB113" i="3"/>
  <c r="BA113" i="3"/>
  <c r="AZ113" i="3"/>
  <c r="AY113" i="3"/>
  <c r="AU113" i="3"/>
  <c r="AT113" i="3"/>
  <c r="AS113" i="3"/>
  <c r="AR113" i="3"/>
  <c r="AQ113" i="3"/>
  <c r="AM113" i="3"/>
  <c r="AL113" i="3"/>
  <c r="AK113" i="3"/>
  <c r="AJ113" i="3"/>
  <c r="AI113" i="3"/>
  <c r="AE113" i="3"/>
  <c r="AD113" i="3"/>
  <c r="AC113" i="3"/>
  <c r="AB113" i="3"/>
  <c r="AA113" i="3"/>
  <c r="W113" i="3"/>
  <c r="V113" i="3"/>
  <c r="U113" i="3"/>
  <c r="T113" i="3"/>
  <c r="S113" i="3"/>
  <c r="O113" i="3"/>
  <c r="N113" i="3"/>
  <c r="M113" i="3"/>
  <c r="L113" i="3"/>
  <c r="K113" i="3"/>
  <c r="G113" i="3"/>
  <c r="F113" i="3"/>
  <c r="E113" i="3"/>
  <c r="D113" i="3"/>
  <c r="C113" i="3"/>
  <c r="BK112" i="3"/>
  <c r="BJ112" i="3"/>
  <c r="BI112" i="3"/>
  <c r="BH112" i="3"/>
  <c r="BG112" i="3"/>
  <c r="BC112" i="3"/>
  <c r="BB112" i="3"/>
  <c r="BA112" i="3"/>
  <c r="AZ112" i="3"/>
  <c r="AY112" i="3"/>
  <c r="AU112" i="3"/>
  <c r="AT112" i="3"/>
  <c r="AS112" i="3"/>
  <c r="AR112" i="3"/>
  <c r="AQ112" i="3"/>
  <c r="AM112" i="3"/>
  <c r="AL112" i="3"/>
  <c r="AK112" i="3"/>
  <c r="AJ112" i="3"/>
  <c r="AI112" i="3"/>
  <c r="AE112" i="3"/>
  <c r="AD112" i="3"/>
  <c r="AC112" i="3"/>
  <c r="AB112" i="3"/>
  <c r="AA112" i="3"/>
  <c r="W112" i="3"/>
  <c r="V112" i="3"/>
  <c r="U112" i="3"/>
  <c r="T112" i="3"/>
  <c r="S112" i="3"/>
  <c r="O112" i="3"/>
  <c r="N112" i="3"/>
  <c r="M112" i="3"/>
  <c r="L112" i="3"/>
  <c r="K112" i="3"/>
  <c r="G112" i="3"/>
  <c r="F112" i="3"/>
  <c r="E112" i="3"/>
  <c r="D112" i="3"/>
  <c r="C112" i="3"/>
  <c r="BK111" i="3"/>
  <c r="BJ111" i="3"/>
  <c r="BI111" i="3"/>
  <c r="BH111" i="3"/>
  <c r="BG111" i="3"/>
  <c r="BC111" i="3"/>
  <c r="BB111" i="3"/>
  <c r="BA111" i="3"/>
  <c r="AZ111" i="3"/>
  <c r="AY111" i="3"/>
  <c r="AU111" i="3"/>
  <c r="AT111" i="3"/>
  <c r="AS111" i="3"/>
  <c r="AR111" i="3"/>
  <c r="AQ111" i="3"/>
  <c r="AM111" i="3"/>
  <c r="AL111" i="3"/>
  <c r="AK111" i="3"/>
  <c r="AJ111" i="3"/>
  <c r="AI111" i="3"/>
  <c r="AE111" i="3"/>
  <c r="AD111" i="3"/>
  <c r="AC111" i="3"/>
  <c r="AB111" i="3"/>
  <c r="AA111" i="3"/>
  <c r="W111" i="3"/>
  <c r="V111" i="3"/>
  <c r="U111" i="3"/>
  <c r="T111" i="3"/>
  <c r="S111" i="3"/>
  <c r="O111" i="3"/>
  <c r="N111" i="3"/>
  <c r="M111" i="3"/>
  <c r="L111" i="3"/>
  <c r="K111" i="3"/>
  <c r="G111" i="3"/>
  <c r="F111" i="3"/>
  <c r="E111" i="3"/>
  <c r="D111" i="3"/>
  <c r="C111" i="3"/>
  <c r="BK110" i="3"/>
  <c r="BJ110" i="3"/>
  <c r="BI110" i="3"/>
  <c r="BH110" i="3"/>
  <c r="BG110" i="3"/>
  <c r="BC110" i="3"/>
  <c r="BB110" i="3"/>
  <c r="BA110" i="3"/>
  <c r="AZ110" i="3"/>
  <c r="AY110" i="3"/>
  <c r="AU110" i="3"/>
  <c r="AT110" i="3"/>
  <c r="AS110" i="3"/>
  <c r="AR110" i="3"/>
  <c r="AQ110" i="3"/>
  <c r="AM110" i="3"/>
  <c r="AL110" i="3"/>
  <c r="AK110" i="3"/>
  <c r="AJ110" i="3"/>
  <c r="AI110" i="3"/>
  <c r="AE110" i="3"/>
  <c r="AD110" i="3"/>
  <c r="AC110" i="3"/>
  <c r="AB110" i="3"/>
  <c r="AA110" i="3"/>
  <c r="W110" i="3"/>
  <c r="V110" i="3"/>
  <c r="U110" i="3"/>
  <c r="T110" i="3"/>
  <c r="S110" i="3"/>
  <c r="O110" i="3"/>
  <c r="N110" i="3"/>
  <c r="M110" i="3"/>
  <c r="L110" i="3"/>
  <c r="K110" i="3"/>
  <c r="G110" i="3"/>
  <c r="F110" i="3"/>
  <c r="E110" i="3"/>
  <c r="D110" i="3"/>
  <c r="C110" i="3"/>
  <c r="BK109" i="3"/>
  <c r="BJ109" i="3"/>
  <c r="BI109" i="3"/>
  <c r="BH109" i="3"/>
  <c r="BG109" i="3"/>
  <c r="BC109" i="3"/>
  <c r="BB109" i="3"/>
  <c r="BA109" i="3"/>
  <c r="AZ109" i="3"/>
  <c r="AY109" i="3"/>
  <c r="AU109" i="3"/>
  <c r="AT109" i="3"/>
  <c r="AS109" i="3"/>
  <c r="AR109" i="3"/>
  <c r="AQ109" i="3"/>
  <c r="AM109" i="3"/>
  <c r="AL109" i="3"/>
  <c r="AK109" i="3"/>
  <c r="AJ109" i="3"/>
  <c r="AI109" i="3"/>
  <c r="AE109" i="3"/>
  <c r="AD109" i="3"/>
  <c r="AC109" i="3"/>
  <c r="AB109" i="3"/>
  <c r="AA109" i="3"/>
  <c r="W109" i="3"/>
  <c r="V109" i="3"/>
  <c r="U109" i="3"/>
  <c r="T109" i="3"/>
  <c r="S109" i="3"/>
  <c r="O109" i="3"/>
  <c r="N109" i="3"/>
  <c r="M109" i="3"/>
  <c r="L109" i="3"/>
  <c r="K109" i="3"/>
  <c r="G109" i="3"/>
  <c r="F109" i="3"/>
  <c r="E109" i="3"/>
  <c r="D109" i="3"/>
  <c r="C109" i="3"/>
  <c r="BK108" i="3"/>
  <c r="BJ108" i="3"/>
  <c r="BI108" i="3"/>
  <c r="BH108" i="3"/>
  <c r="BG108" i="3"/>
  <c r="BC108" i="3"/>
  <c r="BB108" i="3"/>
  <c r="BA108" i="3"/>
  <c r="AZ108" i="3"/>
  <c r="AY108" i="3"/>
  <c r="AU108" i="3"/>
  <c r="AT108" i="3"/>
  <c r="AS108" i="3"/>
  <c r="AR108" i="3"/>
  <c r="AQ108" i="3"/>
  <c r="AM108" i="3"/>
  <c r="AL108" i="3"/>
  <c r="AK108" i="3"/>
  <c r="AJ108" i="3"/>
  <c r="AI108" i="3"/>
  <c r="AE108" i="3"/>
  <c r="AD108" i="3"/>
  <c r="AC108" i="3"/>
  <c r="AB108" i="3"/>
  <c r="AA108" i="3"/>
  <c r="W108" i="3"/>
  <c r="V108" i="3"/>
  <c r="U108" i="3"/>
  <c r="T108" i="3"/>
  <c r="S108" i="3"/>
  <c r="O108" i="3"/>
  <c r="N108" i="3"/>
  <c r="M108" i="3"/>
  <c r="L108" i="3"/>
  <c r="K108" i="3"/>
  <c r="G108" i="3"/>
  <c r="F108" i="3"/>
  <c r="E108" i="3"/>
  <c r="D108" i="3"/>
  <c r="C108" i="3"/>
  <c r="BK107" i="3"/>
  <c r="BJ107" i="3"/>
  <c r="BI107" i="3"/>
  <c r="BH107" i="3"/>
  <c r="BG107" i="3"/>
  <c r="BC107" i="3"/>
  <c r="BB107" i="3"/>
  <c r="BA107" i="3"/>
  <c r="AZ107" i="3"/>
  <c r="AY107" i="3"/>
  <c r="AU107" i="3"/>
  <c r="AT107" i="3"/>
  <c r="AS107" i="3"/>
  <c r="AR107" i="3"/>
  <c r="AQ107" i="3"/>
  <c r="AM107" i="3"/>
  <c r="AL107" i="3"/>
  <c r="AK107" i="3"/>
  <c r="AJ107" i="3"/>
  <c r="AI107" i="3"/>
  <c r="AE107" i="3"/>
  <c r="AD107" i="3"/>
  <c r="AC107" i="3"/>
  <c r="AB107" i="3"/>
  <c r="AA107" i="3"/>
  <c r="W107" i="3"/>
  <c r="V107" i="3"/>
  <c r="U107" i="3"/>
  <c r="T107" i="3"/>
  <c r="S107" i="3"/>
  <c r="O107" i="3"/>
  <c r="N107" i="3"/>
  <c r="M107" i="3"/>
  <c r="L107" i="3"/>
  <c r="K107" i="3"/>
  <c r="G107" i="3"/>
  <c r="F107" i="3"/>
  <c r="E107" i="3"/>
  <c r="D107" i="3"/>
  <c r="C107" i="3"/>
  <c r="BK106" i="3"/>
  <c r="BJ106" i="3"/>
  <c r="BI106" i="3"/>
  <c r="BH106" i="3"/>
  <c r="BG106" i="3"/>
  <c r="BC106" i="3"/>
  <c r="BB106" i="3"/>
  <c r="BA106" i="3"/>
  <c r="AZ106" i="3"/>
  <c r="AY106" i="3"/>
  <c r="AU106" i="3"/>
  <c r="AT106" i="3"/>
  <c r="AS106" i="3"/>
  <c r="AR106" i="3"/>
  <c r="AQ106" i="3"/>
  <c r="AM106" i="3"/>
  <c r="AL106" i="3"/>
  <c r="AK106" i="3"/>
  <c r="AJ106" i="3"/>
  <c r="AI106" i="3"/>
  <c r="AE106" i="3"/>
  <c r="AD106" i="3"/>
  <c r="AC106" i="3"/>
  <c r="AB106" i="3"/>
  <c r="AA106" i="3"/>
  <c r="W106" i="3"/>
  <c r="V106" i="3"/>
  <c r="U106" i="3"/>
  <c r="T106" i="3"/>
  <c r="S106" i="3"/>
  <c r="O106" i="3"/>
  <c r="N106" i="3"/>
  <c r="M106" i="3"/>
  <c r="L106" i="3"/>
  <c r="K106" i="3"/>
  <c r="G106" i="3"/>
  <c r="F106" i="3"/>
  <c r="E106" i="3"/>
  <c r="D106" i="3"/>
  <c r="C106" i="3"/>
  <c r="BK105" i="3"/>
  <c r="BJ105" i="3"/>
  <c r="BI105" i="3"/>
  <c r="BH105" i="3"/>
  <c r="BG105" i="3"/>
  <c r="BC105" i="3"/>
  <c r="BB105" i="3"/>
  <c r="BA105" i="3"/>
  <c r="AZ105" i="3"/>
  <c r="AY105" i="3"/>
  <c r="AU105" i="3"/>
  <c r="AT105" i="3"/>
  <c r="AS105" i="3"/>
  <c r="AR105" i="3"/>
  <c r="AQ105" i="3"/>
  <c r="AM105" i="3"/>
  <c r="AL105" i="3"/>
  <c r="AK105" i="3"/>
  <c r="AJ105" i="3"/>
  <c r="AI105" i="3"/>
  <c r="AE105" i="3"/>
  <c r="AD105" i="3"/>
  <c r="AC105" i="3"/>
  <c r="AB105" i="3"/>
  <c r="AA105" i="3"/>
  <c r="W105" i="3"/>
  <c r="V105" i="3"/>
  <c r="U105" i="3"/>
  <c r="T105" i="3"/>
  <c r="S105" i="3"/>
  <c r="O105" i="3"/>
  <c r="N105" i="3"/>
  <c r="M105" i="3"/>
  <c r="L105" i="3"/>
  <c r="K105" i="3"/>
  <c r="G105" i="3"/>
  <c r="F105" i="3"/>
  <c r="E105" i="3"/>
  <c r="D105" i="3"/>
  <c r="C105" i="3"/>
  <c r="BK104" i="3"/>
  <c r="BJ104" i="3"/>
  <c r="BI104" i="3"/>
  <c r="BH104" i="3"/>
  <c r="BG104" i="3"/>
  <c r="BC104" i="3"/>
  <c r="BB104" i="3"/>
  <c r="BA104" i="3"/>
  <c r="AZ104" i="3"/>
  <c r="AY104" i="3"/>
  <c r="AU104" i="3"/>
  <c r="AT104" i="3"/>
  <c r="AS104" i="3"/>
  <c r="AR104" i="3"/>
  <c r="AQ104" i="3"/>
  <c r="AM104" i="3"/>
  <c r="AL104" i="3"/>
  <c r="AK104" i="3"/>
  <c r="AJ104" i="3"/>
  <c r="AI104" i="3"/>
  <c r="AE104" i="3"/>
  <c r="AD104" i="3"/>
  <c r="AC104" i="3"/>
  <c r="AB104" i="3"/>
  <c r="AA104" i="3"/>
  <c r="W104" i="3"/>
  <c r="V104" i="3"/>
  <c r="U104" i="3"/>
  <c r="T104" i="3"/>
  <c r="S104" i="3"/>
  <c r="O104" i="3"/>
  <c r="N104" i="3"/>
  <c r="M104" i="3"/>
  <c r="L104" i="3"/>
  <c r="K104" i="3"/>
  <c r="G104" i="3"/>
  <c r="F104" i="3"/>
  <c r="E104" i="3"/>
  <c r="D104" i="3"/>
  <c r="C104" i="3"/>
  <c r="BK103" i="3"/>
  <c r="BJ103" i="3"/>
  <c r="BI103" i="3"/>
  <c r="BH103" i="3"/>
  <c r="BG103" i="3"/>
  <c r="BC103" i="3"/>
  <c r="BB103" i="3"/>
  <c r="BA103" i="3"/>
  <c r="AZ103" i="3"/>
  <c r="AY103" i="3"/>
  <c r="AU103" i="3"/>
  <c r="AT103" i="3"/>
  <c r="AS103" i="3"/>
  <c r="AR103" i="3"/>
  <c r="AQ103" i="3"/>
  <c r="AM103" i="3"/>
  <c r="AL103" i="3"/>
  <c r="AK103" i="3"/>
  <c r="AJ103" i="3"/>
  <c r="AI103" i="3"/>
  <c r="AE103" i="3"/>
  <c r="AD103" i="3"/>
  <c r="AC103" i="3"/>
  <c r="AB103" i="3"/>
  <c r="AA103" i="3"/>
  <c r="W103" i="3"/>
  <c r="V103" i="3"/>
  <c r="U103" i="3"/>
  <c r="T103" i="3"/>
  <c r="S103" i="3"/>
  <c r="O103" i="3"/>
  <c r="N103" i="3"/>
  <c r="M103" i="3"/>
  <c r="L103" i="3"/>
  <c r="K103" i="3"/>
  <c r="G103" i="3"/>
  <c r="F103" i="3"/>
  <c r="E103" i="3"/>
  <c r="D103" i="3"/>
  <c r="C103" i="3"/>
  <c r="BK102" i="3"/>
  <c r="BJ102" i="3"/>
  <c r="BI102" i="3"/>
  <c r="BH102" i="3"/>
  <c r="BG102" i="3"/>
  <c r="BC102" i="3"/>
  <c r="BB102" i="3"/>
  <c r="BA102" i="3"/>
  <c r="AZ102" i="3"/>
  <c r="AY102" i="3"/>
  <c r="AU102" i="3"/>
  <c r="AT102" i="3"/>
  <c r="AS102" i="3"/>
  <c r="AR102" i="3"/>
  <c r="AQ102" i="3"/>
  <c r="AM102" i="3"/>
  <c r="AL102" i="3"/>
  <c r="AK102" i="3"/>
  <c r="AJ102" i="3"/>
  <c r="AI102" i="3"/>
  <c r="AE102" i="3"/>
  <c r="AD102" i="3"/>
  <c r="AC102" i="3"/>
  <c r="AB102" i="3"/>
  <c r="AA102" i="3"/>
  <c r="W102" i="3"/>
  <c r="V102" i="3"/>
  <c r="U102" i="3"/>
  <c r="T102" i="3"/>
  <c r="S102" i="3"/>
  <c r="O102" i="3"/>
  <c r="N102" i="3"/>
  <c r="M102" i="3"/>
  <c r="L102" i="3"/>
  <c r="K102" i="3"/>
  <c r="G102" i="3"/>
  <c r="F102" i="3"/>
  <c r="E102" i="3"/>
  <c r="D102" i="3"/>
  <c r="C102" i="3"/>
  <c r="BK101" i="3"/>
  <c r="BJ101" i="3"/>
  <c r="BI101" i="3"/>
  <c r="BH101" i="3"/>
  <c r="BG101" i="3"/>
  <c r="BC101" i="3"/>
  <c r="BB101" i="3"/>
  <c r="BA101" i="3"/>
  <c r="AZ101" i="3"/>
  <c r="AY101" i="3"/>
  <c r="AU101" i="3"/>
  <c r="AT101" i="3"/>
  <c r="AS101" i="3"/>
  <c r="AR101" i="3"/>
  <c r="AQ101" i="3"/>
  <c r="AM101" i="3"/>
  <c r="AL101" i="3"/>
  <c r="AK101" i="3"/>
  <c r="AJ101" i="3"/>
  <c r="AI101" i="3"/>
  <c r="AE101" i="3"/>
  <c r="AD101" i="3"/>
  <c r="AC101" i="3"/>
  <c r="AB101" i="3"/>
  <c r="AA101" i="3"/>
  <c r="W101" i="3"/>
  <c r="V101" i="3"/>
  <c r="U101" i="3"/>
  <c r="T101" i="3"/>
  <c r="S101" i="3"/>
  <c r="O101" i="3"/>
  <c r="N101" i="3"/>
  <c r="M101" i="3"/>
  <c r="L101" i="3"/>
  <c r="K101" i="3"/>
  <c r="G101" i="3"/>
  <c r="F101" i="3"/>
  <c r="E101" i="3"/>
  <c r="D101" i="3"/>
  <c r="C101" i="3"/>
  <c r="BK100" i="3"/>
  <c r="BJ100" i="3"/>
  <c r="BI100" i="3"/>
  <c r="BH100" i="3"/>
  <c r="BG100" i="3"/>
  <c r="BC100" i="3"/>
  <c r="BB100" i="3"/>
  <c r="BA100" i="3"/>
  <c r="AZ100" i="3"/>
  <c r="AY100" i="3"/>
  <c r="AU100" i="3"/>
  <c r="AT100" i="3"/>
  <c r="AS100" i="3"/>
  <c r="AR100" i="3"/>
  <c r="AQ100" i="3"/>
  <c r="AM100" i="3"/>
  <c r="AL100" i="3"/>
  <c r="AK100" i="3"/>
  <c r="AJ100" i="3"/>
  <c r="AI100" i="3"/>
  <c r="AE100" i="3"/>
  <c r="AD100" i="3"/>
  <c r="AC100" i="3"/>
  <c r="AB100" i="3"/>
  <c r="AA100" i="3"/>
  <c r="W100" i="3"/>
  <c r="V100" i="3"/>
  <c r="U100" i="3"/>
  <c r="T100" i="3"/>
  <c r="S100" i="3"/>
  <c r="O100" i="3"/>
  <c r="N100" i="3"/>
  <c r="M100" i="3"/>
  <c r="L100" i="3"/>
  <c r="K100" i="3"/>
  <c r="G100" i="3"/>
  <c r="F100" i="3"/>
  <c r="E100" i="3"/>
  <c r="D100" i="3"/>
  <c r="C100" i="3"/>
  <c r="BK99" i="3"/>
  <c r="BK115" i="3" s="1"/>
  <c r="BJ99" i="3"/>
  <c r="BJ115" i="3" s="1"/>
  <c r="BI99" i="3"/>
  <c r="BI115" i="3" s="1"/>
  <c r="BH99" i="3"/>
  <c r="BH115" i="3" s="1"/>
  <c r="BG99" i="3"/>
  <c r="BG115" i="3" s="1"/>
  <c r="BC99" i="3"/>
  <c r="BC115" i="3" s="1"/>
  <c r="BB99" i="3"/>
  <c r="BB115" i="3" s="1"/>
  <c r="BA99" i="3"/>
  <c r="BA115" i="3" s="1"/>
  <c r="AZ99" i="3"/>
  <c r="AZ115" i="3" s="1"/>
  <c r="AY99" i="3"/>
  <c r="AY115" i="3" s="1"/>
  <c r="AU99" i="3"/>
  <c r="AU115" i="3" s="1"/>
  <c r="AT99" i="3"/>
  <c r="AT115" i="3" s="1"/>
  <c r="AS99" i="3"/>
  <c r="AS115" i="3" s="1"/>
  <c r="AR99" i="3"/>
  <c r="AR115" i="3" s="1"/>
  <c r="AQ99" i="3"/>
  <c r="AQ115" i="3" s="1"/>
  <c r="AM99" i="3"/>
  <c r="AM115" i="3" s="1"/>
  <c r="AL99" i="3"/>
  <c r="AL115" i="3" s="1"/>
  <c r="AK99" i="3"/>
  <c r="AK115" i="3" s="1"/>
  <c r="AJ99" i="3"/>
  <c r="AJ115" i="3" s="1"/>
  <c r="AI99" i="3"/>
  <c r="AI115" i="3" s="1"/>
  <c r="AE99" i="3"/>
  <c r="AE115" i="3" s="1"/>
  <c r="AD99" i="3"/>
  <c r="AD115" i="3" s="1"/>
  <c r="AC99" i="3"/>
  <c r="AC115" i="3" s="1"/>
  <c r="AB99" i="3"/>
  <c r="AB115" i="3" s="1"/>
  <c r="AA99" i="3"/>
  <c r="AA115" i="3" s="1"/>
  <c r="W99" i="3"/>
  <c r="W115" i="3" s="1"/>
  <c r="V99" i="3"/>
  <c r="V115" i="3" s="1"/>
  <c r="U99" i="3"/>
  <c r="U115" i="3" s="1"/>
  <c r="T99" i="3"/>
  <c r="T115" i="3" s="1"/>
  <c r="S99" i="3"/>
  <c r="S115" i="3" s="1"/>
  <c r="O99" i="3"/>
  <c r="O115" i="3" s="1"/>
  <c r="N99" i="3"/>
  <c r="N115" i="3" s="1"/>
  <c r="M99" i="3"/>
  <c r="M115" i="3" s="1"/>
  <c r="L99" i="3"/>
  <c r="L115" i="3" s="1"/>
  <c r="K99" i="3"/>
  <c r="K115" i="3" s="1"/>
  <c r="G99" i="3"/>
  <c r="G115" i="3" s="1"/>
  <c r="F99" i="3"/>
  <c r="F115" i="3" s="1"/>
  <c r="E99" i="3"/>
  <c r="D99" i="3"/>
  <c r="D115" i="3" s="1"/>
  <c r="C99" i="3"/>
  <c r="C115" i="3" s="1"/>
  <c r="BK89" i="3"/>
  <c r="BJ89" i="3"/>
  <c r="BI89" i="3"/>
  <c r="BH89" i="3"/>
  <c r="BG89" i="3"/>
  <c r="BC89" i="3"/>
  <c r="BB89" i="3"/>
  <c r="BA89" i="3"/>
  <c r="AZ89" i="3"/>
  <c r="AY89" i="3"/>
  <c r="AU89" i="3"/>
  <c r="AT89" i="3"/>
  <c r="AS89" i="3"/>
  <c r="AR89" i="3"/>
  <c r="AQ89" i="3"/>
  <c r="AM89" i="3"/>
  <c r="AL89" i="3"/>
  <c r="AK89" i="3"/>
  <c r="AJ89" i="3"/>
  <c r="AI89" i="3"/>
  <c r="AE89" i="3"/>
  <c r="AD89" i="3"/>
  <c r="AC89" i="3"/>
  <c r="AB89" i="3"/>
  <c r="AA89" i="3"/>
  <c r="W89" i="3"/>
  <c r="V89" i="3"/>
  <c r="U89" i="3"/>
  <c r="T89" i="3"/>
  <c r="S89" i="3"/>
  <c r="O89" i="3"/>
  <c r="N89" i="3"/>
  <c r="M89" i="3"/>
  <c r="L89" i="3"/>
  <c r="K89" i="3"/>
  <c r="G89" i="3"/>
  <c r="F89" i="3"/>
  <c r="E89" i="3"/>
  <c r="D89" i="3"/>
  <c r="C89" i="3"/>
  <c r="BK88" i="3"/>
  <c r="BJ88" i="3"/>
  <c r="BI88" i="3"/>
  <c r="BH88" i="3"/>
  <c r="BG88" i="3"/>
  <c r="BC88" i="3"/>
  <c r="BB88" i="3"/>
  <c r="BA88" i="3"/>
  <c r="AZ88" i="3"/>
  <c r="AY88" i="3"/>
  <c r="AU88" i="3"/>
  <c r="AT88" i="3"/>
  <c r="AS88" i="3"/>
  <c r="AR88" i="3"/>
  <c r="AQ88" i="3"/>
  <c r="AM88" i="3"/>
  <c r="AL88" i="3"/>
  <c r="AK88" i="3"/>
  <c r="AJ88" i="3"/>
  <c r="AI88" i="3"/>
  <c r="AE88" i="3"/>
  <c r="AD88" i="3"/>
  <c r="AC88" i="3"/>
  <c r="AB88" i="3"/>
  <c r="AA88" i="3"/>
  <c r="W88" i="3"/>
  <c r="V88" i="3"/>
  <c r="U88" i="3"/>
  <c r="T88" i="3"/>
  <c r="S88" i="3"/>
  <c r="O88" i="3"/>
  <c r="N88" i="3"/>
  <c r="M88" i="3"/>
  <c r="L88" i="3"/>
  <c r="K88" i="3"/>
  <c r="G88" i="3"/>
  <c r="F88" i="3"/>
  <c r="E88" i="3"/>
  <c r="D88" i="3"/>
  <c r="C88" i="3"/>
  <c r="BK87" i="3"/>
  <c r="BJ87" i="3"/>
  <c r="BI87" i="3"/>
  <c r="BH87" i="3"/>
  <c r="BG87" i="3"/>
  <c r="BC87" i="3"/>
  <c r="BB87" i="3"/>
  <c r="BA87" i="3"/>
  <c r="AZ87" i="3"/>
  <c r="AY87" i="3"/>
  <c r="AU87" i="3"/>
  <c r="AT87" i="3"/>
  <c r="AS87" i="3"/>
  <c r="AR87" i="3"/>
  <c r="AQ87" i="3"/>
  <c r="AM87" i="3"/>
  <c r="AL87" i="3"/>
  <c r="AK87" i="3"/>
  <c r="AJ87" i="3"/>
  <c r="AI87" i="3"/>
  <c r="AE87" i="3"/>
  <c r="AD87" i="3"/>
  <c r="AC87" i="3"/>
  <c r="AB87" i="3"/>
  <c r="AA87" i="3"/>
  <c r="W87" i="3"/>
  <c r="V87" i="3"/>
  <c r="U87" i="3"/>
  <c r="T87" i="3"/>
  <c r="S87" i="3"/>
  <c r="O87" i="3"/>
  <c r="N87" i="3"/>
  <c r="M87" i="3"/>
  <c r="L87" i="3"/>
  <c r="K87" i="3"/>
  <c r="G87" i="3"/>
  <c r="F87" i="3"/>
  <c r="E87" i="3"/>
  <c r="D87" i="3"/>
  <c r="C87" i="3"/>
  <c r="BK86" i="3"/>
  <c r="BJ86" i="3"/>
  <c r="BI86" i="3"/>
  <c r="BH86" i="3"/>
  <c r="BG86" i="3"/>
  <c r="BC86" i="3"/>
  <c r="BB86" i="3"/>
  <c r="BA86" i="3"/>
  <c r="AZ86" i="3"/>
  <c r="AY86" i="3"/>
  <c r="AU86" i="3"/>
  <c r="AT86" i="3"/>
  <c r="AS86" i="3"/>
  <c r="AR86" i="3"/>
  <c r="AQ86" i="3"/>
  <c r="AM86" i="3"/>
  <c r="AL86" i="3"/>
  <c r="AK86" i="3"/>
  <c r="AJ86" i="3"/>
  <c r="AI86" i="3"/>
  <c r="AE86" i="3"/>
  <c r="AD86" i="3"/>
  <c r="AC86" i="3"/>
  <c r="AB86" i="3"/>
  <c r="AA86" i="3"/>
  <c r="W86" i="3"/>
  <c r="V86" i="3"/>
  <c r="U86" i="3"/>
  <c r="T86" i="3"/>
  <c r="S86" i="3"/>
  <c r="O86" i="3"/>
  <c r="N86" i="3"/>
  <c r="M86" i="3"/>
  <c r="L86" i="3"/>
  <c r="K86" i="3"/>
  <c r="G86" i="3"/>
  <c r="F86" i="3"/>
  <c r="E86" i="3"/>
  <c r="D86" i="3"/>
  <c r="C86" i="3"/>
  <c r="BK85" i="3"/>
  <c r="BJ85" i="3"/>
  <c r="BI85" i="3"/>
  <c r="BH85" i="3"/>
  <c r="BG85" i="3"/>
  <c r="BC85" i="3"/>
  <c r="BB85" i="3"/>
  <c r="BA85" i="3"/>
  <c r="AZ85" i="3"/>
  <c r="AY85" i="3"/>
  <c r="AU85" i="3"/>
  <c r="AT85" i="3"/>
  <c r="AS85" i="3"/>
  <c r="AR85" i="3"/>
  <c r="AQ85" i="3"/>
  <c r="AM85" i="3"/>
  <c r="AL85" i="3"/>
  <c r="AK85" i="3"/>
  <c r="AJ85" i="3"/>
  <c r="AI85" i="3"/>
  <c r="AE85" i="3"/>
  <c r="AD85" i="3"/>
  <c r="AC85" i="3"/>
  <c r="AB85" i="3"/>
  <c r="AA85" i="3"/>
  <c r="W85" i="3"/>
  <c r="V85" i="3"/>
  <c r="U85" i="3"/>
  <c r="T85" i="3"/>
  <c r="S85" i="3"/>
  <c r="O85" i="3"/>
  <c r="N85" i="3"/>
  <c r="M85" i="3"/>
  <c r="L85" i="3"/>
  <c r="K85" i="3"/>
  <c r="G85" i="3"/>
  <c r="F85" i="3"/>
  <c r="E85" i="3"/>
  <c r="D85" i="3"/>
  <c r="C85" i="3"/>
  <c r="BK84" i="3"/>
  <c r="BJ84" i="3"/>
  <c r="BI84" i="3"/>
  <c r="BH84" i="3"/>
  <c r="BG84" i="3"/>
  <c r="BC84" i="3"/>
  <c r="BB84" i="3"/>
  <c r="BA84" i="3"/>
  <c r="AZ84" i="3"/>
  <c r="AY84" i="3"/>
  <c r="AU84" i="3"/>
  <c r="AT84" i="3"/>
  <c r="AS84" i="3"/>
  <c r="AR84" i="3"/>
  <c r="AQ84" i="3"/>
  <c r="AM84" i="3"/>
  <c r="AL84" i="3"/>
  <c r="AK84" i="3"/>
  <c r="AJ84" i="3"/>
  <c r="AI84" i="3"/>
  <c r="AE84" i="3"/>
  <c r="AD84" i="3"/>
  <c r="AC84" i="3"/>
  <c r="AB84" i="3"/>
  <c r="AA84" i="3"/>
  <c r="W84" i="3"/>
  <c r="V84" i="3"/>
  <c r="U84" i="3"/>
  <c r="T84" i="3"/>
  <c r="S84" i="3"/>
  <c r="O84" i="3"/>
  <c r="N84" i="3"/>
  <c r="M84" i="3"/>
  <c r="L84" i="3"/>
  <c r="K84" i="3"/>
  <c r="G84" i="3"/>
  <c r="F84" i="3"/>
  <c r="E84" i="3"/>
  <c r="D84" i="3"/>
  <c r="C84" i="3"/>
  <c r="BK83" i="3"/>
  <c r="BJ83" i="3"/>
  <c r="BI83" i="3"/>
  <c r="BH83" i="3"/>
  <c r="BG83" i="3"/>
  <c r="BC83" i="3"/>
  <c r="BB83" i="3"/>
  <c r="BA83" i="3"/>
  <c r="AZ83" i="3"/>
  <c r="AY83" i="3"/>
  <c r="AU83" i="3"/>
  <c r="AT83" i="3"/>
  <c r="AS83" i="3"/>
  <c r="AR83" i="3"/>
  <c r="AQ83" i="3"/>
  <c r="AM83" i="3"/>
  <c r="AL83" i="3"/>
  <c r="AK83" i="3"/>
  <c r="AJ83" i="3"/>
  <c r="AI83" i="3"/>
  <c r="AE83" i="3"/>
  <c r="AD83" i="3"/>
  <c r="AC83" i="3"/>
  <c r="AB83" i="3"/>
  <c r="AA83" i="3"/>
  <c r="W83" i="3"/>
  <c r="V83" i="3"/>
  <c r="U83" i="3"/>
  <c r="T83" i="3"/>
  <c r="S83" i="3"/>
  <c r="O83" i="3"/>
  <c r="N83" i="3"/>
  <c r="M83" i="3"/>
  <c r="L83" i="3"/>
  <c r="K83" i="3"/>
  <c r="G83" i="3"/>
  <c r="F83" i="3"/>
  <c r="E83" i="3"/>
  <c r="D83" i="3"/>
  <c r="C83" i="3"/>
  <c r="BK82" i="3"/>
  <c r="BJ82" i="3"/>
  <c r="BI82" i="3"/>
  <c r="BH82" i="3"/>
  <c r="BG82" i="3"/>
  <c r="BC82" i="3"/>
  <c r="BB82" i="3"/>
  <c r="BA82" i="3"/>
  <c r="AZ82" i="3"/>
  <c r="AY82" i="3"/>
  <c r="AU82" i="3"/>
  <c r="AT82" i="3"/>
  <c r="AS82" i="3"/>
  <c r="AR82" i="3"/>
  <c r="AQ82" i="3"/>
  <c r="AM82" i="3"/>
  <c r="AL82" i="3"/>
  <c r="AK82" i="3"/>
  <c r="AJ82" i="3"/>
  <c r="AI82" i="3"/>
  <c r="AE82" i="3"/>
  <c r="AD82" i="3"/>
  <c r="AC82" i="3"/>
  <c r="AB82" i="3"/>
  <c r="AA82" i="3"/>
  <c r="W82" i="3"/>
  <c r="V82" i="3"/>
  <c r="U82" i="3"/>
  <c r="T82" i="3"/>
  <c r="S82" i="3"/>
  <c r="O82" i="3"/>
  <c r="N82" i="3"/>
  <c r="M82" i="3"/>
  <c r="L82" i="3"/>
  <c r="K82" i="3"/>
  <c r="G82" i="3"/>
  <c r="F82" i="3"/>
  <c r="E82" i="3"/>
  <c r="D82" i="3"/>
  <c r="C82" i="3"/>
  <c r="BK81" i="3"/>
  <c r="BJ81" i="3"/>
  <c r="BI81" i="3"/>
  <c r="BH81" i="3"/>
  <c r="BG81" i="3"/>
  <c r="BC81" i="3"/>
  <c r="BB81" i="3"/>
  <c r="BA81" i="3"/>
  <c r="AZ81" i="3"/>
  <c r="AY81" i="3"/>
  <c r="AU81" i="3"/>
  <c r="AT81" i="3"/>
  <c r="AS81" i="3"/>
  <c r="AR81" i="3"/>
  <c r="AQ81" i="3"/>
  <c r="AM81" i="3"/>
  <c r="AL81" i="3"/>
  <c r="AK81" i="3"/>
  <c r="AJ81" i="3"/>
  <c r="AI81" i="3"/>
  <c r="AE81" i="3"/>
  <c r="AD81" i="3"/>
  <c r="AC81" i="3"/>
  <c r="AB81" i="3"/>
  <c r="AA81" i="3"/>
  <c r="W81" i="3"/>
  <c r="V81" i="3"/>
  <c r="U81" i="3"/>
  <c r="T81" i="3"/>
  <c r="S81" i="3"/>
  <c r="O81" i="3"/>
  <c r="N81" i="3"/>
  <c r="M81" i="3"/>
  <c r="L81" i="3"/>
  <c r="K81" i="3"/>
  <c r="G81" i="3"/>
  <c r="F81" i="3"/>
  <c r="E81" i="3"/>
  <c r="D81" i="3"/>
  <c r="C81" i="3"/>
  <c r="BK80" i="3"/>
  <c r="BJ80" i="3"/>
  <c r="BI80" i="3"/>
  <c r="BH80" i="3"/>
  <c r="BG80" i="3"/>
  <c r="BC80" i="3"/>
  <c r="BB80" i="3"/>
  <c r="BA80" i="3"/>
  <c r="AZ80" i="3"/>
  <c r="AY80" i="3"/>
  <c r="AU80" i="3"/>
  <c r="AT80" i="3"/>
  <c r="AS80" i="3"/>
  <c r="AR80" i="3"/>
  <c r="AQ80" i="3"/>
  <c r="AM80" i="3"/>
  <c r="AL80" i="3"/>
  <c r="AK80" i="3"/>
  <c r="AJ80" i="3"/>
  <c r="AI80" i="3"/>
  <c r="AE80" i="3"/>
  <c r="AD80" i="3"/>
  <c r="AC80" i="3"/>
  <c r="AB80" i="3"/>
  <c r="AA80" i="3"/>
  <c r="W80" i="3"/>
  <c r="V80" i="3"/>
  <c r="U80" i="3"/>
  <c r="T80" i="3"/>
  <c r="S80" i="3"/>
  <c r="O80" i="3"/>
  <c r="N80" i="3"/>
  <c r="M80" i="3"/>
  <c r="L80" i="3"/>
  <c r="K80" i="3"/>
  <c r="G80" i="3"/>
  <c r="F80" i="3"/>
  <c r="E80" i="3"/>
  <c r="D80" i="3"/>
  <c r="C80" i="3"/>
  <c r="BK79" i="3"/>
  <c r="BJ79" i="3"/>
  <c r="BI79" i="3"/>
  <c r="BH79" i="3"/>
  <c r="BG79" i="3"/>
  <c r="BC79" i="3"/>
  <c r="BB79" i="3"/>
  <c r="BA79" i="3"/>
  <c r="AZ79" i="3"/>
  <c r="AY79" i="3"/>
  <c r="AU79" i="3"/>
  <c r="AT79" i="3"/>
  <c r="AS79" i="3"/>
  <c r="AR79" i="3"/>
  <c r="AQ79" i="3"/>
  <c r="AM79" i="3"/>
  <c r="AL79" i="3"/>
  <c r="AK79" i="3"/>
  <c r="AJ79" i="3"/>
  <c r="AI79" i="3"/>
  <c r="AE79" i="3"/>
  <c r="AD79" i="3"/>
  <c r="AC79" i="3"/>
  <c r="AB79" i="3"/>
  <c r="AA79" i="3"/>
  <c r="W79" i="3"/>
  <c r="V79" i="3"/>
  <c r="U79" i="3"/>
  <c r="T79" i="3"/>
  <c r="S79" i="3"/>
  <c r="O79" i="3"/>
  <c r="N79" i="3"/>
  <c r="M79" i="3"/>
  <c r="L79" i="3"/>
  <c r="K79" i="3"/>
  <c r="G79" i="3"/>
  <c r="F79" i="3"/>
  <c r="E79" i="3"/>
  <c r="D79" i="3"/>
  <c r="C79" i="3"/>
  <c r="BK78" i="3"/>
  <c r="BJ78" i="3"/>
  <c r="BI78" i="3"/>
  <c r="BH78" i="3"/>
  <c r="BG78" i="3"/>
  <c r="BC78" i="3"/>
  <c r="BB78" i="3"/>
  <c r="BA78" i="3"/>
  <c r="AZ78" i="3"/>
  <c r="AY78" i="3"/>
  <c r="AU78" i="3"/>
  <c r="AT78" i="3"/>
  <c r="AS78" i="3"/>
  <c r="AR78" i="3"/>
  <c r="AQ78" i="3"/>
  <c r="AM78" i="3"/>
  <c r="AL78" i="3"/>
  <c r="AK78" i="3"/>
  <c r="AJ78" i="3"/>
  <c r="AI78" i="3"/>
  <c r="AE78" i="3"/>
  <c r="AD78" i="3"/>
  <c r="AC78" i="3"/>
  <c r="AB78" i="3"/>
  <c r="AA78" i="3"/>
  <c r="W78" i="3"/>
  <c r="V78" i="3"/>
  <c r="U78" i="3"/>
  <c r="T78" i="3"/>
  <c r="S78" i="3"/>
  <c r="O78" i="3"/>
  <c r="N78" i="3"/>
  <c r="M78" i="3"/>
  <c r="L78" i="3"/>
  <c r="K78" i="3"/>
  <c r="G78" i="3"/>
  <c r="F78" i="3"/>
  <c r="E78" i="3"/>
  <c r="D78" i="3"/>
  <c r="C78" i="3"/>
  <c r="BK77" i="3"/>
  <c r="BJ77" i="3"/>
  <c r="BI77" i="3"/>
  <c r="BH77" i="3"/>
  <c r="BG77" i="3"/>
  <c r="BC77" i="3"/>
  <c r="BB77" i="3"/>
  <c r="BA77" i="3"/>
  <c r="AZ77" i="3"/>
  <c r="AY77" i="3"/>
  <c r="AU77" i="3"/>
  <c r="AT77" i="3"/>
  <c r="AS77" i="3"/>
  <c r="AR77" i="3"/>
  <c r="AQ77" i="3"/>
  <c r="AM77" i="3"/>
  <c r="AL77" i="3"/>
  <c r="AK77" i="3"/>
  <c r="AJ77" i="3"/>
  <c r="AI77" i="3"/>
  <c r="AE77" i="3"/>
  <c r="AD77" i="3"/>
  <c r="AC77" i="3"/>
  <c r="AB77" i="3"/>
  <c r="AA77" i="3"/>
  <c r="W77" i="3"/>
  <c r="V77" i="3"/>
  <c r="U77" i="3"/>
  <c r="T77" i="3"/>
  <c r="S77" i="3"/>
  <c r="O77" i="3"/>
  <c r="N77" i="3"/>
  <c r="M77" i="3"/>
  <c r="L77" i="3"/>
  <c r="K77" i="3"/>
  <c r="G77" i="3"/>
  <c r="F77" i="3"/>
  <c r="E77" i="3"/>
  <c r="D77" i="3"/>
  <c r="C77" i="3"/>
  <c r="BK76" i="3"/>
  <c r="BJ76" i="3"/>
  <c r="BI76" i="3"/>
  <c r="BH76" i="3"/>
  <c r="BG76" i="3"/>
  <c r="BC76" i="3"/>
  <c r="BB76" i="3"/>
  <c r="BA76" i="3"/>
  <c r="AZ76" i="3"/>
  <c r="AY76" i="3"/>
  <c r="AU76" i="3"/>
  <c r="AT76" i="3"/>
  <c r="AS76" i="3"/>
  <c r="AR76" i="3"/>
  <c r="AQ76" i="3"/>
  <c r="AM76" i="3"/>
  <c r="AL76" i="3"/>
  <c r="AK76" i="3"/>
  <c r="AJ76" i="3"/>
  <c r="AI76" i="3"/>
  <c r="AE76" i="3"/>
  <c r="AD76" i="3"/>
  <c r="AC76" i="3"/>
  <c r="AB76" i="3"/>
  <c r="AA76" i="3"/>
  <c r="W76" i="3"/>
  <c r="V76" i="3"/>
  <c r="U76" i="3"/>
  <c r="T76" i="3"/>
  <c r="S76" i="3"/>
  <c r="O76" i="3"/>
  <c r="N76" i="3"/>
  <c r="M76" i="3"/>
  <c r="L76" i="3"/>
  <c r="K76" i="3"/>
  <c r="G76" i="3"/>
  <c r="F76" i="3"/>
  <c r="E76" i="3"/>
  <c r="D76" i="3"/>
  <c r="C76" i="3"/>
  <c r="BK75" i="3"/>
  <c r="BK91" i="3" s="1"/>
  <c r="BJ75" i="3"/>
  <c r="BJ91" i="3" s="1"/>
  <c r="BI75" i="3"/>
  <c r="BI91" i="3" s="1"/>
  <c r="BH75" i="3"/>
  <c r="BH91" i="3" s="1"/>
  <c r="BG75" i="3"/>
  <c r="BG91" i="3" s="1"/>
  <c r="BC75" i="3"/>
  <c r="BC91" i="3" s="1"/>
  <c r="BB75" i="3"/>
  <c r="BB91" i="3" s="1"/>
  <c r="BA75" i="3"/>
  <c r="BA91" i="3" s="1"/>
  <c r="AZ75" i="3"/>
  <c r="AZ91" i="3" s="1"/>
  <c r="AY75" i="3"/>
  <c r="AY91" i="3" s="1"/>
  <c r="AU75" i="3"/>
  <c r="AU91" i="3" s="1"/>
  <c r="AT75" i="3"/>
  <c r="AT91" i="3" s="1"/>
  <c r="AS75" i="3"/>
  <c r="AS91" i="3" s="1"/>
  <c r="AR75" i="3"/>
  <c r="AR91" i="3" s="1"/>
  <c r="AQ75" i="3"/>
  <c r="AQ91" i="3" s="1"/>
  <c r="AM75" i="3"/>
  <c r="AM91" i="3" s="1"/>
  <c r="AL75" i="3"/>
  <c r="AL91" i="3" s="1"/>
  <c r="AK75" i="3"/>
  <c r="AK91" i="3" s="1"/>
  <c r="AJ75" i="3"/>
  <c r="AJ91" i="3" s="1"/>
  <c r="AI75" i="3"/>
  <c r="AI91" i="3" s="1"/>
  <c r="AE75" i="3"/>
  <c r="AE91" i="3" s="1"/>
  <c r="AD75" i="3"/>
  <c r="AD91" i="3" s="1"/>
  <c r="AC75" i="3"/>
  <c r="AC91" i="3" s="1"/>
  <c r="AB75" i="3"/>
  <c r="AB91" i="3" s="1"/>
  <c r="AA75" i="3"/>
  <c r="AA91" i="3" s="1"/>
  <c r="W75" i="3"/>
  <c r="W91" i="3" s="1"/>
  <c r="V75" i="3"/>
  <c r="V91" i="3" s="1"/>
  <c r="U75" i="3"/>
  <c r="U91" i="3" s="1"/>
  <c r="T75" i="3"/>
  <c r="T91" i="3" s="1"/>
  <c r="S75" i="3"/>
  <c r="S91" i="3" s="1"/>
  <c r="O75" i="3"/>
  <c r="O91" i="3" s="1"/>
  <c r="N75" i="3"/>
  <c r="N91" i="3" s="1"/>
  <c r="M75" i="3"/>
  <c r="M91" i="3" s="1"/>
  <c r="L75" i="3"/>
  <c r="L91" i="3" s="1"/>
  <c r="K75" i="3"/>
  <c r="K91" i="3" s="1"/>
  <c r="G75" i="3"/>
  <c r="G91" i="3" s="1"/>
  <c r="F75" i="3"/>
  <c r="F91" i="3" s="1"/>
  <c r="E75" i="3"/>
  <c r="E91" i="3" s="1"/>
  <c r="D75" i="3"/>
  <c r="D91" i="3" s="1"/>
  <c r="C75" i="3"/>
  <c r="C91" i="3" s="1"/>
  <c r="BK65" i="3"/>
  <c r="BJ65" i="3"/>
  <c r="BI65" i="3"/>
  <c r="BH65" i="3"/>
  <c r="BG65" i="3"/>
  <c r="BC65" i="3"/>
  <c r="BB65" i="3"/>
  <c r="BA65" i="3"/>
  <c r="AZ65" i="3"/>
  <c r="AY65" i="3"/>
  <c r="AU65" i="3"/>
  <c r="AT65" i="3"/>
  <c r="AS65" i="3"/>
  <c r="AR65" i="3"/>
  <c r="AQ65" i="3"/>
  <c r="AM65" i="3"/>
  <c r="AL65" i="3"/>
  <c r="AK65" i="3"/>
  <c r="AJ65" i="3"/>
  <c r="AI65" i="3"/>
  <c r="AE65" i="3"/>
  <c r="AD65" i="3"/>
  <c r="AC65" i="3"/>
  <c r="AB65" i="3"/>
  <c r="AA65" i="3"/>
  <c r="W65" i="3"/>
  <c r="V65" i="3"/>
  <c r="U65" i="3"/>
  <c r="T65" i="3"/>
  <c r="S65" i="3"/>
  <c r="O65" i="3"/>
  <c r="N65" i="3"/>
  <c r="M65" i="3"/>
  <c r="L65" i="3"/>
  <c r="K65" i="3"/>
  <c r="G65" i="3"/>
  <c r="F65" i="3"/>
  <c r="E65" i="3"/>
  <c r="D65" i="3"/>
  <c r="C65" i="3"/>
  <c r="BK64" i="3"/>
  <c r="BJ64" i="3"/>
  <c r="BI64" i="3"/>
  <c r="BH64" i="3"/>
  <c r="BG64" i="3"/>
  <c r="BC64" i="3"/>
  <c r="BB64" i="3"/>
  <c r="BA64" i="3"/>
  <c r="AZ64" i="3"/>
  <c r="AY64" i="3"/>
  <c r="AU64" i="3"/>
  <c r="AT64" i="3"/>
  <c r="AS64" i="3"/>
  <c r="AR64" i="3"/>
  <c r="AQ64" i="3"/>
  <c r="AM64" i="3"/>
  <c r="AL64" i="3"/>
  <c r="AK64" i="3"/>
  <c r="AJ64" i="3"/>
  <c r="AI64" i="3"/>
  <c r="AE64" i="3"/>
  <c r="AD64" i="3"/>
  <c r="AC64" i="3"/>
  <c r="AB64" i="3"/>
  <c r="AA64" i="3"/>
  <c r="W64" i="3"/>
  <c r="V64" i="3"/>
  <c r="U64" i="3"/>
  <c r="T64" i="3"/>
  <c r="S64" i="3"/>
  <c r="O64" i="3"/>
  <c r="N64" i="3"/>
  <c r="M64" i="3"/>
  <c r="L64" i="3"/>
  <c r="K64" i="3"/>
  <c r="G64" i="3"/>
  <c r="F64" i="3"/>
  <c r="E64" i="3"/>
  <c r="D64" i="3"/>
  <c r="C64" i="3"/>
  <c r="BK63" i="3"/>
  <c r="BJ63" i="3"/>
  <c r="BI63" i="3"/>
  <c r="BH63" i="3"/>
  <c r="BG63" i="3"/>
  <c r="BC63" i="3"/>
  <c r="BB63" i="3"/>
  <c r="BA63" i="3"/>
  <c r="AZ63" i="3"/>
  <c r="AY63" i="3"/>
  <c r="AU63" i="3"/>
  <c r="AT63" i="3"/>
  <c r="AS63" i="3"/>
  <c r="AR63" i="3"/>
  <c r="AQ63" i="3"/>
  <c r="AM63" i="3"/>
  <c r="AL63" i="3"/>
  <c r="AK63" i="3"/>
  <c r="AJ63" i="3"/>
  <c r="AI63" i="3"/>
  <c r="AE63" i="3"/>
  <c r="AD63" i="3"/>
  <c r="AC63" i="3"/>
  <c r="AB63" i="3"/>
  <c r="AA63" i="3"/>
  <c r="W63" i="3"/>
  <c r="V63" i="3"/>
  <c r="U63" i="3"/>
  <c r="T63" i="3"/>
  <c r="S63" i="3"/>
  <c r="O63" i="3"/>
  <c r="N63" i="3"/>
  <c r="M63" i="3"/>
  <c r="L63" i="3"/>
  <c r="K63" i="3"/>
  <c r="G63" i="3"/>
  <c r="F63" i="3"/>
  <c r="E63" i="3"/>
  <c r="D63" i="3"/>
  <c r="C63" i="3"/>
  <c r="BK62" i="3"/>
  <c r="BJ62" i="3"/>
  <c r="BI62" i="3"/>
  <c r="BH62" i="3"/>
  <c r="BG62" i="3"/>
  <c r="BC62" i="3"/>
  <c r="BB62" i="3"/>
  <c r="BA62" i="3"/>
  <c r="AZ62" i="3"/>
  <c r="AY62" i="3"/>
  <c r="AU62" i="3"/>
  <c r="AT62" i="3"/>
  <c r="AS62" i="3"/>
  <c r="AR62" i="3"/>
  <c r="AQ62" i="3"/>
  <c r="AM62" i="3"/>
  <c r="AL62" i="3"/>
  <c r="AK62" i="3"/>
  <c r="AJ62" i="3"/>
  <c r="AI62" i="3"/>
  <c r="AE62" i="3"/>
  <c r="AD62" i="3"/>
  <c r="AC62" i="3"/>
  <c r="AB62" i="3"/>
  <c r="AA62" i="3"/>
  <c r="W62" i="3"/>
  <c r="V62" i="3"/>
  <c r="U62" i="3"/>
  <c r="T62" i="3"/>
  <c r="S62" i="3"/>
  <c r="O62" i="3"/>
  <c r="N62" i="3"/>
  <c r="M62" i="3"/>
  <c r="L62" i="3"/>
  <c r="K62" i="3"/>
  <c r="G62" i="3"/>
  <c r="F62" i="3"/>
  <c r="E62" i="3"/>
  <c r="D62" i="3"/>
  <c r="C62" i="3"/>
  <c r="BK61" i="3"/>
  <c r="BJ61" i="3"/>
  <c r="BI61" i="3"/>
  <c r="BH61" i="3"/>
  <c r="BG61" i="3"/>
  <c r="BC61" i="3"/>
  <c r="BB61" i="3"/>
  <c r="BA61" i="3"/>
  <c r="AZ61" i="3"/>
  <c r="AY61" i="3"/>
  <c r="AU61" i="3"/>
  <c r="AT61" i="3"/>
  <c r="AS61" i="3"/>
  <c r="AR61" i="3"/>
  <c r="AQ61" i="3"/>
  <c r="AM61" i="3"/>
  <c r="AL61" i="3"/>
  <c r="AK61" i="3"/>
  <c r="AJ61" i="3"/>
  <c r="AI61" i="3"/>
  <c r="AE61" i="3"/>
  <c r="AD61" i="3"/>
  <c r="AC61" i="3"/>
  <c r="AB61" i="3"/>
  <c r="AA61" i="3"/>
  <c r="W61" i="3"/>
  <c r="V61" i="3"/>
  <c r="U61" i="3"/>
  <c r="T61" i="3"/>
  <c r="S61" i="3"/>
  <c r="O61" i="3"/>
  <c r="N61" i="3"/>
  <c r="M61" i="3"/>
  <c r="L61" i="3"/>
  <c r="K61" i="3"/>
  <c r="G61" i="3"/>
  <c r="F61" i="3"/>
  <c r="E61" i="3"/>
  <c r="D61" i="3"/>
  <c r="C61" i="3"/>
  <c r="BK60" i="3"/>
  <c r="BJ60" i="3"/>
  <c r="BI60" i="3"/>
  <c r="BH60" i="3"/>
  <c r="BG60" i="3"/>
  <c r="BC60" i="3"/>
  <c r="BB60" i="3"/>
  <c r="BA60" i="3"/>
  <c r="AZ60" i="3"/>
  <c r="AY60" i="3"/>
  <c r="AU60" i="3"/>
  <c r="AT60" i="3"/>
  <c r="AS60" i="3"/>
  <c r="AR60" i="3"/>
  <c r="AQ60" i="3"/>
  <c r="AM60" i="3"/>
  <c r="AL60" i="3"/>
  <c r="AK60" i="3"/>
  <c r="AJ60" i="3"/>
  <c r="AI60" i="3"/>
  <c r="AE60" i="3"/>
  <c r="AD60" i="3"/>
  <c r="AC60" i="3"/>
  <c r="AB60" i="3"/>
  <c r="AA60" i="3"/>
  <c r="W60" i="3"/>
  <c r="V60" i="3"/>
  <c r="U60" i="3"/>
  <c r="T60" i="3"/>
  <c r="S60" i="3"/>
  <c r="O60" i="3"/>
  <c r="N60" i="3"/>
  <c r="M60" i="3"/>
  <c r="L60" i="3"/>
  <c r="K60" i="3"/>
  <c r="G60" i="3"/>
  <c r="F60" i="3"/>
  <c r="E60" i="3"/>
  <c r="D60" i="3"/>
  <c r="C60" i="3"/>
  <c r="BK59" i="3"/>
  <c r="BJ59" i="3"/>
  <c r="BI59" i="3"/>
  <c r="BH59" i="3"/>
  <c r="BG59" i="3"/>
  <c r="BC59" i="3"/>
  <c r="BB59" i="3"/>
  <c r="BA59" i="3"/>
  <c r="AZ59" i="3"/>
  <c r="AY59" i="3"/>
  <c r="AU59" i="3"/>
  <c r="AT59" i="3"/>
  <c r="AS59" i="3"/>
  <c r="AR59" i="3"/>
  <c r="AQ59" i="3"/>
  <c r="AM59" i="3"/>
  <c r="AL59" i="3"/>
  <c r="AK59" i="3"/>
  <c r="AJ59" i="3"/>
  <c r="AI59" i="3"/>
  <c r="AE59" i="3"/>
  <c r="AD59" i="3"/>
  <c r="AC59" i="3"/>
  <c r="AB59" i="3"/>
  <c r="AA59" i="3"/>
  <c r="W59" i="3"/>
  <c r="V59" i="3"/>
  <c r="U59" i="3"/>
  <c r="T59" i="3"/>
  <c r="S59" i="3"/>
  <c r="O59" i="3"/>
  <c r="N59" i="3"/>
  <c r="M59" i="3"/>
  <c r="L59" i="3"/>
  <c r="K59" i="3"/>
  <c r="G59" i="3"/>
  <c r="F59" i="3"/>
  <c r="E59" i="3"/>
  <c r="D59" i="3"/>
  <c r="C59" i="3"/>
  <c r="BK58" i="3"/>
  <c r="BJ58" i="3"/>
  <c r="BI58" i="3"/>
  <c r="BH58" i="3"/>
  <c r="BG58" i="3"/>
  <c r="BC58" i="3"/>
  <c r="BB58" i="3"/>
  <c r="BA58" i="3"/>
  <c r="AZ58" i="3"/>
  <c r="AY58" i="3"/>
  <c r="AU58" i="3"/>
  <c r="AT58" i="3"/>
  <c r="AS58" i="3"/>
  <c r="AR58" i="3"/>
  <c r="AQ58" i="3"/>
  <c r="AM58" i="3"/>
  <c r="AL58" i="3"/>
  <c r="AK58" i="3"/>
  <c r="AJ58" i="3"/>
  <c r="AI58" i="3"/>
  <c r="AE58" i="3"/>
  <c r="AD58" i="3"/>
  <c r="AC58" i="3"/>
  <c r="AB58" i="3"/>
  <c r="AA58" i="3"/>
  <c r="W58" i="3"/>
  <c r="V58" i="3"/>
  <c r="U58" i="3"/>
  <c r="T58" i="3"/>
  <c r="S58" i="3"/>
  <c r="O58" i="3"/>
  <c r="N58" i="3"/>
  <c r="M58" i="3"/>
  <c r="L58" i="3"/>
  <c r="K58" i="3"/>
  <c r="G58" i="3"/>
  <c r="F58" i="3"/>
  <c r="E58" i="3"/>
  <c r="D58" i="3"/>
  <c r="C58" i="3"/>
  <c r="BK57" i="3"/>
  <c r="BJ57" i="3"/>
  <c r="BI57" i="3"/>
  <c r="BH57" i="3"/>
  <c r="BG57" i="3"/>
  <c r="BC57" i="3"/>
  <c r="BB57" i="3"/>
  <c r="BA57" i="3"/>
  <c r="AZ57" i="3"/>
  <c r="AY57" i="3"/>
  <c r="AU57" i="3"/>
  <c r="AT57" i="3"/>
  <c r="AS57" i="3"/>
  <c r="AR57" i="3"/>
  <c r="AQ57" i="3"/>
  <c r="AM57" i="3"/>
  <c r="AL57" i="3"/>
  <c r="AK57" i="3"/>
  <c r="AJ57" i="3"/>
  <c r="AI57" i="3"/>
  <c r="AE57" i="3"/>
  <c r="AD57" i="3"/>
  <c r="AC57" i="3"/>
  <c r="AB57" i="3"/>
  <c r="AA57" i="3"/>
  <c r="W57" i="3"/>
  <c r="V57" i="3"/>
  <c r="U57" i="3"/>
  <c r="T57" i="3"/>
  <c r="S57" i="3"/>
  <c r="O57" i="3"/>
  <c r="N57" i="3"/>
  <c r="M57" i="3"/>
  <c r="L57" i="3"/>
  <c r="K57" i="3"/>
  <c r="G57" i="3"/>
  <c r="F57" i="3"/>
  <c r="E57" i="3"/>
  <c r="D57" i="3"/>
  <c r="C57" i="3"/>
  <c r="BK56" i="3"/>
  <c r="BJ56" i="3"/>
  <c r="BI56" i="3"/>
  <c r="BH56" i="3"/>
  <c r="BG56" i="3"/>
  <c r="BC56" i="3"/>
  <c r="BB56" i="3"/>
  <c r="BA56" i="3"/>
  <c r="AZ56" i="3"/>
  <c r="AY56" i="3"/>
  <c r="AU56" i="3"/>
  <c r="AT56" i="3"/>
  <c r="AS56" i="3"/>
  <c r="AR56" i="3"/>
  <c r="AQ56" i="3"/>
  <c r="AM56" i="3"/>
  <c r="AL56" i="3"/>
  <c r="AK56" i="3"/>
  <c r="AJ56" i="3"/>
  <c r="AI56" i="3"/>
  <c r="AE56" i="3"/>
  <c r="AD56" i="3"/>
  <c r="AC56" i="3"/>
  <c r="AB56" i="3"/>
  <c r="AA56" i="3"/>
  <c r="W56" i="3"/>
  <c r="V56" i="3"/>
  <c r="U56" i="3"/>
  <c r="T56" i="3"/>
  <c r="S56" i="3"/>
  <c r="O56" i="3"/>
  <c r="N56" i="3"/>
  <c r="M56" i="3"/>
  <c r="L56" i="3"/>
  <c r="K56" i="3"/>
  <c r="G56" i="3"/>
  <c r="F56" i="3"/>
  <c r="E56" i="3"/>
  <c r="D56" i="3"/>
  <c r="C56" i="3"/>
  <c r="BK55" i="3"/>
  <c r="BJ55" i="3"/>
  <c r="BI55" i="3"/>
  <c r="BH55" i="3"/>
  <c r="BG55" i="3"/>
  <c r="BC55" i="3"/>
  <c r="BB55" i="3"/>
  <c r="BA55" i="3"/>
  <c r="AZ55" i="3"/>
  <c r="AY55" i="3"/>
  <c r="AU55" i="3"/>
  <c r="AT55" i="3"/>
  <c r="AS55" i="3"/>
  <c r="AR55" i="3"/>
  <c r="AQ55" i="3"/>
  <c r="AM55" i="3"/>
  <c r="AL55" i="3"/>
  <c r="AK55" i="3"/>
  <c r="AJ55" i="3"/>
  <c r="AI55" i="3"/>
  <c r="AE55" i="3"/>
  <c r="AD55" i="3"/>
  <c r="AC55" i="3"/>
  <c r="AB55" i="3"/>
  <c r="AA55" i="3"/>
  <c r="W55" i="3"/>
  <c r="V55" i="3"/>
  <c r="U55" i="3"/>
  <c r="T55" i="3"/>
  <c r="S55" i="3"/>
  <c r="O55" i="3"/>
  <c r="N55" i="3"/>
  <c r="M55" i="3"/>
  <c r="L55" i="3"/>
  <c r="K55" i="3"/>
  <c r="G55" i="3"/>
  <c r="F55" i="3"/>
  <c r="E55" i="3"/>
  <c r="D55" i="3"/>
  <c r="C55" i="3"/>
  <c r="BK54" i="3"/>
  <c r="BJ54" i="3"/>
  <c r="BI54" i="3"/>
  <c r="BH54" i="3"/>
  <c r="BG54" i="3"/>
  <c r="BC54" i="3"/>
  <c r="BB54" i="3"/>
  <c r="BA54" i="3"/>
  <c r="AZ54" i="3"/>
  <c r="AY54" i="3"/>
  <c r="AU54" i="3"/>
  <c r="AT54" i="3"/>
  <c r="AS54" i="3"/>
  <c r="AR54" i="3"/>
  <c r="AQ54" i="3"/>
  <c r="AM54" i="3"/>
  <c r="AL54" i="3"/>
  <c r="AK54" i="3"/>
  <c r="AJ54" i="3"/>
  <c r="AI54" i="3"/>
  <c r="AE54" i="3"/>
  <c r="AD54" i="3"/>
  <c r="AC54" i="3"/>
  <c r="AB54" i="3"/>
  <c r="AA54" i="3"/>
  <c r="W54" i="3"/>
  <c r="V54" i="3"/>
  <c r="U54" i="3"/>
  <c r="T54" i="3"/>
  <c r="S54" i="3"/>
  <c r="O54" i="3"/>
  <c r="N54" i="3"/>
  <c r="M54" i="3"/>
  <c r="L54" i="3"/>
  <c r="K54" i="3"/>
  <c r="G54" i="3"/>
  <c r="F54" i="3"/>
  <c r="E54" i="3"/>
  <c r="D54" i="3"/>
  <c r="C54" i="3"/>
  <c r="BK53" i="3"/>
  <c r="BJ53" i="3"/>
  <c r="BI53" i="3"/>
  <c r="BH53" i="3"/>
  <c r="BG53" i="3"/>
  <c r="BC53" i="3"/>
  <c r="BB53" i="3"/>
  <c r="BA53" i="3"/>
  <c r="AZ53" i="3"/>
  <c r="AY53" i="3"/>
  <c r="AU53" i="3"/>
  <c r="AT53" i="3"/>
  <c r="AS53" i="3"/>
  <c r="AR53" i="3"/>
  <c r="AQ53" i="3"/>
  <c r="AM53" i="3"/>
  <c r="AL53" i="3"/>
  <c r="AK53" i="3"/>
  <c r="AJ53" i="3"/>
  <c r="AI53" i="3"/>
  <c r="AE53" i="3"/>
  <c r="AD53" i="3"/>
  <c r="AC53" i="3"/>
  <c r="AB53" i="3"/>
  <c r="AA53" i="3"/>
  <c r="W53" i="3"/>
  <c r="V53" i="3"/>
  <c r="U53" i="3"/>
  <c r="T53" i="3"/>
  <c r="S53" i="3"/>
  <c r="O53" i="3"/>
  <c r="N53" i="3"/>
  <c r="M53" i="3"/>
  <c r="L53" i="3"/>
  <c r="K53" i="3"/>
  <c r="G53" i="3"/>
  <c r="F53" i="3"/>
  <c r="E53" i="3"/>
  <c r="D53" i="3"/>
  <c r="C53" i="3"/>
  <c r="BK52" i="3"/>
  <c r="BJ52" i="3"/>
  <c r="BI52" i="3"/>
  <c r="BH52" i="3"/>
  <c r="BG52" i="3"/>
  <c r="BC52" i="3"/>
  <c r="BB52" i="3"/>
  <c r="BA52" i="3"/>
  <c r="AZ52" i="3"/>
  <c r="AY52" i="3"/>
  <c r="AU52" i="3"/>
  <c r="AT52" i="3"/>
  <c r="AS52" i="3"/>
  <c r="AR52" i="3"/>
  <c r="AQ52" i="3"/>
  <c r="AM52" i="3"/>
  <c r="AL52" i="3"/>
  <c r="AK52" i="3"/>
  <c r="AJ52" i="3"/>
  <c r="AI52" i="3"/>
  <c r="AE52" i="3"/>
  <c r="AD52" i="3"/>
  <c r="AC52" i="3"/>
  <c r="AB52" i="3"/>
  <c r="AA52" i="3"/>
  <c r="W52" i="3"/>
  <c r="V52" i="3"/>
  <c r="U52" i="3"/>
  <c r="T52" i="3"/>
  <c r="S52" i="3"/>
  <c r="O52" i="3"/>
  <c r="N52" i="3"/>
  <c r="M52" i="3"/>
  <c r="L52" i="3"/>
  <c r="K52" i="3"/>
  <c r="G52" i="3"/>
  <c r="F52" i="3"/>
  <c r="E52" i="3"/>
  <c r="D52" i="3"/>
  <c r="C52" i="3"/>
  <c r="BK51" i="3"/>
  <c r="BK67" i="3" s="1"/>
  <c r="BJ51" i="3"/>
  <c r="BJ67" i="3" s="1"/>
  <c r="BI51" i="3"/>
  <c r="BI67" i="3" s="1"/>
  <c r="BH51" i="3"/>
  <c r="BH67" i="3" s="1"/>
  <c r="BG51" i="3"/>
  <c r="BG67" i="3" s="1"/>
  <c r="BC51" i="3"/>
  <c r="BC67" i="3" s="1"/>
  <c r="BB51" i="3"/>
  <c r="BB67" i="3" s="1"/>
  <c r="BA51" i="3"/>
  <c r="BA67" i="3" s="1"/>
  <c r="AZ51" i="3"/>
  <c r="AZ67" i="3" s="1"/>
  <c r="AY51" i="3"/>
  <c r="AY67" i="3" s="1"/>
  <c r="AU51" i="3"/>
  <c r="AU67" i="3" s="1"/>
  <c r="AT51" i="3"/>
  <c r="AT67" i="3" s="1"/>
  <c r="AS51" i="3"/>
  <c r="AS67" i="3" s="1"/>
  <c r="AR51" i="3"/>
  <c r="AR67" i="3" s="1"/>
  <c r="AQ51" i="3"/>
  <c r="AQ67" i="3" s="1"/>
  <c r="AM51" i="3"/>
  <c r="AM67" i="3" s="1"/>
  <c r="AL51" i="3"/>
  <c r="AL67" i="3" s="1"/>
  <c r="AK51" i="3"/>
  <c r="AK67" i="3" s="1"/>
  <c r="AJ51" i="3"/>
  <c r="AJ67" i="3" s="1"/>
  <c r="AI51" i="3"/>
  <c r="AI67" i="3" s="1"/>
  <c r="AE51" i="3"/>
  <c r="AE67" i="3" s="1"/>
  <c r="AD51" i="3"/>
  <c r="AD67" i="3" s="1"/>
  <c r="AC51" i="3"/>
  <c r="AC67" i="3" s="1"/>
  <c r="AB51" i="3"/>
  <c r="AB67" i="3" s="1"/>
  <c r="AA51" i="3"/>
  <c r="AA67" i="3" s="1"/>
  <c r="W51" i="3"/>
  <c r="W67" i="3" s="1"/>
  <c r="V51" i="3"/>
  <c r="V67" i="3" s="1"/>
  <c r="U51" i="3"/>
  <c r="U67" i="3" s="1"/>
  <c r="T51" i="3"/>
  <c r="T67" i="3" s="1"/>
  <c r="S51" i="3"/>
  <c r="S67" i="3" s="1"/>
  <c r="O51" i="3"/>
  <c r="O67" i="3" s="1"/>
  <c r="N51" i="3"/>
  <c r="N67" i="3" s="1"/>
  <c r="M51" i="3"/>
  <c r="M67" i="3" s="1"/>
  <c r="L51" i="3"/>
  <c r="L67" i="3" s="1"/>
  <c r="K51" i="3"/>
  <c r="K67" i="3" s="1"/>
  <c r="G51" i="3"/>
  <c r="G67" i="3" s="1"/>
  <c r="F51" i="3"/>
  <c r="F67" i="3" s="1"/>
  <c r="E51" i="3"/>
  <c r="E67" i="3" s="1"/>
  <c r="D51" i="3"/>
  <c r="D67" i="3" s="1"/>
  <c r="C51" i="3"/>
  <c r="C67" i="3" s="1"/>
  <c r="BK41" i="3"/>
  <c r="BJ41" i="3"/>
  <c r="BI41" i="3"/>
  <c r="BH41" i="3"/>
  <c r="BG41" i="3"/>
  <c r="BC41" i="3"/>
  <c r="BB41" i="3"/>
  <c r="BA41" i="3"/>
  <c r="AZ41" i="3"/>
  <c r="AY41" i="3"/>
  <c r="AU41" i="3"/>
  <c r="AT41" i="3"/>
  <c r="AS41" i="3"/>
  <c r="AR41" i="3"/>
  <c r="AQ41" i="3"/>
  <c r="AM41" i="3"/>
  <c r="AL41" i="3"/>
  <c r="AK41" i="3"/>
  <c r="AJ41" i="3"/>
  <c r="AI41" i="3"/>
  <c r="AE41" i="3"/>
  <c r="AD41" i="3"/>
  <c r="AC41" i="3"/>
  <c r="AB41" i="3"/>
  <c r="AA41" i="3"/>
  <c r="W41" i="3"/>
  <c r="V41" i="3"/>
  <c r="U41" i="3"/>
  <c r="T41" i="3"/>
  <c r="S41" i="3"/>
  <c r="O41" i="3"/>
  <c r="N41" i="3"/>
  <c r="M41" i="3"/>
  <c r="L41" i="3"/>
  <c r="K41" i="3"/>
  <c r="G41" i="3"/>
  <c r="F41" i="3"/>
  <c r="E41" i="3"/>
  <c r="D41" i="3"/>
  <c r="C41" i="3"/>
  <c r="BK40" i="3"/>
  <c r="BJ40" i="3"/>
  <c r="BI40" i="3"/>
  <c r="BH40" i="3"/>
  <c r="BG40" i="3"/>
  <c r="BC40" i="3"/>
  <c r="BB40" i="3"/>
  <c r="BA40" i="3"/>
  <c r="AZ40" i="3"/>
  <c r="AY40" i="3"/>
  <c r="AU40" i="3"/>
  <c r="AT40" i="3"/>
  <c r="AS40" i="3"/>
  <c r="AR40" i="3"/>
  <c r="AQ40" i="3"/>
  <c r="AM40" i="3"/>
  <c r="AL40" i="3"/>
  <c r="AK40" i="3"/>
  <c r="AJ40" i="3"/>
  <c r="AI40" i="3"/>
  <c r="AE40" i="3"/>
  <c r="AD40" i="3"/>
  <c r="AC40" i="3"/>
  <c r="AB40" i="3"/>
  <c r="AA40" i="3"/>
  <c r="W40" i="3"/>
  <c r="V40" i="3"/>
  <c r="U40" i="3"/>
  <c r="T40" i="3"/>
  <c r="S40" i="3"/>
  <c r="O40" i="3"/>
  <c r="N40" i="3"/>
  <c r="M40" i="3"/>
  <c r="L40" i="3"/>
  <c r="K40" i="3"/>
  <c r="G40" i="3"/>
  <c r="F40" i="3"/>
  <c r="E40" i="3"/>
  <c r="D40" i="3"/>
  <c r="C40" i="3"/>
  <c r="BK39" i="3"/>
  <c r="BJ39" i="3"/>
  <c r="BI39" i="3"/>
  <c r="BH39" i="3"/>
  <c r="BG39" i="3"/>
  <c r="BC39" i="3"/>
  <c r="BB39" i="3"/>
  <c r="BA39" i="3"/>
  <c r="AZ39" i="3"/>
  <c r="AY39" i="3"/>
  <c r="AU39" i="3"/>
  <c r="AT39" i="3"/>
  <c r="AS39" i="3"/>
  <c r="AR39" i="3"/>
  <c r="AQ39" i="3"/>
  <c r="AM39" i="3"/>
  <c r="AL39" i="3"/>
  <c r="AK39" i="3"/>
  <c r="AJ39" i="3"/>
  <c r="AI39" i="3"/>
  <c r="AE39" i="3"/>
  <c r="AD39" i="3"/>
  <c r="AC39" i="3"/>
  <c r="AB39" i="3"/>
  <c r="AA39" i="3"/>
  <c r="W39" i="3"/>
  <c r="V39" i="3"/>
  <c r="U39" i="3"/>
  <c r="T39" i="3"/>
  <c r="S39" i="3"/>
  <c r="O39" i="3"/>
  <c r="N39" i="3"/>
  <c r="M39" i="3"/>
  <c r="L39" i="3"/>
  <c r="K39" i="3"/>
  <c r="G39" i="3"/>
  <c r="F39" i="3"/>
  <c r="E39" i="3"/>
  <c r="D39" i="3"/>
  <c r="C39" i="3"/>
  <c r="BK38" i="3"/>
  <c r="BJ38" i="3"/>
  <c r="BI38" i="3"/>
  <c r="BH38" i="3"/>
  <c r="BG38" i="3"/>
  <c r="BC38" i="3"/>
  <c r="BB38" i="3"/>
  <c r="BA38" i="3"/>
  <c r="AZ38" i="3"/>
  <c r="AY38" i="3"/>
  <c r="AU38" i="3"/>
  <c r="AT38" i="3"/>
  <c r="AS38" i="3"/>
  <c r="AR38" i="3"/>
  <c r="AQ38" i="3"/>
  <c r="AM38" i="3"/>
  <c r="AL38" i="3"/>
  <c r="AK38" i="3"/>
  <c r="AJ38" i="3"/>
  <c r="AI38" i="3"/>
  <c r="AE38" i="3"/>
  <c r="AD38" i="3"/>
  <c r="AC38" i="3"/>
  <c r="AB38" i="3"/>
  <c r="AA38" i="3"/>
  <c r="W38" i="3"/>
  <c r="V38" i="3"/>
  <c r="U38" i="3"/>
  <c r="T38" i="3"/>
  <c r="S38" i="3"/>
  <c r="O38" i="3"/>
  <c r="N38" i="3"/>
  <c r="M38" i="3"/>
  <c r="L38" i="3"/>
  <c r="K38" i="3"/>
  <c r="G38" i="3"/>
  <c r="F38" i="3"/>
  <c r="E38" i="3"/>
  <c r="D38" i="3"/>
  <c r="C38" i="3"/>
  <c r="BK37" i="3"/>
  <c r="BJ37" i="3"/>
  <c r="BI37" i="3"/>
  <c r="BH37" i="3"/>
  <c r="BG37" i="3"/>
  <c r="BC37" i="3"/>
  <c r="BB37" i="3"/>
  <c r="BA37" i="3"/>
  <c r="AZ37" i="3"/>
  <c r="AY37" i="3"/>
  <c r="AU37" i="3"/>
  <c r="AT37" i="3"/>
  <c r="AS37" i="3"/>
  <c r="AR37" i="3"/>
  <c r="AQ37" i="3"/>
  <c r="AM37" i="3"/>
  <c r="AL37" i="3"/>
  <c r="AK37" i="3"/>
  <c r="AJ37" i="3"/>
  <c r="AI37" i="3"/>
  <c r="AE37" i="3"/>
  <c r="AD37" i="3"/>
  <c r="AC37" i="3"/>
  <c r="AB37" i="3"/>
  <c r="AA37" i="3"/>
  <c r="W37" i="3"/>
  <c r="V37" i="3"/>
  <c r="U37" i="3"/>
  <c r="T37" i="3"/>
  <c r="S37" i="3"/>
  <c r="O37" i="3"/>
  <c r="N37" i="3"/>
  <c r="M37" i="3"/>
  <c r="L37" i="3"/>
  <c r="K37" i="3"/>
  <c r="G37" i="3"/>
  <c r="F37" i="3"/>
  <c r="E37" i="3"/>
  <c r="D37" i="3"/>
  <c r="C37" i="3"/>
  <c r="BK36" i="3"/>
  <c r="BJ36" i="3"/>
  <c r="BI36" i="3"/>
  <c r="BH36" i="3"/>
  <c r="BG36" i="3"/>
  <c r="BC36" i="3"/>
  <c r="BB36" i="3"/>
  <c r="BA36" i="3"/>
  <c r="AZ36" i="3"/>
  <c r="AY36" i="3"/>
  <c r="AU36" i="3"/>
  <c r="AT36" i="3"/>
  <c r="AS36" i="3"/>
  <c r="AR36" i="3"/>
  <c r="AQ36" i="3"/>
  <c r="AM36" i="3"/>
  <c r="AL36" i="3"/>
  <c r="AK36" i="3"/>
  <c r="AJ36" i="3"/>
  <c r="AI36" i="3"/>
  <c r="AE36" i="3"/>
  <c r="AD36" i="3"/>
  <c r="AC36" i="3"/>
  <c r="AB36" i="3"/>
  <c r="AA36" i="3"/>
  <c r="W36" i="3"/>
  <c r="V36" i="3"/>
  <c r="U36" i="3"/>
  <c r="T36" i="3"/>
  <c r="S36" i="3"/>
  <c r="O36" i="3"/>
  <c r="N36" i="3"/>
  <c r="M36" i="3"/>
  <c r="L36" i="3"/>
  <c r="K36" i="3"/>
  <c r="G36" i="3"/>
  <c r="F36" i="3"/>
  <c r="E36" i="3"/>
  <c r="D36" i="3"/>
  <c r="C36" i="3"/>
  <c r="BK35" i="3"/>
  <c r="BJ35" i="3"/>
  <c r="BI35" i="3"/>
  <c r="BH35" i="3"/>
  <c r="BG35" i="3"/>
  <c r="BC35" i="3"/>
  <c r="BB35" i="3"/>
  <c r="BA35" i="3"/>
  <c r="AZ35" i="3"/>
  <c r="AY35" i="3"/>
  <c r="AU35" i="3"/>
  <c r="AT35" i="3"/>
  <c r="AS35" i="3"/>
  <c r="AR35" i="3"/>
  <c r="AQ35" i="3"/>
  <c r="AM35" i="3"/>
  <c r="AL35" i="3"/>
  <c r="AK35" i="3"/>
  <c r="AJ35" i="3"/>
  <c r="AI35" i="3"/>
  <c r="AE35" i="3"/>
  <c r="AD35" i="3"/>
  <c r="AC35" i="3"/>
  <c r="AB35" i="3"/>
  <c r="AA35" i="3"/>
  <c r="W35" i="3"/>
  <c r="V35" i="3"/>
  <c r="U35" i="3"/>
  <c r="T35" i="3"/>
  <c r="S35" i="3"/>
  <c r="O35" i="3"/>
  <c r="N35" i="3"/>
  <c r="M35" i="3"/>
  <c r="L35" i="3"/>
  <c r="K35" i="3"/>
  <c r="G35" i="3"/>
  <c r="F35" i="3"/>
  <c r="E35" i="3"/>
  <c r="D35" i="3"/>
  <c r="C35" i="3"/>
  <c r="BK34" i="3"/>
  <c r="BJ34" i="3"/>
  <c r="BI34" i="3"/>
  <c r="BH34" i="3"/>
  <c r="BG34" i="3"/>
  <c r="BC34" i="3"/>
  <c r="BB34" i="3"/>
  <c r="BA34" i="3"/>
  <c r="AZ34" i="3"/>
  <c r="AY34" i="3"/>
  <c r="AU34" i="3"/>
  <c r="AT34" i="3"/>
  <c r="AS34" i="3"/>
  <c r="AR34" i="3"/>
  <c r="AQ34" i="3"/>
  <c r="AM34" i="3"/>
  <c r="AL34" i="3"/>
  <c r="AK34" i="3"/>
  <c r="AJ34" i="3"/>
  <c r="AI34" i="3"/>
  <c r="AE34" i="3"/>
  <c r="AD34" i="3"/>
  <c r="AC34" i="3"/>
  <c r="AB34" i="3"/>
  <c r="AA34" i="3"/>
  <c r="W34" i="3"/>
  <c r="V34" i="3"/>
  <c r="U34" i="3"/>
  <c r="T34" i="3"/>
  <c r="S34" i="3"/>
  <c r="O34" i="3"/>
  <c r="N34" i="3"/>
  <c r="M34" i="3"/>
  <c r="L34" i="3"/>
  <c r="K34" i="3"/>
  <c r="G34" i="3"/>
  <c r="F34" i="3"/>
  <c r="E34" i="3"/>
  <c r="D34" i="3"/>
  <c r="C34" i="3"/>
  <c r="BK33" i="3"/>
  <c r="BJ33" i="3"/>
  <c r="BI33" i="3"/>
  <c r="BH33" i="3"/>
  <c r="BG33" i="3"/>
  <c r="BC33" i="3"/>
  <c r="BB33" i="3"/>
  <c r="BA33" i="3"/>
  <c r="AZ33" i="3"/>
  <c r="AY33" i="3"/>
  <c r="AU33" i="3"/>
  <c r="AT33" i="3"/>
  <c r="AS33" i="3"/>
  <c r="AR33" i="3"/>
  <c r="AQ33" i="3"/>
  <c r="AM33" i="3"/>
  <c r="AL33" i="3"/>
  <c r="AK33" i="3"/>
  <c r="AJ33" i="3"/>
  <c r="AI33" i="3"/>
  <c r="AE33" i="3"/>
  <c r="AD33" i="3"/>
  <c r="AC33" i="3"/>
  <c r="AB33" i="3"/>
  <c r="AA33" i="3"/>
  <c r="W33" i="3"/>
  <c r="V33" i="3"/>
  <c r="U33" i="3"/>
  <c r="T33" i="3"/>
  <c r="S33" i="3"/>
  <c r="O33" i="3"/>
  <c r="N33" i="3"/>
  <c r="M33" i="3"/>
  <c r="L33" i="3"/>
  <c r="K33" i="3"/>
  <c r="G33" i="3"/>
  <c r="F33" i="3"/>
  <c r="E33" i="3"/>
  <c r="D33" i="3"/>
  <c r="C33" i="3"/>
  <c r="BK32" i="3"/>
  <c r="BJ32" i="3"/>
  <c r="BI32" i="3"/>
  <c r="BH32" i="3"/>
  <c r="BG32" i="3"/>
  <c r="BC32" i="3"/>
  <c r="BB32" i="3"/>
  <c r="BA32" i="3"/>
  <c r="AZ32" i="3"/>
  <c r="AY32" i="3"/>
  <c r="AU32" i="3"/>
  <c r="AT32" i="3"/>
  <c r="AS32" i="3"/>
  <c r="AR32" i="3"/>
  <c r="AQ32" i="3"/>
  <c r="AM32" i="3"/>
  <c r="AL32" i="3"/>
  <c r="AK32" i="3"/>
  <c r="AJ32" i="3"/>
  <c r="AI32" i="3"/>
  <c r="AE32" i="3"/>
  <c r="AD32" i="3"/>
  <c r="AC32" i="3"/>
  <c r="AB32" i="3"/>
  <c r="AA32" i="3"/>
  <c r="W32" i="3"/>
  <c r="V32" i="3"/>
  <c r="U32" i="3"/>
  <c r="T32" i="3"/>
  <c r="S32" i="3"/>
  <c r="O32" i="3"/>
  <c r="N32" i="3"/>
  <c r="M32" i="3"/>
  <c r="L32" i="3"/>
  <c r="K32" i="3"/>
  <c r="G32" i="3"/>
  <c r="F32" i="3"/>
  <c r="E32" i="3"/>
  <c r="D32" i="3"/>
  <c r="C32" i="3"/>
  <c r="BK31" i="3"/>
  <c r="BJ31" i="3"/>
  <c r="BI31" i="3"/>
  <c r="BH31" i="3"/>
  <c r="BG31" i="3"/>
  <c r="BC31" i="3"/>
  <c r="BB31" i="3"/>
  <c r="BA31" i="3"/>
  <c r="AZ31" i="3"/>
  <c r="AY31" i="3"/>
  <c r="AU31" i="3"/>
  <c r="AT31" i="3"/>
  <c r="AS31" i="3"/>
  <c r="AR31" i="3"/>
  <c r="AQ31" i="3"/>
  <c r="AM31" i="3"/>
  <c r="AL31" i="3"/>
  <c r="AK31" i="3"/>
  <c r="AJ31" i="3"/>
  <c r="AI31" i="3"/>
  <c r="AE31" i="3"/>
  <c r="AD31" i="3"/>
  <c r="AC31" i="3"/>
  <c r="AB31" i="3"/>
  <c r="AA31" i="3"/>
  <c r="W31" i="3"/>
  <c r="V31" i="3"/>
  <c r="U31" i="3"/>
  <c r="T31" i="3"/>
  <c r="S31" i="3"/>
  <c r="O31" i="3"/>
  <c r="N31" i="3"/>
  <c r="M31" i="3"/>
  <c r="L31" i="3"/>
  <c r="K31" i="3"/>
  <c r="G31" i="3"/>
  <c r="F31" i="3"/>
  <c r="E31" i="3"/>
  <c r="D31" i="3"/>
  <c r="C31" i="3"/>
  <c r="BK30" i="3"/>
  <c r="BJ30" i="3"/>
  <c r="BI30" i="3"/>
  <c r="BH30" i="3"/>
  <c r="BG30" i="3"/>
  <c r="BC30" i="3"/>
  <c r="BB30" i="3"/>
  <c r="BA30" i="3"/>
  <c r="AZ30" i="3"/>
  <c r="AY30" i="3"/>
  <c r="AU30" i="3"/>
  <c r="AT30" i="3"/>
  <c r="AS30" i="3"/>
  <c r="AR30" i="3"/>
  <c r="AQ30" i="3"/>
  <c r="AM30" i="3"/>
  <c r="AL30" i="3"/>
  <c r="AK30" i="3"/>
  <c r="AJ30" i="3"/>
  <c r="AI30" i="3"/>
  <c r="AE30" i="3"/>
  <c r="AD30" i="3"/>
  <c r="AC30" i="3"/>
  <c r="AB30" i="3"/>
  <c r="AA30" i="3"/>
  <c r="W30" i="3"/>
  <c r="V30" i="3"/>
  <c r="U30" i="3"/>
  <c r="T30" i="3"/>
  <c r="S30" i="3"/>
  <c r="O30" i="3"/>
  <c r="N30" i="3"/>
  <c r="M30" i="3"/>
  <c r="L30" i="3"/>
  <c r="K30" i="3"/>
  <c r="G30" i="3"/>
  <c r="F30" i="3"/>
  <c r="E30" i="3"/>
  <c r="D30" i="3"/>
  <c r="C30" i="3"/>
  <c r="BK29" i="3"/>
  <c r="BJ29" i="3"/>
  <c r="BI29" i="3"/>
  <c r="BH29" i="3"/>
  <c r="BG29" i="3"/>
  <c r="BC29" i="3"/>
  <c r="BB29" i="3"/>
  <c r="BA29" i="3"/>
  <c r="AZ29" i="3"/>
  <c r="AY29" i="3"/>
  <c r="AU29" i="3"/>
  <c r="AT29" i="3"/>
  <c r="AS29" i="3"/>
  <c r="AR29" i="3"/>
  <c r="AQ29" i="3"/>
  <c r="AM29" i="3"/>
  <c r="AL29" i="3"/>
  <c r="AK29" i="3"/>
  <c r="AJ29" i="3"/>
  <c r="AI29" i="3"/>
  <c r="AE29" i="3"/>
  <c r="AD29" i="3"/>
  <c r="AC29" i="3"/>
  <c r="AB29" i="3"/>
  <c r="AA29" i="3"/>
  <c r="W29" i="3"/>
  <c r="V29" i="3"/>
  <c r="U29" i="3"/>
  <c r="T29" i="3"/>
  <c r="S29" i="3"/>
  <c r="O29" i="3"/>
  <c r="N29" i="3"/>
  <c r="M29" i="3"/>
  <c r="L29" i="3"/>
  <c r="K29" i="3"/>
  <c r="G29" i="3"/>
  <c r="F29" i="3"/>
  <c r="E29" i="3"/>
  <c r="D29" i="3"/>
  <c r="C29" i="3"/>
  <c r="BK28" i="3"/>
  <c r="BJ28" i="3"/>
  <c r="BI28" i="3"/>
  <c r="BH28" i="3"/>
  <c r="BG28" i="3"/>
  <c r="BC28" i="3"/>
  <c r="BB28" i="3"/>
  <c r="BA28" i="3"/>
  <c r="AZ28" i="3"/>
  <c r="AY28" i="3"/>
  <c r="AU28" i="3"/>
  <c r="AT28" i="3"/>
  <c r="AS28" i="3"/>
  <c r="AR28" i="3"/>
  <c r="AQ28" i="3"/>
  <c r="AM28" i="3"/>
  <c r="AL28" i="3"/>
  <c r="AK28" i="3"/>
  <c r="AJ28" i="3"/>
  <c r="AI28" i="3"/>
  <c r="AE28" i="3"/>
  <c r="AD28" i="3"/>
  <c r="AC28" i="3"/>
  <c r="AB28" i="3"/>
  <c r="AA28" i="3"/>
  <c r="W28" i="3"/>
  <c r="V28" i="3"/>
  <c r="U28" i="3"/>
  <c r="T28" i="3"/>
  <c r="S28" i="3"/>
  <c r="O28" i="3"/>
  <c r="N28" i="3"/>
  <c r="M28" i="3"/>
  <c r="L28" i="3"/>
  <c r="K28" i="3"/>
  <c r="G28" i="3"/>
  <c r="F28" i="3"/>
  <c r="E28" i="3"/>
  <c r="D28" i="3"/>
  <c r="C28" i="3"/>
  <c r="BK27" i="3"/>
  <c r="BK43" i="3" s="1"/>
  <c r="BJ27" i="3"/>
  <c r="BJ43" i="3" s="1"/>
  <c r="BI27" i="3"/>
  <c r="BI43" i="3" s="1"/>
  <c r="BH27" i="3"/>
  <c r="BH43" i="3" s="1"/>
  <c r="BG27" i="3"/>
  <c r="BG43" i="3" s="1"/>
  <c r="BC27" i="3"/>
  <c r="BC43" i="3" s="1"/>
  <c r="BB27" i="3"/>
  <c r="BB43" i="3" s="1"/>
  <c r="BA27" i="3"/>
  <c r="BA43" i="3" s="1"/>
  <c r="AZ27" i="3"/>
  <c r="AZ43" i="3" s="1"/>
  <c r="AY27" i="3"/>
  <c r="AY43" i="3" s="1"/>
  <c r="AU27" i="3"/>
  <c r="AU43" i="3" s="1"/>
  <c r="AT27" i="3"/>
  <c r="AT43" i="3" s="1"/>
  <c r="AS27" i="3"/>
  <c r="AS43" i="3" s="1"/>
  <c r="AR27" i="3"/>
  <c r="AR43" i="3" s="1"/>
  <c r="AQ27" i="3"/>
  <c r="AQ43" i="3" s="1"/>
  <c r="AM27" i="3"/>
  <c r="AM43" i="3" s="1"/>
  <c r="AL27" i="3"/>
  <c r="AL43" i="3" s="1"/>
  <c r="AK27" i="3"/>
  <c r="AK43" i="3" s="1"/>
  <c r="AJ27" i="3"/>
  <c r="AJ43" i="3" s="1"/>
  <c r="AI27" i="3"/>
  <c r="AI43" i="3" s="1"/>
  <c r="AE27" i="3"/>
  <c r="AE43" i="3" s="1"/>
  <c r="AD27" i="3"/>
  <c r="AD43" i="3" s="1"/>
  <c r="AC27" i="3"/>
  <c r="AC43" i="3" s="1"/>
  <c r="AB27" i="3"/>
  <c r="AB43" i="3" s="1"/>
  <c r="AA27" i="3"/>
  <c r="AA43" i="3" s="1"/>
  <c r="W27" i="3"/>
  <c r="W43" i="3" s="1"/>
  <c r="V27" i="3"/>
  <c r="V43" i="3" s="1"/>
  <c r="U27" i="3"/>
  <c r="U43" i="3" s="1"/>
  <c r="T27" i="3"/>
  <c r="T43" i="3" s="1"/>
  <c r="S27" i="3"/>
  <c r="S43" i="3" s="1"/>
  <c r="O27" i="3"/>
  <c r="O43" i="3" s="1"/>
  <c r="N27" i="3"/>
  <c r="N43" i="3" s="1"/>
  <c r="M27" i="3"/>
  <c r="M43" i="3" s="1"/>
  <c r="L27" i="3"/>
  <c r="L43" i="3" s="1"/>
  <c r="K27" i="3"/>
  <c r="K43" i="3" s="1"/>
  <c r="G27" i="3"/>
  <c r="G43" i="3" s="1"/>
  <c r="F27" i="3"/>
  <c r="F43" i="3" s="1"/>
  <c r="BF19" i="3"/>
  <c r="BF43" i="3" s="1"/>
  <c r="BF67" i="3" s="1"/>
  <c r="BF91" i="3" s="1"/>
  <c r="BF115" i="3" s="1"/>
  <c r="AX19" i="3"/>
  <c r="AX43" i="3" s="1"/>
  <c r="AX67" i="3" s="1"/>
  <c r="AX91" i="3" s="1"/>
  <c r="AX115" i="3" s="1"/>
  <c r="AP19" i="3"/>
  <c r="AP43" i="3" s="1"/>
  <c r="AP67" i="3" s="1"/>
  <c r="AP91" i="3" s="1"/>
  <c r="AP115" i="3" s="1"/>
  <c r="AH19" i="3"/>
  <c r="AH43" i="3" s="1"/>
  <c r="AH67" i="3" s="1"/>
  <c r="AH91" i="3" s="1"/>
  <c r="AH115" i="3" s="1"/>
  <c r="Z19" i="3"/>
  <c r="Z43" i="3" s="1"/>
  <c r="Z67" i="3" s="1"/>
  <c r="Z91" i="3" s="1"/>
  <c r="Z115" i="3" s="1"/>
  <c r="R19" i="3"/>
  <c r="R43" i="3" s="1"/>
  <c r="R67" i="3" s="1"/>
  <c r="R91" i="3" s="1"/>
  <c r="R115" i="3" s="1"/>
  <c r="J19" i="3"/>
  <c r="J43" i="3" s="1"/>
  <c r="J67" i="3" s="1"/>
  <c r="J91" i="3" s="1"/>
  <c r="J115" i="3" s="1"/>
  <c r="B19" i="3"/>
  <c r="B43" i="3" s="1"/>
  <c r="B67" i="3" s="1"/>
  <c r="B91" i="3" s="1"/>
  <c r="B115" i="3" s="1"/>
  <c r="BK17" i="3"/>
  <c r="BJ17" i="3"/>
  <c r="BI17" i="3"/>
  <c r="BH17" i="3"/>
  <c r="BG17" i="3"/>
  <c r="BC17" i="3"/>
  <c r="BB17" i="3"/>
  <c r="BA17" i="3"/>
  <c r="AZ17" i="3"/>
  <c r="AY17" i="3"/>
  <c r="AU17" i="3"/>
  <c r="AT17" i="3"/>
  <c r="AS17" i="3"/>
  <c r="AR17" i="3"/>
  <c r="AQ17" i="3"/>
  <c r="AM17" i="3"/>
  <c r="AL17" i="3"/>
  <c r="AK17" i="3"/>
  <c r="AJ17" i="3"/>
  <c r="AI17" i="3"/>
  <c r="AE17" i="3"/>
  <c r="AD17" i="3"/>
  <c r="AC17" i="3"/>
  <c r="AB17" i="3"/>
  <c r="AA17" i="3"/>
  <c r="W17" i="3"/>
  <c r="V17" i="3"/>
  <c r="U17" i="3"/>
  <c r="T17" i="3"/>
  <c r="S17" i="3"/>
  <c r="O17" i="3"/>
  <c r="N17" i="3"/>
  <c r="M17" i="3"/>
  <c r="L17" i="3"/>
  <c r="K17" i="3"/>
  <c r="G17" i="3"/>
  <c r="F17" i="3"/>
  <c r="E17" i="3"/>
  <c r="D17" i="3"/>
  <c r="C17" i="3"/>
  <c r="BK16" i="3"/>
  <c r="BJ16" i="3"/>
  <c r="BI16" i="3"/>
  <c r="BH16" i="3"/>
  <c r="BG16" i="3"/>
  <c r="BC16" i="3"/>
  <c r="BB16" i="3"/>
  <c r="BA16" i="3"/>
  <c r="AZ16" i="3"/>
  <c r="AY16" i="3"/>
  <c r="AU16" i="3"/>
  <c r="AT16" i="3"/>
  <c r="AS16" i="3"/>
  <c r="AR16" i="3"/>
  <c r="AQ16" i="3"/>
  <c r="AM16" i="3"/>
  <c r="AL16" i="3"/>
  <c r="AK16" i="3"/>
  <c r="AJ16" i="3"/>
  <c r="AI16" i="3"/>
  <c r="AE16" i="3"/>
  <c r="AD16" i="3"/>
  <c r="AC16" i="3"/>
  <c r="AB16" i="3"/>
  <c r="AA16" i="3"/>
  <c r="W16" i="3"/>
  <c r="V16" i="3"/>
  <c r="U16" i="3"/>
  <c r="T16" i="3"/>
  <c r="S16" i="3"/>
  <c r="O16" i="3"/>
  <c r="N16" i="3"/>
  <c r="M16" i="3"/>
  <c r="L16" i="3"/>
  <c r="K16" i="3"/>
  <c r="G16" i="3"/>
  <c r="F16" i="3"/>
  <c r="E16" i="3"/>
  <c r="D16" i="3"/>
  <c r="C16" i="3"/>
  <c r="BK15" i="3"/>
  <c r="BJ15" i="3"/>
  <c r="BI15" i="3"/>
  <c r="BH15" i="3"/>
  <c r="BG15" i="3"/>
  <c r="BC15" i="3"/>
  <c r="BB15" i="3"/>
  <c r="BA15" i="3"/>
  <c r="AZ15" i="3"/>
  <c r="AY15" i="3"/>
  <c r="AU15" i="3"/>
  <c r="AT15" i="3"/>
  <c r="AS15" i="3"/>
  <c r="AR15" i="3"/>
  <c r="AQ15" i="3"/>
  <c r="AM15" i="3"/>
  <c r="AL15" i="3"/>
  <c r="AK15" i="3"/>
  <c r="AJ15" i="3"/>
  <c r="AI15" i="3"/>
  <c r="AE15" i="3"/>
  <c r="AD15" i="3"/>
  <c r="AC15" i="3"/>
  <c r="AB15" i="3"/>
  <c r="AA15" i="3"/>
  <c r="W15" i="3"/>
  <c r="V15" i="3"/>
  <c r="U15" i="3"/>
  <c r="T15" i="3"/>
  <c r="S15" i="3"/>
  <c r="O15" i="3"/>
  <c r="N15" i="3"/>
  <c r="M15" i="3"/>
  <c r="L15" i="3"/>
  <c r="K15" i="3"/>
  <c r="G15" i="3"/>
  <c r="F15" i="3"/>
  <c r="E15" i="3"/>
  <c r="D15" i="3"/>
  <c r="C15" i="3"/>
  <c r="BK14" i="3"/>
  <c r="BJ14" i="3"/>
  <c r="BI14" i="3"/>
  <c r="BH14" i="3"/>
  <c r="BG14" i="3"/>
  <c r="BC14" i="3"/>
  <c r="BB14" i="3"/>
  <c r="BA14" i="3"/>
  <c r="AZ14" i="3"/>
  <c r="AY14" i="3"/>
  <c r="AU14" i="3"/>
  <c r="AT14" i="3"/>
  <c r="AS14" i="3"/>
  <c r="AR14" i="3"/>
  <c r="AQ14" i="3"/>
  <c r="AM14" i="3"/>
  <c r="AL14" i="3"/>
  <c r="AK14" i="3"/>
  <c r="AJ14" i="3"/>
  <c r="AI14" i="3"/>
  <c r="AE14" i="3"/>
  <c r="AD14" i="3"/>
  <c r="AC14" i="3"/>
  <c r="AB14" i="3"/>
  <c r="AA14" i="3"/>
  <c r="W14" i="3"/>
  <c r="V14" i="3"/>
  <c r="U14" i="3"/>
  <c r="T14" i="3"/>
  <c r="S14" i="3"/>
  <c r="O14" i="3"/>
  <c r="N14" i="3"/>
  <c r="M14" i="3"/>
  <c r="L14" i="3"/>
  <c r="K14" i="3"/>
  <c r="G14" i="3"/>
  <c r="F14" i="3"/>
  <c r="E14" i="3"/>
  <c r="D14" i="3"/>
  <c r="C14" i="3"/>
  <c r="BK13" i="3"/>
  <c r="BJ13" i="3"/>
  <c r="BI13" i="3"/>
  <c r="BH13" i="3"/>
  <c r="BG13" i="3"/>
  <c r="BC13" i="3"/>
  <c r="BB13" i="3"/>
  <c r="BA13" i="3"/>
  <c r="AZ13" i="3"/>
  <c r="AY13" i="3"/>
  <c r="AU13" i="3"/>
  <c r="AT13" i="3"/>
  <c r="AS13" i="3"/>
  <c r="AR13" i="3"/>
  <c r="AQ13" i="3"/>
  <c r="AM13" i="3"/>
  <c r="AL13" i="3"/>
  <c r="AK13" i="3"/>
  <c r="AJ13" i="3"/>
  <c r="AI13" i="3"/>
  <c r="AE13" i="3"/>
  <c r="AD13" i="3"/>
  <c r="AC13" i="3"/>
  <c r="AB13" i="3"/>
  <c r="AA13" i="3"/>
  <c r="W13" i="3"/>
  <c r="V13" i="3"/>
  <c r="U13" i="3"/>
  <c r="T13" i="3"/>
  <c r="S13" i="3"/>
  <c r="O13" i="3"/>
  <c r="N13" i="3"/>
  <c r="M13" i="3"/>
  <c r="L13" i="3"/>
  <c r="K13" i="3"/>
  <c r="G13" i="3"/>
  <c r="F13" i="3"/>
  <c r="E13" i="3"/>
  <c r="D13" i="3"/>
  <c r="C13" i="3"/>
  <c r="BK12" i="3"/>
  <c r="BJ12" i="3"/>
  <c r="BI12" i="3"/>
  <c r="BH12" i="3"/>
  <c r="BG12" i="3"/>
  <c r="BC12" i="3"/>
  <c r="BB12" i="3"/>
  <c r="BA12" i="3"/>
  <c r="AZ12" i="3"/>
  <c r="AY12" i="3"/>
  <c r="AU12" i="3"/>
  <c r="AT12" i="3"/>
  <c r="AS12" i="3"/>
  <c r="AR12" i="3"/>
  <c r="AQ12" i="3"/>
  <c r="AM12" i="3"/>
  <c r="AL12" i="3"/>
  <c r="AK12" i="3"/>
  <c r="AJ12" i="3"/>
  <c r="AI12" i="3"/>
  <c r="AE12" i="3"/>
  <c r="AD12" i="3"/>
  <c r="AC12" i="3"/>
  <c r="AB12" i="3"/>
  <c r="AA12" i="3"/>
  <c r="W12" i="3"/>
  <c r="V12" i="3"/>
  <c r="U12" i="3"/>
  <c r="T12" i="3"/>
  <c r="S12" i="3"/>
  <c r="O12" i="3"/>
  <c r="N12" i="3"/>
  <c r="M12" i="3"/>
  <c r="L12" i="3"/>
  <c r="K12" i="3"/>
  <c r="G12" i="3"/>
  <c r="F12" i="3"/>
  <c r="E12" i="3"/>
  <c r="D12" i="3"/>
  <c r="C12" i="3"/>
  <c r="BK11" i="3"/>
  <c r="BJ11" i="3"/>
  <c r="BI11" i="3"/>
  <c r="BH11" i="3"/>
  <c r="BG11" i="3"/>
  <c r="BC11" i="3"/>
  <c r="BB11" i="3"/>
  <c r="BA11" i="3"/>
  <c r="AZ11" i="3"/>
  <c r="AY11" i="3"/>
  <c r="AU11" i="3"/>
  <c r="AT11" i="3"/>
  <c r="AS11" i="3"/>
  <c r="AR11" i="3"/>
  <c r="AQ11" i="3"/>
  <c r="AM11" i="3"/>
  <c r="AL11" i="3"/>
  <c r="AK11" i="3"/>
  <c r="AJ11" i="3"/>
  <c r="AI11" i="3"/>
  <c r="AE11" i="3"/>
  <c r="AD11" i="3"/>
  <c r="AC11" i="3"/>
  <c r="AB11" i="3"/>
  <c r="AA11" i="3"/>
  <c r="W11" i="3"/>
  <c r="V11" i="3"/>
  <c r="U11" i="3"/>
  <c r="T11" i="3"/>
  <c r="S11" i="3"/>
  <c r="O11" i="3"/>
  <c r="N11" i="3"/>
  <c r="M11" i="3"/>
  <c r="L11" i="3"/>
  <c r="K11" i="3"/>
  <c r="G11" i="3"/>
  <c r="F11" i="3"/>
  <c r="E11" i="3"/>
  <c r="D11" i="3"/>
  <c r="C11" i="3"/>
  <c r="BK10" i="3"/>
  <c r="BJ10" i="3"/>
  <c r="BI10" i="3"/>
  <c r="BH10" i="3"/>
  <c r="BG10" i="3"/>
  <c r="BC10" i="3"/>
  <c r="BB10" i="3"/>
  <c r="BA10" i="3"/>
  <c r="AZ10" i="3"/>
  <c r="AY10" i="3"/>
  <c r="AU10" i="3"/>
  <c r="AT10" i="3"/>
  <c r="AS10" i="3"/>
  <c r="AR10" i="3"/>
  <c r="AQ10" i="3"/>
  <c r="AM10" i="3"/>
  <c r="AL10" i="3"/>
  <c r="AK10" i="3"/>
  <c r="AJ10" i="3"/>
  <c r="AI10" i="3"/>
  <c r="AE10" i="3"/>
  <c r="AD10" i="3"/>
  <c r="AC10" i="3"/>
  <c r="AB10" i="3"/>
  <c r="AA10" i="3"/>
  <c r="W10" i="3"/>
  <c r="V10" i="3"/>
  <c r="U10" i="3"/>
  <c r="T10" i="3"/>
  <c r="S10" i="3"/>
  <c r="O10" i="3"/>
  <c r="N10" i="3"/>
  <c r="M10" i="3"/>
  <c r="L10" i="3"/>
  <c r="K10" i="3"/>
  <c r="G10" i="3"/>
  <c r="F10" i="3"/>
  <c r="E10" i="3"/>
  <c r="D10" i="3"/>
  <c r="C10" i="3"/>
  <c r="BK9" i="3"/>
  <c r="BJ9" i="3"/>
  <c r="BI9" i="3"/>
  <c r="BH9" i="3"/>
  <c r="BG9" i="3"/>
  <c r="BC9" i="3"/>
  <c r="BB9" i="3"/>
  <c r="BA9" i="3"/>
  <c r="AZ9" i="3"/>
  <c r="AY9" i="3"/>
  <c r="AU9" i="3"/>
  <c r="AT9" i="3"/>
  <c r="AS9" i="3"/>
  <c r="AR9" i="3"/>
  <c r="AQ9" i="3"/>
  <c r="AM9" i="3"/>
  <c r="AL9" i="3"/>
  <c r="AK9" i="3"/>
  <c r="AJ9" i="3"/>
  <c r="AI9" i="3"/>
  <c r="AE9" i="3"/>
  <c r="AD9" i="3"/>
  <c r="AC9" i="3"/>
  <c r="AB9" i="3"/>
  <c r="AA9" i="3"/>
  <c r="W9" i="3"/>
  <c r="V9" i="3"/>
  <c r="U9" i="3"/>
  <c r="T9" i="3"/>
  <c r="S9" i="3"/>
  <c r="O9" i="3"/>
  <c r="N9" i="3"/>
  <c r="M9" i="3"/>
  <c r="L9" i="3"/>
  <c r="K9" i="3"/>
  <c r="G9" i="3"/>
  <c r="F9" i="3"/>
  <c r="E9" i="3"/>
  <c r="D9" i="3"/>
  <c r="C9" i="3"/>
  <c r="BK8" i="3"/>
  <c r="BJ8" i="3"/>
  <c r="BI8" i="3"/>
  <c r="BH8" i="3"/>
  <c r="BG8" i="3"/>
  <c r="BC8" i="3"/>
  <c r="BB8" i="3"/>
  <c r="BA8" i="3"/>
  <c r="AZ8" i="3"/>
  <c r="AY8" i="3"/>
  <c r="AU8" i="3"/>
  <c r="AT8" i="3"/>
  <c r="AS8" i="3"/>
  <c r="AR8" i="3"/>
  <c r="AQ8" i="3"/>
  <c r="AM8" i="3"/>
  <c r="AL8" i="3"/>
  <c r="AK8" i="3"/>
  <c r="AJ8" i="3"/>
  <c r="AI8" i="3"/>
  <c r="AE8" i="3"/>
  <c r="AD8" i="3"/>
  <c r="AC8" i="3"/>
  <c r="AB8" i="3"/>
  <c r="AA8" i="3"/>
  <c r="W8" i="3"/>
  <c r="V8" i="3"/>
  <c r="U8" i="3"/>
  <c r="T8" i="3"/>
  <c r="S8" i="3"/>
  <c r="O8" i="3"/>
  <c r="N8" i="3"/>
  <c r="M8" i="3"/>
  <c r="L8" i="3"/>
  <c r="K8" i="3"/>
  <c r="G8" i="3"/>
  <c r="F8" i="3"/>
  <c r="E8" i="3"/>
  <c r="D8" i="3"/>
  <c r="C8" i="3"/>
  <c r="BK7" i="3"/>
  <c r="BJ7" i="3"/>
  <c r="BI7" i="3"/>
  <c r="BH7" i="3"/>
  <c r="BG7" i="3"/>
  <c r="BC7" i="3"/>
  <c r="BB7" i="3"/>
  <c r="BA7" i="3"/>
  <c r="AZ7" i="3"/>
  <c r="AY7" i="3"/>
  <c r="AU7" i="3"/>
  <c r="AT7" i="3"/>
  <c r="AS7" i="3"/>
  <c r="AR7" i="3"/>
  <c r="AQ7" i="3"/>
  <c r="AM7" i="3"/>
  <c r="AL7" i="3"/>
  <c r="AK7" i="3"/>
  <c r="AJ7" i="3"/>
  <c r="AI7" i="3"/>
  <c r="AE7" i="3"/>
  <c r="AD7" i="3"/>
  <c r="AC7" i="3"/>
  <c r="AB7" i="3"/>
  <c r="AA7" i="3"/>
  <c r="W7" i="3"/>
  <c r="V7" i="3"/>
  <c r="U7" i="3"/>
  <c r="T7" i="3"/>
  <c r="S7" i="3"/>
  <c r="O7" i="3"/>
  <c r="N7" i="3"/>
  <c r="M7" i="3"/>
  <c r="L7" i="3"/>
  <c r="K7" i="3"/>
  <c r="G7" i="3"/>
  <c r="F7" i="3"/>
  <c r="E7" i="3"/>
  <c r="D7" i="3"/>
  <c r="C7" i="3"/>
  <c r="BK6" i="3"/>
  <c r="BJ6" i="3"/>
  <c r="BI6" i="3"/>
  <c r="BH6" i="3"/>
  <c r="BG6" i="3"/>
  <c r="BC6" i="3"/>
  <c r="BB6" i="3"/>
  <c r="BA6" i="3"/>
  <c r="AZ6" i="3"/>
  <c r="AY6" i="3"/>
  <c r="AU6" i="3"/>
  <c r="AT6" i="3"/>
  <c r="AS6" i="3"/>
  <c r="AR6" i="3"/>
  <c r="AQ6" i="3"/>
  <c r="AM6" i="3"/>
  <c r="AL6" i="3"/>
  <c r="AK6" i="3"/>
  <c r="AJ6" i="3"/>
  <c r="AI6" i="3"/>
  <c r="AE6" i="3"/>
  <c r="AD6" i="3"/>
  <c r="AC6" i="3"/>
  <c r="AB6" i="3"/>
  <c r="AA6" i="3"/>
  <c r="W6" i="3"/>
  <c r="V6" i="3"/>
  <c r="U6" i="3"/>
  <c r="T6" i="3"/>
  <c r="S6" i="3"/>
  <c r="O6" i="3"/>
  <c r="N6" i="3"/>
  <c r="M6" i="3"/>
  <c r="L6" i="3"/>
  <c r="K6" i="3"/>
  <c r="G6" i="3"/>
  <c r="F6" i="3"/>
  <c r="E6" i="3"/>
  <c r="D6" i="3"/>
  <c r="C6" i="3"/>
  <c r="BK5" i="3"/>
  <c r="BJ5" i="3"/>
  <c r="BI5" i="3"/>
  <c r="BH5" i="3"/>
  <c r="BG5" i="3"/>
  <c r="BC5" i="3"/>
  <c r="BB5" i="3"/>
  <c r="BA5" i="3"/>
  <c r="AZ5" i="3"/>
  <c r="AY5" i="3"/>
  <c r="AU5" i="3"/>
  <c r="AT5" i="3"/>
  <c r="AS5" i="3"/>
  <c r="AR5" i="3"/>
  <c r="AQ5" i="3"/>
  <c r="AM5" i="3"/>
  <c r="AL5" i="3"/>
  <c r="AK5" i="3"/>
  <c r="AJ5" i="3"/>
  <c r="AI5" i="3"/>
  <c r="AE5" i="3"/>
  <c r="AD5" i="3"/>
  <c r="AC5" i="3"/>
  <c r="AB5" i="3"/>
  <c r="AA5" i="3"/>
  <c r="W5" i="3"/>
  <c r="V5" i="3"/>
  <c r="U5" i="3"/>
  <c r="T5" i="3"/>
  <c r="S5" i="3"/>
  <c r="O5" i="3"/>
  <c r="N5" i="3"/>
  <c r="M5" i="3"/>
  <c r="L5" i="3"/>
  <c r="K5" i="3"/>
  <c r="G5" i="3"/>
  <c r="F5" i="3"/>
  <c r="D5" i="3"/>
  <c r="BK4" i="3"/>
  <c r="BJ4" i="3"/>
  <c r="BI4" i="3"/>
  <c r="BH4" i="3"/>
  <c r="BG4" i="3"/>
  <c r="BC4" i="3"/>
  <c r="BB4" i="3"/>
  <c r="BA4" i="3"/>
  <c r="AZ4" i="3"/>
  <c r="AY4" i="3"/>
  <c r="AU4" i="3"/>
  <c r="AT4" i="3"/>
  <c r="AS4" i="3"/>
  <c r="AR4" i="3"/>
  <c r="AQ4" i="3"/>
  <c r="AM4" i="3"/>
  <c r="AL4" i="3"/>
  <c r="AK4" i="3"/>
  <c r="AJ4" i="3"/>
  <c r="AI4" i="3"/>
  <c r="AE4" i="3"/>
  <c r="AD4" i="3"/>
  <c r="AC4" i="3"/>
  <c r="AB4" i="3"/>
  <c r="AA4" i="3"/>
  <c r="W4" i="3"/>
  <c r="V4" i="3"/>
  <c r="U4" i="3"/>
  <c r="T4" i="3"/>
  <c r="S4" i="3"/>
  <c r="O4" i="3"/>
  <c r="N4" i="3"/>
  <c r="M4" i="3"/>
  <c r="L4" i="3"/>
  <c r="K4" i="3"/>
  <c r="G4" i="3"/>
  <c r="F4" i="3"/>
  <c r="BK3" i="3"/>
  <c r="BJ3" i="3"/>
  <c r="BI3" i="3"/>
  <c r="BH3" i="3"/>
  <c r="BG3" i="3"/>
  <c r="BC3" i="3"/>
  <c r="BB3" i="3"/>
  <c r="BA3" i="3"/>
  <c r="AZ3" i="3"/>
  <c r="AY3" i="3"/>
  <c r="AU3" i="3"/>
  <c r="AT3" i="3"/>
  <c r="AS3" i="3"/>
  <c r="AR3" i="3"/>
  <c r="AQ3" i="3"/>
  <c r="AM3" i="3"/>
  <c r="AL3" i="3"/>
  <c r="AK3" i="3"/>
  <c r="AJ3" i="3"/>
  <c r="AI3" i="3"/>
  <c r="AE3" i="3"/>
  <c r="AD3" i="3"/>
  <c r="AC3" i="3"/>
  <c r="AB3" i="3"/>
  <c r="AA3" i="3"/>
  <c r="W3" i="3"/>
  <c r="V3" i="3"/>
  <c r="U3" i="3"/>
  <c r="T3" i="3"/>
  <c r="S3" i="3"/>
  <c r="O3" i="3"/>
  <c r="N3" i="3"/>
  <c r="M3" i="3"/>
  <c r="L3" i="3"/>
  <c r="K3" i="3"/>
  <c r="G3" i="3"/>
  <c r="F3" i="3"/>
  <c r="D3" i="3"/>
  <c r="E115" i="3" l="1"/>
  <c r="F19" i="3"/>
  <c r="M19" i="3"/>
  <c r="J20" i="3" s="1"/>
  <c r="J44" i="3" s="1"/>
  <c r="J46" i="3" s="1"/>
  <c r="T19" i="3"/>
  <c r="AA19" i="3"/>
  <c r="Z21" i="3" s="1"/>
  <c r="AE19" i="3"/>
  <c r="AL19" i="3"/>
  <c r="AS19" i="3"/>
  <c r="AP20" i="3" s="1"/>
  <c r="AP45" i="3" s="1"/>
  <c r="AZ19" i="3"/>
  <c r="BG19" i="3"/>
  <c r="BF21" i="3" s="1"/>
  <c r="BK19" i="3"/>
  <c r="L19" i="3"/>
  <c r="S19" i="3"/>
  <c r="R21" i="3" s="1"/>
  <c r="W19" i="3"/>
  <c r="AD19" i="3"/>
  <c r="AK19" i="3"/>
  <c r="AH20" i="3" s="1"/>
  <c r="AH44" i="3" s="1"/>
  <c r="AH69" i="3" s="1"/>
  <c r="AR19" i="3"/>
  <c r="AY19" i="3"/>
  <c r="AX21" i="3" s="1"/>
  <c r="BC19" i="3"/>
  <c r="BJ19" i="3"/>
  <c r="G19" i="3"/>
  <c r="N19" i="3"/>
  <c r="U19" i="3"/>
  <c r="R20" i="3" s="1"/>
  <c r="R45" i="3" s="1"/>
  <c r="AB19" i="3"/>
  <c r="AI19" i="3"/>
  <c r="AH21" i="3" s="1"/>
  <c r="AM19" i="3"/>
  <c r="AT19" i="3"/>
  <c r="BA19" i="3"/>
  <c r="AX20" i="3" s="1"/>
  <c r="AX45" i="3" s="1"/>
  <c r="BH19" i="3"/>
  <c r="K19" i="3"/>
  <c r="J21" i="3" s="1"/>
  <c r="O19" i="3"/>
  <c r="J22" i="3" s="1"/>
  <c r="V19" i="3"/>
  <c r="AC19" i="3"/>
  <c r="Z20" i="3" s="1"/>
  <c r="Z44" i="3" s="1"/>
  <c r="Z69" i="3" s="1"/>
  <c r="AJ19" i="3"/>
  <c r="AQ19" i="3"/>
  <c r="AP21" i="3" s="1"/>
  <c r="AU19" i="3"/>
  <c r="AP22" i="3" s="1"/>
  <c r="BB19" i="3"/>
  <c r="BI19" i="3"/>
  <c r="BF20" i="3" s="1"/>
  <c r="BF44" i="3" s="1"/>
  <c r="BF46" i="3" s="1"/>
  <c r="J22" i="4"/>
  <c r="AP22" i="4"/>
  <c r="B22" i="4"/>
  <c r="AH22" i="4"/>
  <c r="R23" i="4"/>
  <c r="R24" i="4" s="1"/>
  <c r="AX23" i="4"/>
  <c r="AX24" i="4" s="1"/>
  <c r="J23" i="4"/>
  <c r="J24" i="4" s="1"/>
  <c r="AP23" i="4"/>
  <c r="AP24" i="4" s="1"/>
  <c r="B44" i="4"/>
  <c r="B68" i="4" s="1"/>
  <c r="B92" i="4" s="1"/>
  <c r="R45" i="4"/>
  <c r="AH44" i="4"/>
  <c r="AH68" i="4" s="1"/>
  <c r="AX45" i="4"/>
  <c r="J44" i="4"/>
  <c r="J46" i="4" s="1"/>
  <c r="Z45" i="4"/>
  <c r="AP44" i="4"/>
  <c r="AP69" i="4" s="1"/>
  <c r="R22" i="4"/>
  <c r="Z23" i="4"/>
  <c r="Z24" i="4" s="1"/>
  <c r="AX22" i="4"/>
  <c r="BF23" i="4"/>
  <c r="BF24" i="4" s="1"/>
  <c r="B45" i="4"/>
  <c r="R44" i="4"/>
  <c r="R46" i="4" s="1"/>
  <c r="AH45" i="4"/>
  <c r="AH46" i="4"/>
  <c r="B23" i="4"/>
  <c r="B24" i="4" s="1"/>
  <c r="Z22" i="4"/>
  <c r="AH23" i="4"/>
  <c r="AH24" i="4" s="1"/>
  <c r="BF22" i="4"/>
  <c r="J45" i="4"/>
  <c r="Z44" i="4"/>
  <c r="Z46" i="4" s="1"/>
  <c r="AP45" i="4"/>
  <c r="AP46" i="4"/>
  <c r="BF44" i="4"/>
  <c r="BF68" i="4" s="1"/>
  <c r="BF92" i="4" s="1"/>
  <c r="AX44" i="4"/>
  <c r="AX46" i="4" s="1"/>
  <c r="BF45" i="4"/>
  <c r="BK113" i="2"/>
  <c r="BJ113" i="2"/>
  <c r="BI113" i="2"/>
  <c r="BH113" i="2"/>
  <c r="BG113" i="2"/>
  <c r="BC113" i="2"/>
  <c r="BB113" i="2"/>
  <c r="BA113" i="2"/>
  <c r="AZ113" i="2"/>
  <c r="AY113" i="2"/>
  <c r="BK112" i="2"/>
  <c r="BJ112" i="2"/>
  <c r="BI112" i="2"/>
  <c r="BH112" i="2"/>
  <c r="BG112" i="2"/>
  <c r="BC112" i="2"/>
  <c r="BB112" i="2"/>
  <c r="BA112" i="2"/>
  <c r="AZ112" i="2"/>
  <c r="AY112" i="2"/>
  <c r="BK111" i="2"/>
  <c r="BJ111" i="2"/>
  <c r="BI111" i="2"/>
  <c r="BH111" i="2"/>
  <c r="BG111" i="2"/>
  <c r="BC111" i="2"/>
  <c r="BB111" i="2"/>
  <c r="BA111" i="2"/>
  <c r="AZ111" i="2"/>
  <c r="AY111" i="2"/>
  <c r="BK110" i="2"/>
  <c r="BJ110" i="2"/>
  <c r="BI110" i="2"/>
  <c r="BH110" i="2"/>
  <c r="BG110" i="2"/>
  <c r="BC110" i="2"/>
  <c r="BB110" i="2"/>
  <c r="BA110" i="2"/>
  <c r="AZ110" i="2"/>
  <c r="AY110" i="2"/>
  <c r="BK109" i="2"/>
  <c r="BJ109" i="2"/>
  <c r="BI109" i="2"/>
  <c r="BH109" i="2"/>
  <c r="BG109" i="2"/>
  <c r="BC109" i="2"/>
  <c r="BB109" i="2"/>
  <c r="BA109" i="2"/>
  <c r="AZ109" i="2"/>
  <c r="AY109" i="2"/>
  <c r="BK108" i="2"/>
  <c r="BJ108" i="2"/>
  <c r="BI108" i="2"/>
  <c r="BH108" i="2"/>
  <c r="BG108" i="2"/>
  <c r="BC108" i="2"/>
  <c r="BB108" i="2"/>
  <c r="BA108" i="2"/>
  <c r="AZ108" i="2"/>
  <c r="AY108" i="2"/>
  <c r="BK107" i="2"/>
  <c r="BJ107" i="2"/>
  <c r="BI107" i="2"/>
  <c r="BH107" i="2"/>
  <c r="BG107" i="2"/>
  <c r="BC107" i="2"/>
  <c r="BB107" i="2"/>
  <c r="BA107" i="2"/>
  <c r="AZ107" i="2"/>
  <c r="AY107" i="2"/>
  <c r="BK106" i="2"/>
  <c r="BJ106" i="2"/>
  <c r="BI106" i="2"/>
  <c r="BH106" i="2"/>
  <c r="BG106" i="2"/>
  <c r="BC106" i="2"/>
  <c r="BB106" i="2"/>
  <c r="BA106" i="2"/>
  <c r="AZ106" i="2"/>
  <c r="AY106" i="2"/>
  <c r="BK105" i="2"/>
  <c r="BJ105" i="2"/>
  <c r="BI105" i="2"/>
  <c r="BH105" i="2"/>
  <c r="BG105" i="2"/>
  <c r="BC105" i="2"/>
  <c r="BB105" i="2"/>
  <c r="BA105" i="2"/>
  <c r="AZ105" i="2"/>
  <c r="AY105" i="2"/>
  <c r="BK104" i="2"/>
  <c r="BJ104" i="2"/>
  <c r="BI104" i="2"/>
  <c r="BH104" i="2"/>
  <c r="BG104" i="2"/>
  <c r="BC104" i="2"/>
  <c r="BB104" i="2"/>
  <c r="BA104" i="2"/>
  <c r="AZ104" i="2"/>
  <c r="AY104" i="2"/>
  <c r="BK103" i="2"/>
  <c r="BJ103" i="2"/>
  <c r="BI103" i="2"/>
  <c r="BH103" i="2"/>
  <c r="BG103" i="2"/>
  <c r="BC103" i="2"/>
  <c r="BB103" i="2"/>
  <c r="BA103" i="2"/>
  <c r="AZ103" i="2"/>
  <c r="AY103" i="2"/>
  <c r="BK102" i="2"/>
  <c r="BJ102" i="2"/>
  <c r="BI102" i="2"/>
  <c r="BH102" i="2"/>
  <c r="BG102" i="2"/>
  <c r="BC102" i="2"/>
  <c r="BB102" i="2"/>
  <c r="BA102" i="2"/>
  <c r="AZ102" i="2"/>
  <c r="AY102" i="2"/>
  <c r="BK101" i="2"/>
  <c r="BJ101" i="2"/>
  <c r="BI101" i="2"/>
  <c r="BH101" i="2"/>
  <c r="BG101" i="2"/>
  <c r="BC101" i="2"/>
  <c r="BB101" i="2"/>
  <c r="BA101" i="2"/>
  <c r="AZ101" i="2"/>
  <c r="AY101" i="2"/>
  <c r="BK100" i="2"/>
  <c r="BJ100" i="2"/>
  <c r="BI100" i="2"/>
  <c r="BH100" i="2"/>
  <c r="BG100" i="2"/>
  <c r="BC100" i="2"/>
  <c r="BB100" i="2"/>
  <c r="BA100" i="2"/>
  <c r="AZ100" i="2"/>
  <c r="AY100" i="2"/>
  <c r="BK99" i="2"/>
  <c r="BJ99" i="2"/>
  <c r="BI99" i="2"/>
  <c r="BH99" i="2"/>
  <c r="BG99" i="2"/>
  <c r="BC99" i="2"/>
  <c r="BB99" i="2"/>
  <c r="BA99" i="2"/>
  <c r="AZ99" i="2"/>
  <c r="AY99" i="2"/>
  <c r="BK89" i="2"/>
  <c r="BJ89" i="2"/>
  <c r="BI89" i="2"/>
  <c r="BH89" i="2"/>
  <c r="BG89" i="2"/>
  <c r="BC89" i="2"/>
  <c r="BB89" i="2"/>
  <c r="BA89" i="2"/>
  <c r="AZ89" i="2"/>
  <c r="AY89" i="2"/>
  <c r="BK88" i="2"/>
  <c r="BJ88" i="2"/>
  <c r="BI88" i="2"/>
  <c r="BH88" i="2"/>
  <c r="BG88" i="2"/>
  <c r="BC88" i="2"/>
  <c r="BB88" i="2"/>
  <c r="BA88" i="2"/>
  <c r="AZ88" i="2"/>
  <c r="AY88" i="2"/>
  <c r="BK87" i="2"/>
  <c r="BJ87" i="2"/>
  <c r="BI87" i="2"/>
  <c r="BH87" i="2"/>
  <c r="BG87" i="2"/>
  <c r="BC87" i="2"/>
  <c r="BB87" i="2"/>
  <c r="BA87" i="2"/>
  <c r="AZ87" i="2"/>
  <c r="AY87" i="2"/>
  <c r="BK86" i="2"/>
  <c r="BJ86" i="2"/>
  <c r="BI86" i="2"/>
  <c r="BH86" i="2"/>
  <c r="BG86" i="2"/>
  <c r="BC86" i="2"/>
  <c r="BB86" i="2"/>
  <c r="BA86" i="2"/>
  <c r="AZ86" i="2"/>
  <c r="AY86" i="2"/>
  <c r="BK85" i="2"/>
  <c r="BJ85" i="2"/>
  <c r="BI85" i="2"/>
  <c r="BH85" i="2"/>
  <c r="BG85" i="2"/>
  <c r="BC85" i="2"/>
  <c r="BB85" i="2"/>
  <c r="BA85" i="2"/>
  <c r="AZ85" i="2"/>
  <c r="AY85" i="2"/>
  <c r="BK84" i="2"/>
  <c r="BJ84" i="2"/>
  <c r="BI84" i="2"/>
  <c r="BH84" i="2"/>
  <c r="BG84" i="2"/>
  <c r="BC84" i="2"/>
  <c r="BB84" i="2"/>
  <c r="BA84" i="2"/>
  <c r="AZ84" i="2"/>
  <c r="AY84" i="2"/>
  <c r="BK83" i="2"/>
  <c r="BJ83" i="2"/>
  <c r="BI83" i="2"/>
  <c r="BH83" i="2"/>
  <c r="BG83" i="2"/>
  <c r="BC83" i="2"/>
  <c r="BB83" i="2"/>
  <c r="BA83" i="2"/>
  <c r="AZ83" i="2"/>
  <c r="AY83" i="2"/>
  <c r="BK82" i="2"/>
  <c r="BJ82" i="2"/>
  <c r="BI82" i="2"/>
  <c r="BH82" i="2"/>
  <c r="BG82" i="2"/>
  <c r="BC82" i="2"/>
  <c r="BB82" i="2"/>
  <c r="BA82" i="2"/>
  <c r="AZ82" i="2"/>
  <c r="AY82" i="2"/>
  <c r="BK81" i="2"/>
  <c r="BJ81" i="2"/>
  <c r="BI81" i="2"/>
  <c r="BH81" i="2"/>
  <c r="BG81" i="2"/>
  <c r="BC81" i="2"/>
  <c r="BB81" i="2"/>
  <c r="BA81" i="2"/>
  <c r="AZ81" i="2"/>
  <c r="AY81" i="2"/>
  <c r="BK80" i="2"/>
  <c r="BJ80" i="2"/>
  <c r="BI80" i="2"/>
  <c r="BH80" i="2"/>
  <c r="BG80" i="2"/>
  <c r="BC80" i="2"/>
  <c r="BB80" i="2"/>
  <c r="BA80" i="2"/>
  <c r="AZ80" i="2"/>
  <c r="AY80" i="2"/>
  <c r="BK79" i="2"/>
  <c r="BJ79" i="2"/>
  <c r="BI79" i="2"/>
  <c r="BH79" i="2"/>
  <c r="BG79" i="2"/>
  <c r="BC79" i="2"/>
  <c r="BB79" i="2"/>
  <c r="BA79" i="2"/>
  <c r="AZ79" i="2"/>
  <c r="AY79" i="2"/>
  <c r="BK78" i="2"/>
  <c r="BJ78" i="2"/>
  <c r="BI78" i="2"/>
  <c r="BH78" i="2"/>
  <c r="BG78" i="2"/>
  <c r="BC78" i="2"/>
  <c r="BB78" i="2"/>
  <c r="BA78" i="2"/>
  <c r="AZ78" i="2"/>
  <c r="AY78" i="2"/>
  <c r="BK77" i="2"/>
  <c r="BJ77" i="2"/>
  <c r="BI77" i="2"/>
  <c r="BH77" i="2"/>
  <c r="BG77" i="2"/>
  <c r="BC77" i="2"/>
  <c r="BB77" i="2"/>
  <c r="BA77" i="2"/>
  <c r="AZ77" i="2"/>
  <c r="AY77" i="2"/>
  <c r="BK76" i="2"/>
  <c r="BJ76" i="2"/>
  <c r="BI76" i="2"/>
  <c r="BH76" i="2"/>
  <c r="BG76" i="2"/>
  <c r="BC76" i="2"/>
  <c r="BB76" i="2"/>
  <c r="BA76" i="2"/>
  <c r="AZ76" i="2"/>
  <c r="AY76" i="2"/>
  <c r="BK75" i="2"/>
  <c r="BJ75" i="2"/>
  <c r="BI75" i="2"/>
  <c r="BH75" i="2"/>
  <c r="BG75" i="2"/>
  <c r="BC75" i="2"/>
  <c r="BB75" i="2"/>
  <c r="BA75" i="2"/>
  <c r="AZ75" i="2"/>
  <c r="AY75" i="2"/>
  <c r="BK65" i="2"/>
  <c r="BJ65" i="2"/>
  <c r="BI65" i="2"/>
  <c r="BH65" i="2"/>
  <c r="BG65" i="2"/>
  <c r="BC65" i="2"/>
  <c r="BB65" i="2"/>
  <c r="BA65" i="2"/>
  <c r="AZ65" i="2"/>
  <c r="AY65" i="2"/>
  <c r="BK64" i="2"/>
  <c r="BJ64" i="2"/>
  <c r="BI64" i="2"/>
  <c r="BH64" i="2"/>
  <c r="BG64" i="2"/>
  <c r="BC64" i="2"/>
  <c r="BB64" i="2"/>
  <c r="BA64" i="2"/>
  <c r="AZ64" i="2"/>
  <c r="AY64" i="2"/>
  <c r="BK63" i="2"/>
  <c r="BJ63" i="2"/>
  <c r="BI63" i="2"/>
  <c r="BH63" i="2"/>
  <c r="BG63" i="2"/>
  <c r="BC63" i="2"/>
  <c r="BB63" i="2"/>
  <c r="BA63" i="2"/>
  <c r="AZ63" i="2"/>
  <c r="AY63" i="2"/>
  <c r="BK62" i="2"/>
  <c r="BJ62" i="2"/>
  <c r="BI62" i="2"/>
  <c r="BH62" i="2"/>
  <c r="BG62" i="2"/>
  <c r="BC62" i="2"/>
  <c r="BB62" i="2"/>
  <c r="BA62" i="2"/>
  <c r="AZ62" i="2"/>
  <c r="AY62" i="2"/>
  <c r="BK61" i="2"/>
  <c r="BJ61" i="2"/>
  <c r="BI61" i="2"/>
  <c r="BH61" i="2"/>
  <c r="BG61" i="2"/>
  <c r="BC61" i="2"/>
  <c r="BB61" i="2"/>
  <c r="BA61" i="2"/>
  <c r="AZ61" i="2"/>
  <c r="AY61" i="2"/>
  <c r="BK60" i="2"/>
  <c r="BJ60" i="2"/>
  <c r="BI60" i="2"/>
  <c r="BH60" i="2"/>
  <c r="BG60" i="2"/>
  <c r="BC60" i="2"/>
  <c r="BB60" i="2"/>
  <c r="BA60" i="2"/>
  <c r="AZ60" i="2"/>
  <c r="AY60" i="2"/>
  <c r="BK59" i="2"/>
  <c r="BJ59" i="2"/>
  <c r="BI59" i="2"/>
  <c r="BH59" i="2"/>
  <c r="BG59" i="2"/>
  <c r="BC59" i="2"/>
  <c r="BB59" i="2"/>
  <c r="BA59" i="2"/>
  <c r="AZ59" i="2"/>
  <c r="AY59" i="2"/>
  <c r="BK58" i="2"/>
  <c r="BJ58" i="2"/>
  <c r="BI58" i="2"/>
  <c r="BH58" i="2"/>
  <c r="BG58" i="2"/>
  <c r="BC58" i="2"/>
  <c r="BB58" i="2"/>
  <c r="BA58" i="2"/>
  <c r="AZ58" i="2"/>
  <c r="AY58" i="2"/>
  <c r="BK57" i="2"/>
  <c r="BJ57" i="2"/>
  <c r="BI57" i="2"/>
  <c r="BH57" i="2"/>
  <c r="BG57" i="2"/>
  <c r="BC57" i="2"/>
  <c r="BB57" i="2"/>
  <c r="BA57" i="2"/>
  <c r="AZ57" i="2"/>
  <c r="AY57" i="2"/>
  <c r="BK56" i="2"/>
  <c r="BJ56" i="2"/>
  <c r="BI56" i="2"/>
  <c r="BH56" i="2"/>
  <c r="BG56" i="2"/>
  <c r="BC56" i="2"/>
  <c r="BB56" i="2"/>
  <c r="BA56" i="2"/>
  <c r="AZ56" i="2"/>
  <c r="AY56" i="2"/>
  <c r="BK55" i="2"/>
  <c r="BJ55" i="2"/>
  <c r="BI55" i="2"/>
  <c r="BH55" i="2"/>
  <c r="BG55" i="2"/>
  <c r="BC55" i="2"/>
  <c r="BB55" i="2"/>
  <c r="BA55" i="2"/>
  <c r="AZ55" i="2"/>
  <c r="AY55" i="2"/>
  <c r="BK54" i="2"/>
  <c r="BJ54" i="2"/>
  <c r="BI54" i="2"/>
  <c r="BH54" i="2"/>
  <c r="BG54" i="2"/>
  <c r="BC54" i="2"/>
  <c r="BB54" i="2"/>
  <c r="BA54" i="2"/>
  <c r="AZ54" i="2"/>
  <c r="AY54" i="2"/>
  <c r="BK53" i="2"/>
  <c r="BJ53" i="2"/>
  <c r="BI53" i="2"/>
  <c r="BH53" i="2"/>
  <c r="BG53" i="2"/>
  <c r="BC53" i="2"/>
  <c r="BB53" i="2"/>
  <c r="BA53" i="2"/>
  <c r="AZ53" i="2"/>
  <c r="AY53" i="2"/>
  <c r="BK52" i="2"/>
  <c r="BJ52" i="2"/>
  <c r="BI52" i="2"/>
  <c r="BH52" i="2"/>
  <c r="BG52" i="2"/>
  <c r="BC52" i="2"/>
  <c r="BB52" i="2"/>
  <c r="BA52" i="2"/>
  <c r="AZ52" i="2"/>
  <c r="AY52" i="2"/>
  <c r="BK51" i="2"/>
  <c r="BJ51" i="2"/>
  <c r="BI51" i="2"/>
  <c r="BH51" i="2"/>
  <c r="BG51" i="2"/>
  <c r="BC51" i="2"/>
  <c r="BB51" i="2"/>
  <c r="BA51" i="2"/>
  <c r="AZ51" i="2"/>
  <c r="AY51" i="2"/>
  <c r="BK41" i="2"/>
  <c r="BJ41" i="2"/>
  <c r="BI41" i="2"/>
  <c r="BH41" i="2"/>
  <c r="BG41" i="2"/>
  <c r="BC41" i="2"/>
  <c r="BB41" i="2"/>
  <c r="BA41" i="2"/>
  <c r="AZ41" i="2"/>
  <c r="AY41" i="2"/>
  <c r="BK40" i="2"/>
  <c r="BJ40" i="2"/>
  <c r="BI40" i="2"/>
  <c r="BH40" i="2"/>
  <c r="BG40" i="2"/>
  <c r="BC40" i="2"/>
  <c r="BB40" i="2"/>
  <c r="BA40" i="2"/>
  <c r="AZ40" i="2"/>
  <c r="AY40" i="2"/>
  <c r="BK39" i="2"/>
  <c r="BJ39" i="2"/>
  <c r="BI39" i="2"/>
  <c r="BH39" i="2"/>
  <c r="BG39" i="2"/>
  <c r="BC39" i="2"/>
  <c r="BB39" i="2"/>
  <c r="BA39" i="2"/>
  <c r="AZ39" i="2"/>
  <c r="AY39" i="2"/>
  <c r="BK38" i="2"/>
  <c r="BJ38" i="2"/>
  <c r="BI38" i="2"/>
  <c r="BH38" i="2"/>
  <c r="BG38" i="2"/>
  <c r="BC38" i="2"/>
  <c r="BB38" i="2"/>
  <c r="BA38" i="2"/>
  <c r="AZ38" i="2"/>
  <c r="AY38" i="2"/>
  <c r="BK37" i="2"/>
  <c r="BJ37" i="2"/>
  <c r="BI37" i="2"/>
  <c r="BH37" i="2"/>
  <c r="BG37" i="2"/>
  <c r="BC37" i="2"/>
  <c r="BB37" i="2"/>
  <c r="BA37" i="2"/>
  <c r="AZ37" i="2"/>
  <c r="AY37" i="2"/>
  <c r="BK36" i="2"/>
  <c r="BJ36" i="2"/>
  <c r="BI36" i="2"/>
  <c r="BH36" i="2"/>
  <c r="BG36" i="2"/>
  <c r="BC36" i="2"/>
  <c r="BB36" i="2"/>
  <c r="BA36" i="2"/>
  <c r="AZ36" i="2"/>
  <c r="AY36" i="2"/>
  <c r="BK35" i="2"/>
  <c r="BJ35" i="2"/>
  <c r="BI35" i="2"/>
  <c r="BH35" i="2"/>
  <c r="BG35" i="2"/>
  <c r="BC35" i="2"/>
  <c r="BB35" i="2"/>
  <c r="BA35" i="2"/>
  <c r="AZ35" i="2"/>
  <c r="AY35" i="2"/>
  <c r="BK34" i="2"/>
  <c r="BJ34" i="2"/>
  <c r="BI34" i="2"/>
  <c r="BH34" i="2"/>
  <c r="BG34" i="2"/>
  <c r="BC34" i="2"/>
  <c r="BB34" i="2"/>
  <c r="BA34" i="2"/>
  <c r="AZ34" i="2"/>
  <c r="AY34" i="2"/>
  <c r="BK33" i="2"/>
  <c r="BJ33" i="2"/>
  <c r="BI33" i="2"/>
  <c r="BH33" i="2"/>
  <c r="BG33" i="2"/>
  <c r="BC33" i="2"/>
  <c r="BB33" i="2"/>
  <c r="BA33" i="2"/>
  <c r="AZ33" i="2"/>
  <c r="AY33" i="2"/>
  <c r="BK32" i="2"/>
  <c r="BJ32" i="2"/>
  <c r="BI32" i="2"/>
  <c r="BH32" i="2"/>
  <c r="BG32" i="2"/>
  <c r="BC32" i="2"/>
  <c r="BB32" i="2"/>
  <c r="BA32" i="2"/>
  <c r="AZ32" i="2"/>
  <c r="AY32" i="2"/>
  <c r="BK31" i="2"/>
  <c r="BJ31" i="2"/>
  <c r="BI31" i="2"/>
  <c r="BH31" i="2"/>
  <c r="BG31" i="2"/>
  <c r="BC31" i="2"/>
  <c r="BB31" i="2"/>
  <c r="BK30" i="2"/>
  <c r="BJ30" i="2"/>
  <c r="BI30" i="2"/>
  <c r="BH30" i="2"/>
  <c r="BG30" i="2"/>
  <c r="BC30" i="2"/>
  <c r="BB30" i="2"/>
  <c r="BA30" i="2"/>
  <c r="AZ30" i="2"/>
  <c r="AY30" i="2"/>
  <c r="BK29" i="2"/>
  <c r="BJ29" i="2"/>
  <c r="BI29" i="2"/>
  <c r="BH29" i="2"/>
  <c r="BG29" i="2"/>
  <c r="BC29" i="2"/>
  <c r="BB29" i="2"/>
  <c r="BK28" i="2"/>
  <c r="BJ28" i="2"/>
  <c r="BI28" i="2"/>
  <c r="BH28" i="2"/>
  <c r="BG28" i="2"/>
  <c r="BC28" i="2"/>
  <c r="BB28" i="2"/>
  <c r="BK27" i="2"/>
  <c r="BJ27" i="2"/>
  <c r="BI27" i="2"/>
  <c r="BH27" i="2"/>
  <c r="BG27" i="2"/>
  <c r="BC27" i="2"/>
  <c r="BB27" i="2"/>
  <c r="BA27" i="2"/>
  <c r="AZ27" i="2"/>
  <c r="AY27" i="2"/>
  <c r="BF19" i="2"/>
  <c r="BF43" i="2" s="1"/>
  <c r="BF67" i="2" s="1"/>
  <c r="BF91" i="2" s="1"/>
  <c r="BF115" i="2" s="1"/>
  <c r="AX19" i="2"/>
  <c r="AX43" i="2" s="1"/>
  <c r="AX67" i="2" s="1"/>
  <c r="AX91" i="2" s="1"/>
  <c r="AX115" i="2" s="1"/>
  <c r="BK17" i="2"/>
  <c r="BJ17" i="2"/>
  <c r="BI17" i="2"/>
  <c r="BH17" i="2"/>
  <c r="BG17" i="2"/>
  <c r="BC17" i="2"/>
  <c r="BB17" i="2"/>
  <c r="BA17" i="2"/>
  <c r="AZ17" i="2"/>
  <c r="AY17" i="2"/>
  <c r="BK16" i="2"/>
  <c r="BJ16" i="2"/>
  <c r="BI16" i="2"/>
  <c r="BH16" i="2"/>
  <c r="BG16" i="2"/>
  <c r="BC16" i="2"/>
  <c r="BB16" i="2"/>
  <c r="BA16" i="2"/>
  <c r="AZ16" i="2"/>
  <c r="AY16" i="2"/>
  <c r="BK15" i="2"/>
  <c r="BJ15" i="2"/>
  <c r="BI15" i="2"/>
  <c r="BH15" i="2"/>
  <c r="BG15" i="2"/>
  <c r="BC15" i="2"/>
  <c r="BB15" i="2"/>
  <c r="BA15" i="2"/>
  <c r="AZ15" i="2"/>
  <c r="AY15" i="2"/>
  <c r="BK14" i="2"/>
  <c r="BJ14" i="2"/>
  <c r="BI14" i="2"/>
  <c r="BH14" i="2"/>
  <c r="BG14" i="2"/>
  <c r="BC14" i="2"/>
  <c r="BB14" i="2"/>
  <c r="BA14" i="2"/>
  <c r="AZ14" i="2"/>
  <c r="AY14" i="2"/>
  <c r="BK13" i="2"/>
  <c r="BJ13" i="2"/>
  <c r="BI13" i="2"/>
  <c r="BH13" i="2"/>
  <c r="BG13" i="2"/>
  <c r="BC13" i="2"/>
  <c r="BB13" i="2"/>
  <c r="BA13" i="2"/>
  <c r="AZ13" i="2"/>
  <c r="AY13" i="2"/>
  <c r="BK12" i="2"/>
  <c r="BJ12" i="2"/>
  <c r="BI12" i="2"/>
  <c r="BH12" i="2"/>
  <c r="BG12" i="2"/>
  <c r="BC12" i="2"/>
  <c r="BB12" i="2"/>
  <c r="BA12" i="2"/>
  <c r="AZ12" i="2"/>
  <c r="AY12" i="2"/>
  <c r="BK11" i="2"/>
  <c r="BJ11" i="2"/>
  <c r="BI11" i="2"/>
  <c r="BH11" i="2"/>
  <c r="BG11" i="2"/>
  <c r="BC11" i="2"/>
  <c r="BB11" i="2"/>
  <c r="BA11" i="2"/>
  <c r="AZ11" i="2"/>
  <c r="AY11" i="2"/>
  <c r="BK10" i="2"/>
  <c r="BJ10" i="2"/>
  <c r="BI10" i="2"/>
  <c r="BH10" i="2"/>
  <c r="BG10" i="2"/>
  <c r="BC10" i="2"/>
  <c r="BB10" i="2"/>
  <c r="BA10" i="2"/>
  <c r="AZ10" i="2"/>
  <c r="AY10" i="2"/>
  <c r="BK9" i="2"/>
  <c r="BJ9" i="2"/>
  <c r="BI9" i="2"/>
  <c r="BH9" i="2"/>
  <c r="BG9" i="2"/>
  <c r="BC9" i="2"/>
  <c r="BB9" i="2"/>
  <c r="BA9" i="2"/>
  <c r="AZ9" i="2"/>
  <c r="AY9" i="2"/>
  <c r="BK8" i="2"/>
  <c r="BJ8" i="2"/>
  <c r="BI8" i="2"/>
  <c r="BH8" i="2"/>
  <c r="BG8" i="2"/>
  <c r="BC8" i="2"/>
  <c r="BB8" i="2"/>
  <c r="BA8" i="2"/>
  <c r="AZ8" i="2"/>
  <c r="AY8" i="2"/>
  <c r="BK7" i="2"/>
  <c r="BJ7" i="2"/>
  <c r="BI7" i="2"/>
  <c r="BH7" i="2"/>
  <c r="BG7" i="2"/>
  <c r="BC7" i="2"/>
  <c r="BB7" i="2"/>
  <c r="BA7" i="2"/>
  <c r="AZ7" i="2"/>
  <c r="AY7" i="2"/>
  <c r="BK6" i="2"/>
  <c r="BJ6" i="2"/>
  <c r="BI6" i="2"/>
  <c r="BH6" i="2"/>
  <c r="BG6" i="2"/>
  <c r="BC6" i="2"/>
  <c r="BB6" i="2"/>
  <c r="BA6" i="2"/>
  <c r="AZ6" i="2"/>
  <c r="AY6" i="2"/>
  <c r="BK5" i="2"/>
  <c r="BJ5" i="2"/>
  <c r="BI5" i="2"/>
  <c r="BH5" i="2"/>
  <c r="BG5" i="2"/>
  <c r="BC5" i="2"/>
  <c r="BB5" i="2"/>
  <c r="BK4" i="2"/>
  <c r="BJ4" i="2"/>
  <c r="BC4" i="2"/>
  <c r="BB4" i="2"/>
  <c r="AZ4" i="2"/>
  <c r="BK3" i="2"/>
  <c r="BJ3" i="2"/>
  <c r="BI3" i="2"/>
  <c r="BH3" i="2"/>
  <c r="BG3" i="2"/>
  <c r="BC3" i="2"/>
  <c r="BB3" i="2"/>
  <c r="AZ3" i="2"/>
  <c r="J45" i="3" l="1"/>
  <c r="R44" i="3"/>
  <c r="R69" i="3" s="1"/>
  <c r="AP44" i="3"/>
  <c r="AP68" i="3" s="1"/>
  <c r="AX44" i="3"/>
  <c r="AX46" i="3" s="1"/>
  <c r="AX22" i="3"/>
  <c r="AH45" i="3"/>
  <c r="AH47" i="3" s="1"/>
  <c r="AH22" i="3"/>
  <c r="BF23" i="3"/>
  <c r="BF24" i="3" s="1"/>
  <c r="AX23" i="3"/>
  <c r="AX24" i="3" s="1"/>
  <c r="AH23" i="3"/>
  <c r="AH24" i="3" s="1"/>
  <c r="Z22" i="3"/>
  <c r="Z45" i="3"/>
  <c r="Z47" i="3" s="1"/>
  <c r="Z23" i="3"/>
  <c r="Z24" i="3" s="1"/>
  <c r="AP23" i="3"/>
  <c r="AP24" i="3" s="1"/>
  <c r="J23" i="3"/>
  <c r="J24" i="3" s="1"/>
  <c r="R22" i="3"/>
  <c r="R23" i="3"/>
  <c r="R24" i="3" s="1"/>
  <c r="AH68" i="3"/>
  <c r="AH70" i="3" s="1"/>
  <c r="BF45" i="3"/>
  <c r="BF47" i="3" s="1"/>
  <c r="BF22" i="3"/>
  <c r="AP68" i="4"/>
  <c r="AP93" i="4" s="1"/>
  <c r="AP69" i="3"/>
  <c r="AP71" i="3" s="1"/>
  <c r="R68" i="4"/>
  <c r="R70" i="4" s="1"/>
  <c r="BF69" i="4"/>
  <c r="BF71" i="4" s="1"/>
  <c r="J69" i="4"/>
  <c r="AP47" i="4"/>
  <c r="AP48" i="4" s="1"/>
  <c r="AH69" i="4"/>
  <c r="AH71" i="4" s="1"/>
  <c r="B47" i="4"/>
  <c r="B48" i="4" s="1"/>
  <c r="Z68" i="3"/>
  <c r="Z70" i="3" s="1"/>
  <c r="AP46" i="3"/>
  <c r="BF46" i="4"/>
  <c r="R69" i="4"/>
  <c r="BF47" i="4"/>
  <c r="BF48" i="4" s="1"/>
  <c r="J47" i="4"/>
  <c r="J48" i="4" s="1"/>
  <c r="B46" i="4"/>
  <c r="AH46" i="3"/>
  <c r="J68" i="4"/>
  <c r="J93" i="4" s="1"/>
  <c r="B69" i="4"/>
  <c r="B71" i="4" s="1"/>
  <c r="Z68" i="4"/>
  <c r="Z70" i="4" s="1"/>
  <c r="J69" i="3"/>
  <c r="J68" i="3"/>
  <c r="J93" i="3" s="1"/>
  <c r="J47" i="3"/>
  <c r="AX68" i="4"/>
  <c r="AX70" i="4" s="1"/>
  <c r="B117" i="4"/>
  <c r="B93" i="4"/>
  <c r="B95" i="4" s="1"/>
  <c r="B70" i="4"/>
  <c r="Z47" i="4"/>
  <c r="Z48" i="4" s="1"/>
  <c r="Z69" i="4"/>
  <c r="AH70" i="4"/>
  <c r="AH93" i="4"/>
  <c r="AH92" i="4"/>
  <c r="AH116" i="4" s="1"/>
  <c r="AX69" i="4"/>
  <c r="AX47" i="4"/>
  <c r="AX48" i="4" s="1"/>
  <c r="R47" i="4"/>
  <c r="R48" i="4" s="1"/>
  <c r="AH47" i="4"/>
  <c r="AH48" i="4" s="1"/>
  <c r="BF94" i="4"/>
  <c r="BF117" i="4"/>
  <c r="BF116" i="4"/>
  <c r="BF93" i="4"/>
  <c r="BF95" i="4" s="1"/>
  <c r="BF70" i="4"/>
  <c r="B116" i="4"/>
  <c r="B94" i="4"/>
  <c r="BF68" i="3"/>
  <c r="BF70" i="3" s="1"/>
  <c r="BF69" i="3"/>
  <c r="AP93" i="3"/>
  <c r="AP70" i="3"/>
  <c r="AP92" i="3"/>
  <c r="AP94" i="3" s="1"/>
  <c r="R47" i="3"/>
  <c r="Z46" i="3"/>
  <c r="AZ91" i="2"/>
  <c r="BB115" i="2"/>
  <c r="BI115" i="2"/>
  <c r="BK19" i="2"/>
  <c r="BG43" i="2"/>
  <c r="BK43" i="2"/>
  <c r="AZ67" i="2"/>
  <c r="BG67" i="2"/>
  <c r="BK67" i="2"/>
  <c r="BJ19" i="2"/>
  <c r="BJ43" i="2"/>
  <c r="BA91" i="2"/>
  <c r="BH91" i="2"/>
  <c r="AY115" i="2"/>
  <c r="BC115" i="2"/>
  <c r="BJ115" i="2"/>
  <c r="BI43" i="2"/>
  <c r="BB67" i="2"/>
  <c r="BI67" i="2"/>
  <c r="AY91" i="2"/>
  <c r="BC91" i="2"/>
  <c r="BJ91" i="2"/>
  <c r="BA67" i="2"/>
  <c r="BH67" i="2"/>
  <c r="BB91" i="2"/>
  <c r="BI91" i="2"/>
  <c r="AZ115" i="2"/>
  <c r="BG115" i="2"/>
  <c r="BK115" i="2"/>
  <c r="BH43" i="2"/>
  <c r="AY67" i="2"/>
  <c r="BC67" i="2"/>
  <c r="BJ67" i="2"/>
  <c r="BG91" i="2"/>
  <c r="BK91" i="2"/>
  <c r="BA115" i="2"/>
  <c r="BH115" i="2"/>
  <c r="BC19" i="2"/>
  <c r="BB19" i="2"/>
  <c r="BC43" i="2"/>
  <c r="BB43" i="2"/>
  <c r="AU113" i="2"/>
  <c r="AT113" i="2"/>
  <c r="AS113" i="2"/>
  <c r="AR113" i="2"/>
  <c r="AQ113" i="2"/>
  <c r="AU112" i="2"/>
  <c r="AT112" i="2"/>
  <c r="AS112" i="2"/>
  <c r="AR112" i="2"/>
  <c r="AQ112" i="2"/>
  <c r="AU111" i="2"/>
  <c r="AT111" i="2"/>
  <c r="AS111" i="2"/>
  <c r="AR111" i="2"/>
  <c r="AQ111" i="2"/>
  <c r="AU110" i="2"/>
  <c r="AT110" i="2"/>
  <c r="AS110" i="2"/>
  <c r="AR110" i="2"/>
  <c r="AQ110" i="2"/>
  <c r="AU109" i="2"/>
  <c r="AT109" i="2"/>
  <c r="AS109" i="2"/>
  <c r="AR109" i="2"/>
  <c r="AQ109" i="2"/>
  <c r="AU108" i="2"/>
  <c r="AT108" i="2"/>
  <c r="AS108" i="2"/>
  <c r="AR108" i="2"/>
  <c r="AQ108" i="2"/>
  <c r="AU107" i="2"/>
  <c r="AT107" i="2"/>
  <c r="AS107" i="2"/>
  <c r="AR107" i="2"/>
  <c r="AQ107" i="2"/>
  <c r="AU106" i="2"/>
  <c r="AT106" i="2"/>
  <c r="AS106" i="2"/>
  <c r="AR106" i="2"/>
  <c r="AQ106" i="2"/>
  <c r="AU105" i="2"/>
  <c r="AT105" i="2"/>
  <c r="AS105" i="2"/>
  <c r="AR105" i="2"/>
  <c r="AQ105" i="2"/>
  <c r="AU104" i="2"/>
  <c r="AT104" i="2"/>
  <c r="AS104" i="2"/>
  <c r="AR104" i="2"/>
  <c r="AQ104" i="2"/>
  <c r="AU103" i="2"/>
  <c r="AT103" i="2"/>
  <c r="AS103" i="2"/>
  <c r="AR103" i="2"/>
  <c r="AQ103" i="2"/>
  <c r="AU102" i="2"/>
  <c r="AT102" i="2"/>
  <c r="AS102" i="2"/>
  <c r="AR102" i="2"/>
  <c r="AQ102" i="2"/>
  <c r="AU101" i="2"/>
  <c r="AT101" i="2"/>
  <c r="AS101" i="2"/>
  <c r="AR101" i="2"/>
  <c r="AQ101" i="2"/>
  <c r="AU100" i="2"/>
  <c r="AT100" i="2"/>
  <c r="AS100" i="2"/>
  <c r="AR100" i="2"/>
  <c r="AQ100" i="2"/>
  <c r="AU99" i="2"/>
  <c r="AT99" i="2"/>
  <c r="AS99" i="2"/>
  <c r="AR99" i="2"/>
  <c r="AQ99" i="2"/>
  <c r="AU89" i="2"/>
  <c r="AT89" i="2"/>
  <c r="AS89" i="2"/>
  <c r="AR89" i="2"/>
  <c r="AQ89" i="2"/>
  <c r="AU88" i="2"/>
  <c r="AT88" i="2"/>
  <c r="AS88" i="2"/>
  <c r="AR88" i="2"/>
  <c r="AQ88" i="2"/>
  <c r="AU87" i="2"/>
  <c r="AT87" i="2"/>
  <c r="AS87" i="2"/>
  <c r="AR87" i="2"/>
  <c r="AQ87" i="2"/>
  <c r="AU86" i="2"/>
  <c r="AT86" i="2"/>
  <c r="AS86" i="2"/>
  <c r="AR86" i="2"/>
  <c r="AQ86" i="2"/>
  <c r="AU85" i="2"/>
  <c r="AT85" i="2"/>
  <c r="AS85" i="2"/>
  <c r="AR85" i="2"/>
  <c r="AQ85" i="2"/>
  <c r="AU84" i="2"/>
  <c r="AT84" i="2"/>
  <c r="AS84" i="2"/>
  <c r="AR84" i="2"/>
  <c r="AQ84" i="2"/>
  <c r="AU83" i="2"/>
  <c r="AT83" i="2"/>
  <c r="AS83" i="2"/>
  <c r="AR83" i="2"/>
  <c r="AQ83" i="2"/>
  <c r="AU82" i="2"/>
  <c r="AT82" i="2"/>
  <c r="AS82" i="2"/>
  <c r="AR82" i="2"/>
  <c r="AQ82" i="2"/>
  <c r="AU81" i="2"/>
  <c r="AT81" i="2"/>
  <c r="AS81" i="2"/>
  <c r="AR81" i="2"/>
  <c r="AQ81" i="2"/>
  <c r="AU80" i="2"/>
  <c r="AT80" i="2"/>
  <c r="AS80" i="2"/>
  <c r="AR80" i="2"/>
  <c r="AQ80" i="2"/>
  <c r="AU79" i="2"/>
  <c r="AT79" i="2"/>
  <c r="AS79" i="2"/>
  <c r="AR79" i="2"/>
  <c r="AQ79" i="2"/>
  <c r="AU78" i="2"/>
  <c r="AT78" i="2"/>
  <c r="AS78" i="2"/>
  <c r="AR78" i="2"/>
  <c r="AQ78" i="2"/>
  <c r="AU77" i="2"/>
  <c r="AT77" i="2"/>
  <c r="AS77" i="2"/>
  <c r="AR77" i="2"/>
  <c r="AQ77" i="2"/>
  <c r="AU76" i="2"/>
  <c r="AT76" i="2"/>
  <c r="AS76" i="2"/>
  <c r="AR76" i="2"/>
  <c r="AQ76" i="2"/>
  <c r="AU75" i="2"/>
  <c r="AT75" i="2"/>
  <c r="AS75" i="2"/>
  <c r="AR75" i="2"/>
  <c r="AQ75" i="2"/>
  <c r="AU65" i="2"/>
  <c r="AT65" i="2"/>
  <c r="AS65" i="2"/>
  <c r="AR65" i="2"/>
  <c r="AQ65" i="2"/>
  <c r="AU64" i="2"/>
  <c r="AT64" i="2"/>
  <c r="AS64" i="2"/>
  <c r="AR64" i="2"/>
  <c r="AQ64" i="2"/>
  <c r="AU63" i="2"/>
  <c r="AT63" i="2"/>
  <c r="AS63" i="2"/>
  <c r="AR63" i="2"/>
  <c r="AQ63" i="2"/>
  <c r="AU62" i="2"/>
  <c r="AT62" i="2"/>
  <c r="AS62" i="2"/>
  <c r="AR62" i="2"/>
  <c r="AQ62" i="2"/>
  <c r="AU61" i="2"/>
  <c r="AT61" i="2"/>
  <c r="AS61" i="2"/>
  <c r="AR61" i="2"/>
  <c r="AQ61" i="2"/>
  <c r="AU60" i="2"/>
  <c r="AT60" i="2"/>
  <c r="AS60" i="2"/>
  <c r="AR60" i="2"/>
  <c r="AQ60" i="2"/>
  <c r="AU59" i="2"/>
  <c r="AT59" i="2"/>
  <c r="AS59" i="2"/>
  <c r="AR59" i="2"/>
  <c r="AQ59" i="2"/>
  <c r="AU58" i="2"/>
  <c r="AT58" i="2"/>
  <c r="AS58" i="2"/>
  <c r="AR58" i="2"/>
  <c r="AQ58" i="2"/>
  <c r="AU57" i="2"/>
  <c r="AT57" i="2"/>
  <c r="AS57" i="2"/>
  <c r="AR57" i="2"/>
  <c r="AQ57" i="2"/>
  <c r="AU56" i="2"/>
  <c r="AT56" i="2"/>
  <c r="AS56" i="2"/>
  <c r="AR56" i="2"/>
  <c r="AQ56" i="2"/>
  <c r="AU55" i="2"/>
  <c r="AT55" i="2"/>
  <c r="AS55" i="2"/>
  <c r="AR55" i="2"/>
  <c r="AQ55" i="2"/>
  <c r="AU54" i="2"/>
  <c r="AT54" i="2"/>
  <c r="AS54" i="2"/>
  <c r="AR54" i="2"/>
  <c r="AQ54" i="2"/>
  <c r="AU53" i="2"/>
  <c r="AT53" i="2"/>
  <c r="AS53" i="2"/>
  <c r="AR53" i="2"/>
  <c r="AQ53" i="2"/>
  <c r="AU52" i="2"/>
  <c r="AT52" i="2"/>
  <c r="AS52" i="2"/>
  <c r="AR52" i="2"/>
  <c r="AQ52" i="2"/>
  <c r="AU51" i="2"/>
  <c r="AT51" i="2"/>
  <c r="AS51" i="2"/>
  <c r="AR51" i="2"/>
  <c r="AQ51" i="2"/>
  <c r="AU41" i="2"/>
  <c r="AT41" i="2"/>
  <c r="AS41" i="2"/>
  <c r="AR41" i="2"/>
  <c r="AQ41" i="2"/>
  <c r="AU40" i="2"/>
  <c r="AT40" i="2"/>
  <c r="AS40" i="2"/>
  <c r="AR40" i="2"/>
  <c r="AQ40" i="2"/>
  <c r="AU39" i="2"/>
  <c r="AT39" i="2"/>
  <c r="AS39" i="2"/>
  <c r="AR39" i="2"/>
  <c r="AQ39" i="2"/>
  <c r="AU38" i="2"/>
  <c r="AT38" i="2"/>
  <c r="AS38" i="2"/>
  <c r="AR38" i="2"/>
  <c r="AQ38" i="2"/>
  <c r="AU37" i="2"/>
  <c r="AT37" i="2"/>
  <c r="AS37" i="2"/>
  <c r="AR37" i="2"/>
  <c r="AQ37" i="2"/>
  <c r="AU36" i="2"/>
  <c r="AT36" i="2"/>
  <c r="AS36" i="2"/>
  <c r="AR36" i="2"/>
  <c r="AQ36" i="2"/>
  <c r="AU35" i="2"/>
  <c r="AT35" i="2"/>
  <c r="AS35" i="2"/>
  <c r="AR35" i="2"/>
  <c r="AQ35" i="2"/>
  <c r="AU34" i="2"/>
  <c r="AT34" i="2"/>
  <c r="AS34" i="2"/>
  <c r="AR34" i="2"/>
  <c r="AQ34" i="2"/>
  <c r="AU33" i="2"/>
  <c r="AT33" i="2"/>
  <c r="AS33" i="2"/>
  <c r="AR33" i="2"/>
  <c r="AQ33" i="2"/>
  <c r="AU32" i="2"/>
  <c r="AT32" i="2"/>
  <c r="AS32" i="2"/>
  <c r="AR32" i="2"/>
  <c r="AQ32" i="2"/>
  <c r="AU31" i="2"/>
  <c r="AT31" i="2"/>
  <c r="AS31" i="2"/>
  <c r="AR31" i="2"/>
  <c r="AQ31" i="2"/>
  <c r="AU30" i="2"/>
  <c r="AT30" i="2"/>
  <c r="AS30" i="2"/>
  <c r="AR30" i="2"/>
  <c r="AQ30" i="2"/>
  <c r="AU29" i="2"/>
  <c r="AT29" i="2"/>
  <c r="AS29" i="2"/>
  <c r="AR29" i="2"/>
  <c r="AQ29" i="2"/>
  <c r="AU28" i="2"/>
  <c r="AT28" i="2"/>
  <c r="AS28" i="2"/>
  <c r="AR28" i="2"/>
  <c r="AQ28" i="2"/>
  <c r="AU27" i="2"/>
  <c r="AT27" i="2"/>
  <c r="AS27" i="2"/>
  <c r="AR27" i="2"/>
  <c r="AQ27" i="2"/>
  <c r="AP19" i="2"/>
  <c r="AP43" i="2" s="1"/>
  <c r="AP67" i="2" s="1"/>
  <c r="AP91" i="2" s="1"/>
  <c r="AP115" i="2" s="1"/>
  <c r="AU17" i="2"/>
  <c r="AT17" i="2"/>
  <c r="AS17" i="2"/>
  <c r="AR17" i="2"/>
  <c r="AQ17" i="2"/>
  <c r="AU16" i="2"/>
  <c r="AT16" i="2"/>
  <c r="AS16" i="2"/>
  <c r="AR16" i="2"/>
  <c r="AQ16" i="2"/>
  <c r="AU15" i="2"/>
  <c r="AT15" i="2"/>
  <c r="AS15" i="2"/>
  <c r="AR15" i="2"/>
  <c r="AQ15" i="2"/>
  <c r="AU14" i="2"/>
  <c r="AT14" i="2"/>
  <c r="AS14" i="2"/>
  <c r="AR14" i="2"/>
  <c r="AQ14" i="2"/>
  <c r="AU13" i="2"/>
  <c r="AT13" i="2"/>
  <c r="AS13" i="2"/>
  <c r="AR13" i="2"/>
  <c r="AQ13" i="2"/>
  <c r="AU12" i="2"/>
  <c r="AT12" i="2"/>
  <c r="AS12" i="2"/>
  <c r="AR12" i="2"/>
  <c r="AQ12" i="2"/>
  <c r="AU11" i="2"/>
  <c r="AT11" i="2"/>
  <c r="AS11" i="2"/>
  <c r="AR11" i="2"/>
  <c r="AQ11" i="2"/>
  <c r="AU10" i="2"/>
  <c r="AT10" i="2"/>
  <c r="AS10" i="2"/>
  <c r="AR10" i="2"/>
  <c r="AQ10" i="2"/>
  <c r="AU9" i="2"/>
  <c r="AT9" i="2"/>
  <c r="AS9" i="2"/>
  <c r="AR9" i="2"/>
  <c r="AQ9" i="2"/>
  <c r="AU8" i="2"/>
  <c r="AT8" i="2"/>
  <c r="AS8" i="2"/>
  <c r="AR8" i="2"/>
  <c r="AQ8" i="2"/>
  <c r="AU7" i="2"/>
  <c r="AT7" i="2"/>
  <c r="AU6" i="2"/>
  <c r="AT6" i="2"/>
  <c r="AS6" i="2"/>
  <c r="AR6" i="2"/>
  <c r="AQ6" i="2"/>
  <c r="AU5" i="2"/>
  <c r="AT5" i="2"/>
  <c r="AS5" i="2"/>
  <c r="AR5" i="2"/>
  <c r="AQ5" i="2"/>
  <c r="AU4" i="2"/>
  <c r="AT4" i="2"/>
  <c r="AR4" i="2"/>
  <c r="AU3" i="2"/>
  <c r="AT3" i="2"/>
  <c r="AS3" i="2"/>
  <c r="AR3" i="2"/>
  <c r="AQ3" i="2"/>
  <c r="AM113" i="2"/>
  <c r="AL113" i="2"/>
  <c r="AK113" i="2"/>
  <c r="AJ113" i="2"/>
  <c r="AI113" i="2"/>
  <c r="AM112" i="2"/>
  <c r="AL112" i="2"/>
  <c r="AK112" i="2"/>
  <c r="AJ112" i="2"/>
  <c r="AI112" i="2"/>
  <c r="AM111" i="2"/>
  <c r="AL111" i="2"/>
  <c r="AK111" i="2"/>
  <c r="AJ111" i="2"/>
  <c r="AI111" i="2"/>
  <c r="AM110" i="2"/>
  <c r="AL110" i="2"/>
  <c r="AK110" i="2"/>
  <c r="AJ110" i="2"/>
  <c r="AI110" i="2"/>
  <c r="AM109" i="2"/>
  <c r="AL109" i="2"/>
  <c r="AK109" i="2"/>
  <c r="AJ109" i="2"/>
  <c r="AI109" i="2"/>
  <c r="AM108" i="2"/>
  <c r="AL108" i="2"/>
  <c r="AK108" i="2"/>
  <c r="AJ108" i="2"/>
  <c r="AI108" i="2"/>
  <c r="AM107" i="2"/>
  <c r="AL107" i="2"/>
  <c r="AK107" i="2"/>
  <c r="AJ107" i="2"/>
  <c r="AI107" i="2"/>
  <c r="AM106" i="2"/>
  <c r="AL106" i="2"/>
  <c r="AK106" i="2"/>
  <c r="AJ106" i="2"/>
  <c r="AI106" i="2"/>
  <c r="AM105" i="2"/>
  <c r="AL105" i="2"/>
  <c r="AK105" i="2"/>
  <c r="AJ105" i="2"/>
  <c r="AI105" i="2"/>
  <c r="AM104" i="2"/>
  <c r="AL104" i="2"/>
  <c r="AK104" i="2"/>
  <c r="AJ104" i="2"/>
  <c r="AI104" i="2"/>
  <c r="AM103" i="2"/>
  <c r="AL103" i="2"/>
  <c r="AK103" i="2"/>
  <c r="AJ103" i="2"/>
  <c r="AI103" i="2"/>
  <c r="AM102" i="2"/>
  <c r="AL102" i="2"/>
  <c r="AK102" i="2"/>
  <c r="AJ102" i="2"/>
  <c r="AI102" i="2"/>
  <c r="AM101" i="2"/>
  <c r="AL101" i="2"/>
  <c r="AK101" i="2"/>
  <c r="AJ101" i="2"/>
  <c r="AI101" i="2"/>
  <c r="AM100" i="2"/>
  <c r="AL100" i="2"/>
  <c r="AK100" i="2"/>
  <c r="AJ100" i="2"/>
  <c r="AI100" i="2"/>
  <c r="AM99" i="2"/>
  <c r="AL99" i="2"/>
  <c r="AK99" i="2"/>
  <c r="AJ99" i="2"/>
  <c r="AI99" i="2"/>
  <c r="AM89" i="2"/>
  <c r="AL89" i="2"/>
  <c r="AK89" i="2"/>
  <c r="AJ89" i="2"/>
  <c r="AI89" i="2"/>
  <c r="AM88" i="2"/>
  <c r="AL88" i="2"/>
  <c r="AK88" i="2"/>
  <c r="AJ88" i="2"/>
  <c r="AI88" i="2"/>
  <c r="AM87" i="2"/>
  <c r="AL87" i="2"/>
  <c r="AK87" i="2"/>
  <c r="AJ87" i="2"/>
  <c r="AI87" i="2"/>
  <c r="AM86" i="2"/>
  <c r="AL86" i="2"/>
  <c r="AK86" i="2"/>
  <c r="AJ86" i="2"/>
  <c r="AI86" i="2"/>
  <c r="AM85" i="2"/>
  <c r="AL85" i="2"/>
  <c r="AK85" i="2"/>
  <c r="AJ85" i="2"/>
  <c r="AI85" i="2"/>
  <c r="AM84" i="2"/>
  <c r="AL84" i="2"/>
  <c r="AK84" i="2"/>
  <c r="AJ84" i="2"/>
  <c r="AI84" i="2"/>
  <c r="AM83" i="2"/>
  <c r="AL83" i="2"/>
  <c r="AK83" i="2"/>
  <c r="AJ83" i="2"/>
  <c r="AI83" i="2"/>
  <c r="AM82" i="2"/>
  <c r="AL82" i="2"/>
  <c r="AK82" i="2"/>
  <c r="AJ82" i="2"/>
  <c r="AI82" i="2"/>
  <c r="AM81" i="2"/>
  <c r="AL81" i="2"/>
  <c r="AK81" i="2"/>
  <c r="AJ81" i="2"/>
  <c r="AI81" i="2"/>
  <c r="AM80" i="2"/>
  <c r="AL80" i="2"/>
  <c r="AK80" i="2"/>
  <c r="AJ80" i="2"/>
  <c r="AI80" i="2"/>
  <c r="AM79" i="2"/>
  <c r="AL79" i="2"/>
  <c r="AK79" i="2"/>
  <c r="AJ79" i="2"/>
  <c r="AI79" i="2"/>
  <c r="AM78" i="2"/>
  <c r="AL78" i="2"/>
  <c r="AK78" i="2"/>
  <c r="AJ78" i="2"/>
  <c r="AI78" i="2"/>
  <c r="AM77" i="2"/>
  <c r="AL77" i="2"/>
  <c r="AK77" i="2"/>
  <c r="AJ77" i="2"/>
  <c r="AI77" i="2"/>
  <c r="AM76" i="2"/>
  <c r="AL76" i="2"/>
  <c r="AK76" i="2"/>
  <c r="AJ76" i="2"/>
  <c r="AI76" i="2"/>
  <c r="AM75" i="2"/>
  <c r="AL75" i="2"/>
  <c r="AK75" i="2"/>
  <c r="AJ75" i="2"/>
  <c r="AI75" i="2"/>
  <c r="AM65" i="2"/>
  <c r="AL65" i="2"/>
  <c r="AK65" i="2"/>
  <c r="AJ65" i="2"/>
  <c r="AI65" i="2"/>
  <c r="AM64" i="2"/>
  <c r="AL64" i="2"/>
  <c r="AK64" i="2"/>
  <c r="AJ64" i="2"/>
  <c r="AI64" i="2"/>
  <c r="AM63" i="2"/>
  <c r="AL63" i="2"/>
  <c r="AK63" i="2"/>
  <c r="AJ63" i="2"/>
  <c r="AI63" i="2"/>
  <c r="AM62" i="2"/>
  <c r="AL62" i="2"/>
  <c r="AK62" i="2"/>
  <c r="AJ62" i="2"/>
  <c r="AI62" i="2"/>
  <c r="AM61" i="2"/>
  <c r="AL61" i="2"/>
  <c r="AK61" i="2"/>
  <c r="AJ61" i="2"/>
  <c r="AI61" i="2"/>
  <c r="AM60" i="2"/>
  <c r="AL60" i="2"/>
  <c r="AK60" i="2"/>
  <c r="AJ60" i="2"/>
  <c r="AI60" i="2"/>
  <c r="AM59" i="2"/>
  <c r="AL59" i="2"/>
  <c r="AK59" i="2"/>
  <c r="AJ59" i="2"/>
  <c r="AI59" i="2"/>
  <c r="AM58" i="2"/>
  <c r="AL58" i="2"/>
  <c r="AK58" i="2"/>
  <c r="AJ58" i="2"/>
  <c r="AI58" i="2"/>
  <c r="AM57" i="2"/>
  <c r="AL57" i="2"/>
  <c r="AK57" i="2"/>
  <c r="AJ57" i="2"/>
  <c r="AI57" i="2"/>
  <c r="AM56" i="2"/>
  <c r="AL56" i="2"/>
  <c r="AK56" i="2"/>
  <c r="AJ56" i="2"/>
  <c r="AI56" i="2"/>
  <c r="AM55" i="2"/>
  <c r="AL55" i="2"/>
  <c r="AK55" i="2"/>
  <c r="AJ55" i="2"/>
  <c r="AI55" i="2"/>
  <c r="AM54" i="2"/>
  <c r="AL54" i="2"/>
  <c r="AK54" i="2"/>
  <c r="AJ54" i="2"/>
  <c r="AI54" i="2"/>
  <c r="AM53" i="2"/>
  <c r="AL53" i="2"/>
  <c r="AK53" i="2"/>
  <c r="AJ53" i="2"/>
  <c r="AI53" i="2"/>
  <c r="AM52" i="2"/>
  <c r="AL52" i="2"/>
  <c r="AK52" i="2"/>
  <c r="AJ52" i="2"/>
  <c r="AI52" i="2"/>
  <c r="AM51" i="2"/>
  <c r="AL51" i="2"/>
  <c r="AK51" i="2"/>
  <c r="AJ51" i="2"/>
  <c r="AI51" i="2"/>
  <c r="AM41" i="2"/>
  <c r="AL41" i="2"/>
  <c r="AK41" i="2"/>
  <c r="AJ41" i="2"/>
  <c r="AI41" i="2"/>
  <c r="AM40" i="2"/>
  <c r="AL40" i="2"/>
  <c r="AK40" i="2"/>
  <c r="AJ40" i="2"/>
  <c r="AI40" i="2"/>
  <c r="AM39" i="2"/>
  <c r="AL39" i="2"/>
  <c r="AK39" i="2"/>
  <c r="AJ39" i="2"/>
  <c r="AI39" i="2"/>
  <c r="AM38" i="2"/>
  <c r="AL38" i="2"/>
  <c r="AK38" i="2"/>
  <c r="AJ38" i="2"/>
  <c r="AI38" i="2"/>
  <c r="AM37" i="2"/>
  <c r="AL37" i="2"/>
  <c r="AK37" i="2"/>
  <c r="AJ37" i="2"/>
  <c r="AI37" i="2"/>
  <c r="AM36" i="2"/>
  <c r="AL36" i="2"/>
  <c r="AK36" i="2"/>
  <c r="AJ36" i="2"/>
  <c r="AI36" i="2"/>
  <c r="AM35" i="2"/>
  <c r="AL35" i="2"/>
  <c r="AK35" i="2"/>
  <c r="AJ35" i="2"/>
  <c r="AI35" i="2"/>
  <c r="AM34" i="2"/>
  <c r="AL34" i="2"/>
  <c r="AK34" i="2"/>
  <c r="AJ34" i="2"/>
  <c r="AI34" i="2"/>
  <c r="AM33" i="2"/>
  <c r="AL33" i="2"/>
  <c r="AK33" i="2"/>
  <c r="AJ33" i="2"/>
  <c r="AI33" i="2"/>
  <c r="AM32" i="2"/>
  <c r="AL32" i="2"/>
  <c r="AK32" i="2"/>
  <c r="AJ32" i="2"/>
  <c r="AI32" i="2"/>
  <c r="AM31" i="2"/>
  <c r="AL31" i="2"/>
  <c r="AK31" i="2"/>
  <c r="AJ31" i="2"/>
  <c r="AI31" i="2"/>
  <c r="AM30" i="2"/>
  <c r="AL30" i="2"/>
  <c r="AK30" i="2"/>
  <c r="AJ30" i="2"/>
  <c r="AI30" i="2"/>
  <c r="AM29" i="2"/>
  <c r="AL29" i="2"/>
  <c r="AK29" i="2"/>
  <c r="AJ29" i="2"/>
  <c r="AI29" i="2"/>
  <c r="AM28" i="2"/>
  <c r="AL28" i="2"/>
  <c r="AK28" i="2"/>
  <c r="AJ28" i="2"/>
  <c r="AI28" i="2"/>
  <c r="AM27" i="2"/>
  <c r="AL27" i="2"/>
  <c r="AH19" i="2"/>
  <c r="AH43" i="2" s="1"/>
  <c r="AH67" i="2" s="1"/>
  <c r="AH91" i="2" s="1"/>
  <c r="AH115" i="2" s="1"/>
  <c r="AM17" i="2"/>
  <c r="AL17" i="2"/>
  <c r="AK17" i="2"/>
  <c r="AJ17" i="2"/>
  <c r="AI17" i="2"/>
  <c r="AM16" i="2"/>
  <c r="AL16" i="2"/>
  <c r="AK16" i="2"/>
  <c r="AJ16" i="2"/>
  <c r="AI16" i="2"/>
  <c r="AM15" i="2"/>
  <c r="AL15" i="2"/>
  <c r="AK15" i="2"/>
  <c r="AJ15" i="2"/>
  <c r="AI15" i="2"/>
  <c r="AM14" i="2"/>
  <c r="AL14" i="2"/>
  <c r="AK14" i="2"/>
  <c r="AJ14" i="2"/>
  <c r="AI14" i="2"/>
  <c r="AM13" i="2"/>
  <c r="AL13" i="2"/>
  <c r="AK13" i="2"/>
  <c r="AJ13" i="2"/>
  <c r="AI13" i="2"/>
  <c r="AM12" i="2"/>
  <c r="AL12" i="2"/>
  <c r="AK12" i="2"/>
  <c r="AJ12" i="2"/>
  <c r="AI12" i="2"/>
  <c r="AM11" i="2"/>
  <c r="AL11" i="2"/>
  <c r="AK11" i="2"/>
  <c r="AJ11" i="2"/>
  <c r="AI11" i="2"/>
  <c r="AM10" i="2"/>
  <c r="AL10" i="2"/>
  <c r="AK10" i="2"/>
  <c r="AJ10" i="2"/>
  <c r="AI10" i="2"/>
  <c r="AM9" i="2"/>
  <c r="AL9" i="2"/>
  <c r="AK9" i="2"/>
  <c r="AJ9" i="2"/>
  <c r="AI9" i="2"/>
  <c r="AM8" i="2"/>
  <c r="AL8" i="2"/>
  <c r="AK8" i="2"/>
  <c r="AJ8" i="2"/>
  <c r="AI8" i="2"/>
  <c r="AM7" i="2"/>
  <c r="AL7" i="2"/>
  <c r="AK7" i="2"/>
  <c r="AJ7" i="2"/>
  <c r="AI7" i="2"/>
  <c r="AM6" i="2"/>
  <c r="AL6" i="2"/>
  <c r="AK6" i="2"/>
  <c r="AJ6" i="2"/>
  <c r="AI6" i="2"/>
  <c r="AM5" i="2"/>
  <c r="AL5" i="2"/>
  <c r="AK5" i="2"/>
  <c r="AJ5" i="2"/>
  <c r="AI5" i="2"/>
  <c r="AM4" i="2"/>
  <c r="AL4" i="2"/>
  <c r="AJ4" i="2"/>
  <c r="AM3" i="2"/>
  <c r="AL3" i="2"/>
  <c r="AK3" i="2"/>
  <c r="AJ3" i="2"/>
  <c r="AI3" i="2"/>
  <c r="AH48" i="3" l="1"/>
  <c r="R46" i="3"/>
  <c r="R68" i="3"/>
  <c r="AP47" i="3"/>
  <c r="AP48" i="3" s="1"/>
  <c r="AP72" i="3" s="1"/>
  <c r="AH92" i="3"/>
  <c r="AH94" i="3" s="1"/>
  <c r="Z92" i="3"/>
  <c r="Z116" i="3" s="1"/>
  <c r="AH71" i="3"/>
  <c r="AH72" i="3" s="1"/>
  <c r="J48" i="3"/>
  <c r="BF48" i="3"/>
  <c r="AX47" i="3"/>
  <c r="AX69" i="3"/>
  <c r="AX68" i="3"/>
  <c r="AX93" i="3" s="1"/>
  <c r="R93" i="4"/>
  <c r="AX48" i="3"/>
  <c r="R92" i="4"/>
  <c r="R94" i="4" s="1"/>
  <c r="R71" i="4"/>
  <c r="R72" i="4" s="1"/>
  <c r="Z48" i="3"/>
  <c r="R48" i="3"/>
  <c r="J71" i="4"/>
  <c r="J72" i="4" s="1"/>
  <c r="Z71" i="3"/>
  <c r="AH117" i="3"/>
  <c r="AP92" i="4"/>
  <c r="AP94" i="4" s="1"/>
  <c r="AH93" i="3"/>
  <c r="AP70" i="4"/>
  <c r="J92" i="4"/>
  <c r="AP71" i="4"/>
  <c r="AP72" i="4" s="1"/>
  <c r="Z93" i="3"/>
  <c r="BF71" i="3"/>
  <c r="J71" i="3"/>
  <c r="Z71" i="4"/>
  <c r="Z72" i="4" s="1"/>
  <c r="J70" i="4"/>
  <c r="Z93" i="4"/>
  <c r="Z92" i="4"/>
  <c r="Z116" i="4" s="1"/>
  <c r="BF92" i="3"/>
  <c r="BF94" i="3" s="1"/>
  <c r="BF72" i="4"/>
  <c r="BF96" i="4" s="1"/>
  <c r="AP117" i="3"/>
  <c r="B72" i="4"/>
  <c r="B96" i="4" s="1"/>
  <c r="AH72" i="4"/>
  <c r="AX71" i="4"/>
  <c r="AX72" i="4" s="1"/>
  <c r="AX92" i="4"/>
  <c r="AX94" i="4" s="1"/>
  <c r="AX93" i="4"/>
  <c r="J70" i="3"/>
  <c r="J92" i="3"/>
  <c r="BF93" i="3"/>
  <c r="AH94" i="4"/>
  <c r="AH117" i="4"/>
  <c r="AH119" i="4" s="1"/>
  <c r="AH95" i="4"/>
  <c r="BF119" i="4"/>
  <c r="BF118" i="4"/>
  <c r="B119" i="4"/>
  <c r="B118" i="4"/>
  <c r="AH118" i="4"/>
  <c r="AP95" i="3"/>
  <c r="AP116" i="3"/>
  <c r="AP118" i="3" s="1"/>
  <c r="R71" i="3"/>
  <c r="R92" i="3"/>
  <c r="R93" i="3"/>
  <c r="R70" i="3"/>
  <c r="AS43" i="2"/>
  <c r="AT67" i="2"/>
  <c r="AQ91" i="2"/>
  <c r="AU91" i="2"/>
  <c r="AR115" i="2"/>
  <c r="AL67" i="2"/>
  <c r="AI91" i="2"/>
  <c r="AM91" i="2"/>
  <c r="AJ115" i="2"/>
  <c r="AK67" i="2"/>
  <c r="AL91" i="2"/>
  <c r="AI115" i="2"/>
  <c r="AM115" i="2"/>
  <c r="AR43" i="2"/>
  <c r="AS67" i="2"/>
  <c r="AT91" i="2"/>
  <c r="AQ115" i="2"/>
  <c r="AU115" i="2"/>
  <c r="AL43" i="2"/>
  <c r="AI67" i="2"/>
  <c r="AM67" i="2"/>
  <c r="AJ91" i="2"/>
  <c r="AK115" i="2"/>
  <c r="AT43" i="2"/>
  <c r="AQ67" i="2"/>
  <c r="AU67" i="2"/>
  <c r="AR91" i="2"/>
  <c r="AS115" i="2"/>
  <c r="AJ67" i="2"/>
  <c r="AK91" i="2"/>
  <c r="AL115" i="2"/>
  <c r="AQ43" i="2"/>
  <c r="AU43" i="2"/>
  <c r="AR67" i="2"/>
  <c r="AS91" i="2"/>
  <c r="AT115" i="2"/>
  <c r="AM43" i="2"/>
  <c r="AU19" i="2"/>
  <c r="AT19" i="2"/>
  <c r="AM19" i="2"/>
  <c r="AJ19" i="2"/>
  <c r="AL19" i="2"/>
  <c r="AC89" i="2"/>
  <c r="AB89" i="2"/>
  <c r="AA89" i="2"/>
  <c r="AC88" i="2"/>
  <c r="AB88" i="2"/>
  <c r="AA88" i="2"/>
  <c r="AC87" i="2"/>
  <c r="AB87" i="2"/>
  <c r="AA87" i="2"/>
  <c r="AC86" i="2"/>
  <c r="AB86" i="2"/>
  <c r="AA86" i="2"/>
  <c r="AC85" i="2"/>
  <c r="AB85" i="2"/>
  <c r="AA85" i="2"/>
  <c r="AC84" i="2"/>
  <c r="AB84" i="2"/>
  <c r="AA84" i="2"/>
  <c r="AC83" i="2"/>
  <c r="AB83" i="2"/>
  <c r="AA83" i="2"/>
  <c r="AC82" i="2"/>
  <c r="AB82" i="2"/>
  <c r="AA82" i="2"/>
  <c r="AC81" i="2"/>
  <c r="AB81" i="2"/>
  <c r="AA81" i="2"/>
  <c r="AC80" i="2"/>
  <c r="AB80" i="2"/>
  <c r="AA80" i="2"/>
  <c r="AC79" i="2"/>
  <c r="AB79" i="2"/>
  <c r="AA79" i="2"/>
  <c r="AC78" i="2"/>
  <c r="AB78" i="2"/>
  <c r="AA78" i="2"/>
  <c r="AC77" i="2"/>
  <c r="AB77" i="2"/>
  <c r="AA77" i="2"/>
  <c r="AC76" i="2"/>
  <c r="AB76" i="2"/>
  <c r="AA76" i="2"/>
  <c r="AC75" i="2"/>
  <c r="AB75" i="2"/>
  <c r="AA75" i="2"/>
  <c r="U89" i="2"/>
  <c r="T89" i="2"/>
  <c r="S89" i="2"/>
  <c r="U88" i="2"/>
  <c r="T88" i="2"/>
  <c r="S88" i="2"/>
  <c r="U87" i="2"/>
  <c r="T87" i="2"/>
  <c r="S87" i="2"/>
  <c r="U86" i="2"/>
  <c r="T86" i="2"/>
  <c r="S86" i="2"/>
  <c r="U85" i="2"/>
  <c r="T85" i="2"/>
  <c r="S85" i="2"/>
  <c r="U84" i="2"/>
  <c r="T84" i="2"/>
  <c r="S84" i="2"/>
  <c r="U83" i="2"/>
  <c r="T83" i="2"/>
  <c r="S83" i="2"/>
  <c r="U82" i="2"/>
  <c r="T82" i="2"/>
  <c r="S82" i="2"/>
  <c r="U81" i="2"/>
  <c r="T81" i="2"/>
  <c r="S81" i="2"/>
  <c r="U80" i="2"/>
  <c r="T80" i="2"/>
  <c r="S80" i="2"/>
  <c r="U79" i="2"/>
  <c r="T79" i="2"/>
  <c r="S79" i="2"/>
  <c r="U78" i="2"/>
  <c r="T78" i="2"/>
  <c r="S78" i="2"/>
  <c r="U77" i="2"/>
  <c r="T77" i="2"/>
  <c r="S77" i="2"/>
  <c r="U76" i="2"/>
  <c r="T76" i="2"/>
  <c r="S76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76" i="2"/>
  <c r="L76" i="2"/>
  <c r="K76" i="2"/>
  <c r="M75" i="2"/>
  <c r="L75" i="2"/>
  <c r="K75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U65" i="2"/>
  <c r="T65" i="2"/>
  <c r="S65" i="2"/>
  <c r="U64" i="2"/>
  <c r="T64" i="2"/>
  <c r="S64" i="2"/>
  <c r="U63" i="2"/>
  <c r="T63" i="2"/>
  <c r="S63" i="2"/>
  <c r="U62" i="2"/>
  <c r="T62" i="2"/>
  <c r="S62" i="2"/>
  <c r="U61" i="2"/>
  <c r="T61" i="2"/>
  <c r="S61" i="2"/>
  <c r="U60" i="2"/>
  <c r="T60" i="2"/>
  <c r="S60" i="2"/>
  <c r="U59" i="2"/>
  <c r="T59" i="2"/>
  <c r="S59" i="2"/>
  <c r="U58" i="2"/>
  <c r="T58" i="2"/>
  <c r="S58" i="2"/>
  <c r="U57" i="2"/>
  <c r="T57" i="2"/>
  <c r="S57" i="2"/>
  <c r="U56" i="2"/>
  <c r="T56" i="2"/>
  <c r="S56" i="2"/>
  <c r="U55" i="2"/>
  <c r="T55" i="2"/>
  <c r="S55" i="2"/>
  <c r="U54" i="2"/>
  <c r="T54" i="2"/>
  <c r="S54" i="2"/>
  <c r="U53" i="2"/>
  <c r="T53" i="2"/>
  <c r="S53" i="2"/>
  <c r="U52" i="2"/>
  <c r="T52" i="2"/>
  <c r="S52" i="2"/>
  <c r="AC65" i="2"/>
  <c r="AB65" i="2"/>
  <c r="AA65" i="2"/>
  <c r="AC64" i="2"/>
  <c r="AB64" i="2"/>
  <c r="AA64" i="2"/>
  <c r="AC63" i="2"/>
  <c r="AB63" i="2"/>
  <c r="AA63" i="2"/>
  <c r="AC62" i="2"/>
  <c r="AB62" i="2"/>
  <c r="AA62" i="2"/>
  <c r="AC61" i="2"/>
  <c r="AB61" i="2"/>
  <c r="AA61" i="2"/>
  <c r="AC60" i="2"/>
  <c r="AB60" i="2"/>
  <c r="AA60" i="2"/>
  <c r="AC59" i="2"/>
  <c r="AB59" i="2"/>
  <c r="AA59" i="2"/>
  <c r="AC58" i="2"/>
  <c r="AB58" i="2"/>
  <c r="AA58" i="2"/>
  <c r="AC57" i="2"/>
  <c r="AB57" i="2"/>
  <c r="AA57" i="2"/>
  <c r="AC56" i="2"/>
  <c r="AB56" i="2"/>
  <c r="AA56" i="2"/>
  <c r="AC55" i="2"/>
  <c r="AB55" i="2"/>
  <c r="AA55" i="2"/>
  <c r="AC54" i="2"/>
  <c r="AB54" i="2"/>
  <c r="AA54" i="2"/>
  <c r="AC53" i="2"/>
  <c r="AB53" i="2"/>
  <c r="AA53" i="2"/>
  <c r="AC52" i="2"/>
  <c r="AB52" i="2"/>
  <c r="AA52" i="2"/>
  <c r="AC51" i="2"/>
  <c r="AB51" i="2"/>
  <c r="AA51" i="2"/>
  <c r="AC41" i="2"/>
  <c r="AB41" i="2"/>
  <c r="AA41" i="2"/>
  <c r="AC40" i="2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/>
  <c r="AB30" i="2"/>
  <c r="AA30" i="2"/>
  <c r="AC29" i="2"/>
  <c r="AB29" i="2"/>
  <c r="AA29" i="2"/>
  <c r="AC28" i="2"/>
  <c r="AB28" i="2"/>
  <c r="AA28" i="2"/>
  <c r="AC27" i="2"/>
  <c r="AB27" i="2"/>
  <c r="AA27" i="2"/>
  <c r="U41" i="2"/>
  <c r="T41" i="2"/>
  <c r="S41" i="2"/>
  <c r="U40" i="2"/>
  <c r="T40" i="2"/>
  <c r="S40" i="2"/>
  <c r="U39" i="2"/>
  <c r="T39" i="2"/>
  <c r="S39" i="2"/>
  <c r="U38" i="2"/>
  <c r="T38" i="2"/>
  <c r="S38" i="2"/>
  <c r="U37" i="2"/>
  <c r="T37" i="2"/>
  <c r="S37" i="2"/>
  <c r="U36" i="2"/>
  <c r="T36" i="2"/>
  <c r="S36" i="2"/>
  <c r="U35" i="2"/>
  <c r="T35" i="2"/>
  <c r="S35" i="2"/>
  <c r="U34" i="2"/>
  <c r="T34" i="2"/>
  <c r="S34" i="2"/>
  <c r="U33" i="2"/>
  <c r="T33" i="2"/>
  <c r="S33" i="2"/>
  <c r="U32" i="2"/>
  <c r="T32" i="2"/>
  <c r="S32" i="2"/>
  <c r="U31" i="2"/>
  <c r="T31" i="2"/>
  <c r="S31" i="2"/>
  <c r="U30" i="2"/>
  <c r="T30" i="2"/>
  <c r="S30" i="2"/>
  <c r="U29" i="2"/>
  <c r="T29" i="2"/>
  <c r="S29" i="2"/>
  <c r="U28" i="2"/>
  <c r="T28" i="2"/>
  <c r="S28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AC17" i="2"/>
  <c r="AB17" i="2"/>
  <c r="AA17" i="2"/>
  <c r="AC16" i="2"/>
  <c r="AB16" i="2"/>
  <c r="AA16" i="2"/>
  <c r="AC15" i="2"/>
  <c r="AB15" i="2"/>
  <c r="AA15" i="2"/>
  <c r="AC14" i="2"/>
  <c r="AB14" i="2"/>
  <c r="AA14" i="2"/>
  <c r="AC13" i="2"/>
  <c r="AB13" i="2"/>
  <c r="AA13" i="2"/>
  <c r="AC12" i="2"/>
  <c r="AB12" i="2"/>
  <c r="AA12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B4" i="2"/>
  <c r="AB3" i="2"/>
  <c r="U17" i="2"/>
  <c r="T17" i="2"/>
  <c r="S17" i="2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T5" i="2"/>
  <c r="U4" i="2"/>
  <c r="T4" i="2"/>
  <c r="S4" i="2"/>
  <c r="T3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5" i="2"/>
  <c r="L5" i="2"/>
  <c r="K5" i="2"/>
  <c r="M4" i="2"/>
  <c r="L4" i="2"/>
  <c r="K4" i="2"/>
  <c r="M3" i="2"/>
  <c r="L3" i="2"/>
  <c r="K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O3" i="1"/>
  <c r="O7" i="1"/>
  <c r="O8" i="1"/>
  <c r="O9" i="1"/>
  <c r="O10" i="1"/>
  <c r="O11" i="1"/>
  <c r="O12" i="1"/>
  <c r="O14" i="1"/>
  <c r="O15" i="1"/>
  <c r="O17" i="1"/>
  <c r="O18" i="1"/>
  <c r="O19" i="1"/>
  <c r="O20" i="1"/>
  <c r="O21" i="1"/>
  <c r="O26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2" i="1"/>
  <c r="R72" i="3" l="1"/>
  <c r="AH95" i="3"/>
  <c r="AH96" i="3" s="1"/>
  <c r="AX92" i="3"/>
  <c r="AX95" i="3" s="1"/>
  <c r="AX70" i="3"/>
  <c r="J72" i="3"/>
  <c r="AH116" i="3"/>
  <c r="AH118" i="3" s="1"/>
  <c r="Z94" i="3"/>
  <c r="Z117" i="3"/>
  <c r="Z119" i="3" s="1"/>
  <c r="BF117" i="3"/>
  <c r="Z95" i="3"/>
  <c r="R116" i="4"/>
  <c r="R118" i="4" s="1"/>
  <c r="AP95" i="4"/>
  <c r="AP96" i="4" s="1"/>
  <c r="AX117" i="4"/>
  <c r="BF72" i="3"/>
  <c r="Z72" i="3"/>
  <c r="AX71" i="3"/>
  <c r="AX72" i="3" s="1"/>
  <c r="R117" i="4"/>
  <c r="R95" i="4"/>
  <c r="R96" i="4" s="1"/>
  <c r="AP116" i="4"/>
  <c r="AP118" i="4" s="1"/>
  <c r="AP117" i="4"/>
  <c r="Z95" i="4"/>
  <c r="Z96" i="4" s="1"/>
  <c r="BF116" i="3"/>
  <c r="AP96" i="3"/>
  <c r="BF95" i="3"/>
  <c r="J94" i="4"/>
  <c r="J116" i="4"/>
  <c r="J117" i="4"/>
  <c r="J95" i="4"/>
  <c r="J96" i="4" s="1"/>
  <c r="AH96" i="4"/>
  <c r="AH120" i="4" s="1"/>
  <c r="Z117" i="4"/>
  <c r="Z119" i="4" s="1"/>
  <c r="Z94" i="4"/>
  <c r="BF120" i="4"/>
  <c r="AX95" i="4"/>
  <c r="AX96" i="4" s="1"/>
  <c r="AX116" i="4"/>
  <c r="B120" i="4"/>
  <c r="J117" i="3"/>
  <c r="J116" i="3"/>
  <c r="J94" i="3"/>
  <c r="J95" i="3"/>
  <c r="J96" i="3" s="1"/>
  <c r="Z118" i="4"/>
  <c r="AP119" i="3"/>
  <c r="R94" i="3"/>
  <c r="R116" i="3"/>
  <c r="R117" i="3"/>
  <c r="R95" i="3"/>
  <c r="R96" i="3" s="1"/>
  <c r="Z118" i="3"/>
  <c r="Z19" i="2"/>
  <c r="R19" i="2"/>
  <c r="R43" i="2" s="1"/>
  <c r="R67" i="2" s="1"/>
  <c r="R91" i="2" s="1"/>
  <c r="R115" i="2" s="1"/>
  <c r="J43" i="2"/>
  <c r="Z43" i="2"/>
  <c r="Z67" i="2" s="1"/>
  <c r="Z91" i="2" s="1"/>
  <c r="Z115" i="2" s="1"/>
  <c r="J67" i="2"/>
  <c r="J91" i="2" s="1"/>
  <c r="J115" i="2" s="1"/>
  <c r="AE113" i="2"/>
  <c r="AD113" i="2"/>
  <c r="AC113" i="2"/>
  <c r="AB113" i="2"/>
  <c r="AA113" i="2"/>
  <c r="AE112" i="2"/>
  <c r="AD112" i="2"/>
  <c r="AC112" i="2"/>
  <c r="AB112" i="2"/>
  <c r="AA112" i="2"/>
  <c r="AE111" i="2"/>
  <c r="AD111" i="2"/>
  <c r="AC111" i="2"/>
  <c r="AB111" i="2"/>
  <c r="AA111" i="2"/>
  <c r="AE110" i="2"/>
  <c r="AD110" i="2"/>
  <c r="AC110" i="2"/>
  <c r="AB110" i="2"/>
  <c r="AA110" i="2"/>
  <c r="AE109" i="2"/>
  <c r="AD109" i="2"/>
  <c r="AC109" i="2"/>
  <c r="AB109" i="2"/>
  <c r="AA109" i="2"/>
  <c r="AE108" i="2"/>
  <c r="AD108" i="2"/>
  <c r="AC108" i="2"/>
  <c r="AB108" i="2"/>
  <c r="AA108" i="2"/>
  <c r="AE107" i="2"/>
  <c r="AD107" i="2"/>
  <c r="AC107" i="2"/>
  <c r="AB107" i="2"/>
  <c r="AA107" i="2"/>
  <c r="AE106" i="2"/>
  <c r="AD106" i="2"/>
  <c r="AC106" i="2"/>
  <c r="AB106" i="2"/>
  <c r="AA106" i="2"/>
  <c r="AE105" i="2"/>
  <c r="AD105" i="2"/>
  <c r="AC105" i="2"/>
  <c r="AB105" i="2"/>
  <c r="AA105" i="2"/>
  <c r="AE104" i="2"/>
  <c r="AD104" i="2"/>
  <c r="AC104" i="2"/>
  <c r="AB104" i="2"/>
  <c r="AA104" i="2"/>
  <c r="AE103" i="2"/>
  <c r="AD103" i="2"/>
  <c r="AC103" i="2"/>
  <c r="AB103" i="2"/>
  <c r="AA103" i="2"/>
  <c r="AE102" i="2"/>
  <c r="AD102" i="2"/>
  <c r="AC102" i="2"/>
  <c r="AB102" i="2"/>
  <c r="AA102" i="2"/>
  <c r="AE101" i="2"/>
  <c r="AD101" i="2"/>
  <c r="AC101" i="2"/>
  <c r="AB101" i="2"/>
  <c r="AA101" i="2"/>
  <c r="AE100" i="2"/>
  <c r="AD100" i="2"/>
  <c r="AC100" i="2"/>
  <c r="AB100" i="2"/>
  <c r="AA100" i="2"/>
  <c r="AE99" i="2"/>
  <c r="AD99" i="2"/>
  <c r="AC99" i="2"/>
  <c r="AB99" i="2"/>
  <c r="AA99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O113" i="2"/>
  <c r="N113" i="2"/>
  <c r="M113" i="2"/>
  <c r="L113" i="2"/>
  <c r="K113" i="2"/>
  <c r="O112" i="2"/>
  <c r="N112" i="2"/>
  <c r="M112" i="2"/>
  <c r="L112" i="2"/>
  <c r="K112" i="2"/>
  <c r="O111" i="2"/>
  <c r="N111" i="2"/>
  <c r="M111" i="2"/>
  <c r="L111" i="2"/>
  <c r="K111" i="2"/>
  <c r="O110" i="2"/>
  <c r="N110" i="2"/>
  <c r="M110" i="2"/>
  <c r="L110" i="2"/>
  <c r="K110" i="2"/>
  <c r="O109" i="2"/>
  <c r="N109" i="2"/>
  <c r="M109" i="2"/>
  <c r="L109" i="2"/>
  <c r="K109" i="2"/>
  <c r="O108" i="2"/>
  <c r="N108" i="2"/>
  <c r="M108" i="2"/>
  <c r="L108" i="2"/>
  <c r="K108" i="2"/>
  <c r="O107" i="2"/>
  <c r="N107" i="2"/>
  <c r="M107" i="2"/>
  <c r="L107" i="2"/>
  <c r="K107" i="2"/>
  <c r="O106" i="2"/>
  <c r="N106" i="2"/>
  <c r="M106" i="2"/>
  <c r="L106" i="2"/>
  <c r="K106" i="2"/>
  <c r="O105" i="2"/>
  <c r="N105" i="2"/>
  <c r="M105" i="2"/>
  <c r="L105" i="2"/>
  <c r="K105" i="2"/>
  <c r="O104" i="2"/>
  <c r="N104" i="2"/>
  <c r="M104" i="2"/>
  <c r="L104" i="2"/>
  <c r="K104" i="2"/>
  <c r="O103" i="2"/>
  <c r="N103" i="2"/>
  <c r="M103" i="2"/>
  <c r="L103" i="2"/>
  <c r="K103" i="2"/>
  <c r="O102" i="2"/>
  <c r="N102" i="2"/>
  <c r="M102" i="2"/>
  <c r="L102" i="2"/>
  <c r="K102" i="2"/>
  <c r="O101" i="2"/>
  <c r="N101" i="2"/>
  <c r="M101" i="2"/>
  <c r="L101" i="2"/>
  <c r="K101" i="2"/>
  <c r="O100" i="2"/>
  <c r="N100" i="2"/>
  <c r="M100" i="2"/>
  <c r="L100" i="2"/>
  <c r="K100" i="2"/>
  <c r="O99" i="2"/>
  <c r="N99" i="2"/>
  <c r="M99" i="2"/>
  <c r="L99" i="2"/>
  <c r="K99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W65" i="2"/>
  <c r="V65" i="2"/>
  <c r="W64" i="2"/>
  <c r="V64" i="2"/>
  <c r="W63" i="2"/>
  <c r="V63" i="2"/>
  <c r="W62" i="2"/>
  <c r="V62" i="2"/>
  <c r="W61" i="2"/>
  <c r="V61" i="2"/>
  <c r="W60" i="2"/>
  <c r="V60" i="2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W52" i="2"/>
  <c r="V52" i="2"/>
  <c r="W51" i="2"/>
  <c r="V51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G3" i="2"/>
  <c r="F3" i="2"/>
  <c r="S3" i="1"/>
  <c r="S7" i="1"/>
  <c r="S8" i="1"/>
  <c r="S9" i="1"/>
  <c r="S10" i="1"/>
  <c r="S11" i="1"/>
  <c r="S12" i="1"/>
  <c r="S14" i="1"/>
  <c r="S15" i="1"/>
  <c r="S17" i="1"/>
  <c r="S18" i="1"/>
  <c r="S19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93" i="1"/>
  <c r="S94" i="1"/>
  <c r="S95" i="1"/>
  <c r="S96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2" i="1"/>
  <c r="J19" i="2"/>
  <c r="B19" i="2"/>
  <c r="B43" i="2" s="1"/>
  <c r="B67" i="2" s="1"/>
  <c r="B91" i="2" s="1"/>
  <c r="B115" i="2" s="1"/>
  <c r="I54" i="1"/>
  <c r="L54" i="1" s="1"/>
  <c r="P54" i="1" s="1"/>
  <c r="J54" i="1"/>
  <c r="K54" i="1"/>
  <c r="M54" i="1" s="1"/>
  <c r="R54" i="1" s="1"/>
  <c r="N54" i="1"/>
  <c r="Q54" i="1"/>
  <c r="I55" i="1"/>
  <c r="L55" i="1" s="1"/>
  <c r="J55" i="1"/>
  <c r="K55" i="1"/>
  <c r="I56" i="1"/>
  <c r="L56" i="1" s="1"/>
  <c r="P56" i="1" s="1"/>
  <c r="J56" i="1"/>
  <c r="K56" i="1" s="1"/>
  <c r="N56" i="1"/>
  <c r="Q56" i="1"/>
  <c r="I57" i="1"/>
  <c r="J57" i="1"/>
  <c r="K57" i="1"/>
  <c r="L57" i="1"/>
  <c r="I58" i="1"/>
  <c r="L58" i="1" s="1"/>
  <c r="J58" i="1"/>
  <c r="K58" i="1"/>
  <c r="I59" i="1"/>
  <c r="L59" i="1" s="1"/>
  <c r="J59" i="1"/>
  <c r="K59" i="1" s="1"/>
  <c r="I60" i="1"/>
  <c r="L60" i="1" s="1"/>
  <c r="J60" i="1"/>
  <c r="K60" i="1" s="1"/>
  <c r="N60" i="1"/>
  <c r="I61" i="1"/>
  <c r="L61" i="1" s="1"/>
  <c r="O61" i="1" s="1"/>
  <c r="J61" i="1"/>
  <c r="K61" i="1" s="1"/>
  <c r="I62" i="1"/>
  <c r="L62" i="1" s="1"/>
  <c r="J62" i="1"/>
  <c r="K62" i="1" s="1"/>
  <c r="C3" i="3" s="1"/>
  <c r="I63" i="1"/>
  <c r="L63" i="1" s="1"/>
  <c r="D4" i="3" s="1"/>
  <c r="D19" i="3" s="1"/>
  <c r="J63" i="1"/>
  <c r="K63" i="1" s="1"/>
  <c r="C4" i="3" s="1"/>
  <c r="I64" i="1"/>
  <c r="L64" i="1" s="1"/>
  <c r="D27" i="3" s="1"/>
  <c r="D43" i="3" s="1"/>
  <c r="J64" i="1"/>
  <c r="K64" i="1" s="1"/>
  <c r="C27" i="3" s="1"/>
  <c r="C43" i="3" s="1"/>
  <c r="I65" i="1"/>
  <c r="L65" i="1" s="1"/>
  <c r="J65" i="1"/>
  <c r="K65" i="1" s="1"/>
  <c r="S51" i="2" s="1"/>
  <c r="I66" i="1"/>
  <c r="L66" i="1" s="1"/>
  <c r="J66" i="1"/>
  <c r="K66" i="1" s="1"/>
  <c r="S75" i="2" s="1"/>
  <c r="I67" i="1"/>
  <c r="L67" i="1" s="1"/>
  <c r="J67" i="1"/>
  <c r="K67" i="1" s="1"/>
  <c r="I68" i="1"/>
  <c r="J68" i="1"/>
  <c r="K68" i="1" s="1"/>
  <c r="L68" i="1"/>
  <c r="N68" i="1"/>
  <c r="I69" i="1"/>
  <c r="L69" i="1" s="1"/>
  <c r="N69" i="1" s="1"/>
  <c r="J69" i="1"/>
  <c r="K69" i="1" s="1"/>
  <c r="I70" i="1"/>
  <c r="L70" i="1" s="1"/>
  <c r="J70" i="1"/>
  <c r="K70" i="1" s="1"/>
  <c r="N70" i="1"/>
  <c r="I71" i="1"/>
  <c r="L71" i="1" s="1"/>
  <c r="J71" i="1"/>
  <c r="K71" i="1" s="1"/>
  <c r="I72" i="1"/>
  <c r="L72" i="1" s="1"/>
  <c r="J72" i="1"/>
  <c r="K72" i="1" s="1"/>
  <c r="M72" i="1" s="1"/>
  <c r="R72" i="1" s="1"/>
  <c r="I73" i="1"/>
  <c r="L73" i="1" s="1"/>
  <c r="J73" i="1"/>
  <c r="K73" i="1" s="1"/>
  <c r="I74" i="1"/>
  <c r="J74" i="1"/>
  <c r="K74" i="1" s="1"/>
  <c r="L74" i="1"/>
  <c r="N74" i="1"/>
  <c r="I75" i="1"/>
  <c r="L75" i="1" s="1"/>
  <c r="N75" i="1" s="1"/>
  <c r="J75" i="1"/>
  <c r="K75" i="1" s="1"/>
  <c r="I76" i="1"/>
  <c r="L76" i="1" s="1"/>
  <c r="J76" i="1"/>
  <c r="K76" i="1" s="1"/>
  <c r="M76" i="1" s="1"/>
  <c r="R76" i="1" s="1"/>
  <c r="I77" i="1"/>
  <c r="L77" i="1" s="1"/>
  <c r="J77" i="1"/>
  <c r="K77" i="1" s="1"/>
  <c r="M77" i="1" s="1"/>
  <c r="R77" i="1" s="1"/>
  <c r="I78" i="1"/>
  <c r="J78" i="1"/>
  <c r="K78" i="1" s="1"/>
  <c r="L78" i="1"/>
  <c r="I79" i="1"/>
  <c r="L79" i="1" s="1"/>
  <c r="N79" i="1" s="1"/>
  <c r="J79" i="1"/>
  <c r="K79" i="1" s="1"/>
  <c r="M79" i="1" s="1"/>
  <c r="R79" i="1" s="1"/>
  <c r="I80" i="1"/>
  <c r="J80" i="1"/>
  <c r="K80" i="1" s="1"/>
  <c r="L80" i="1"/>
  <c r="N80" i="1"/>
  <c r="I81" i="1"/>
  <c r="L81" i="1" s="1"/>
  <c r="J81" i="1"/>
  <c r="K81" i="1" s="1"/>
  <c r="I82" i="1"/>
  <c r="L82" i="1" s="1"/>
  <c r="J82" i="1"/>
  <c r="K82" i="1" s="1"/>
  <c r="M82" i="1" s="1"/>
  <c r="R82" i="1" s="1"/>
  <c r="I83" i="1"/>
  <c r="L83" i="1" s="1"/>
  <c r="N83" i="1" s="1"/>
  <c r="J83" i="1"/>
  <c r="K83" i="1" s="1"/>
  <c r="M83" i="1" s="1"/>
  <c r="R83" i="1" s="1"/>
  <c r="I84" i="1"/>
  <c r="J84" i="1"/>
  <c r="K84" i="1" s="1"/>
  <c r="L84" i="1"/>
  <c r="N84" i="1"/>
  <c r="I85" i="1"/>
  <c r="L85" i="1" s="1"/>
  <c r="N85" i="1" s="1"/>
  <c r="J85" i="1"/>
  <c r="K85" i="1" s="1"/>
  <c r="I86" i="1"/>
  <c r="L86" i="1" s="1"/>
  <c r="J86" i="1"/>
  <c r="K86" i="1" s="1"/>
  <c r="I87" i="1"/>
  <c r="L87" i="1" s="1"/>
  <c r="N87" i="1" s="1"/>
  <c r="J87" i="1"/>
  <c r="K87" i="1" s="1"/>
  <c r="I88" i="1"/>
  <c r="J88" i="1"/>
  <c r="K88" i="1" s="1"/>
  <c r="L88" i="1"/>
  <c r="I89" i="1"/>
  <c r="L89" i="1" s="1"/>
  <c r="J89" i="1"/>
  <c r="K89" i="1" s="1"/>
  <c r="I90" i="1"/>
  <c r="L90" i="1" s="1"/>
  <c r="J90" i="1"/>
  <c r="K90" i="1" s="1"/>
  <c r="I91" i="1"/>
  <c r="L91" i="1" s="1"/>
  <c r="N91" i="1" s="1"/>
  <c r="J91" i="1"/>
  <c r="K91" i="1" s="1"/>
  <c r="I92" i="1"/>
  <c r="J92" i="1"/>
  <c r="K92" i="1" s="1"/>
  <c r="L92" i="1"/>
  <c r="I93" i="1"/>
  <c r="L93" i="1" s="1"/>
  <c r="N93" i="1" s="1"/>
  <c r="J93" i="1"/>
  <c r="K93" i="1" s="1"/>
  <c r="M93" i="1" s="1"/>
  <c r="R93" i="1"/>
  <c r="I94" i="1"/>
  <c r="J94" i="1"/>
  <c r="K94" i="1" s="1"/>
  <c r="L94" i="1"/>
  <c r="N94" i="1"/>
  <c r="I95" i="1"/>
  <c r="L95" i="1" s="1"/>
  <c r="N95" i="1" s="1"/>
  <c r="J95" i="1"/>
  <c r="K95" i="1" s="1"/>
  <c r="I96" i="1"/>
  <c r="L96" i="1" s="1"/>
  <c r="J96" i="1"/>
  <c r="K96" i="1" s="1"/>
  <c r="M96" i="1" s="1"/>
  <c r="R96" i="1" s="1"/>
  <c r="I97" i="1"/>
  <c r="L97" i="1" s="1"/>
  <c r="J97" i="1"/>
  <c r="K97" i="1" s="1"/>
  <c r="I98" i="1"/>
  <c r="J98" i="1"/>
  <c r="K98" i="1" s="1"/>
  <c r="L98" i="1"/>
  <c r="I99" i="1"/>
  <c r="J99" i="1"/>
  <c r="K99" i="1" s="1"/>
  <c r="L99" i="1"/>
  <c r="I100" i="1"/>
  <c r="J100" i="1"/>
  <c r="K100" i="1"/>
  <c r="M100" i="1" s="1"/>
  <c r="R100" i="1" s="1"/>
  <c r="L100" i="1"/>
  <c r="I101" i="1"/>
  <c r="L101" i="1" s="1"/>
  <c r="J101" i="1"/>
  <c r="K101" i="1" s="1"/>
  <c r="I102" i="1"/>
  <c r="J102" i="1"/>
  <c r="K102" i="1"/>
  <c r="M102" i="1" s="1"/>
  <c r="R102" i="1" s="1"/>
  <c r="L102" i="1"/>
  <c r="N102" i="1" s="1"/>
  <c r="I103" i="1"/>
  <c r="L103" i="1" s="1"/>
  <c r="N103" i="1" s="1"/>
  <c r="J103" i="1"/>
  <c r="K103" i="1" s="1"/>
  <c r="I104" i="1"/>
  <c r="L104" i="1" s="1"/>
  <c r="J104" i="1"/>
  <c r="K104" i="1" s="1"/>
  <c r="M104" i="1" s="1"/>
  <c r="R104" i="1" s="1"/>
  <c r="I105" i="1"/>
  <c r="J105" i="1"/>
  <c r="K105" i="1"/>
  <c r="M105" i="1" s="1"/>
  <c r="R105" i="1" s="1"/>
  <c r="L105" i="1"/>
  <c r="N105" i="1" s="1"/>
  <c r="I106" i="1"/>
  <c r="L106" i="1" s="1"/>
  <c r="J106" i="1"/>
  <c r="K106" i="1" s="1"/>
  <c r="M106" i="1" s="1"/>
  <c r="R106" i="1" s="1"/>
  <c r="I107" i="1"/>
  <c r="J107" i="1"/>
  <c r="K107" i="1"/>
  <c r="L107" i="1"/>
  <c r="N107" i="1" s="1"/>
  <c r="I108" i="1"/>
  <c r="L108" i="1" s="1"/>
  <c r="J108" i="1"/>
  <c r="K108" i="1" s="1"/>
  <c r="I109" i="1"/>
  <c r="L109" i="1" s="1"/>
  <c r="N109" i="1" s="1"/>
  <c r="J109" i="1"/>
  <c r="K109" i="1" s="1"/>
  <c r="M109" i="1" s="1"/>
  <c r="R109" i="1" s="1"/>
  <c r="I110" i="1"/>
  <c r="L110" i="1" s="1"/>
  <c r="J110" i="1"/>
  <c r="K110" i="1" s="1"/>
  <c r="I111" i="1"/>
  <c r="J111" i="1"/>
  <c r="K111" i="1"/>
  <c r="L111" i="1"/>
  <c r="N111" i="1" s="1"/>
  <c r="I112" i="1"/>
  <c r="L112" i="1" s="1"/>
  <c r="J112" i="1"/>
  <c r="K112" i="1" s="1"/>
  <c r="I113" i="1"/>
  <c r="L113" i="1" s="1"/>
  <c r="J113" i="1"/>
  <c r="K113" i="1" s="1"/>
  <c r="I114" i="1"/>
  <c r="L114" i="1" s="1"/>
  <c r="J114" i="1"/>
  <c r="K114" i="1" s="1"/>
  <c r="I115" i="1"/>
  <c r="L115" i="1" s="1"/>
  <c r="N115" i="1" s="1"/>
  <c r="J115" i="1"/>
  <c r="K115" i="1" s="1"/>
  <c r="I116" i="1"/>
  <c r="L116" i="1" s="1"/>
  <c r="J116" i="1"/>
  <c r="K116" i="1" s="1"/>
  <c r="I117" i="1"/>
  <c r="J117" i="1"/>
  <c r="K117" i="1"/>
  <c r="M117" i="1" s="1"/>
  <c r="R117" i="1" s="1"/>
  <c r="L117" i="1"/>
  <c r="I118" i="1"/>
  <c r="L118" i="1" s="1"/>
  <c r="J118" i="1"/>
  <c r="K118" i="1" s="1"/>
  <c r="M118" i="1" s="1"/>
  <c r="R118" i="1" s="1"/>
  <c r="I119" i="1"/>
  <c r="L119" i="1" s="1"/>
  <c r="N119" i="1" s="1"/>
  <c r="J119" i="1"/>
  <c r="K119" i="1" s="1"/>
  <c r="I120" i="1"/>
  <c r="L120" i="1" s="1"/>
  <c r="J120" i="1"/>
  <c r="K120" i="1" s="1"/>
  <c r="I121" i="1"/>
  <c r="J121" i="1"/>
  <c r="K121" i="1"/>
  <c r="M121" i="1" s="1"/>
  <c r="R121" i="1" s="1"/>
  <c r="L121" i="1"/>
  <c r="N121" i="1" s="1"/>
  <c r="I122" i="1"/>
  <c r="L122" i="1" s="1"/>
  <c r="J122" i="1"/>
  <c r="K122" i="1" s="1"/>
  <c r="M122" i="1" s="1"/>
  <c r="R122" i="1" s="1"/>
  <c r="I123" i="1"/>
  <c r="J123" i="1"/>
  <c r="K123" i="1"/>
  <c r="L123" i="1"/>
  <c r="N123" i="1" s="1"/>
  <c r="I124" i="1"/>
  <c r="L124" i="1" s="1"/>
  <c r="J124" i="1"/>
  <c r="K124" i="1" s="1"/>
  <c r="I125" i="1"/>
  <c r="L125" i="1" s="1"/>
  <c r="N125" i="1" s="1"/>
  <c r="J125" i="1"/>
  <c r="K125" i="1" s="1"/>
  <c r="M125" i="1" s="1"/>
  <c r="R125" i="1" s="1"/>
  <c r="I126" i="1"/>
  <c r="L126" i="1" s="1"/>
  <c r="J126" i="1"/>
  <c r="K126" i="1" s="1"/>
  <c r="I127" i="1"/>
  <c r="J127" i="1"/>
  <c r="K127" i="1"/>
  <c r="L127" i="1"/>
  <c r="N127" i="1" s="1"/>
  <c r="I128" i="1"/>
  <c r="L128" i="1" s="1"/>
  <c r="J128" i="1"/>
  <c r="K128" i="1" s="1"/>
  <c r="I129" i="1"/>
  <c r="L129" i="1" s="1"/>
  <c r="J129" i="1"/>
  <c r="K129" i="1" s="1"/>
  <c r="I130" i="1"/>
  <c r="L130" i="1" s="1"/>
  <c r="J130" i="1"/>
  <c r="K130" i="1" s="1"/>
  <c r="I131" i="1"/>
  <c r="L131" i="1" s="1"/>
  <c r="N131" i="1" s="1"/>
  <c r="J131" i="1"/>
  <c r="K131" i="1" s="1"/>
  <c r="I132" i="1"/>
  <c r="L132" i="1" s="1"/>
  <c r="J132" i="1"/>
  <c r="K132" i="1" s="1"/>
  <c r="I133" i="1"/>
  <c r="J133" i="1"/>
  <c r="K133" i="1"/>
  <c r="L133" i="1"/>
  <c r="N133" i="1" s="1"/>
  <c r="I134" i="1"/>
  <c r="L134" i="1" s="1"/>
  <c r="J134" i="1"/>
  <c r="K134" i="1" s="1"/>
  <c r="I135" i="1"/>
  <c r="L135" i="1" s="1"/>
  <c r="N135" i="1" s="1"/>
  <c r="J135" i="1"/>
  <c r="K135" i="1" s="1"/>
  <c r="I136" i="1"/>
  <c r="L136" i="1" s="1"/>
  <c r="J136" i="1"/>
  <c r="K136" i="1" s="1"/>
  <c r="M136" i="1" s="1"/>
  <c r="R136" i="1" s="1"/>
  <c r="I137" i="1"/>
  <c r="J137" i="1"/>
  <c r="K137" i="1"/>
  <c r="L137" i="1"/>
  <c r="N137" i="1" s="1"/>
  <c r="I138" i="1"/>
  <c r="L138" i="1" s="1"/>
  <c r="N138" i="1" s="1"/>
  <c r="J138" i="1"/>
  <c r="K138" i="1" s="1"/>
  <c r="Q138" i="1"/>
  <c r="P138" i="1"/>
  <c r="I139" i="1"/>
  <c r="J139" i="1"/>
  <c r="K139" i="1"/>
  <c r="L139" i="1"/>
  <c r="I140" i="1"/>
  <c r="L140" i="1" s="1"/>
  <c r="N140" i="1" s="1"/>
  <c r="J140" i="1"/>
  <c r="K140" i="1" s="1"/>
  <c r="I141" i="1"/>
  <c r="J141" i="1"/>
  <c r="K141" i="1"/>
  <c r="M141" i="1" s="1"/>
  <c r="R141" i="1" s="1"/>
  <c r="L141" i="1"/>
  <c r="N141" i="1" s="1"/>
  <c r="P141" i="1"/>
  <c r="I142" i="1"/>
  <c r="L142" i="1" s="1"/>
  <c r="N142" i="1" s="1"/>
  <c r="J142" i="1"/>
  <c r="K142" i="1" s="1"/>
  <c r="I143" i="1"/>
  <c r="L143" i="1" s="1"/>
  <c r="J143" i="1"/>
  <c r="K143" i="1" s="1"/>
  <c r="M143" i="1" s="1"/>
  <c r="R143" i="1" s="1"/>
  <c r="N143" i="1"/>
  <c r="P143" i="1"/>
  <c r="I144" i="1"/>
  <c r="J144" i="1"/>
  <c r="K144" i="1" s="1"/>
  <c r="L144" i="1"/>
  <c r="N144" i="1" s="1"/>
  <c r="I145" i="1"/>
  <c r="L145" i="1" s="1"/>
  <c r="J145" i="1"/>
  <c r="K145" i="1" s="1"/>
  <c r="I146" i="1"/>
  <c r="L146" i="1" s="1"/>
  <c r="J146" i="1"/>
  <c r="K146" i="1" s="1"/>
  <c r="I147" i="1"/>
  <c r="L147" i="1" s="1"/>
  <c r="J147" i="1"/>
  <c r="K147" i="1"/>
  <c r="M147" i="1" s="1"/>
  <c r="R147" i="1" s="1"/>
  <c r="I148" i="1"/>
  <c r="L148" i="1" s="1"/>
  <c r="J148" i="1"/>
  <c r="K148" i="1"/>
  <c r="I149" i="1"/>
  <c r="L149" i="1" s="1"/>
  <c r="J149" i="1"/>
  <c r="K149" i="1" s="1"/>
  <c r="I150" i="1"/>
  <c r="L150" i="1" s="1"/>
  <c r="J150" i="1"/>
  <c r="K150" i="1" s="1"/>
  <c r="M60" i="1" l="1"/>
  <c r="C5" i="3"/>
  <c r="C19" i="3" s="1"/>
  <c r="B21" i="3" s="1"/>
  <c r="BF119" i="3"/>
  <c r="AX94" i="3"/>
  <c r="AX116" i="3"/>
  <c r="AX118" i="3" s="1"/>
  <c r="AX96" i="3"/>
  <c r="AX117" i="3"/>
  <c r="AX119" i="3" s="1"/>
  <c r="AH119" i="3"/>
  <c r="AH120" i="3" s="1"/>
  <c r="R119" i="4"/>
  <c r="BF96" i="3"/>
  <c r="Z96" i="3"/>
  <c r="Z120" i="3" s="1"/>
  <c r="AX119" i="4"/>
  <c r="AX120" i="4" s="1"/>
  <c r="Z120" i="4"/>
  <c r="BF118" i="3"/>
  <c r="AP120" i="3"/>
  <c r="AP119" i="4"/>
  <c r="AP120" i="4" s="1"/>
  <c r="J119" i="4"/>
  <c r="J120" i="4" s="1"/>
  <c r="J118" i="4"/>
  <c r="AX118" i="4"/>
  <c r="R120" i="4"/>
  <c r="J118" i="3"/>
  <c r="J119" i="3"/>
  <c r="J120" i="3" s="1"/>
  <c r="R119" i="3"/>
  <c r="R120" i="3" s="1"/>
  <c r="R118" i="3"/>
  <c r="M67" i="1"/>
  <c r="N67" i="1"/>
  <c r="O67" i="1"/>
  <c r="O65" i="1"/>
  <c r="T51" i="2"/>
  <c r="T67" i="2" s="1"/>
  <c r="O66" i="1"/>
  <c r="T75" i="2"/>
  <c r="T91" i="2" s="1"/>
  <c r="P62" i="1"/>
  <c r="O62" i="1"/>
  <c r="O60" i="1"/>
  <c r="P60" i="1" s="1"/>
  <c r="O63" i="1"/>
  <c r="S60" i="1"/>
  <c r="O64" i="1"/>
  <c r="P64" i="1" s="1"/>
  <c r="M65" i="1"/>
  <c r="M63" i="1"/>
  <c r="E4" i="3" s="1"/>
  <c r="Q62" i="1"/>
  <c r="N62" i="1"/>
  <c r="M62" i="1"/>
  <c r="E3" i="3" s="1"/>
  <c r="D115" i="2"/>
  <c r="K67" i="2"/>
  <c r="O67" i="2"/>
  <c r="K91" i="2"/>
  <c r="O91" i="2"/>
  <c r="K115" i="2"/>
  <c r="O115" i="2"/>
  <c r="S67" i="2"/>
  <c r="W67" i="2"/>
  <c r="S91" i="2"/>
  <c r="W91" i="2"/>
  <c r="S115" i="2"/>
  <c r="W115" i="2"/>
  <c r="AA67" i="2"/>
  <c r="AE67" i="2"/>
  <c r="AA91" i="2"/>
  <c r="AE91" i="2"/>
  <c r="AA115" i="2"/>
  <c r="AE115" i="2"/>
  <c r="F115" i="2"/>
  <c r="M43" i="2"/>
  <c r="M67" i="2"/>
  <c r="M91" i="2"/>
  <c r="M115" i="2"/>
  <c r="U115" i="2"/>
  <c r="AC43" i="2"/>
  <c r="AC67" i="2"/>
  <c r="AC91" i="2"/>
  <c r="AC115" i="2"/>
  <c r="C115" i="2"/>
  <c r="G115" i="2"/>
  <c r="N19" i="2"/>
  <c r="N43" i="2"/>
  <c r="N67" i="2"/>
  <c r="N91" i="2"/>
  <c r="N115" i="2"/>
  <c r="V19" i="2"/>
  <c r="V43" i="2"/>
  <c r="V67" i="2"/>
  <c r="V91" i="2"/>
  <c r="V115" i="2"/>
  <c r="AD19" i="2"/>
  <c r="AD43" i="2"/>
  <c r="AD67" i="2"/>
  <c r="AD91" i="2"/>
  <c r="AD115" i="2"/>
  <c r="E115" i="2"/>
  <c r="L67" i="2"/>
  <c r="L91" i="2"/>
  <c r="L115" i="2"/>
  <c r="T19" i="2"/>
  <c r="T115" i="2"/>
  <c r="AB67" i="2"/>
  <c r="AB91" i="2"/>
  <c r="AB115" i="2"/>
  <c r="K43" i="2"/>
  <c r="O43" i="2"/>
  <c r="L43" i="2"/>
  <c r="AA43" i="2"/>
  <c r="AE43" i="2"/>
  <c r="AB43" i="2"/>
  <c r="W43" i="2"/>
  <c r="AE19" i="2"/>
  <c r="W19" i="2"/>
  <c r="O19" i="2"/>
  <c r="G43" i="2"/>
  <c r="C67" i="2"/>
  <c r="G67" i="2"/>
  <c r="F43" i="2"/>
  <c r="F91" i="2"/>
  <c r="D67" i="2"/>
  <c r="F67" i="2"/>
  <c r="E67" i="2"/>
  <c r="D91" i="2"/>
  <c r="E91" i="2"/>
  <c r="C91" i="2"/>
  <c r="G91" i="2"/>
  <c r="C19" i="2"/>
  <c r="B21" i="2" s="1"/>
  <c r="D19" i="2"/>
  <c r="E19" i="2"/>
  <c r="B20" i="2" s="1"/>
  <c r="F19" i="2"/>
  <c r="G19" i="2"/>
  <c r="N92" i="1"/>
  <c r="N129" i="1"/>
  <c r="P129" i="1"/>
  <c r="N113" i="1"/>
  <c r="P86" i="1"/>
  <c r="N86" i="1"/>
  <c r="N77" i="1"/>
  <c r="P72" i="1"/>
  <c r="N72" i="1"/>
  <c r="M139" i="1"/>
  <c r="R139" i="1" s="1"/>
  <c r="M88" i="1"/>
  <c r="M78" i="1"/>
  <c r="R78" i="1" s="1"/>
  <c r="N139" i="1"/>
  <c r="P139" i="1"/>
  <c r="N96" i="1"/>
  <c r="P88" i="1"/>
  <c r="N88" i="1"/>
  <c r="N78" i="1"/>
  <c r="P66" i="1"/>
  <c r="Q66" i="1"/>
  <c r="M140" i="1"/>
  <c r="R140" i="1" s="1"/>
  <c r="M129" i="1"/>
  <c r="R129" i="1" s="1"/>
  <c r="N117" i="1"/>
  <c r="M113" i="1"/>
  <c r="R113" i="1" s="1"/>
  <c r="N100" i="1"/>
  <c r="P100" i="1"/>
  <c r="P98" i="1"/>
  <c r="N98" i="1"/>
  <c r="N90" i="1"/>
  <c r="P82" i="1"/>
  <c r="N82" i="1"/>
  <c r="N76" i="1"/>
  <c r="N71" i="1"/>
  <c r="Q60" i="1"/>
  <c r="M144" i="1"/>
  <c r="R144" i="1" s="1"/>
  <c r="M138" i="1"/>
  <c r="R138" i="1" s="1"/>
  <c r="M134" i="1"/>
  <c r="R134" i="1" s="1"/>
  <c r="M130" i="1"/>
  <c r="R130" i="1" s="1"/>
  <c r="P121" i="1"/>
  <c r="M114" i="1"/>
  <c r="R114" i="1" s="1"/>
  <c r="M98" i="1"/>
  <c r="M95" i="1"/>
  <c r="R95" i="1" s="1"/>
  <c r="M94" i="1"/>
  <c r="R94" i="1" s="1"/>
  <c r="M92" i="1"/>
  <c r="M91" i="1"/>
  <c r="M85" i="1"/>
  <c r="R85" i="1" s="1"/>
  <c r="M84" i="1"/>
  <c r="R84" i="1" s="1"/>
  <c r="M80" i="1"/>
  <c r="R80" i="1" s="1"/>
  <c r="M75" i="1"/>
  <c r="R75" i="1" s="1"/>
  <c r="M74" i="1"/>
  <c r="R74" i="1" s="1"/>
  <c r="M69" i="1"/>
  <c r="R69" i="1" s="1"/>
  <c r="M68" i="1"/>
  <c r="R68" i="1" s="1"/>
  <c r="M66" i="1"/>
  <c r="N66" i="1" s="1"/>
  <c r="M64" i="1"/>
  <c r="E27" i="3" s="1"/>
  <c r="E43" i="3" s="1"/>
  <c r="M56" i="1"/>
  <c r="R56" i="1" s="1"/>
  <c r="M142" i="1"/>
  <c r="R142" i="1" s="1"/>
  <c r="M126" i="1"/>
  <c r="R126" i="1" s="1"/>
  <c r="M110" i="1"/>
  <c r="R110" i="1" s="1"/>
  <c r="M90" i="1"/>
  <c r="M87" i="1"/>
  <c r="R87" i="1" s="1"/>
  <c r="M86" i="1"/>
  <c r="R86" i="1" s="1"/>
  <c r="M71" i="1"/>
  <c r="R71" i="1" s="1"/>
  <c r="M70" i="1"/>
  <c r="R70" i="1" s="1"/>
  <c r="N149" i="1"/>
  <c r="N150" i="1"/>
  <c r="M150" i="1"/>
  <c r="R150" i="1" s="1"/>
  <c r="N146" i="1"/>
  <c r="M146" i="1"/>
  <c r="R146" i="1" s="1"/>
  <c r="M149" i="1"/>
  <c r="R149" i="1" s="1"/>
  <c r="N147" i="1"/>
  <c r="M145" i="1"/>
  <c r="R145" i="1" s="1"/>
  <c r="N145" i="1"/>
  <c r="N148" i="1"/>
  <c r="M148" i="1"/>
  <c r="R148" i="1" s="1"/>
  <c r="P125" i="1"/>
  <c r="Q125" i="1"/>
  <c r="N124" i="1"/>
  <c r="P117" i="1"/>
  <c r="Q117" i="1"/>
  <c r="N116" i="1"/>
  <c r="N108" i="1"/>
  <c r="M137" i="1"/>
  <c r="R137" i="1" s="1"/>
  <c r="N136" i="1"/>
  <c r="M135" i="1"/>
  <c r="R135" i="1" s="1"/>
  <c r="N134" i="1"/>
  <c r="M133" i="1"/>
  <c r="R133" i="1" s="1"/>
  <c r="N130" i="1"/>
  <c r="M128" i="1"/>
  <c r="R128" i="1" s="1"/>
  <c r="M127" i="1"/>
  <c r="R127" i="1" s="1"/>
  <c r="N122" i="1"/>
  <c r="M120" i="1"/>
  <c r="R120" i="1" s="1"/>
  <c r="M119" i="1"/>
  <c r="R119" i="1" s="1"/>
  <c r="N114" i="1"/>
  <c r="M112" i="1"/>
  <c r="R112" i="1" s="1"/>
  <c r="M111" i="1"/>
  <c r="R111" i="1" s="1"/>
  <c r="N106" i="1"/>
  <c r="M103" i="1"/>
  <c r="R103" i="1" s="1"/>
  <c r="M99" i="1"/>
  <c r="N97" i="1"/>
  <c r="P94" i="1"/>
  <c r="Q94" i="1"/>
  <c r="P84" i="1"/>
  <c r="Q84" i="1"/>
  <c r="N73" i="1"/>
  <c r="Q69" i="1"/>
  <c r="P69" i="1"/>
  <c r="P68" i="1"/>
  <c r="Q68" i="1"/>
  <c r="Q91" i="1"/>
  <c r="P91" i="1"/>
  <c r="N128" i="1"/>
  <c r="N120" i="1"/>
  <c r="P113" i="1"/>
  <c r="Q113" i="1"/>
  <c r="N112" i="1"/>
  <c r="P105" i="1"/>
  <c r="Q105" i="1"/>
  <c r="N104" i="1"/>
  <c r="N101" i="1"/>
  <c r="N89" i="1"/>
  <c r="N132" i="1"/>
  <c r="P109" i="1"/>
  <c r="Q109" i="1"/>
  <c r="N99" i="1"/>
  <c r="Q143" i="1"/>
  <c r="Q141" i="1"/>
  <c r="Q139" i="1"/>
  <c r="M132" i="1"/>
  <c r="R132" i="1" s="1"/>
  <c r="M131" i="1"/>
  <c r="R131" i="1" s="1"/>
  <c r="N126" i="1"/>
  <c r="M124" i="1"/>
  <c r="R124" i="1" s="1"/>
  <c r="M123" i="1"/>
  <c r="R123" i="1" s="1"/>
  <c r="N118" i="1"/>
  <c r="M116" i="1"/>
  <c r="R116" i="1" s="1"/>
  <c r="M115" i="1"/>
  <c r="R115" i="1" s="1"/>
  <c r="N110" i="1"/>
  <c r="M108" i="1"/>
  <c r="R108" i="1" s="1"/>
  <c r="M107" i="1"/>
  <c r="R107" i="1" s="1"/>
  <c r="P102" i="1"/>
  <c r="Q102" i="1"/>
  <c r="M101" i="1"/>
  <c r="R101" i="1" s="1"/>
  <c r="N81" i="1"/>
  <c r="Q77" i="1"/>
  <c r="P77" i="1"/>
  <c r="P76" i="1"/>
  <c r="Q76" i="1"/>
  <c r="N61" i="1"/>
  <c r="M61" i="1"/>
  <c r="P92" i="1"/>
  <c r="Q92" i="1"/>
  <c r="Q79" i="1"/>
  <c r="P79" i="1"/>
  <c r="P78" i="1"/>
  <c r="Q78" i="1"/>
  <c r="Q71" i="1"/>
  <c r="P71" i="1"/>
  <c r="P70" i="1"/>
  <c r="Q70" i="1"/>
  <c r="P90" i="1"/>
  <c r="Q90" i="1"/>
  <c r="P80" i="1"/>
  <c r="Q80" i="1"/>
  <c r="Q72" i="1"/>
  <c r="N59" i="1"/>
  <c r="M59" i="1"/>
  <c r="P58" i="1"/>
  <c r="Q58" i="1"/>
  <c r="N55" i="1"/>
  <c r="Q98" i="1"/>
  <c r="M97" i="1"/>
  <c r="P96" i="1"/>
  <c r="Q96" i="1"/>
  <c r="M89" i="1"/>
  <c r="M81" i="1"/>
  <c r="R81" i="1" s="1"/>
  <c r="P74" i="1"/>
  <c r="Q74" i="1"/>
  <c r="M73" i="1"/>
  <c r="R73" i="1" s="1"/>
  <c r="N58" i="1"/>
  <c r="N57" i="1"/>
  <c r="M57" i="1"/>
  <c r="R57" i="1" s="1"/>
  <c r="M55" i="1"/>
  <c r="R55" i="1" s="1"/>
  <c r="M58" i="1"/>
  <c r="R58" i="1" s="1"/>
  <c r="R60" i="1" l="1"/>
  <c r="E5" i="3"/>
  <c r="E19" i="3" s="1"/>
  <c r="B20" i="3" s="1"/>
  <c r="B23" i="3" s="1"/>
  <c r="B24" i="3" s="1"/>
  <c r="BF120" i="3"/>
  <c r="AX120" i="3"/>
  <c r="R97" i="1"/>
  <c r="S97" i="1"/>
  <c r="R99" i="1"/>
  <c r="S99" i="1"/>
  <c r="R98" i="1"/>
  <c r="S98" i="1"/>
  <c r="R90" i="1"/>
  <c r="S90" i="1"/>
  <c r="R92" i="1"/>
  <c r="S92" i="1"/>
  <c r="R89" i="1"/>
  <c r="S89" i="1"/>
  <c r="R91" i="1"/>
  <c r="S91" i="1"/>
  <c r="N63" i="1"/>
  <c r="R67" i="1"/>
  <c r="S67" i="1"/>
  <c r="N65" i="1"/>
  <c r="U51" i="2"/>
  <c r="U67" i="2" s="1"/>
  <c r="R66" i="1"/>
  <c r="U75" i="2"/>
  <c r="U91" i="2" s="1"/>
  <c r="S66" i="1"/>
  <c r="N64" i="1"/>
  <c r="Q64" i="1"/>
  <c r="R63" i="1"/>
  <c r="S63" i="1"/>
  <c r="R61" i="1"/>
  <c r="S61" i="1"/>
  <c r="R64" i="1"/>
  <c r="S64" i="1"/>
  <c r="R62" i="1"/>
  <c r="S62" i="1"/>
  <c r="R65" i="1"/>
  <c r="S65" i="1"/>
  <c r="R59" i="1"/>
  <c r="S59" i="1"/>
  <c r="R88" i="1"/>
  <c r="S88" i="1"/>
  <c r="B23" i="2"/>
  <c r="B24" i="2" s="1"/>
  <c r="B22" i="2"/>
  <c r="Q82" i="1"/>
  <c r="Q88" i="1"/>
  <c r="Q86" i="1"/>
  <c r="Q121" i="1"/>
  <c r="Q129" i="1"/>
  <c r="Q100" i="1"/>
  <c r="Q73" i="1"/>
  <c r="P73" i="1"/>
  <c r="P106" i="1"/>
  <c r="Q106" i="1"/>
  <c r="P123" i="1"/>
  <c r="Q123" i="1"/>
  <c r="Q65" i="1"/>
  <c r="P65" i="1"/>
  <c r="Q67" i="1"/>
  <c r="P67" i="1"/>
  <c r="Q75" i="1"/>
  <c r="P75" i="1"/>
  <c r="Q83" i="1"/>
  <c r="P83" i="1"/>
  <c r="Q95" i="1"/>
  <c r="P95" i="1"/>
  <c r="P111" i="1"/>
  <c r="Q111" i="1"/>
  <c r="P126" i="1"/>
  <c r="Q126" i="1"/>
  <c r="Q99" i="1"/>
  <c r="P99" i="1"/>
  <c r="P132" i="1"/>
  <c r="Q132" i="1"/>
  <c r="Q89" i="1"/>
  <c r="P89" i="1"/>
  <c r="P104" i="1"/>
  <c r="Q104" i="1"/>
  <c r="P112" i="1"/>
  <c r="Q112" i="1"/>
  <c r="P120" i="1"/>
  <c r="Q120" i="1"/>
  <c r="P128" i="1"/>
  <c r="Q128" i="1"/>
  <c r="P133" i="1"/>
  <c r="Q133" i="1"/>
  <c r="P115" i="1"/>
  <c r="Q115" i="1"/>
  <c r="P130" i="1"/>
  <c r="Q130" i="1"/>
  <c r="Q134" i="1"/>
  <c r="P134" i="1"/>
  <c r="Q144" i="1"/>
  <c r="P144" i="1"/>
  <c r="Q148" i="1"/>
  <c r="P148" i="1"/>
  <c r="Q85" i="1"/>
  <c r="P85" i="1"/>
  <c r="Q87" i="1"/>
  <c r="P87" i="1"/>
  <c r="P135" i="1"/>
  <c r="Q135" i="1"/>
  <c r="P108" i="1"/>
  <c r="Q108" i="1"/>
  <c r="Q146" i="1"/>
  <c r="P146" i="1"/>
  <c r="Q63" i="1"/>
  <c r="P63" i="1"/>
  <c r="Q55" i="1"/>
  <c r="P55" i="1"/>
  <c r="Q59" i="1"/>
  <c r="P59" i="1"/>
  <c r="Q81" i="1"/>
  <c r="P81" i="1"/>
  <c r="P110" i="1"/>
  <c r="Q110" i="1"/>
  <c r="P127" i="1"/>
  <c r="Q127" i="1"/>
  <c r="Q101" i="1"/>
  <c r="P101" i="1"/>
  <c r="P137" i="1"/>
  <c r="Q137" i="1"/>
  <c r="P114" i="1"/>
  <c r="Q114" i="1"/>
  <c r="P131" i="1"/>
  <c r="Q131" i="1"/>
  <c r="Q140" i="1"/>
  <c r="P140" i="1"/>
  <c r="P147" i="1"/>
  <c r="Q147" i="1"/>
  <c r="Q93" i="1"/>
  <c r="P93" i="1"/>
  <c r="P119" i="1"/>
  <c r="Q119" i="1"/>
  <c r="Q57" i="1"/>
  <c r="P57" i="1"/>
  <c r="Q61" i="1"/>
  <c r="P61" i="1"/>
  <c r="P103" i="1"/>
  <c r="Q103" i="1"/>
  <c r="P118" i="1"/>
  <c r="Q118" i="1"/>
  <c r="Q97" i="1"/>
  <c r="P97" i="1"/>
  <c r="P107" i="1"/>
  <c r="Q107" i="1"/>
  <c r="P122" i="1"/>
  <c r="Q122" i="1"/>
  <c r="P136" i="1"/>
  <c r="Q136" i="1"/>
  <c r="Q142" i="1"/>
  <c r="P142" i="1"/>
  <c r="P116" i="1"/>
  <c r="Q116" i="1"/>
  <c r="P124" i="1"/>
  <c r="Q124" i="1"/>
  <c r="P145" i="1"/>
  <c r="Q145" i="1"/>
  <c r="Q150" i="1"/>
  <c r="P150" i="1"/>
  <c r="P149" i="1"/>
  <c r="Q149" i="1"/>
  <c r="B22" i="3" l="1"/>
  <c r="B44" i="3"/>
  <c r="B46" i="3" s="1"/>
  <c r="B45" i="3"/>
  <c r="I46" i="1"/>
  <c r="L46" i="1" s="1"/>
  <c r="J46" i="1"/>
  <c r="K46" i="1" s="1"/>
  <c r="I47" i="1"/>
  <c r="L47" i="1" s="1"/>
  <c r="J47" i="1"/>
  <c r="K47" i="1" s="1"/>
  <c r="I48" i="1"/>
  <c r="L48" i="1" s="1"/>
  <c r="J48" i="1"/>
  <c r="K48" i="1" s="1"/>
  <c r="I49" i="1"/>
  <c r="L49" i="1" s="1"/>
  <c r="J49" i="1"/>
  <c r="K49" i="1" s="1"/>
  <c r="I50" i="1"/>
  <c r="J50" i="1"/>
  <c r="K50" i="1" s="1"/>
  <c r="L50" i="1"/>
  <c r="I51" i="1"/>
  <c r="J51" i="1"/>
  <c r="K51" i="1" s="1"/>
  <c r="L51" i="1"/>
  <c r="I52" i="1"/>
  <c r="L52" i="1" s="1"/>
  <c r="J52" i="1"/>
  <c r="K52" i="1" s="1"/>
  <c r="I53" i="1"/>
  <c r="L53" i="1" s="1"/>
  <c r="J53" i="1"/>
  <c r="K53" i="1" s="1"/>
  <c r="B47" i="3" l="1"/>
  <c r="B48" i="3" s="1"/>
  <c r="B69" i="3"/>
  <c r="B68" i="3"/>
  <c r="B70" i="3" s="1"/>
  <c r="N46" i="1"/>
  <c r="N47" i="1"/>
  <c r="N50" i="1"/>
  <c r="N52" i="1"/>
  <c r="N49" i="1"/>
  <c r="N51" i="1"/>
  <c r="M51" i="1"/>
  <c r="R51" i="1" s="1"/>
  <c r="N48" i="1"/>
  <c r="N53" i="1"/>
  <c r="M49" i="1"/>
  <c r="R49" i="1" s="1"/>
  <c r="M52" i="1"/>
  <c r="R52" i="1" s="1"/>
  <c r="M48" i="1"/>
  <c r="R48" i="1" s="1"/>
  <c r="M50" i="1"/>
  <c r="R50" i="1" s="1"/>
  <c r="M46" i="1"/>
  <c r="R46" i="1" s="1"/>
  <c r="M53" i="1"/>
  <c r="R53" i="1" s="1"/>
  <c r="M47" i="1"/>
  <c r="R47" i="1" s="1"/>
  <c r="K18" i="1"/>
  <c r="L32" i="1"/>
  <c r="K36" i="1"/>
  <c r="K37" i="1"/>
  <c r="K2" i="1"/>
  <c r="I3" i="1"/>
  <c r="L3" i="1" s="1"/>
  <c r="J3" i="1"/>
  <c r="K3" i="1" s="1"/>
  <c r="I4" i="1"/>
  <c r="L4" i="1" s="1"/>
  <c r="J4" i="1"/>
  <c r="K4" i="1" s="1"/>
  <c r="K6" i="2" s="1"/>
  <c r="K19" i="2" s="1"/>
  <c r="J21" i="2" s="1"/>
  <c r="I5" i="1"/>
  <c r="L5" i="1" s="1"/>
  <c r="J5" i="1"/>
  <c r="K5" i="1" s="1"/>
  <c r="C27" i="2" s="1"/>
  <c r="C43" i="2" s="1"/>
  <c r="B45" i="2" s="1"/>
  <c r="I6" i="1"/>
  <c r="L6" i="1" s="1"/>
  <c r="O6" i="1" s="1"/>
  <c r="J6" i="1"/>
  <c r="K6" i="1" s="1"/>
  <c r="I7" i="1"/>
  <c r="L7" i="1" s="1"/>
  <c r="J7" i="1"/>
  <c r="K7" i="1" s="1"/>
  <c r="I8" i="1"/>
  <c r="L8" i="1" s="1"/>
  <c r="J8" i="1"/>
  <c r="K8" i="1" s="1"/>
  <c r="I9" i="1"/>
  <c r="L9" i="1" s="1"/>
  <c r="J9" i="1"/>
  <c r="K9" i="1" s="1"/>
  <c r="I10" i="1"/>
  <c r="L10" i="1" s="1"/>
  <c r="J10" i="1"/>
  <c r="K10" i="1" s="1"/>
  <c r="I11" i="1"/>
  <c r="L11" i="1" s="1"/>
  <c r="J11" i="1"/>
  <c r="K11" i="1" s="1"/>
  <c r="I12" i="1"/>
  <c r="L12" i="1" s="1"/>
  <c r="J12" i="1"/>
  <c r="K12" i="1" s="1"/>
  <c r="M12" i="1" s="1"/>
  <c r="R12" i="1" s="1"/>
  <c r="I13" i="1"/>
  <c r="L13" i="1" s="1"/>
  <c r="O13" i="1" s="1"/>
  <c r="J13" i="1"/>
  <c r="K13" i="1" s="1"/>
  <c r="I14" i="1"/>
  <c r="L14" i="1" s="1"/>
  <c r="J14" i="1"/>
  <c r="K14" i="1" s="1"/>
  <c r="M14" i="1" s="1"/>
  <c r="R14" i="1" s="1"/>
  <c r="I15" i="1"/>
  <c r="L15" i="1" s="1"/>
  <c r="J15" i="1"/>
  <c r="K15" i="1" s="1"/>
  <c r="I16" i="1"/>
  <c r="L16" i="1" s="1"/>
  <c r="J16" i="1"/>
  <c r="K16" i="1" s="1"/>
  <c r="I17" i="1"/>
  <c r="L17" i="1" s="1"/>
  <c r="J17" i="1"/>
  <c r="K17" i="1" s="1"/>
  <c r="M17" i="1" s="1"/>
  <c r="R17" i="1" s="1"/>
  <c r="I18" i="1"/>
  <c r="L18" i="1" s="1"/>
  <c r="J18" i="1"/>
  <c r="I19" i="1"/>
  <c r="L19" i="1" s="1"/>
  <c r="J19" i="1"/>
  <c r="K19" i="1" s="1"/>
  <c r="M19" i="1" s="1"/>
  <c r="R19" i="1" s="1"/>
  <c r="I20" i="1"/>
  <c r="L20" i="1" s="1"/>
  <c r="J20" i="1"/>
  <c r="K20" i="1" s="1"/>
  <c r="I21" i="1"/>
  <c r="L21" i="1" s="1"/>
  <c r="J21" i="1"/>
  <c r="K21" i="1" s="1"/>
  <c r="I22" i="1"/>
  <c r="L22" i="1" s="1"/>
  <c r="J22" i="1"/>
  <c r="K22" i="1" s="1"/>
  <c r="I23" i="1"/>
  <c r="L23" i="1" s="1"/>
  <c r="J23" i="1"/>
  <c r="K23" i="1" s="1"/>
  <c r="S27" i="2" s="1"/>
  <c r="S43" i="2" s="1"/>
  <c r="I24" i="1"/>
  <c r="L24" i="1" s="1"/>
  <c r="O24" i="1" s="1"/>
  <c r="J24" i="1"/>
  <c r="K24" i="1" s="1"/>
  <c r="M24" i="1" s="1"/>
  <c r="I25" i="1"/>
  <c r="L25" i="1" s="1"/>
  <c r="O25" i="1" s="1"/>
  <c r="J25" i="1"/>
  <c r="K25" i="1" s="1"/>
  <c r="I26" i="1"/>
  <c r="L26" i="1" s="1"/>
  <c r="J26" i="1"/>
  <c r="K26" i="1" s="1"/>
  <c r="I27" i="1"/>
  <c r="L27" i="1" s="1"/>
  <c r="J27" i="1"/>
  <c r="K27" i="1" s="1"/>
  <c r="I28" i="1"/>
  <c r="L28" i="1" s="1"/>
  <c r="J28" i="1"/>
  <c r="K28" i="1" s="1"/>
  <c r="I29" i="1"/>
  <c r="L29" i="1" s="1"/>
  <c r="J29" i="1"/>
  <c r="K29" i="1" s="1"/>
  <c r="M29" i="1" s="1"/>
  <c r="R29" i="1" s="1"/>
  <c r="I30" i="1"/>
  <c r="L30" i="1" s="1"/>
  <c r="J30" i="1"/>
  <c r="K30" i="1" s="1"/>
  <c r="I31" i="1"/>
  <c r="L31" i="1" s="1"/>
  <c r="J31" i="1"/>
  <c r="K31" i="1" s="1"/>
  <c r="M31" i="1" s="1"/>
  <c r="R31" i="1" s="1"/>
  <c r="I32" i="1"/>
  <c r="J32" i="1"/>
  <c r="K32" i="1" s="1"/>
  <c r="M32" i="1" s="1"/>
  <c r="R32" i="1" s="1"/>
  <c r="I33" i="1"/>
  <c r="L33" i="1" s="1"/>
  <c r="J33" i="1"/>
  <c r="K33" i="1" s="1"/>
  <c r="M33" i="1" s="1"/>
  <c r="R33" i="1" s="1"/>
  <c r="I34" i="1"/>
  <c r="L34" i="1" s="1"/>
  <c r="J34" i="1"/>
  <c r="K34" i="1" s="1"/>
  <c r="I35" i="1"/>
  <c r="L35" i="1" s="1"/>
  <c r="J35" i="1"/>
  <c r="K35" i="1" s="1"/>
  <c r="M35" i="1" s="1"/>
  <c r="R35" i="1" s="1"/>
  <c r="I36" i="1"/>
  <c r="L36" i="1" s="1"/>
  <c r="J36" i="1"/>
  <c r="I37" i="1"/>
  <c r="L37" i="1" s="1"/>
  <c r="J37" i="1"/>
  <c r="I38" i="1"/>
  <c r="L38" i="1" s="1"/>
  <c r="J38" i="1"/>
  <c r="K38" i="1" s="1"/>
  <c r="M38" i="1" s="1"/>
  <c r="R38" i="1" s="1"/>
  <c r="I39" i="1"/>
  <c r="L39" i="1" s="1"/>
  <c r="J39" i="1"/>
  <c r="K39" i="1" s="1"/>
  <c r="M39" i="1" s="1"/>
  <c r="R39" i="1" s="1"/>
  <c r="I40" i="1"/>
  <c r="L40" i="1" s="1"/>
  <c r="J40" i="1"/>
  <c r="K40" i="1" s="1"/>
  <c r="I41" i="1"/>
  <c r="L41" i="1" s="1"/>
  <c r="J41" i="1"/>
  <c r="K41" i="1" s="1"/>
  <c r="I42" i="1"/>
  <c r="L42" i="1" s="1"/>
  <c r="J42" i="1"/>
  <c r="K42" i="1" s="1"/>
  <c r="AI27" i="2" s="1"/>
  <c r="AI43" i="2" s="1"/>
  <c r="I43" i="1"/>
  <c r="L43" i="1" s="1"/>
  <c r="J43" i="1"/>
  <c r="K43" i="1" s="1"/>
  <c r="M43" i="1" s="1"/>
  <c r="I44" i="1"/>
  <c r="L44" i="1" s="1"/>
  <c r="O44" i="1" s="1"/>
  <c r="J44" i="1"/>
  <c r="K44" i="1" s="1"/>
  <c r="AY28" i="2" s="1"/>
  <c r="I45" i="1"/>
  <c r="L45" i="1" s="1"/>
  <c r="O45" i="1" s="1"/>
  <c r="J45" i="1"/>
  <c r="K45" i="1" s="1"/>
  <c r="J2" i="1"/>
  <c r="I2" i="1"/>
  <c r="L2" i="1" s="1"/>
  <c r="B92" i="3" l="1"/>
  <c r="B117" i="3" s="1"/>
  <c r="B93" i="3"/>
  <c r="B71" i="3"/>
  <c r="B72" i="3" s="1"/>
  <c r="AQ4" i="2"/>
  <c r="AI4" i="2"/>
  <c r="AI19" i="2" s="1"/>
  <c r="AH21" i="2" s="1"/>
  <c r="AY4" i="2"/>
  <c r="AA4" i="2"/>
  <c r="S5" i="2"/>
  <c r="O34" i="1"/>
  <c r="BH4" i="2"/>
  <c r="BH19" i="2" s="1"/>
  <c r="M34" i="1"/>
  <c r="BI4" i="2" s="1"/>
  <c r="BI19" i="2" s="1"/>
  <c r="BF20" i="2" s="1"/>
  <c r="BG4" i="2"/>
  <c r="BG19" i="2" s="1"/>
  <c r="BF21" i="2" s="1"/>
  <c r="S34" i="1"/>
  <c r="AZ31" i="2"/>
  <c r="O16" i="1"/>
  <c r="M16" i="1"/>
  <c r="AY31" i="2"/>
  <c r="AZ28" i="2"/>
  <c r="O43" i="1"/>
  <c r="AZ29" i="2"/>
  <c r="AR7" i="2"/>
  <c r="AR19" i="2" s="1"/>
  <c r="O41" i="1"/>
  <c r="AJ27" i="2"/>
  <c r="AJ43" i="2" s="1"/>
  <c r="O42" i="1"/>
  <c r="O23" i="1"/>
  <c r="T27" i="2"/>
  <c r="T43" i="2" s="1"/>
  <c r="O22" i="1"/>
  <c r="Q22" i="1" s="1"/>
  <c r="AB5" i="2"/>
  <c r="AB19" i="2" s="1"/>
  <c r="O5" i="1"/>
  <c r="Q5" i="1" s="1"/>
  <c r="D27" i="2"/>
  <c r="D43" i="2" s="1"/>
  <c r="AZ5" i="2"/>
  <c r="AZ19" i="2" s="1"/>
  <c r="L6" i="2"/>
  <c r="L19" i="2" s="1"/>
  <c r="O4" i="1"/>
  <c r="AY3" i="2"/>
  <c r="AA3" i="2"/>
  <c r="S3" i="2"/>
  <c r="S19" i="2" s="1"/>
  <c r="R21" i="2" s="1"/>
  <c r="R24" i="1"/>
  <c r="S24" i="1"/>
  <c r="M22" i="1"/>
  <c r="N22" i="1" s="1"/>
  <c r="AY5" i="2"/>
  <c r="AA5" i="2"/>
  <c r="R43" i="1"/>
  <c r="S43" i="1"/>
  <c r="AY29" i="2"/>
  <c r="AQ7" i="2"/>
  <c r="M10" i="1"/>
  <c r="R10" i="1" s="1"/>
  <c r="M30" i="1"/>
  <c r="R30" i="1" s="1"/>
  <c r="M28" i="1"/>
  <c r="R28" i="1" s="1"/>
  <c r="M42" i="1"/>
  <c r="M41" i="1"/>
  <c r="N41" i="1" s="1"/>
  <c r="M40" i="1"/>
  <c r="N38" i="1"/>
  <c r="N36" i="1"/>
  <c r="N18" i="1"/>
  <c r="M44" i="1"/>
  <c r="M15" i="1"/>
  <c r="R15" i="1" s="1"/>
  <c r="M36" i="1"/>
  <c r="R36" i="1" s="1"/>
  <c r="N43" i="1"/>
  <c r="N39" i="1"/>
  <c r="N37" i="1"/>
  <c r="N35" i="1"/>
  <c r="N33" i="1"/>
  <c r="N31" i="1"/>
  <c r="N29" i="1"/>
  <c r="N19" i="1"/>
  <c r="N17" i="1"/>
  <c r="N9" i="1"/>
  <c r="N7" i="1"/>
  <c r="P25" i="1"/>
  <c r="Q25" i="1"/>
  <c r="P21" i="1"/>
  <c r="Q21" i="1"/>
  <c r="N13" i="1"/>
  <c r="Q3" i="1"/>
  <c r="P3" i="1"/>
  <c r="N34" i="1"/>
  <c r="N30" i="1"/>
  <c r="N16" i="1"/>
  <c r="M9" i="1"/>
  <c r="R9" i="1" s="1"/>
  <c r="P51" i="1"/>
  <c r="Q51" i="1"/>
  <c r="Q47" i="1"/>
  <c r="P47" i="1"/>
  <c r="N40" i="1"/>
  <c r="M37" i="1"/>
  <c r="R37" i="1" s="1"/>
  <c r="N10" i="1"/>
  <c r="Q48" i="1"/>
  <c r="P48" i="1"/>
  <c r="N12" i="1"/>
  <c r="M45" i="1"/>
  <c r="M27" i="1"/>
  <c r="R27" i="1" s="1"/>
  <c r="M25" i="1"/>
  <c r="M13" i="1"/>
  <c r="M7" i="1"/>
  <c r="R7" i="1" s="1"/>
  <c r="N27" i="1"/>
  <c r="Q23" i="1"/>
  <c r="P23" i="1"/>
  <c r="N11" i="1"/>
  <c r="P5" i="1"/>
  <c r="N32" i="1"/>
  <c r="M18" i="1"/>
  <c r="R18" i="1" s="1"/>
  <c r="Q52" i="1"/>
  <c r="P52" i="1"/>
  <c r="N2" i="1"/>
  <c r="N28" i="1"/>
  <c r="N26" i="1"/>
  <c r="Q24" i="1"/>
  <c r="P24" i="1"/>
  <c r="N20" i="1"/>
  <c r="N14" i="1"/>
  <c r="N8" i="1"/>
  <c r="P6" i="1"/>
  <c r="Q6" i="1"/>
  <c r="Q4" i="1"/>
  <c r="P4" i="1"/>
  <c r="P49" i="1"/>
  <c r="Q49" i="1"/>
  <c r="P50" i="1"/>
  <c r="Q50" i="1"/>
  <c r="P46" i="1"/>
  <c r="Q46" i="1"/>
  <c r="P53" i="1"/>
  <c r="Q53" i="1"/>
  <c r="M20" i="1"/>
  <c r="M26" i="1"/>
  <c r="R26" i="1" s="1"/>
  <c r="N24" i="1"/>
  <c r="M23" i="1"/>
  <c r="M21" i="1"/>
  <c r="M6" i="1"/>
  <c r="M5" i="1"/>
  <c r="M4" i="1"/>
  <c r="M3" i="1"/>
  <c r="M11" i="1"/>
  <c r="R11" i="1" s="1"/>
  <c r="M8" i="1"/>
  <c r="R8" i="1" s="1"/>
  <c r="M2" i="1"/>
  <c r="R2" i="1" s="1"/>
  <c r="AQ19" i="2" l="1"/>
  <c r="AP21" i="2" s="1"/>
  <c r="B95" i="3"/>
  <c r="B96" i="3" s="1"/>
  <c r="B94" i="3"/>
  <c r="B116" i="3"/>
  <c r="B118" i="3" s="1"/>
  <c r="R40" i="1"/>
  <c r="AK4" i="2"/>
  <c r="AK19" i="2" s="1"/>
  <c r="AH20" i="2" s="1"/>
  <c r="AS4" i="2"/>
  <c r="S40" i="1"/>
  <c r="R21" i="1"/>
  <c r="BA4" i="2"/>
  <c r="AC4" i="2"/>
  <c r="U5" i="2"/>
  <c r="S21" i="1"/>
  <c r="R34" i="1"/>
  <c r="BF22" i="2"/>
  <c r="BF23" i="2"/>
  <c r="BF24" i="2" s="1"/>
  <c r="BF45" i="2"/>
  <c r="BF44" i="2"/>
  <c r="R13" i="1"/>
  <c r="S13" i="1"/>
  <c r="AY43" i="2"/>
  <c r="R16" i="1"/>
  <c r="BA31" i="2"/>
  <c r="S16" i="1"/>
  <c r="P22" i="1"/>
  <c r="AY19" i="2"/>
  <c r="AX21" i="2" s="1"/>
  <c r="AZ43" i="2"/>
  <c r="R20" i="1"/>
  <c r="BA3" i="2"/>
  <c r="U3" i="2"/>
  <c r="AC3" i="2"/>
  <c r="S20" i="1"/>
  <c r="AA19" i="2"/>
  <c r="Z21" i="2" s="1"/>
  <c r="R45" i="1"/>
  <c r="S45" i="1"/>
  <c r="N45" i="1"/>
  <c r="R25" i="1"/>
  <c r="S25" i="1"/>
  <c r="N25" i="1"/>
  <c r="R6" i="1"/>
  <c r="S6" i="1"/>
  <c r="R5" i="1"/>
  <c r="E27" i="2"/>
  <c r="E43" i="2" s="1"/>
  <c r="B44" i="2" s="1"/>
  <c r="S5" i="1"/>
  <c r="R4" i="1"/>
  <c r="M6" i="2"/>
  <c r="M19" i="2" s="1"/>
  <c r="J20" i="2" s="1"/>
  <c r="S4" i="1"/>
  <c r="R23" i="1"/>
  <c r="S23" i="1"/>
  <c r="U27" i="2"/>
  <c r="U43" i="2" s="1"/>
  <c r="R22" i="1"/>
  <c r="BA5" i="2"/>
  <c r="AC5" i="2"/>
  <c r="S22" i="1"/>
  <c r="R44" i="1"/>
  <c r="BA28" i="2"/>
  <c r="S44" i="1"/>
  <c r="R42" i="1"/>
  <c r="AK27" i="2"/>
  <c r="AK43" i="2" s="1"/>
  <c r="S42" i="1"/>
  <c r="N42" i="1"/>
  <c r="R41" i="1"/>
  <c r="BA29" i="2"/>
  <c r="AS7" i="2"/>
  <c r="S41" i="1"/>
  <c r="N15" i="1"/>
  <c r="N44" i="1"/>
  <c r="Q8" i="1"/>
  <c r="P8" i="1"/>
  <c r="P14" i="1"/>
  <c r="Q14" i="1"/>
  <c r="Q28" i="1"/>
  <c r="P28" i="1"/>
  <c r="P10" i="1"/>
  <c r="Q10" i="1"/>
  <c r="P30" i="1"/>
  <c r="Q30" i="1"/>
  <c r="P42" i="1"/>
  <c r="Q42" i="1"/>
  <c r="Q7" i="1"/>
  <c r="P7" i="1"/>
  <c r="Q15" i="1"/>
  <c r="P15" i="1"/>
  <c r="Q19" i="1"/>
  <c r="P19" i="1"/>
  <c r="Q31" i="1"/>
  <c r="P31" i="1"/>
  <c r="Q35" i="1"/>
  <c r="P35" i="1"/>
  <c r="Q39" i="1"/>
  <c r="P39" i="1"/>
  <c r="Q43" i="1"/>
  <c r="P43" i="1"/>
  <c r="N5" i="1"/>
  <c r="N21" i="1"/>
  <c r="Q20" i="1"/>
  <c r="P20" i="1"/>
  <c r="P26" i="1"/>
  <c r="Q26" i="1"/>
  <c r="Q2" i="1"/>
  <c r="P2" i="1"/>
  <c r="Q16" i="1"/>
  <c r="P16" i="1"/>
  <c r="P45" i="1"/>
  <c r="Q45" i="1"/>
  <c r="P29" i="1"/>
  <c r="Q29" i="1"/>
  <c r="Q37" i="1"/>
  <c r="P37" i="1"/>
  <c r="P18" i="1"/>
  <c r="Q18" i="1"/>
  <c r="P38" i="1"/>
  <c r="Q38" i="1"/>
  <c r="Q32" i="1"/>
  <c r="P32" i="1"/>
  <c r="Q27" i="1"/>
  <c r="P27" i="1"/>
  <c r="Q12" i="1"/>
  <c r="P12" i="1"/>
  <c r="Q40" i="1"/>
  <c r="P40" i="1"/>
  <c r="P34" i="1"/>
  <c r="Q34" i="1"/>
  <c r="Q9" i="1"/>
  <c r="P9" i="1"/>
  <c r="P17" i="1"/>
  <c r="Q17" i="1"/>
  <c r="Q33" i="1"/>
  <c r="P33" i="1"/>
  <c r="Q41" i="1"/>
  <c r="P41" i="1"/>
  <c r="N6" i="1"/>
  <c r="Q11" i="1"/>
  <c r="P11" i="1"/>
  <c r="P13" i="1"/>
  <c r="Q13" i="1"/>
  <c r="Q36" i="1"/>
  <c r="P36" i="1"/>
  <c r="Q44" i="1"/>
  <c r="P44" i="1"/>
  <c r="N23" i="1"/>
  <c r="R3" i="1"/>
  <c r="N3" i="1"/>
  <c r="N4" i="1"/>
  <c r="B119" i="3" l="1"/>
  <c r="B120" i="3" s="1"/>
  <c r="AH44" i="2"/>
  <c r="AH69" i="2" s="1"/>
  <c r="AS19" i="2"/>
  <c r="AP20" i="2" s="1"/>
  <c r="AP44" i="2" s="1"/>
  <c r="U19" i="2"/>
  <c r="R20" i="2" s="1"/>
  <c r="R44" i="2" s="1"/>
  <c r="AH22" i="2"/>
  <c r="AH23" i="2"/>
  <c r="AH24" i="2" s="1"/>
  <c r="AH45" i="2"/>
  <c r="BF69" i="2"/>
  <c r="BF46" i="2"/>
  <c r="BF47" i="2"/>
  <c r="BF48" i="2" s="1"/>
  <c r="BF68" i="2"/>
  <c r="AC19" i="2"/>
  <c r="Z20" i="2" s="1"/>
  <c r="Z22" i="2" s="1"/>
  <c r="BA19" i="2"/>
  <c r="AX20" i="2" s="1"/>
  <c r="AX45" i="2" s="1"/>
  <c r="B68" i="2"/>
  <c r="B46" i="2"/>
  <c r="B69" i="2"/>
  <c r="B47" i="2"/>
  <c r="B48" i="2" s="1"/>
  <c r="J45" i="2"/>
  <c r="J44" i="2"/>
  <c r="J23" i="2"/>
  <c r="J24" i="2" s="1"/>
  <c r="J22" i="2"/>
  <c r="BA43" i="2"/>
  <c r="AP45" i="2"/>
  <c r="AP23" i="2" l="1"/>
  <c r="AP24" i="2" s="1"/>
  <c r="AH46" i="2"/>
  <c r="AH68" i="2"/>
  <c r="AH92" i="2" s="1"/>
  <c r="AH47" i="2"/>
  <c r="AH48" i="2" s="1"/>
  <c r="AP22" i="2"/>
  <c r="R22" i="2"/>
  <c r="Z45" i="2"/>
  <c r="Z44" i="2"/>
  <c r="Z68" i="2" s="1"/>
  <c r="R45" i="2"/>
  <c r="R47" i="2" s="1"/>
  <c r="R68" i="2"/>
  <c r="R70" i="2" s="1"/>
  <c r="R69" i="2"/>
  <c r="R46" i="2"/>
  <c r="R23" i="2"/>
  <c r="R24" i="2" s="1"/>
  <c r="Z23" i="2"/>
  <c r="Z24" i="2" s="1"/>
  <c r="BF93" i="2"/>
  <c r="BF92" i="2"/>
  <c r="BF71" i="2"/>
  <c r="BF72" i="2" s="1"/>
  <c r="BF70" i="2"/>
  <c r="AX44" i="2"/>
  <c r="AX69" i="2" s="1"/>
  <c r="AX23" i="2"/>
  <c r="AX24" i="2" s="1"/>
  <c r="AX22" i="2"/>
  <c r="B71" i="2"/>
  <c r="B72" i="2" s="1"/>
  <c r="B93" i="2"/>
  <c r="B92" i="2"/>
  <c r="B70" i="2"/>
  <c r="J46" i="2"/>
  <c r="J47" i="2"/>
  <c r="J48" i="2" s="1"/>
  <c r="J69" i="2"/>
  <c r="J68" i="2"/>
  <c r="R93" i="2"/>
  <c r="AX68" i="2"/>
  <c r="AX70" i="2" s="1"/>
  <c r="Z46" i="2"/>
  <c r="AP68" i="2"/>
  <c r="AP47" i="2"/>
  <c r="AP69" i="2"/>
  <c r="AP46" i="2"/>
  <c r="AP48" i="2" l="1"/>
  <c r="AH93" i="2"/>
  <c r="AH95" i="2" s="1"/>
  <c r="AH71" i="2"/>
  <c r="AH72" i="2" s="1"/>
  <c r="AH70" i="2"/>
  <c r="Z69" i="2"/>
  <c r="Z47" i="2"/>
  <c r="Z48" i="2" s="1"/>
  <c r="R48" i="2"/>
  <c r="R92" i="2"/>
  <c r="R116" i="2" s="1"/>
  <c r="R71" i="2"/>
  <c r="AX47" i="2"/>
  <c r="AX48" i="2" s="1"/>
  <c r="AX46" i="2"/>
  <c r="BF94" i="2"/>
  <c r="BF95" i="2"/>
  <c r="BF96" i="2" s="1"/>
  <c r="BF116" i="2"/>
  <c r="BF117" i="2"/>
  <c r="AX92" i="2"/>
  <c r="AX94" i="2" s="1"/>
  <c r="AX71" i="2"/>
  <c r="AX93" i="2"/>
  <c r="B116" i="2"/>
  <c r="B94" i="2"/>
  <c r="B95" i="2"/>
  <c r="B96" i="2" s="1"/>
  <c r="B117" i="2"/>
  <c r="J93" i="2"/>
  <c r="J70" i="2"/>
  <c r="J71" i="2"/>
  <c r="J72" i="2" s="1"/>
  <c r="J92" i="2"/>
  <c r="Z93" i="2"/>
  <c r="Z70" i="2"/>
  <c r="Z71" i="2"/>
  <c r="Z92" i="2"/>
  <c r="AH116" i="2"/>
  <c r="AH117" i="2"/>
  <c r="AH94" i="2"/>
  <c r="AP71" i="2"/>
  <c r="AP72" i="2" s="1"/>
  <c r="AP93" i="2"/>
  <c r="AP92" i="2"/>
  <c r="AP70" i="2"/>
  <c r="AH96" i="2" l="1"/>
  <c r="Z72" i="2"/>
  <c r="R94" i="2"/>
  <c r="AX116" i="2"/>
  <c r="AX118" i="2" s="1"/>
  <c r="R117" i="2"/>
  <c r="R119" i="2" s="1"/>
  <c r="R95" i="2"/>
  <c r="R72" i="2"/>
  <c r="AX72" i="2"/>
  <c r="AX117" i="2"/>
  <c r="AX95" i="2"/>
  <c r="BF119" i="2"/>
  <c r="BF120" i="2" s="1"/>
  <c r="BF118" i="2"/>
  <c r="B119" i="2"/>
  <c r="B120" i="2" s="1"/>
  <c r="B118" i="2"/>
  <c r="J117" i="2"/>
  <c r="J95" i="2"/>
  <c r="J96" i="2" s="1"/>
  <c r="J116" i="2"/>
  <c r="J94" i="2"/>
  <c r="R118" i="2"/>
  <c r="Z116" i="2"/>
  <c r="Z118" i="2" s="1"/>
  <c r="Z95" i="2"/>
  <c r="Z96" i="2" s="1"/>
  <c r="Z94" i="2"/>
  <c r="Z117" i="2"/>
  <c r="AH119" i="2"/>
  <c r="AH118" i="2"/>
  <c r="AP95" i="2"/>
  <c r="AP96" i="2" s="1"/>
  <c r="AP94" i="2"/>
  <c r="AP117" i="2"/>
  <c r="AP116" i="2"/>
  <c r="AX119" i="2" l="1"/>
  <c r="AH120" i="2"/>
  <c r="R96" i="2"/>
  <c r="R120" i="2" s="1"/>
  <c r="AX96" i="2"/>
  <c r="Z119" i="2"/>
  <c r="Z120" i="2" s="1"/>
  <c r="J119" i="2"/>
  <c r="J120" i="2" s="1"/>
  <c r="J118" i="2"/>
  <c r="AP119" i="2"/>
  <c r="AP120" i="2" s="1"/>
  <c r="AP118" i="2"/>
  <c r="AX120" i="2" l="1"/>
</calcChain>
</file>

<file path=xl/sharedStrings.xml><?xml version="1.0" encoding="utf-8"?>
<sst xmlns="http://schemas.openxmlformats.org/spreadsheetml/2006/main" count="2459" uniqueCount="137">
  <si>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</si>
  <si>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</si>
  <si>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</si>
  <si>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</si>
  <si>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</si>
  <si>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</si>
  <si>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</si>
  <si>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</si>
  <si>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</si>
  <si>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</si>
  <si>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</si>
  <si>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</si>
  <si>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</si>
  <si>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</si>
  <si>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</si>
  <si>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</si>
  <si>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</si>
  <si>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</si>
  <si>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</si>
  <si>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</si>
  <si>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</si>
  <si>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</si>
  <si>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</si>
  <si>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</si>
  <si>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</si>
  <si>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</si>
  <si>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</si>
  <si>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</si>
  <si>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</si>
  <si>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</si>
  <si>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</si>
  <si>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</si>
  <si>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</si>
  <si>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</si>
  <si>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</si>
  <si>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</si>
  <si>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</si>
  <si>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</si>
  <si>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</si>
  <si>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lc3-pod</t>
  </si>
  <si>
    <t>lc3-ascf</t>
  </si>
  <si>
    <t>lc3-asce</t>
  </si>
  <si>
    <t>Manual Dry Mass</t>
  </si>
  <si>
    <t>Tankage Loss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</si>
  <si>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</si>
  <si>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</si>
  <si>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</si>
  <si>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</si>
  <si>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</si>
  <si>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</si>
  <si>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</si>
  <si>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</si>
  <si>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</si>
  <si>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</si>
  <si>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</si>
  <si>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</si>
  <si>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</si>
  <si>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</si>
  <si>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</si>
  <si>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</si>
  <si>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</si>
  <si>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</si>
  <si>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Total/Raw Volume</t>
  </si>
  <si>
    <t>Tankage Fraction</t>
  </si>
  <si>
    <t>Fuel Units</t>
  </si>
  <si>
    <t>Raw TWR</t>
  </si>
  <si>
    <t>Qty</t>
  </si>
  <si>
    <t>SC-B-BPC</t>
  </si>
  <si>
    <t>SC-B-DPM</t>
  </si>
  <si>
    <t>SC-B-DP</t>
  </si>
  <si>
    <t>SC-B-CM</t>
  </si>
  <si>
    <t>SC-B-SM</t>
  </si>
  <si>
    <t>SC-B-ICPS</t>
  </si>
  <si>
    <t>SC-B-HUS</t>
  </si>
  <si>
    <t>SC-C-CM</t>
  </si>
  <si>
    <t>SC-C-SM</t>
  </si>
  <si>
    <t>SC-C-LM</t>
  </si>
  <si>
    <t>SC-C-FL3</t>
  </si>
  <si>
    <t>SC-C-FL5</t>
  </si>
  <si>
    <t>SC-C-CB5</t>
  </si>
  <si>
    <t>SC-C-CB9</t>
  </si>
  <si>
    <t>SC-C-FB5</t>
  </si>
  <si>
    <t>SC-C-FB9</t>
  </si>
  <si>
    <t>SC-C-COL</t>
  </si>
  <si>
    <t>SC-C-FRT2</t>
  </si>
  <si>
    <t>SC-C-FRT6</t>
  </si>
  <si>
    <t>LANDER TEST1</t>
  </si>
  <si>
    <t>LANDER TEST2</t>
  </si>
  <si>
    <t>LANDER TEST3</t>
  </si>
  <si>
    <t>LANDER TEST4</t>
  </si>
  <si>
    <t>Fuel</t>
  </si>
  <si>
    <t>T.Mass</t>
  </si>
  <si>
    <t>lc2-pod</t>
  </si>
  <si>
    <t>Totals</t>
  </si>
  <si>
    <t>Total</t>
  </si>
  <si>
    <t>Stage dV</t>
  </si>
  <si>
    <t>Vessel Mass</t>
  </si>
  <si>
    <t>Vessel dV</t>
  </si>
  <si>
    <t>Parts</t>
  </si>
  <si>
    <t>lc2-ascf</t>
  </si>
  <si>
    <t>Vessel TWR</t>
  </si>
  <si>
    <t>Vessel Dry Mass</t>
  </si>
  <si>
    <t>CONFIG 1</t>
  </si>
  <si>
    <t>CONFIG 2</t>
  </si>
  <si>
    <t>CONFIG 3</t>
  </si>
  <si>
    <t>CONFIG 4</t>
  </si>
  <si>
    <t>HEAT(H/T*M)</t>
  </si>
  <si>
    <t>Fuel Density</t>
  </si>
  <si>
    <t>SC-B-CORE</t>
  </si>
  <si>
    <t>SC-B-BOOSTER</t>
  </si>
  <si>
    <t>lc3-fl1</t>
  </si>
  <si>
    <t>lc1-fl0-hh</t>
  </si>
  <si>
    <t>lc3-leg</t>
  </si>
  <si>
    <t>lc3-dese</t>
  </si>
  <si>
    <t>lc3-fl0</t>
  </si>
  <si>
    <t>lc5-pod</t>
  </si>
  <si>
    <t>lc5-ascf</t>
  </si>
  <si>
    <t>lc5-asce</t>
  </si>
  <si>
    <t>lc5-leg</t>
  </si>
  <si>
    <t>lc5-dese</t>
  </si>
  <si>
    <t>lc5-fl0</t>
  </si>
  <si>
    <t>lc5-fl1</t>
  </si>
  <si>
    <t>CONFIG 7 (Tylo/Altair)</t>
  </si>
  <si>
    <t>CONFIG 6 (LC5-1s)</t>
  </si>
  <si>
    <t>CONFIG 5 (LC5-2s)</t>
  </si>
  <si>
    <t>LC2-DC3</t>
  </si>
  <si>
    <t>LC3-ASCF2</t>
  </si>
  <si>
    <t>CONFIG 8 (Tylo/Altair v2, larger ASCF)</t>
  </si>
  <si>
    <t>Config 5</t>
  </si>
  <si>
    <t>CONFIG 6</t>
  </si>
  <si>
    <t>CONFIG 7</t>
  </si>
  <si>
    <t>CONFIG 8</t>
  </si>
  <si>
    <t>LC3-DC5</t>
  </si>
  <si>
    <t>ProcDecoupler1</t>
  </si>
  <si>
    <t>ProcDecoupler2</t>
  </si>
  <si>
    <t>ProcDecoupler3</t>
  </si>
  <si>
    <t>sc-b-dp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</si>
</sst>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7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workbookViewId="0">
      <pane ySplit="1" topLeftCell="A32" activePane="bottomLeft" state="frozen"/>
      <selection pane="bottomLeft" activeCell="B61" sqref="B61"/>
    </sheetView>
  </sheetViews>
  <sheetFormatPr defaultRowHeight="15" x14ac:dyDescent="0.25"/>
  <cols>
    <col min="1" max="1" width="18.140625" style="2" customWidth="1"/>
    <col min="2" max="2" width="16" style="2" bestFit="1" customWidth="1"/>
    <col min="3" max="3" width="17.7109375" style="2" bestFit="1" customWidth="1"/>
    <col min="4" max="4" width="12.7109375" style="2" bestFit="1" customWidth="1"/>
    <col min="5" max="8" width="12.7109375" style="2" customWidth="1"/>
    <col min="9" max="9" width="19" style="2" bestFit="1" customWidth="1"/>
    <col min="10" max="10" width="13.28515625" style="2" bestFit="1" customWidth="1"/>
    <col min="11" max="11" width="8.85546875" style="2" bestFit="1" customWidth="1"/>
    <col min="12" max="12" width="10.28515625" style="2" bestFit="1" customWidth="1"/>
    <col min="13" max="13" width="10.28515625" style="2" customWidth="1"/>
    <col min="14" max="14" width="16" style="2" bestFit="1" customWidth="1"/>
    <col min="15" max="15" width="9.85546875" style="2" bestFit="1" customWidth="1"/>
    <col min="16" max="17" width="9.140625" style="2"/>
    <col min="18" max="18" width="12.7109375" style="2" customWidth="1"/>
    <col min="19" max="19" width="12.85546875" style="2" bestFit="1" customWidth="1"/>
    <col min="20" max="20" width="12" style="2" customWidth="1"/>
    <col min="21" max="21" width="12" style="2" bestFit="1" customWidth="1"/>
    <col min="22" max="22" width="9.140625" style="2"/>
    <col min="23" max="23" width="14.140625" style="2" bestFit="1" customWidth="1"/>
    <col min="24" max="24" width="14" style="2" bestFit="1" customWidth="1"/>
    <col min="25" max="25" width="12" style="2" bestFit="1" customWidth="1"/>
    <col min="26" max="16384" width="9.140625" style="2"/>
  </cols>
  <sheetData>
    <row r="1" spans="1:25" x14ac:dyDescent="0.25">
      <c r="A1" s="5" t="s">
        <v>0</v>
      </c>
      <c r="B1" s="5" t="s">
        <v>42</v>
      </c>
      <c r="C1" s="5" t="s">
        <v>62</v>
      </c>
      <c r="D1" s="5" t="s">
        <v>43</v>
      </c>
      <c r="E1" s="5" t="s">
        <v>5</v>
      </c>
      <c r="F1" s="5" t="s">
        <v>46</v>
      </c>
      <c r="G1" s="5" t="s">
        <v>17</v>
      </c>
      <c r="H1" s="5" t="s">
        <v>107</v>
      </c>
      <c r="I1" s="5" t="s">
        <v>45</v>
      </c>
      <c r="J1" s="5" t="s">
        <v>44</v>
      </c>
      <c r="K1" s="5" t="s">
        <v>1</v>
      </c>
      <c r="L1" s="5" t="s">
        <v>4</v>
      </c>
      <c r="M1" s="5" t="s">
        <v>2</v>
      </c>
      <c r="N1" s="5" t="s">
        <v>63</v>
      </c>
      <c r="O1" s="5" t="s">
        <v>64</v>
      </c>
      <c r="P1" s="5" t="s">
        <v>9</v>
      </c>
      <c r="Q1" s="5" t="s">
        <v>10</v>
      </c>
      <c r="R1" s="5" t="s">
        <v>65</v>
      </c>
      <c r="S1" s="5" t="s">
        <v>106</v>
      </c>
      <c r="T1" s="5"/>
      <c r="U1" s="5"/>
      <c r="V1" s="5"/>
      <c r="W1" s="5"/>
      <c r="X1" s="5"/>
    </row>
    <row r="2" spans="1:25" x14ac:dyDescent="0.25">
      <c r="A2" s="6" t="s">
        <v>22</v>
      </c>
      <c r="B2" s="6">
        <v>1.3</v>
      </c>
      <c r="C2" s="6">
        <v>0</v>
      </c>
      <c r="D2" s="6">
        <v>0.15</v>
      </c>
      <c r="E2" s="6">
        <v>0</v>
      </c>
      <c r="F2" s="6">
        <v>0</v>
      </c>
      <c r="G2" s="6">
        <v>0</v>
      </c>
      <c r="H2" s="6">
        <v>0</v>
      </c>
      <c r="I2" s="4">
        <f>C2 - (D2*C2)</f>
        <v>0</v>
      </c>
      <c r="J2" s="4">
        <f>D2*C2</f>
        <v>0</v>
      </c>
      <c r="K2" s="4">
        <f>J2+B2</f>
        <v>1.3</v>
      </c>
      <c r="L2" s="4">
        <f>I2</f>
        <v>0</v>
      </c>
      <c r="M2" s="4">
        <f>K2+L2</f>
        <v>1.3</v>
      </c>
      <c r="N2" s="4">
        <f t="shared" ref="N2:N33" si="0">IF(L2&gt;0, L2/M2,0)</f>
        <v>0</v>
      </c>
      <c r="O2" s="4">
        <f>IFERROR((ROUNDUP(L2/H2,0) * 20),0)</f>
        <v>0</v>
      </c>
      <c r="P2" s="4">
        <f>0.45*O2</f>
        <v>0</v>
      </c>
      <c r="Q2" s="4">
        <f>0.55*O2</f>
        <v>0</v>
      </c>
      <c r="R2" s="4">
        <f t="shared" ref="R2:R33" si="1">IF(M2&gt;0, (F2*0.1)/M2,0)</f>
        <v>0</v>
      </c>
      <c r="S2" s="4">
        <f>IFERROR(G2/F2*M2,0)</f>
        <v>0</v>
      </c>
      <c r="T2" s="3"/>
      <c r="U2" s="3"/>
      <c r="V2" s="3"/>
      <c r="W2" s="3"/>
      <c r="X2" s="3"/>
      <c r="Y2" s="3"/>
    </row>
    <row r="3" spans="1:25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</v>
      </c>
      <c r="F3" s="6">
        <v>0</v>
      </c>
      <c r="G3" s="6">
        <v>0</v>
      </c>
      <c r="H3" s="6">
        <v>0.1</v>
      </c>
      <c r="I3" s="4">
        <f t="shared" ref="I3:I45" si="2">C3 - (D3*C3)</f>
        <v>0.827982</v>
      </c>
      <c r="J3" s="4">
        <f t="shared" ref="J3:J45" si="3">D3*C3</f>
        <v>4.3578000000000006E-2</v>
      </c>
      <c r="K3" s="4">
        <f t="shared" ref="K3:K45" si="4">J3+B3</f>
        <v>0.20607800000000001</v>
      </c>
      <c r="L3" s="4">
        <f t="shared" ref="L3:L45" si="5">I3</f>
        <v>0.827982</v>
      </c>
      <c r="M3" s="4">
        <f t="shared" ref="M3:M45" si="6">K3+L3</f>
        <v>1.03406</v>
      </c>
      <c r="N3" s="4">
        <f t="shared" si="0"/>
        <v>0.80070982341450203</v>
      </c>
      <c r="O3" s="4">
        <f t="shared" ref="O3:O66" si="7">IFERROR((ROUNDUP(L3/H3,0) * 20),0)</f>
        <v>180</v>
      </c>
      <c r="P3" s="4">
        <f>0.45*O3</f>
        <v>81</v>
      </c>
      <c r="Q3" s="4">
        <f t="shared" ref="Q3:Q53" si="8">0.55*O3</f>
        <v>99.000000000000014</v>
      </c>
      <c r="R3" s="4">
        <f t="shared" si="1"/>
        <v>0</v>
      </c>
      <c r="S3" s="4">
        <f t="shared" ref="S3:S66" si="9">IFERROR(G3/F3*M3,0)</f>
        <v>0</v>
      </c>
      <c r="T3" s="3"/>
      <c r="U3" s="3"/>
      <c r="V3" s="3"/>
      <c r="W3" s="3"/>
      <c r="X3" s="3"/>
      <c r="Y3" s="3"/>
    </row>
    <row r="4" spans="1:25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</v>
      </c>
      <c r="F4" s="6">
        <v>0</v>
      </c>
      <c r="G4" s="6">
        <v>0</v>
      </c>
      <c r="H4" s="6">
        <v>0.1</v>
      </c>
      <c r="I4" s="4">
        <f t="shared" si="2"/>
        <v>3.2418659999999999</v>
      </c>
      <c r="J4" s="4">
        <f t="shared" si="3"/>
        <v>0.57209399999999999</v>
      </c>
      <c r="K4" s="4">
        <f t="shared" si="4"/>
        <v>0.57209399999999999</v>
      </c>
      <c r="L4" s="4">
        <f t="shared" si="5"/>
        <v>3.2418659999999999</v>
      </c>
      <c r="M4" s="4">
        <f t="shared" si="6"/>
        <v>3.8139599999999998</v>
      </c>
      <c r="N4" s="4">
        <f t="shared" si="0"/>
        <v>0.85</v>
      </c>
      <c r="O4" s="4">
        <f t="shared" si="7"/>
        <v>660</v>
      </c>
      <c r="P4" s="4">
        <f t="shared" ref="P4:P67" si="10">0.45*O4</f>
        <v>297</v>
      </c>
      <c r="Q4" s="4">
        <f t="shared" si="8"/>
        <v>363.00000000000006</v>
      </c>
      <c r="R4" s="4">
        <f t="shared" si="1"/>
        <v>0</v>
      </c>
      <c r="S4" s="4">
        <f t="shared" si="9"/>
        <v>0</v>
      </c>
      <c r="T4" s="3"/>
      <c r="U4" s="3"/>
      <c r="V4" s="3"/>
      <c r="W4" s="3"/>
      <c r="X4" s="3"/>
      <c r="Y4" s="3"/>
    </row>
    <row r="5" spans="1:25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</v>
      </c>
      <c r="F5" s="6">
        <v>0</v>
      </c>
      <c r="G5" s="6">
        <v>0</v>
      </c>
      <c r="H5" s="6">
        <v>0.1</v>
      </c>
      <c r="I5" s="4">
        <f t="shared" si="2"/>
        <v>2.1416089999999999</v>
      </c>
      <c r="J5" s="4">
        <f t="shared" si="3"/>
        <v>0.37793100000000002</v>
      </c>
      <c r="K5" s="4">
        <f t="shared" si="4"/>
        <v>0.37793100000000002</v>
      </c>
      <c r="L5" s="4">
        <f t="shared" si="5"/>
        <v>2.1416089999999999</v>
      </c>
      <c r="M5" s="4">
        <f t="shared" si="6"/>
        <v>2.5195400000000001</v>
      </c>
      <c r="N5" s="4">
        <f t="shared" si="0"/>
        <v>0.84999999999999987</v>
      </c>
      <c r="O5" s="4">
        <f t="shared" si="7"/>
        <v>440</v>
      </c>
      <c r="P5" s="4">
        <f t="shared" si="10"/>
        <v>198</v>
      </c>
      <c r="Q5" s="4">
        <f t="shared" si="8"/>
        <v>242.00000000000003</v>
      </c>
      <c r="R5" s="4">
        <f t="shared" si="1"/>
        <v>0</v>
      </c>
      <c r="S5" s="4">
        <f t="shared" si="9"/>
        <v>0</v>
      </c>
      <c r="T5" s="3"/>
      <c r="U5" s="3"/>
      <c r="V5" s="3"/>
      <c r="W5" s="3"/>
      <c r="X5" s="3"/>
      <c r="Y5" s="3"/>
    </row>
    <row r="6" spans="1:25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</v>
      </c>
      <c r="F6" s="6">
        <v>0</v>
      </c>
      <c r="G6" s="6">
        <v>0</v>
      </c>
      <c r="H6" s="6">
        <v>0.1</v>
      </c>
      <c r="I6" s="4">
        <f t="shared" si="2"/>
        <v>3.2418659999999999</v>
      </c>
      <c r="J6" s="4">
        <f t="shared" si="3"/>
        <v>0.57209399999999999</v>
      </c>
      <c r="K6" s="4">
        <f t="shared" si="4"/>
        <v>0.57209399999999999</v>
      </c>
      <c r="L6" s="4">
        <f t="shared" si="5"/>
        <v>3.2418659999999999</v>
      </c>
      <c r="M6" s="4">
        <f t="shared" si="6"/>
        <v>3.8139599999999998</v>
      </c>
      <c r="N6" s="4">
        <f t="shared" si="0"/>
        <v>0.85</v>
      </c>
      <c r="O6" s="4">
        <f t="shared" si="7"/>
        <v>660</v>
      </c>
      <c r="P6" s="4">
        <f t="shared" si="10"/>
        <v>297</v>
      </c>
      <c r="Q6" s="4">
        <f t="shared" si="8"/>
        <v>363.00000000000006</v>
      </c>
      <c r="R6" s="4">
        <f t="shared" si="1"/>
        <v>0</v>
      </c>
      <c r="S6" s="4">
        <f t="shared" si="9"/>
        <v>0</v>
      </c>
      <c r="T6" s="3"/>
      <c r="U6" s="3"/>
      <c r="V6" s="3"/>
      <c r="W6" s="3"/>
      <c r="X6" s="3"/>
      <c r="Y6" s="3"/>
    </row>
    <row r="7" spans="1:25" x14ac:dyDescent="0.25">
      <c r="A7" s="6" t="s">
        <v>11</v>
      </c>
      <c r="B7" s="6">
        <v>0.3</v>
      </c>
      <c r="C7" s="6">
        <v>0</v>
      </c>
      <c r="D7" s="6">
        <v>0.15</v>
      </c>
      <c r="E7" s="6">
        <v>350</v>
      </c>
      <c r="F7" s="6">
        <v>40</v>
      </c>
      <c r="G7" s="6">
        <v>200</v>
      </c>
      <c r="H7" s="6">
        <v>0</v>
      </c>
      <c r="I7" s="4">
        <f t="shared" si="2"/>
        <v>0</v>
      </c>
      <c r="J7" s="4">
        <f t="shared" si="3"/>
        <v>0</v>
      </c>
      <c r="K7" s="4">
        <f t="shared" si="4"/>
        <v>0.3</v>
      </c>
      <c r="L7" s="4">
        <f t="shared" si="5"/>
        <v>0</v>
      </c>
      <c r="M7" s="4">
        <f t="shared" si="6"/>
        <v>0.3</v>
      </c>
      <c r="N7" s="4">
        <f t="shared" si="0"/>
        <v>0</v>
      </c>
      <c r="O7" s="4">
        <f t="shared" si="7"/>
        <v>0</v>
      </c>
      <c r="P7" s="4">
        <f t="shared" si="10"/>
        <v>0</v>
      </c>
      <c r="Q7" s="4">
        <f t="shared" si="8"/>
        <v>0</v>
      </c>
      <c r="R7" s="4">
        <f t="shared" si="1"/>
        <v>13.333333333333334</v>
      </c>
      <c r="S7" s="4">
        <f t="shared" si="9"/>
        <v>1.5</v>
      </c>
      <c r="T7" s="3"/>
      <c r="U7" s="3"/>
      <c r="V7" s="3"/>
      <c r="W7" s="3"/>
      <c r="X7" s="3"/>
      <c r="Y7" s="3"/>
    </row>
    <row r="8" spans="1:25" x14ac:dyDescent="0.25">
      <c r="A8" s="6" t="s">
        <v>12</v>
      </c>
      <c r="B8" s="6">
        <v>1.6</v>
      </c>
      <c r="C8" s="6">
        <v>0</v>
      </c>
      <c r="D8" s="6">
        <v>0.15</v>
      </c>
      <c r="E8" s="6">
        <v>350</v>
      </c>
      <c r="F8" s="6">
        <v>160</v>
      </c>
      <c r="G8" s="6">
        <v>150</v>
      </c>
      <c r="H8" s="6">
        <v>0</v>
      </c>
      <c r="I8" s="4">
        <f t="shared" si="2"/>
        <v>0</v>
      </c>
      <c r="J8" s="4">
        <f t="shared" si="3"/>
        <v>0</v>
      </c>
      <c r="K8" s="4">
        <f t="shared" si="4"/>
        <v>1.6</v>
      </c>
      <c r="L8" s="4">
        <f t="shared" si="5"/>
        <v>0</v>
      </c>
      <c r="M8" s="4">
        <f t="shared" si="6"/>
        <v>1.6</v>
      </c>
      <c r="N8" s="4">
        <f t="shared" si="0"/>
        <v>0</v>
      </c>
      <c r="O8" s="4">
        <f t="shared" si="7"/>
        <v>0</v>
      </c>
      <c r="P8" s="4">
        <f t="shared" si="10"/>
        <v>0</v>
      </c>
      <c r="Q8" s="4">
        <f t="shared" si="8"/>
        <v>0</v>
      </c>
      <c r="R8" s="4">
        <f t="shared" si="1"/>
        <v>10</v>
      </c>
      <c r="S8" s="4">
        <f t="shared" si="9"/>
        <v>1.5</v>
      </c>
      <c r="T8" s="3"/>
      <c r="U8" s="3"/>
      <c r="V8" s="3"/>
      <c r="W8" s="3"/>
      <c r="X8" s="3"/>
      <c r="Y8" s="3"/>
    </row>
    <row r="9" spans="1:25" x14ac:dyDescent="0.25">
      <c r="A9" s="6" t="s">
        <v>47</v>
      </c>
      <c r="B9" s="6">
        <v>0</v>
      </c>
      <c r="C9" s="6">
        <v>0</v>
      </c>
      <c r="D9" s="6">
        <v>0.15</v>
      </c>
      <c r="E9" s="6">
        <v>350</v>
      </c>
      <c r="F9" s="6">
        <v>160</v>
      </c>
      <c r="G9" s="6">
        <v>200</v>
      </c>
      <c r="H9" s="6">
        <v>0</v>
      </c>
      <c r="I9" s="4">
        <f t="shared" si="2"/>
        <v>0</v>
      </c>
      <c r="J9" s="4">
        <f t="shared" si="3"/>
        <v>0</v>
      </c>
      <c r="K9" s="4">
        <f t="shared" si="4"/>
        <v>0</v>
      </c>
      <c r="L9" s="4">
        <f t="shared" si="5"/>
        <v>0</v>
      </c>
      <c r="M9" s="4">
        <f t="shared" si="6"/>
        <v>0</v>
      </c>
      <c r="N9" s="4">
        <f t="shared" si="0"/>
        <v>0</v>
      </c>
      <c r="O9" s="4">
        <f t="shared" si="7"/>
        <v>0</v>
      </c>
      <c r="P9" s="4">
        <f t="shared" si="10"/>
        <v>0</v>
      </c>
      <c r="Q9" s="4">
        <f t="shared" si="8"/>
        <v>0</v>
      </c>
      <c r="R9" s="4">
        <f t="shared" si="1"/>
        <v>0</v>
      </c>
      <c r="S9" s="4">
        <f t="shared" si="9"/>
        <v>0</v>
      </c>
      <c r="T9" s="3"/>
      <c r="U9" s="3"/>
      <c r="V9" s="3"/>
      <c r="W9" s="3"/>
      <c r="X9" s="3"/>
      <c r="Y9" s="3"/>
    </row>
    <row r="10" spans="1:25" x14ac:dyDescent="0.25">
      <c r="A10" s="6" t="s">
        <v>48</v>
      </c>
      <c r="B10" s="6">
        <v>0</v>
      </c>
      <c r="C10" s="6">
        <v>0</v>
      </c>
      <c r="D10" s="6">
        <v>0.15</v>
      </c>
      <c r="E10" s="6">
        <v>0</v>
      </c>
      <c r="F10" s="6">
        <v>0</v>
      </c>
      <c r="G10" s="6">
        <v>0</v>
      </c>
      <c r="H10" s="6">
        <v>0</v>
      </c>
      <c r="I10" s="4">
        <f t="shared" si="2"/>
        <v>0</v>
      </c>
      <c r="J10" s="4">
        <f t="shared" si="3"/>
        <v>0</v>
      </c>
      <c r="K10" s="4">
        <f t="shared" si="4"/>
        <v>0</v>
      </c>
      <c r="L10" s="4">
        <f t="shared" si="5"/>
        <v>0</v>
      </c>
      <c r="M10" s="4">
        <f t="shared" si="6"/>
        <v>0</v>
      </c>
      <c r="N10" s="4">
        <f t="shared" si="0"/>
        <v>0</v>
      </c>
      <c r="O10" s="4">
        <f t="shared" si="7"/>
        <v>0</v>
      </c>
      <c r="P10" s="4">
        <f t="shared" si="10"/>
        <v>0</v>
      </c>
      <c r="Q10" s="4">
        <f t="shared" si="8"/>
        <v>0</v>
      </c>
      <c r="R10" s="4">
        <f t="shared" si="1"/>
        <v>0</v>
      </c>
      <c r="S10" s="4">
        <f t="shared" si="9"/>
        <v>0</v>
      </c>
      <c r="T10" s="3"/>
      <c r="U10" s="3"/>
      <c r="V10" s="3"/>
      <c r="W10" s="3"/>
      <c r="X10" s="3"/>
      <c r="Y10" s="3"/>
    </row>
    <row r="11" spans="1:25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</v>
      </c>
      <c r="F11" s="6">
        <v>0</v>
      </c>
      <c r="G11" s="6">
        <v>0</v>
      </c>
      <c r="H11" s="6">
        <v>0</v>
      </c>
      <c r="I11" s="4">
        <f t="shared" si="2"/>
        <v>0</v>
      </c>
      <c r="J11" s="4">
        <f t="shared" si="3"/>
        <v>0</v>
      </c>
      <c r="K11" s="4">
        <f t="shared" si="4"/>
        <v>0.2</v>
      </c>
      <c r="L11" s="4">
        <f t="shared" si="5"/>
        <v>0</v>
      </c>
      <c r="M11" s="4">
        <f t="shared" si="6"/>
        <v>0.2</v>
      </c>
      <c r="N11" s="4">
        <f t="shared" si="0"/>
        <v>0</v>
      </c>
      <c r="O11" s="4">
        <f t="shared" si="7"/>
        <v>0</v>
      </c>
      <c r="P11" s="4">
        <f t="shared" si="10"/>
        <v>0</v>
      </c>
      <c r="Q11" s="4">
        <f t="shared" si="8"/>
        <v>0</v>
      </c>
      <c r="R11" s="4">
        <f t="shared" si="1"/>
        <v>0</v>
      </c>
      <c r="S11" s="4">
        <f t="shared" si="9"/>
        <v>0</v>
      </c>
      <c r="T11" s="3"/>
      <c r="U11" s="3"/>
      <c r="V11" s="3"/>
      <c r="W11" s="3"/>
      <c r="X11" s="3"/>
      <c r="Y11" s="3"/>
    </row>
    <row r="12" spans="1:25" x14ac:dyDescent="0.25">
      <c r="A12" s="6" t="s">
        <v>49</v>
      </c>
      <c r="B12" s="6">
        <v>0.4</v>
      </c>
      <c r="C12" s="6">
        <v>0</v>
      </c>
      <c r="D12" s="6">
        <v>0.15</v>
      </c>
      <c r="E12" s="6">
        <v>0</v>
      </c>
      <c r="F12" s="6">
        <v>0</v>
      </c>
      <c r="G12" s="6">
        <v>0</v>
      </c>
      <c r="H12" s="6">
        <v>0</v>
      </c>
      <c r="I12" s="4">
        <f t="shared" si="2"/>
        <v>0</v>
      </c>
      <c r="J12" s="4">
        <f t="shared" si="3"/>
        <v>0</v>
      </c>
      <c r="K12" s="4">
        <f t="shared" si="4"/>
        <v>0.4</v>
      </c>
      <c r="L12" s="4">
        <f t="shared" si="5"/>
        <v>0</v>
      </c>
      <c r="M12" s="4">
        <f t="shared" si="6"/>
        <v>0.4</v>
      </c>
      <c r="N12" s="4">
        <f t="shared" si="0"/>
        <v>0</v>
      </c>
      <c r="O12" s="4">
        <f t="shared" si="7"/>
        <v>0</v>
      </c>
      <c r="P12" s="4">
        <f t="shared" si="10"/>
        <v>0</v>
      </c>
      <c r="Q12" s="4">
        <f t="shared" si="8"/>
        <v>0</v>
      </c>
      <c r="R12" s="4">
        <f t="shared" si="1"/>
        <v>0</v>
      </c>
      <c r="S12" s="4">
        <f t="shared" si="9"/>
        <v>0</v>
      </c>
      <c r="T12" s="3"/>
      <c r="U12" s="3"/>
      <c r="V12" s="3"/>
      <c r="W12" s="3"/>
      <c r="X12" s="3"/>
      <c r="Y12" s="3"/>
    </row>
    <row r="13" spans="1:25" x14ac:dyDescent="0.25">
      <c r="A13" s="6" t="s">
        <v>50</v>
      </c>
      <c r="B13" s="6">
        <v>0</v>
      </c>
      <c r="C13" s="6">
        <v>0.2</v>
      </c>
      <c r="D13" s="6">
        <v>0.15</v>
      </c>
      <c r="E13" s="6">
        <v>0</v>
      </c>
      <c r="F13" s="6">
        <v>0</v>
      </c>
      <c r="G13" s="6">
        <v>0</v>
      </c>
      <c r="H13" s="6">
        <v>0.1</v>
      </c>
      <c r="I13" s="4">
        <f t="shared" si="2"/>
        <v>0.17</v>
      </c>
      <c r="J13" s="4">
        <f t="shared" si="3"/>
        <v>0.03</v>
      </c>
      <c r="K13" s="4">
        <f t="shared" si="4"/>
        <v>0.03</v>
      </c>
      <c r="L13" s="4">
        <f t="shared" si="5"/>
        <v>0.17</v>
      </c>
      <c r="M13" s="4">
        <f t="shared" si="6"/>
        <v>0.2</v>
      </c>
      <c r="N13" s="4">
        <f t="shared" si="0"/>
        <v>0.85</v>
      </c>
      <c r="O13" s="4">
        <f t="shared" si="7"/>
        <v>40</v>
      </c>
      <c r="P13" s="4">
        <f t="shared" si="10"/>
        <v>18</v>
      </c>
      <c r="Q13" s="4">
        <f t="shared" si="8"/>
        <v>22</v>
      </c>
      <c r="R13" s="4">
        <f t="shared" si="1"/>
        <v>0</v>
      </c>
      <c r="S13" s="4">
        <f t="shared" si="9"/>
        <v>0</v>
      </c>
      <c r="T13" s="3"/>
      <c r="U13" s="3"/>
      <c r="V13" s="3"/>
      <c r="W13" s="3"/>
      <c r="X13" s="3"/>
      <c r="Y13" s="3"/>
    </row>
    <row r="14" spans="1:25" x14ac:dyDescent="0.25">
      <c r="A14" s="6" t="s">
        <v>51</v>
      </c>
      <c r="B14" s="6">
        <v>0.1</v>
      </c>
      <c r="C14" s="6">
        <v>0</v>
      </c>
      <c r="D14" s="6">
        <v>0.15</v>
      </c>
      <c r="E14" s="6">
        <v>0</v>
      </c>
      <c r="F14" s="6">
        <v>0</v>
      </c>
      <c r="G14" s="6">
        <v>0</v>
      </c>
      <c r="H14" s="6">
        <v>0</v>
      </c>
      <c r="I14" s="4">
        <f t="shared" si="2"/>
        <v>0</v>
      </c>
      <c r="J14" s="4">
        <f t="shared" si="3"/>
        <v>0</v>
      </c>
      <c r="K14" s="4">
        <f t="shared" si="4"/>
        <v>0.1</v>
      </c>
      <c r="L14" s="4">
        <f t="shared" si="5"/>
        <v>0</v>
      </c>
      <c r="M14" s="4">
        <f t="shared" si="6"/>
        <v>0.1</v>
      </c>
      <c r="N14" s="4">
        <f t="shared" si="0"/>
        <v>0</v>
      </c>
      <c r="O14" s="4">
        <f t="shared" si="7"/>
        <v>0</v>
      </c>
      <c r="P14" s="4">
        <f t="shared" si="10"/>
        <v>0</v>
      </c>
      <c r="Q14" s="4">
        <f t="shared" si="8"/>
        <v>0</v>
      </c>
      <c r="R14" s="4">
        <f t="shared" si="1"/>
        <v>0</v>
      </c>
      <c r="S14" s="4">
        <f t="shared" si="9"/>
        <v>0</v>
      </c>
      <c r="T14" s="3"/>
      <c r="U14" s="3"/>
      <c r="V14" s="3"/>
      <c r="W14" s="3"/>
      <c r="X14" s="3"/>
      <c r="Y14" s="3"/>
    </row>
    <row r="15" spans="1:25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</v>
      </c>
      <c r="F15" s="6">
        <v>0</v>
      </c>
      <c r="G15" s="6">
        <v>0</v>
      </c>
      <c r="H15" s="6">
        <v>0.1</v>
      </c>
      <c r="I15" s="4">
        <f t="shared" si="2"/>
        <v>0.55012850000000002</v>
      </c>
      <c r="J15" s="4">
        <f t="shared" si="3"/>
        <v>9.7081499999999987E-2</v>
      </c>
      <c r="K15" s="4">
        <f t="shared" si="4"/>
        <v>0.14708149999999998</v>
      </c>
      <c r="L15" s="4">
        <f t="shared" si="5"/>
        <v>0.55012850000000002</v>
      </c>
      <c r="M15" s="4">
        <f t="shared" si="6"/>
        <v>0.69721</v>
      </c>
      <c r="N15" s="4">
        <f t="shared" si="0"/>
        <v>0.7890427561279959</v>
      </c>
      <c r="O15" s="4">
        <f t="shared" si="7"/>
        <v>120</v>
      </c>
      <c r="P15" s="4">
        <f t="shared" si="10"/>
        <v>54</v>
      </c>
      <c r="Q15" s="4">
        <f t="shared" si="8"/>
        <v>66</v>
      </c>
      <c r="R15" s="4">
        <f t="shared" si="1"/>
        <v>0</v>
      </c>
      <c r="S15" s="4">
        <f t="shared" si="9"/>
        <v>0</v>
      </c>
      <c r="T15" s="3"/>
      <c r="U15" s="3"/>
      <c r="V15" s="3"/>
      <c r="W15" s="3"/>
      <c r="X15" s="3"/>
      <c r="Y15" s="3"/>
    </row>
    <row r="16" spans="1:25" x14ac:dyDescent="0.25">
      <c r="A16" s="6" t="s">
        <v>125</v>
      </c>
      <c r="B16" s="6">
        <v>0.1</v>
      </c>
      <c r="C16" s="6">
        <v>0</v>
      </c>
      <c r="D16" s="6">
        <v>0.15</v>
      </c>
      <c r="E16" s="6">
        <v>0</v>
      </c>
      <c r="F16" s="6">
        <v>0</v>
      </c>
      <c r="G16" s="6">
        <v>0</v>
      </c>
      <c r="H16" s="6">
        <v>0</v>
      </c>
      <c r="I16" s="4">
        <f t="shared" si="2"/>
        <v>0</v>
      </c>
      <c r="J16" s="4">
        <f t="shared" si="3"/>
        <v>0</v>
      </c>
      <c r="K16" s="4">
        <f t="shared" si="4"/>
        <v>0.1</v>
      </c>
      <c r="L16" s="4">
        <f t="shared" si="5"/>
        <v>0</v>
      </c>
      <c r="M16" s="4">
        <f t="shared" si="6"/>
        <v>0.1</v>
      </c>
      <c r="N16" s="4">
        <f t="shared" si="0"/>
        <v>0</v>
      </c>
      <c r="O16" s="4">
        <f t="shared" si="7"/>
        <v>0</v>
      </c>
      <c r="P16" s="4">
        <f t="shared" si="10"/>
        <v>0</v>
      </c>
      <c r="Q16" s="4">
        <f t="shared" si="8"/>
        <v>0</v>
      </c>
      <c r="R16" s="4">
        <f t="shared" si="1"/>
        <v>0</v>
      </c>
      <c r="S16" s="4">
        <f t="shared" si="9"/>
        <v>0</v>
      </c>
      <c r="T16" s="3"/>
      <c r="U16" s="3"/>
      <c r="V16" s="3"/>
      <c r="W16" s="3"/>
      <c r="X16" s="3"/>
      <c r="Y16" s="3"/>
    </row>
    <row r="17" spans="1:25" x14ac:dyDescent="0.25">
      <c r="A17" s="6"/>
      <c r="B17" s="6"/>
      <c r="C17" s="6"/>
      <c r="D17" s="6">
        <v>0.15</v>
      </c>
      <c r="E17" s="6"/>
      <c r="F17" s="6"/>
      <c r="G17" s="6"/>
      <c r="H17" s="6"/>
      <c r="I17" s="4">
        <f t="shared" si="2"/>
        <v>0</v>
      </c>
      <c r="J17" s="4">
        <f t="shared" si="3"/>
        <v>0</v>
      </c>
      <c r="K17" s="4">
        <f t="shared" si="4"/>
        <v>0</v>
      </c>
      <c r="L17" s="4">
        <f t="shared" si="5"/>
        <v>0</v>
      </c>
      <c r="M17" s="4">
        <f t="shared" si="6"/>
        <v>0</v>
      </c>
      <c r="N17" s="4">
        <f t="shared" si="0"/>
        <v>0</v>
      </c>
      <c r="O17" s="4">
        <f t="shared" si="7"/>
        <v>0</v>
      </c>
      <c r="P17" s="4">
        <f t="shared" si="10"/>
        <v>0</v>
      </c>
      <c r="Q17" s="4">
        <f t="shared" si="8"/>
        <v>0</v>
      </c>
      <c r="R17" s="4">
        <f t="shared" si="1"/>
        <v>0</v>
      </c>
      <c r="S17" s="4">
        <f t="shared" si="9"/>
        <v>0</v>
      </c>
      <c r="T17" s="3"/>
      <c r="U17" s="3"/>
      <c r="V17" s="3"/>
      <c r="W17" s="3"/>
      <c r="X17" s="3"/>
      <c r="Y17" s="3"/>
    </row>
    <row r="18" spans="1:25" x14ac:dyDescent="0.25">
      <c r="A18" s="6"/>
      <c r="B18" s="6"/>
      <c r="C18" s="6"/>
      <c r="D18" s="6">
        <v>0.15</v>
      </c>
      <c r="E18" s="6"/>
      <c r="F18" s="6"/>
      <c r="G18" s="6"/>
      <c r="H18" s="6"/>
      <c r="I18" s="4">
        <f t="shared" si="2"/>
        <v>0</v>
      </c>
      <c r="J18" s="4">
        <f t="shared" si="3"/>
        <v>0</v>
      </c>
      <c r="K18" s="4">
        <f t="shared" si="4"/>
        <v>0</v>
      </c>
      <c r="L18" s="4">
        <f t="shared" si="5"/>
        <v>0</v>
      </c>
      <c r="M18" s="4">
        <f t="shared" si="6"/>
        <v>0</v>
      </c>
      <c r="N18" s="4">
        <f t="shared" si="0"/>
        <v>0</v>
      </c>
      <c r="O18" s="4">
        <f t="shared" si="7"/>
        <v>0</v>
      </c>
      <c r="P18" s="4">
        <f t="shared" si="10"/>
        <v>0</v>
      </c>
      <c r="Q18" s="4">
        <f t="shared" si="8"/>
        <v>0</v>
      </c>
      <c r="R18" s="4">
        <f t="shared" si="1"/>
        <v>0</v>
      </c>
      <c r="S18" s="4">
        <f t="shared" si="9"/>
        <v>0</v>
      </c>
      <c r="T18" s="3"/>
      <c r="U18" s="3"/>
      <c r="V18" s="3"/>
      <c r="W18" s="3"/>
      <c r="X18" s="3"/>
      <c r="Y18" s="3"/>
    </row>
    <row r="19" spans="1:25" x14ac:dyDescent="0.25">
      <c r="A19" s="6"/>
      <c r="B19" s="6"/>
      <c r="C19" s="6"/>
      <c r="D19" s="6">
        <v>0.15</v>
      </c>
      <c r="E19" s="6"/>
      <c r="F19" s="6"/>
      <c r="G19" s="6"/>
      <c r="H19" s="6"/>
      <c r="I19" s="4">
        <f t="shared" si="2"/>
        <v>0</v>
      </c>
      <c r="J19" s="4">
        <f t="shared" si="3"/>
        <v>0</v>
      </c>
      <c r="K19" s="4">
        <f t="shared" si="4"/>
        <v>0</v>
      </c>
      <c r="L19" s="4">
        <f t="shared" si="5"/>
        <v>0</v>
      </c>
      <c r="M19" s="4">
        <f t="shared" si="6"/>
        <v>0</v>
      </c>
      <c r="N19" s="4">
        <f t="shared" si="0"/>
        <v>0</v>
      </c>
      <c r="O19" s="4">
        <f t="shared" si="7"/>
        <v>0</v>
      </c>
      <c r="P19" s="4">
        <f t="shared" si="10"/>
        <v>0</v>
      </c>
      <c r="Q19" s="4">
        <f t="shared" si="8"/>
        <v>0</v>
      </c>
      <c r="R19" s="4">
        <f t="shared" si="1"/>
        <v>0</v>
      </c>
      <c r="S19" s="4">
        <f t="shared" si="9"/>
        <v>0</v>
      </c>
      <c r="T19" s="3"/>
      <c r="U19" s="3"/>
      <c r="V19" s="3"/>
      <c r="W19" s="3"/>
      <c r="X19" s="3"/>
      <c r="Y19" s="3"/>
    </row>
    <row r="20" spans="1:25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</v>
      </c>
      <c r="F20" s="6">
        <v>0</v>
      </c>
      <c r="G20" s="6">
        <v>0</v>
      </c>
      <c r="H20" s="6">
        <v>0</v>
      </c>
      <c r="I20" s="4">
        <f t="shared" si="2"/>
        <v>0</v>
      </c>
      <c r="J20" s="4">
        <f t="shared" si="3"/>
        <v>0</v>
      </c>
      <c r="K20" s="4">
        <f t="shared" si="4"/>
        <v>2.25</v>
      </c>
      <c r="L20" s="4">
        <f t="shared" si="5"/>
        <v>0</v>
      </c>
      <c r="M20" s="4">
        <f t="shared" si="6"/>
        <v>2.25</v>
      </c>
      <c r="N20" s="4">
        <f t="shared" si="0"/>
        <v>0</v>
      </c>
      <c r="O20" s="4">
        <f t="shared" si="7"/>
        <v>0</v>
      </c>
      <c r="P20" s="4">
        <f t="shared" si="10"/>
        <v>0</v>
      </c>
      <c r="Q20" s="4">
        <f t="shared" si="8"/>
        <v>0</v>
      </c>
      <c r="R20" s="4">
        <f t="shared" si="1"/>
        <v>0</v>
      </c>
      <c r="S20" s="4">
        <f t="shared" si="9"/>
        <v>0</v>
      </c>
      <c r="T20" s="3"/>
      <c r="U20" s="3"/>
      <c r="V20" s="3"/>
      <c r="W20" s="3"/>
      <c r="X20" s="3"/>
      <c r="Y20" s="3"/>
    </row>
    <row r="21" spans="1:25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</v>
      </c>
      <c r="F21" s="6">
        <v>0</v>
      </c>
      <c r="G21" s="6">
        <v>0</v>
      </c>
      <c r="H21" s="6">
        <v>0.1</v>
      </c>
      <c r="I21" s="4">
        <f t="shared" si="2"/>
        <v>2.0171729999999997</v>
      </c>
      <c r="J21" s="4">
        <f t="shared" si="3"/>
        <v>0.106167</v>
      </c>
      <c r="K21" s="4">
        <f t="shared" si="4"/>
        <v>0.35616700000000001</v>
      </c>
      <c r="L21" s="4">
        <f t="shared" si="5"/>
        <v>2.0171729999999997</v>
      </c>
      <c r="M21" s="4">
        <f t="shared" si="6"/>
        <v>2.3733399999999998</v>
      </c>
      <c r="N21" s="4">
        <f t="shared" si="0"/>
        <v>0.84993005637624608</v>
      </c>
      <c r="O21" s="4">
        <f t="shared" si="7"/>
        <v>420</v>
      </c>
      <c r="P21" s="4">
        <f t="shared" si="10"/>
        <v>189</v>
      </c>
      <c r="Q21" s="4">
        <f t="shared" si="8"/>
        <v>231.00000000000003</v>
      </c>
      <c r="R21" s="4">
        <f t="shared" si="1"/>
        <v>0</v>
      </c>
      <c r="S21" s="4">
        <f t="shared" si="9"/>
        <v>0</v>
      </c>
      <c r="T21" s="3"/>
      <c r="U21" s="3"/>
      <c r="V21" s="3"/>
      <c r="W21" s="3"/>
      <c r="X21" s="3"/>
      <c r="Y21" s="3"/>
    </row>
    <row r="22" spans="1:25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</v>
      </c>
      <c r="F22" s="6">
        <v>0</v>
      </c>
      <c r="G22" s="6">
        <v>0</v>
      </c>
      <c r="H22" s="6">
        <v>0.1</v>
      </c>
      <c r="I22" s="4">
        <f t="shared" si="2"/>
        <v>7.7872409999999999</v>
      </c>
      <c r="J22" s="4">
        <f t="shared" si="3"/>
        <v>1.3742189999999999</v>
      </c>
      <c r="K22" s="4">
        <f t="shared" si="4"/>
        <v>1.3742189999999999</v>
      </c>
      <c r="L22" s="4">
        <f t="shared" si="5"/>
        <v>7.7872409999999999</v>
      </c>
      <c r="M22" s="4">
        <f t="shared" si="6"/>
        <v>9.1614599999999999</v>
      </c>
      <c r="N22" s="4">
        <f t="shared" si="0"/>
        <v>0.85</v>
      </c>
      <c r="O22" s="4">
        <f t="shared" si="7"/>
        <v>1560</v>
      </c>
      <c r="P22" s="4">
        <f t="shared" si="10"/>
        <v>702</v>
      </c>
      <c r="Q22" s="4">
        <f t="shared" si="8"/>
        <v>858.00000000000011</v>
      </c>
      <c r="R22" s="4">
        <f t="shared" si="1"/>
        <v>0</v>
      </c>
      <c r="S22" s="4">
        <f t="shared" si="9"/>
        <v>0</v>
      </c>
      <c r="T22" s="3"/>
      <c r="U22" s="3"/>
      <c r="V22" s="3"/>
      <c r="W22" s="3"/>
      <c r="X22" s="3"/>
      <c r="Y22" s="3"/>
    </row>
    <row r="23" spans="1:25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</v>
      </c>
      <c r="F23" s="6">
        <v>0</v>
      </c>
      <c r="G23" s="6">
        <v>0</v>
      </c>
      <c r="H23" s="6">
        <v>0.1</v>
      </c>
      <c r="I23" s="4">
        <f t="shared" si="2"/>
        <v>6.6869840000000007</v>
      </c>
      <c r="J23" s="4">
        <f t="shared" si="3"/>
        <v>1.180056</v>
      </c>
      <c r="K23" s="4">
        <f t="shared" si="4"/>
        <v>1.180056</v>
      </c>
      <c r="L23" s="4">
        <f t="shared" si="5"/>
        <v>6.6869840000000007</v>
      </c>
      <c r="M23" s="4">
        <f t="shared" si="6"/>
        <v>7.8670400000000011</v>
      </c>
      <c r="N23" s="4">
        <f t="shared" si="0"/>
        <v>0.85</v>
      </c>
      <c r="O23" s="4">
        <f t="shared" si="7"/>
        <v>1340</v>
      </c>
      <c r="P23" s="4">
        <f t="shared" si="10"/>
        <v>603</v>
      </c>
      <c r="Q23" s="4">
        <f t="shared" si="8"/>
        <v>737.00000000000011</v>
      </c>
      <c r="R23" s="4">
        <f t="shared" si="1"/>
        <v>0</v>
      </c>
      <c r="S23" s="4">
        <f t="shared" si="9"/>
        <v>0</v>
      </c>
      <c r="T23" s="3"/>
      <c r="U23" s="3"/>
      <c r="V23" s="3"/>
      <c r="W23" s="3"/>
      <c r="X23" s="3"/>
      <c r="Y23" s="3"/>
    </row>
    <row r="24" spans="1:25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</v>
      </c>
      <c r="F24" s="6">
        <v>0</v>
      </c>
      <c r="G24" s="6">
        <v>0</v>
      </c>
      <c r="H24" s="6">
        <v>0.1</v>
      </c>
      <c r="I24" s="4">
        <f t="shared" si="2"/>
        <v>3.3862215</v>
      </c>
      <c r="J24" s="4">
        <f t="shared" si="3"/>
        <v>0.59756849999999995</v>
      </c>
      <c r="K24" s="4">
        <f t="shared" si="4"/>
        <v>0.59756849999999995</v>
      </c>
      <c r="L24" s="4">
        <f t="shared" si="5"/>
        <v>3.3862215</v>
      </c>
      <c r="M24" s="4">
        <f t="shared" si="6"/>
        <v>3.9837899999999999</v>
      </c>
      <c r="N24" s="4">
        <f t="shared" si="0"/>
        <v>0.85</v>
      </c>
      <c r="O24" s="4">
        <f t="shared" si="7"/>
        <v>680</v>
      </c>
      <c r="P24" s="4">
        <f t="shared" si="10"/>
        <v>306</v>
      </c>
      <c r="Q24" s="4">
        <f t="shared" si="8"/>
        <v>374.00000000000006</v>
      </c>
      <c r="R24" s="4">
        <f t="shared" si="1"/>
        <v>0</v>
      </c>
      <c r="S24" s="4">
        <f t="shared" si="9"/>
        <v>0</v>
      </c>
      <c r="T24" s="3"/>
      <c r="U24" s="3"/>
      <c r="V24" s="3"/>
      <c r="W24" s="3"/>
      <c r="X24" s="3"/>
      <c r="Y24" s="3"/>
    </row>
    <row r="25" spans="1:25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</v>
      </c>
      <c r="F25" s="6">
        <v>0</v>
      </c>
      <c r="G25" s="6">
        <v>0</v>
      </c>
      <c r="H25" s="6">
        <v>0.1</v>
      </c>
      <c r="I25" s="4">
        <f t="shared" si="2"/>
        <v>7.7872409999999999</v>
      </c>
      <c r="J25" s="4">
        <f t="shared" si="3"/>
        <v>1.3742189999999999</v>
      </c>
      <c r="K25" s="4">
        <f t="shared" si="4"/>
        <v>1.3742189999999999</v>
      </c>
      <c r="L25" s="4">
        <f t="shared" si="5"/>
        <v>7.7872409999999999</v>
      </c>
      <c r="M25" s="4">
        <f t="shared" si="6"/>
        <v>9.1614599999999999</v>
      </c>
      <c r="N25" s="4">
        <f t="shared" si="0"/>
        <v>0.85</v>
      </c>
      <c r="O25" s="4">
        <f t="shared" si="7"/>
        <v>1560</v>
      </c>
      <c r="P25" s="4">
        <f t="shared" si="10"/>
        <v>702</v>
      </c>
      <c r="Q25" s="4">
        <f t="shared" si="8"/>
        <v>858.00000000000011</v>
      </c>
      <c r="R25" s="4">
        <f t="shared" si="1"/>
        <v>0</v>
      </c>
      <c r="S25" s="4">
        <f t="shared" si="9"/>
        <v>0</v>
      </c>
      <c r="T25" s="3"/>
      <c r="U25" s="3"/>
      <c r="V25" s="3"/>
      <c r="W25" s="3"/>
      <c r="X25" s="3"/>
      <c r="Y25" s="3"/>
    </row>
    <row r="26" spans="1:25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350</v>
      </c>
      <c r="F26" s="6">
        <v>120</v>
      </c>
      <c r="G26" s="6">
        <v>200</v>
      </c>
      <c r="H26" s="6">
        <v>0</v>
      </c>
      <c r="I26" s="4">
        <f t="shared" si="2"/>
        <v>0</v>
      </c>
      <c r="J26" s="4">
        <f t="shared" si="3"/>
        <v>0</v>
      </c>
      <c r="K26" s="4">
        <f t="shared" si="4"/>
        <v>0.9</v>
      </c>
      <c r="L26" s="4">
        <f t="shared" si="5"/>
        <v>0</v>
      </c>
      <c r="M26" s="4">
        <f t="shared" si="6"/>
        <v>0.9</v>
      </c>
      <c r="N26" s="4">
        <f t="shared" si="0"/>
        <v>0</v>
      </c>
      <c r="O26" s="4">
        <f t="shared" si="7"/>
        <v>0</v>
      </c>
      <c r="P26" s="4">
        <f t="shared" si="10"/>
        <v>0</v>
      </c>
      <c r="Q26" s="4">
        <f t="shared" si="8"/>
        <v>0</v>
      </c>
      <c r="R26" s="4">
        <f t="shared" si="1"/>
        <v>13.333333333333332</v>
      </c>
      <c r="S26" s="4">
        <f t="shared" si="9"/>
        <v>1.5</v>
      </c>
      <c r="T26" s="3"/>
      <c r="U26" s="3"/>
      <c r="V26" s="3"/>
      <c r="W26" s="3"/>
      <c r="X26" s="3"/>
      <c r="Y26" s="3"/>
    </row>
    <row r="27" spans="1:25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350</v>
      </c>
      <c r="F27" s="6">
        <v>320</v>
      </c>
      <c r="G27" s="6">
        <v>150</v>
      </c>
      <c r="H27" s="6">
        <v>0</v>
      </c>
      <c r="I27" s="4">
        <f t="shared" si="2"/>
        <v>0</v>
      </c>
      <c r="J27" s="4">
        <f t="shared" si="3"/>
        <v>0</v>
      </c>
      <c r="K27" s="4">
        <f t="shared" si="4"/>
        <v>3.2</v>
      </c>
      <c r="L27" s="4">
        <f t="shared" si="5"/>
        <v>0</v>
      </c>
      <c r="M27" s="4">
        <f t="shared" si="6"/>
        <v>3.2</v>
      </c>
      <c r="N27" s="4">
        <f t="shared" si="0"/>
        <v>0</v>
      </c>
      <c r="O27" s="4">
        <f t="shared" si="7"/>
        <v>0</v>
      </c>
      <c r="P27" s="4">
        <f t="shared" si="10"/>
        <v>0</v>
      </c>
      <c r="Q27" s="4">
        <f t="shared" si="8"/>
        <v>0</v>
      </c>
      <c r="R27" s="4">
        <f t="shared" si="1"/>
        <v>10</v>
      </c>
      <c r="S27" s="4">
        <f t="shared" si="9"/>
        <v>1.5</v>
      </c>
      <c r="T27" s="3"/>
      <c r="U27" s="3"/>
      <c r="V27" s="3"/>
      <c r="W27" s="3"/>
      <c r="X27" s="3"/>
      <c r="Y27" s="3"/>
    </row>
    <row r="28" spans="1:25" x14ac:dyDescent="0.25">
      <c r="A28" s="6" t="s">
        <v>52</v>
      </c>
      <c r="B28" s="6">
        <v>0</v>
      </c>
      <c r="C28" s="6">
        <v>0</v>
      </c>
      <c r="D28" s="6">
        <v>0.15</v>
      </c>
      <c r="E28" s="6">
        <v>350</v>
      </c>
      <c r="F28" s="6">
        <v>320</v>
      </c>
      <c r="G28" s="6">
        <v>300</v>
      </c>
      <c r="H28" s="6">
        <v>0</v>
      </c>
      <c r="I28" s="4">
        <f t="shared" si="2"/>
        <v>0</v>
      </c>
      <c r="J28" s="4">
        <f t="shared" si="3"/>
        <v>0</v>
      </c>
      <c r="K28" s="4">
        <f t="shared" si="4"/>
        <v>0</v>
      </c>
      <c r="L28" s="4">
        <f t="shared" si="5"/>
        <v>0</v>
      </c>
      <c r="M28" s="4">
        <f t="shared" si="6"/>
        <v>0</v>
      </c>
      <c r="N28" s="4">
        <f t="shared" si="0"/>
        <v>0</v>
      </c>
      <c r="O28" s="4">
        <f t="shared" si="7"/>
        <v>0</v>
      </c>
      <c r="P28" s="4">
        <f t="shared" si="10"/>
        <v>0</v>
      </c>
      <c r="Q28" s="4">
        <f t="shared" si="8"/>
        <v>0</v>
      </c>
      <c r="R28" s="4">
        <f t="shared" si="1"/>
        <v>0</v>
      </c>
      <c r="S28" s="4">
        <f t="shared" si="9"/>
        <v>0</v>
      </c>
      <c r="T28" s="3"/>
      <c r="U28" s="3"/>
      <c r="V28" s="3"/>
      <c r="W28" s="3"/>
      <c r="X28" s="3"/>
      <c r="Y28" s="3"/>
    </row>
    <row r="29" spans="1:25" x14ac:dyDescent="0.25">
      <c r="A29" s="6" t="s">
        <v>53</v>
      </c>
      <c r="B29" s="6">
        <v>0</v>
      </c>
      <c r="C29" s="6">
        <v>0</v>
      </c>
      <c r="D29" s="6">
        <v>0.15</v>
      </c>
      <c r="E29" s="6">
        <v>0</v>
      </c>
      <c r="F29" s="6">
        <v>0</v>
      </c>
      <c r="G29" s="6">
        <v>0</v>
      </c>
      <c r="H29" s="6">
        <v>0</v>
      </c>
      <c r="I29" s="4">
        <f t="shared" si="2"/>
        <v>0</v>
      </c>
      <c r="J29" s="4">
        <f t="shared" si="3"/>
        <v>0</v>
      </c>
      <c r="K29" s="4">
        <f t="shared" si="4"/>
        <v>0</v>
      </c>
      <c r="L29" s="4">
        <f t="shared" si="5"/>
        <v>0</v>
      </c>
      <c r="M29" s="4">
        <f t="shared" si="6"/>
        <v>0</v>
      </c>
      <c r="N29" s="4">
        <f t="shared" si="0"/>
        <v>0</v>
      </c>
      <c r="O29" s="4">
        <f t="shared" si="7"/>
        <v>0</v>
      </c>
      <c r="P29" s="4">
        <f t="shared" si="10"/>
        <v>0</v>
      </c>
      <c r="Q29" s="4">
        <f t="shared" si="8"/>
        <v>0</v>
      </c>
      <c r="R29" s="4">
        <f t="shared" si="1"/>
        <v>0</v>
      </c>
      <c r="S29" s="4">
        <f t="shared" si="9"/>
        <v>0</v>
      </c>
      <c r="T29" s="3"/>
      <c r="U29" s="3"/>
      <c r="V29" s="3"/>
      <c r="W29" s="3"/>
      <c r="X29" s="3"/>
      <c r="Y29" s="3"/>
    </row>
    <row r="30" spans="1:25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</v>
      </c>
      <c r="F30" s="6">
        <v>0</v>
      </c>
      <c r="G30" s="6">
        <v>0</v>
      </c>
      <c r="H30" s="6">
        <v>0</v>
      </c>
      <c r="I30" s="4">
        <f t="shared" si="2"/>
        <v>0</v>
      </c>
      <c r="J30" s="4">
        <f t="shared" si="3"/>
        <v>0</v>
      </c>
      <c r="K30" s="4">
        <f t="shared" si="4"/>
        <v>0.4</v>
      </c>
      <c r="L30" s="4">
        <f t="shared" si="5"/>
        <v>0</v>
      </c>
      <c r="M30" s="4">
        <f t="shared" si="6"/>
        <v>0.4</v>
      </c>
      <c r="N30" s="4">
        <f t="shared" si="0"/>
        <v>0</v>
      </c>
      <c r="O30" s="4">
        <f t="shared" si="7"/>
        <v>0</v>
      </c>
      <c r="P30" s="4">
        <f t="shared" si="10"/>
        <v>0</v>
      </c>
      <c r="Q30" s="4">
        <f t="shared" si="8"/>
        <v>0</v>
      </c>
      <c r="R30" s="4">
        <f t="shared" si="1"/>
        <v>0</v>
      </c>
      <c r="S30" s="4">
        <f t="shared" si="9"/>
        <v>0</v>
      </c>
      <c r="T30" s="3"/>
      <c r="U30" s="3"/>
      <c r="V30" s="3"/>
      <c r="W30" s="3"/>
      <c r="X30" s="3"/>
      <c r="Y30" s="3"/>
    </row>
    <row r="31" spans="1:25" x14ac:dyDescent="0.25">
      <c r="A31" s="6" t="s">
        <v>54</v>
      </c>
      <c r="B31" s="6">
        <v>0.4</v>
      </c>
      <c r="C31" s="6">
        <v>0</v>
      </c>
      <c r="D31" s="6">
        <v>0.15</v>
      </c>
      <c r="E31" s="6">
        <v>0</v>
      </c>
      <c r="F31" s="6">
        <v>0</v>
      </c>
      <c r="G31" s="6">
        <v>0</v>
      </c>
      <c r="H31" s="6">
        <v>0</v>
      </c>
      <c r="I31" s="4">
        <f t="shared" si="2"/>
        <v>0</v>
      </c>
      <c r="J31" s="4">
        <f t="shared" si="3"/>
        <v>0</v>
      </c>
      <c r="K31" s="4">
        <f t="shared" si="4"/>
        <v>0.4</v>
      </c>
      <c r="L31" s="4">
        <f t="shared" si="5"/>
        <v>0</v>
      </c>
      <c r="M31" s="4">
        <f t="shared" si="6"/>
        <v>0.4</v>
      </c>
      <c r="N31" s="4">
        <f t="shared" si="0"/>
        <v>0</v>
      </c>
      <c r="O31" s="4">
        <f t="shared" si="7"/>
        <v>0</v>
      </c>
      <c r="P31" s="4">
        <f t="shared" si="10"/>
        <v>0</v>
      </c>
      <c r="Q31" s="4">
        <f t="shared" si="8"/>
        <v>0</v>
      </c>
      <c r="R31" s="4">
        <f t="shared" si="1"/>
        <v>0</v>
      </c>
      <c r="S31" s="4">
        <f t="shared" si="9"/>
        <v>0</v>
      </c>
      <c r="T31" s="3"/>
      <c r="U31" s="3"/>
      <c r="V31" s="3"/>
      <c r="W31" s="3"/>
      <c r="X31" s="3"/>
      <c r="Y31" s="3"/>
    </row>
    <row r="32" spans="1:25" x14ac:dyDescent="0.25">
      <c r="A32" s="6" t="s">
        <v>55</v>
      </c>
      <c r="B32" s="6">
        <v>0.1</v>
      </c>
      <c r="C32" s="6">
        <v>0</v>
      </c>
      <c r="D32" s="6">
        <v>0.15</v>
      </c>
      <c r="E32" s="6">
        <v>0</v>
      </c>
      <c r="F32" s="6">
        <v>0</v>
      </c>
      <c r="G32" s="6">
        <v>0</v>
      </c>
      <c r="H32" s="6">
        <v>0</v>
      </c>
      <c r="I32" s="4">
        <f t="shared" si="2"/>
        <v>0</v>
      </c>
      <c r="J32" s="4">
        <f t="shared" si="3"/>
        <v>0</v>
      </c>
      <c r="K32" s="4">
        <f t="shared" si="4"/>
        <v>0.1</v>
      </c>
      <c r="L32" s="4">
        <f t="shared" si="5"/>
        <v>0</v>
      </c>
      <c r="M32" s="4">
        <f t="shared" si="6"/>
        <v>0.1</v>
      </c>
      <c r="N32" s="4">
        <f t="shared" si="0"/>
        <v>0</v>
      </c>
      <c r="O32" s="4">
        <f t="shared" si="7"/>
        <v>0</v>
      </c>
      <c r="P32" s="4">
        <f t="shared" si="10"/>
        <v>0</v>
      </c>
      <c r="Q32" s="4">
        <f t="shared" si="8"/>
        <v>0</v>
      </c>
      <c r="R32" s="4">
        <f t="shared" si="1"/>
        <v>0</v>
      </c>
      <c r="S32" s="4">
        <f t="shared" si="9"/>
        <v>0</v>
      </c>
    </row>
    <row r="33" spans="1:19" x14ac:dyDescent="0.25">
      <c r="A33" s="6" t="s">
        <v>56</v>
      </c>
      <c r="B33" s="6">
        <v>0.1</v>
      </c>
      <c r="C33" s="6">
        <v>0</v>
      </c>
      <c r="D33" s="6">
        <v>0.15</v>
      </c>
      <c r="E33" s="6">
        <v>0</v>
      </c>
      <c r="F33" s="6">
        <v>0</v>
      </c>
      <c r="G33" s="6">
        <v>0</v>
      </c>
      <c r="H33" s="6">
        <v>0</v>
      </c>
      <c r="I33" s="4">
        <f t="shared" si="2"/>
        <v>0</v>
      </c>
      <c r="J33" s="4">
        <f t="shared" si="3"/>
        <v>0</v>
      </c>
      <c r="K33" s="4">
        <f t="shared" si="4"/>
        <v>0.1</v>
      </c>
      <c r="L33" s="4">
        <f t="shared" si="5"/>
        <v>0</v>
      </c>
      <c r="M33" s="4">
        <f t="shared" si="6"/>
        <v>0.1</v>
      </c>
      <c r="N33" s="4">
        <f t="shared" si="0"/>
        <v>0</v>
      </c>
      <c r="O33" s="4">
        <f t="shared" si="7"/>
        <v>0</v>
      </c>
      <c r="P33" s="4">
        <f t="shared" si="10"/>
        <v>0</v>
      </c>
      <c r="Q33" s="4">
        <f t="shared" si="8"/>
        <v>0</v>
      </c>
      <c r="R33" s="4">
        <f t="shared" si="1"/>
        <v>0</v>
      </c>
      <c r="S33" s="4">
        <f t="shared" si="9"/>
        <v>0</v>
      </c>
    </row>
    <row r="34" spans="1:19" x14ac:dyDescent="0.25">
      <c r="A34" s="6" t="s">
        <v>126</v>
      </c>
      <c r="B34" s="6">
        <v>0.5</v>
      </c>
      <c r="C34" s="6">
        <v>4.12</v>
      </c>
      <c r="D34" s="6">
        <v>0.05</v>
      </c>
      <c r="E34" s="6">
        <v>0</v>
      </c>
      <c r="F34" s="6">
        <v>0</v>
      </c>
      <c r="G34" s="6">
        <v>0</v>
      </c>
      <c r="H34" s="6">
        <v>0.1</v>
      </c>
      <c r="I34" s="4">
        <f t="shared" si="2"/>
        <v>3.9140000000000001</v>
      </c>
      <c r="J34" s="4">
        <f t="shared" si="3"/>
        <v>0.20600000000000002</v>
      </c>
      <c r="K34" s="4">
        <f t="shared" si="4"/>
        <v>0.70599999999999996</v>
      </c>
      <c r="L34" s="4">
        <f t="shared" si="5"/>
        <v>3.9140000000000001</v>
      </c>
      <c r="M34" s="4">
        <f t="shared" si="6"/>
        <v>4.62</v>
      </c>
      <c r="N34" s="4">
        <f t="shared" ref="N34:N65" si="11">IF(L34&gt;0, L34/M34,0)</f>
        <v>0.84718614718614715</v>
      </c>
      <c r="O34" s="4">
        <f t="shared" si="7"/>
        <v>800</v>
      </c>
      <c r="P34" s="4">
        <f t="shared" si="10"/>
        <v>360</v>
      </c>
      <c r="Q34" s="4">
        <f t="shared" si="8"/>
        <v>440.00000000000006</v>
      </c>
      <c r="R34" s="4">
        <f t="shared" ref="R34:R65" si="12">IF(M34&gt;0, (F34*0.1)/M34,0)</f>
        <v>0</v>
      </c>
      <c r="S34" s="4">
        <f t="shared" si="9"/>
        <v>0</v>
      </c>
    </row>
    <row r="35" spans="1:19" x14ac:dyDescent="0.25">
      <c r="A35" s="6" t="s">
        <v>132</v>
      </c>
      <c r="B35" s="6"/>
      <c r="C35" s="6"/>
      <c r="D35" s="6">
        <v>0.15</v>
      </c>
      <c r="E35" s="6"/>
      <c r="F35" s="6"/>
      <c r="G35" s="6"/>
      <c r="H35" s="6"/>
      <c r="I35" s="4">
        <f t="shared" si="2"/>
        <v>0</v>
      </c>
      <c r="J35" s="4">
        <f t="shared" si="3"/>
        <v>0</v>
      </c>
      <c r="K35" s="4">
        <f t="shared" si="4"/>
        <v>0</v>
      </c>
      <c r="L35" s="4">
        <f t="shared" si="5"/>
        <v>0</v>
      </c>
      <c r="M35" s="4">
        <f t="shared" si="6"/>
        <v>0</v>
      </c>
      <c r="N35" s="4">
        <f t="shared" si="11"/>
        <v>0</v>
      </c>
      <c r="O35" s="4">
        <f t="shared" si="7"/>
        <v>0</v>
      </c>
      <c r="P35" s="4">
        <f t="shared" si="10"/>
        <v>0</v>
      </c>
      <c r="Q35" s="4">
        <f t="shared" si="8"/>
        <v>0</v>
      </c>
      <c r="R35" s="4">
        <f t="shared" si="12"/>
        <v>0</v>
      </c>
      <c r="S35" s="4">
        <f t="shared" si="9"/>
        <v>0</v>
      </c>
    </row>
    <row r="36" spans="1:19" x14ac:dyDescent="0.25">
      <c r="A36" s="6"/>
      <c r="B36" s="6"/>
      <c r="C36" s="6"/>
      <c r="D36" s="6">
        <v>0.15</v>
      </c>
      <c r="E36" s="6"/>
      <c r="F36" s="6"/>
      <c r="G36" s="6"/>
      <c r="H36" s="6"/>
      <c r="I36" s="4">
        <f t="shared" si="2"/>
        <v>0</v>
      </c>
      <c r="J36" s="4">
        <f t="shared" si="3"/>
        <v>0</v>
      </c>
      <c r="K36" s="4">
        <f t="shared" si="4"/>
        <v>0</v>
      </c>
      <c r="L36" s="4">
        <f t="shared" si="5"/>
        <v>0</v>
      </c>
      <c r="M36" s="4">
        <f t="shared" si="6"/>
        <v>0</v>
      </c>
      <c r="N36" s="4">
        <f t="shared" si="11"/>
        <v>0</v>
      </c>
      <c r="O36" s="4">
        <f t="shared" si="7"/>
        <v>0</v>
      </c>
      <c r="P36" s="4">
        <f t="shared" si="10"/>
        <v>0</v>
      </c>
      <c r="Q36" s="4">
        <f t="shared" si="8"/>
        <v>0</v>
      </c>
      <c r="R36" s="4">
        <f t="shared" si="12"/>
        <v>0</v>
      </c>
      <c r="S36" s="4">
        <f t="shared" si="9"/>
        <v>0</v>
      </c>
    </row>
    <row r="37" spans="1:19" x14ac:dyDescent="0.25">
      <c r="A37" s="6"/>
      <c r="B37" s="6"/>
      <c r="C37" s="6"/>
      <c r="D37" s="6">
        <v>0.15</v>
      </c>
      <c r="E37" s="6"/>
      <c r="F37" s="6"/>
      <c r="G37" s="6"/>
      <c r="H37" s="6"/>
      <c r="I37" s="4">
        <f t="shared" si="2"/>
        <v>0</v>
      </c>
      <c r="J37" s="4">
        <f t="shared" si="3"/>
        <v>0</v>
      </c>
      <c r="K37" s="4">
        <f t="shared" si="4"/>
        <v>0</v>
      </c>
      <c r="L37" s="4">
        <f t="shared" si="5"/>
        <v>0</v>
      </c>
      <c r="M37" s="4">
        <f t="shared" si="6"/>
        <v>0</v>
      </c>
      <c r="N37" s="4">
        <f t="shared" si="11"/>
        <v>0</v>
      </c>
      <c r="O37" s="4">
        <f t="shared" si="7"/>
        <v>0</v>
      </c>
      <c r="P37" s="4">
        <f t="shared" si="10"/>
        <v>0</v>
      </c>
      <c r="Q37" s="4">
        <f t="shared" si="8"/>
        <v>0</v>
      </c>
      <c r="R37" s="4">
        <f t="shared" si="12"/>
        <v>0</v>
      </c>
      <c r="S37" s="4">
        <f t="shared" si="9"/>
        <v>0</v>
      </c>
    </row>
    <row r="38" spans="1:19" x14ac:dyDescent="0.25">
      <c r="A38" s="6"/>
      <c r="B38" s="6"/>
      <c r="C38" s="6"/>
      <c r="D38" s="6">
        <v>0.15</v>
      </c>
      <c r="E38" s="6"/>
      <c r="F38" s="6"/>
      <c r="G38" s="6"/>
      <c r="H38" s="6"/>
      <c r="I38" s="4">
        <f t="shared" si="2"/>
        <v>0</v>
      </c>
      <c r="J38" s="4">
        <f t="shared" si="3"/>
        <v>0</v>
      </c>
      <c r="K38" s="4">
        <f t="shared" si="4"/>
        <v>0</v>
      </c>
      <c r="L38" s="4">
        <f t="shared" si="5"/>
        <v>0</v>
      </c>
      <c r="M38" s="4">
        <f t="shared" si="6"/>
        <v>0</v>
      </c>
      <c r="N38" s="4">
        <f t="shared" si="11"/>
        <v>0</v>
      </c>
      <c r="O38" s="4">
        <f t="shared" si="7"/>
        <v>0</v>
      </c>
      <c r="P38" s="4">
        <f t="shared" si="10"/>
        <v>0</v>
      </c>
      <c r="Q38" s="4">
        <f t="shared" si="8"/>
        <v>0</v>
      </c>
      <c r="R38" s="4">
        <f t="shared" si="12"/>
        <v>0</v>
      </c>
      <c r="S38" s="4">
        <f t="shared" si="9"/>
        <v>0</v>
      </c>
    </row>
    <row r="39" spans="1:1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</v>
      </c>
      <c r="F39" s="6">
        <v>0</v>
      </c>
      <c r="G39" s="6">
        <v>0</v>
      </c>
      <c r="H39" s="6">
        <v>0</v>
      </c>
      <c r="I39" s="4">
        <f t="shared" si="2"/>
        <v>0</v>
      </c>
      <c r="J39" s="4">
        <f t="shared" si="3"/>
        <v>0</v>
      </c>
      <c r="K39" s="4">
        <f t="shared" si="4"/>
        <v>4.5</v>
      </c>
      <c r="L39" s="4">
        <f t="shared" si="5"/>
        <v>0</v>
      </c>
      <c r="M39" s="4">
        <f t="shared" si="6"/>
        <v>4.5</v>
      </c>
      <c r="N39" s="4">
        <f t="shared" si="11"/>
        <v>0</v>
      </c>
      <c r="O39" s="4">
        <f t="shared" si="7"/>
        <v>0</v>
      </c>
      <c r="P39" s="4">
        <f t="shared" si="10"/>
        <v>0</v>
      </c>
      <c r="Q39" s="4">
        <f t="shared" si="8"/>
        <v>0</v>
      </c>
      <c r="R39" s="4">
        <f t="shared" si="12"/>
        <v>0</v>
      </c>
      <c r="S39" s="4">
        <f t="shared" si="9"/>
        <v>0</v>
      </c>
    </row>
    <row r="40" spans="1:1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</v>
      </c>
      <c r="F40" s="6">
        <v>0</v>
      </c>
      <c r="G40" s="6">
        <v>0</v>
      </c>
      <c r="H40" s="6">
        <v>0.1</v>
      </c>
      <c r="I40" s="4">
        <f t="shared" si="2"/>
        <v>2.8909735000000003</v>
      </c>
      <c r="J40" s="4">
        <f t="shared" si="3"/>
        <v>0.15215650000000003</v>
      </c>
      <c r="K40" s="4">
        <f t="shared" si="4"/>
        <v>0.50215650000000001</v>
      </c>
      <c r="L40" s="4">
        <f t="shared" si="5"/>
        <v>2.8909735000000003</v>
      </c>
      <c r="M40" s="4">
        <f t="shared" si="6"/>
        <v>3.3931300000000002</v>
      </c>
      <c r="N40" s="4">
        <f t="shared" si="11"/>
        <v>0.85200788062938937</v>
      </c>
      <c r="O40" s="4">
        <f t="shared" si="7"/>
        <v>580</v>
      </c>
      <c r="P40" s="4">
        <f t="shared" si="10"/>
        <v>261</v>
      </c>
      <c r="Q40" s="4">
        <f t="shared" si="8"/>
        <v>319</v>
      </c>
      <c r="R40" s="4">
        <f t="shared" si="12"/>
        <v>0</v>
      </c>
      <c r="S40" s="4">
        <f t="shared" si="9"/>
        <v>0</v>
      </c>
    </row>
    <row r="41" spans="1:1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</v>
      </c>
      <c r="F41" s="6">
        <v>0</v>
      </c>
      <c r="G41" s="6">
        <v>0</v>
      </c>
      <c r="H41" s="6">
        <v>0.1</v>
      </c>
      <c r="I41" s="4">
        <f t="shared" si="2"/>
        <v>14.210809999999999</v>
      </c>
      <c r="J41" s="4">
        <f t="shared" si="3"/>
        <v>2.5077899999999995</v>
      </c>
      <c r="K41" s="4">
        <f t="shared" si="4"/>
        <v>2.5077899999999995</v>
      </c>
      <c r="L41" s="4">
        <f t="shared" si="5"/>
        <v>14.210809999999999</v>
      </c>
      <c r="M41" s="4">
        <f t="shared" si="6"/>
        <v>16.718599999999999</v>
      </c>
      <c r="N41" s="4">
        <f t="shared" si="11"/>
        <v>0.85</v>
      </c>
      <c r="O41" s="4">
        <f t="shared" si="7"/>
        <v>2860</v>
      </c>
      <c r="P41" s="4">
        <f t="shared" si="10"/>
        <v>1287</v>
      </c>
      <c r="Q41" s="4">
        <f t="shared" si="8"/>
        <v>1573.0000000000002</v>
      </c>
      <c r="R41" s="4">
        <f t="shared" si="12"/>
        <v>0</v>
      </c>
      <c r="S41" s="4">
        <f t="shared" si="9"/>
        <v>0</v>
      </c>
    </row>
    <row r="42" spans="1:1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</v>
      </c>
      <c r="F42" s="6">
        <v>0</v>
      </c>
      <c r="G42" s="6">
        <v>0</v>
      </c>
      <c r="H42" s="6">
        <v>0.1</v>
      </c>
      <c r="I42" s="4">
        <f t="shared" si="2"/>
        <v>13.110570000000001</v>
      </c>
      <c r="J42" s="4">
        <f t="shared" si="3"/>
        <v>2.3136299999999999</v>
      </c>
      <c r="K42" s="4">
        <f t="shared" si="4"/>
        <v>2.3136299999999999</v>
      </c>
      <c r="L42" s="4">
        <f t="shared" si="5"/>
        <v>13.110570000000001</v>
      </c>
      <c r="M42" s="4">
        <f t="shared" si="6"/>
        <v>15.424200000000001</v>
      </c>
      <c r="N42" s="4">
        <f t="shared" si="11"/>
        <v>0.85</v>
      </c>
      <c r="O42" s="4">
        <f t="shared" si="7"/>
        <v>2640</v>
      </c>
      <c r="P42" s="4">
        <f t="shared" si="10"/>
        <v>1188</v>
      </c>
      <c r="Q42" s="4">
        <f t="shared" si="8"/>
        <v>1452.0000000000002</v>
      </c>
      <c r="R42" s="4">
        <f t="shared" si="12"/>
        <v>0</v>
      </c>
      <c r="S42" s="4">
        <f t="shared" si="9"/>
        <v>0</v>
      </c>
    </row>
    <row r="43" spans="1:1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</v>
      </c>
      <c r="F43" s="6">
        <v>0</v>
      </c>
      <c r="G43" s="6">
        <v>0</v>
      </c>
      <c r="H43" s="6">
        <v>0.1</v>
      </c>
      <c r="I43" s="4">
        <f t="shared" si="2"/>
        <v>9.8098500000000008</v>
      </c>
      <c r="J43" s="4">
        <f t="shared" si="3"/>
        <v>1.73115</v>
      </c>
      <c r="K43" s="4">
        <f t="shared" si="4"/>
        <v>1.73115</v>
      </c>
      <c r="L43" s="4">
        <f t="shared" si="5"/>
        <v>9.8098500000000008</v>
      </c>
      <c r="M43" s="4">
        <f t="shared" si="6"/>
        <v>11.541</v>
      </c>
      <c r="N43" s="4">
        <f t="shared" si="11"/>
        <v>0.85000000000000009</v>
      </c>
      <c r="O43" s="4">
        <f t="shared" si="7"/>
        <v>1980</v>
      </c>
      <c r="P43" s="4">
        <f t="shared" si="10"/>
        <v>891</v>
      </c>
      <c r="Q43" s="4">
        <f t="shared" si="8"/>
        <v>1089</v>
      </c>
      <c r="R43" s="4">
        <f t="shared" si="12"/>
        <v>0</v>
      </c>
      <c r="S43" s="4">
        <f t="shared" si="9"/>
        <v>0</v>
      </c>
    </row>
    <row r="44" spans="1:1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</v>
      </c>
      <c r="F44" s="6">
        <v>0</v>
      </c>
      <c r="G44" s="6">
        <v>0</v>
      </c>
      <c r="H44" s="6">
        <v>0.1</v>
      </c>
      <c r="I44" s="4">
        <f t="shared" si="2"/>
        <v>4.3085395000000002</v>
      </c>
      <c r="J44" s="4">
        <f t="shared" si="3"/>
        <v>0.76033050000000002</v>
      </c>
      <c r="K44" s="4">
        <f t="shared" si="4"/>
        <v>0.76033050000000002</v>
      </c>
      <c r="L44" s="4">
        <f t="shared" si="5"/>
        <v>4.3085395000000002</v>
      </c>
      <c r="M44" s="4">
        <f t="shared" si="6"/>
        <v>5.0688700000000004</v>
      </c>
      <c r="N44" s="4">
        <f t="shared" si="11"/>
        <v>0.85</v>
      </c>
      <c r="O44" s="4">
        <f t="shared" si="7"/>
        <v>880</v>
      </c>
      <c r="P44" s="4">
        <f t="shared" si="10"/>
        <v>396</v>
      </c>
      <c r="Q44" s="4">
        <f t="shared" si="8"/>
        <v>484.00000000000006</v>
      </c>
      <c r="R44" s="4">
        <f t="shared" si="12"/>
        <v>0</v>
      </c>
      <c r="S44" s="4">
        <f t="shared" si="9"/>
        <v>0</v>
      </c>
    </row>
    <row r="45" spans="1:1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</v>
      </c>
      <c r="F45" s="6">
        <v>0</v>
      </c>
      <c r="G45" s="6">
        <v>0</v>
      </c>
      <c r="H45" s="6">
        <v>0.1</v>
      </c>
      <c r="I45" s="4">
        <f t="shared" si="2"/>
        <v>14.210809999999999</v>
      </c>
      <c r="J45" s="4">
        <f t="shared" si="3"/>
        <v>2.5077899999999995</v>
      </c>
      <c r="K45" s="4">
        <f t="shared" si="4"/>
        <v>2.5077899999999995</v>
      </c>
      <c r="L45" s="4">
        <f t="shared" si="5"/>
        <v>14.210809999999999</v>
      </c>
      <c r="M45" s="4">
        <f t="shared" si="6"/>
        <v>16.718599999999999</v>
      </c>
      <c r="N45" s="4">
        <f t="shared" si="11"/>
        <v>0.85</v>
      </c>
      <c r="O45" s="4">
        <f t="shared" si="7"/>
        <v>2860</v>
      </c>
      <c r="P45" s="4">
        <f t="shared" si="10"/>
        <v>1287</v>
      </c>
      <c r="Q45" s="4">
        <f t="shared" si="8"/>
        <v>1573.0000000000002</v>
      </c>
      <c r="R45" s="4">
        <f t="shared" si="12"/>
        <v>0</v>
      </c>
      <c r="S45" s="4">
        <f t="shared" si="9"/>
        <v>0</v>
      </c>
    </row>
    <row r="46" spans="1:1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350</v>
      </c>
      <c r="F46" s="6">
        <v>160</v>
      </c>
      <c r="G46" s="6">
        <v>200</v>
      </c>
      <c r="H46" s="6">
        <v>0</v>
      </c>
      <c r="I46" s="4">
        <f t="shared" ref="I46:I53" si="13">C46 - (D46*C46)</f>
        <v>0</v>
      </c>
      <c r="J46" s="4">
        <f t="shared" ref="J46:J53" si="14">D46*C46</f>
        <v>0</v>
      </c>
      <c r="K46" s="4">
        <f t="shared" ref="K46:K53" si="15">J46+B46</f>
        <v>1.2</v>
      </c>
      <c r="L46" s="4">
        <f t="shared" ref="L46:L53" si="16">I46</f>
        <v>0</v>
      </c>
      <c r="M46" s="4">
        <f t="shared" ref="M46:M53" si="17">K46+L46</f>
        <v>1.2</v>
      </c>
      <c r="N46" s="4">
        <f t="shared" si="11"/>
        <v>0</v>
      </c>
      <c r="O46" s="4">
        <f t="shared" si="7"/>
        <v>0</v>
      </c>
      <c r="P46" s="4">
        <f t="shared" si="10"/>
        <v>0</v>
      </c>
      <c r="Q46" s="4">
        <f t="shared" si="8"/>
        <v>0</v>
      </c>
      <c r="R46" s="4">
        <f t="shared" si="12"/>
        <v>13.333333333333334</v>
      </c>
      <c r="S46" s="4">
        <f t="shared" si="9"/>
        <v>1.5</v>
      </c>
    </row>
    <row r="47" spans="1:1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350</v>
      </c>
      <c r="F47" s="6">
        <v>480</v>
      </c>
      <c r="G47" s="6">
        <v>150</v>
      </c>
      <c r="H47" s="6">
        <v>0</v>
      </c>
      <c r="I47" s="4">
        <f t="shared" si="13"/>
        <v>0</v>
      </c>
      <c r="J47" s="4">
        <f t="shared" si="14"/>
        <v>0</v>
      </c>
      <c r="K47" s="4">
        <f t="shared" si="15"/>
        <v>4.8</v>
      </c>
      <c r="L47" s="4">
        <f t="shared" si="16"/>
        <v>0</v>
      </c>
      <c r="M47" s="4">
        <f t="shared" si="17"/>
        <v>4.8</v>
      </c>
      <c r="N47" s="4">
        <f t="shared" si="11"/>
        <v>0</v>
      </c>
      <c r="O47" s="4">
        <f t="shared" si="7"/>
        <v>0</v>
      </c>
      <c r="P47" s="4">
        <f t="shared" si="10"/>
        <v>0</v>
      </c>
      <c r="Q47" s="4">
        <f t="shared" si="8"/>
        <v>0</v>
      </c>
      <c r="R47" s="4">
        <f t="shared" si="12"/>
        <v>10</v>
      </c>
      <c r="S47" s="4">
        <f t="shared" si="9"/>
        <v>1.5</v>
      </c>
    </row>
    <row r="48" spans="1:19" x14ac:dyDescent="0.25">
      <c r="A48" s="6" t="s">
        <v>57</v>
      </c>
      <c r="B48" s="6">
        <v>0</v>
      </c>
      <c r="C48" s="6">
        <v>0</v>
      </c>
      <c r="D48" s="6">
        <v>0.15</v>
      </c>
      <c r="E48" s="6">
        <v>350</v>
      </c>
      <c r="F48" s="6">
        <v>480</v>
      </c>
      <c r="G48" s="6">
        <v>300</v>
      </c>
      <c r="H48" s="6">
        <v>0</v>
      </c>
      <c r="I48" s="4">
        <f t="shared" si="13"/>
        <v>0</v>
      </c>
      <c r="J48" s="4">
        <f t="shared" si="14"/>
        <v>0</v>
      </c>
      <c r="K48" s="4">
        <f t="shared" si="15"/>
        <v>0</v>
      </c>
      <c r="L48" s="4">
        <f t="shared" si="16"/>
        <v>0</v>
      </c>
      <c r="M48" s="4">
        <f t="shared" si="17"/>
        <v>0</v>
      </c>
      <c r="N48" s="4">
        <f t="shared" si="11"/>
        <v>0</v>
      </c>
      <c r="O48" s="4">
        <f t="shared" si="7"/>
        <v>0</v>
      </c>
      <c r="P48" s="4">
        <f t="shared" si="10"/>
        <v>0</v>
      </c>
      <c r="Q48" s="4">
        <f t="shared" si="8"/>
        <v>0</v>
      </c>
      <c r="R48" s="4">
        <f t="shared" si="12"/>
        <v>0</v>
      </c>
      <c r="S48" s="4">
        <f t="shared" si="9"/>
        <v>0</v>
      </c>
    </row>
    <row r="49" spans="1:19" x14ac:dyDescent="0.25">
      <c r="A49" s="6" t="s">
        <v>58</v>
      </c>
      <c r="B49" s="6">
        <v>0</v>
      </c>
      <c r="C49" s="6">
        <v>0</v>
      </c>
      <c r="D49" s="6">
        <v>0.15</v>
      </c>
      <c r="E49" s="6">
        <v>0</v>
      </c>
      <c r="F49" s="6">
        <v>0</v>
      </c>
      <c r="G49" s="6">
        <v>0</v>
      </c>
      <c r="H49" s="6">
        <v>0</v>
      </c>
      <c r="I49" s="4">
        <f t="shared" si="13"/>
        <v>0</v>
      </c>
      <c r="J49" s="4">
        <f t="shared" si="14"/>
        <v>0</v>
      </c>
      <c r="K49" s="4">
        <f t="shared" si="15"/>
        <v>0</v>
      </c>
      <c r="L49" s="4">
        <f t="shared" si="16"/>
        <v>0</v>
      </c>
      <c r="M49" s="4">
        <f t="shared" si="17"/>
        <v>0</v>
      </c>
      <c r="N49" s="4">
        <f t="shared" si="11"/>
        <v>0</v>
      </c>
      <c r="O49" s="4">
        <f t="shared" si="7"/>
        <v>0</v>
      </c>
      <c r="P49" s="4">
        <f t="shared" si="10"/>
        <v>0</v>
      </c>
      <c r="Q49" s="4">
        <f t="shared" si="8"/>
        <v>0</v>
      </c>
      <c r="R49" s="4">
        <f t="shared" si="12"/>
        <v>0</v>
      </c>
      <c r="S49" s="4">
        <f t="shared" si="9"/>
        <v>0</v>
      </c>
    </row>
    <row r="50" spans="1:1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</v>
      </c>
      <c r="F50" s="6">
        <v>0</v>
      </c>
      <c r="G50" s="6">
        <v>0</v>
      </c>
      <c r="H50" s="6">
        <v>0</v>
      </c>
      <c r="I50" s="4">
        <f t="shared" si="13"/>
        <v>0</v>
      </c>
      <c r="J50" s="4">
        <f t="shared" si="14"/>
        <v>0</v>
      </c>
      <c r="K50" s="4">
        <f t="shared" si="15"/>
        <v>0.6</v>
      </c>
      <c r="L50" s="4">
        <f t="shared" si="16"/>
        <v>0</v>
      </c>
      <c r="M50" s="4">
        <f t="shared" si="17"/>
        <v>0.6</v>
      </c>
      <c r="N50" s="4">
        <f t="shared" si="11"/>
        <v>0</v>
      </c>
      <c r="O50" s="4">
        <f t="shared" si="7"/>
        <v>0</v>
      </c>
      <c r="P50" s="4">
        <f t="shared" si="10"/>
        <v>0</v>
      </c>
      <c r="Q50" s="4">
        <f t="shared" si="8"/>
        <v>0</v>
      </c>
      <c r="R50" s="4">
        <f t="shared" si="12"/>
        <v>0</v>
      </c>
      <c r="S50" s="4">
        <f t="shared" si="9"/>
        <v>0</v>
      </c>
    </row>
    <row r="51" spans="1:19" x14ac:dyDescent="0.25">
      <c r="A51" s="6" t="s">
        <v>59</v>
      </c>
      <c r="B51" s="6">
        <v>0.4</v>
      </c>
      <c r="C51" s="6">
        <v>0</v>
      </c>
      <c r="D51" s="6">
        <v>0.15</v>
      </c>
      <c r="E51" s="6">
        <v>0</v>
      </c>
      <c r="F51" s="6">
        <v>0</v>
      </c>
      <c r="G51" s="6">
        <v>0</v>
      </c>
      <c r="H51" s="6">
        <v>0</v>
      </c>
      <c r="I51" s="4">
        <f t="shared" si="13"/>
        <v>0</v>
      </c>
      <c r="J51" s="4">
        <f t="shared" si="14"/>
        <v>0</v>
      </c>
      <c r="K51" s="4">
        <f t="shared" si="15"/>
        <v>0.4</v>
      </c>
      <c r="L51" s="4">
        <f t="shared" si="16"/>
        <v>0</v>
      </c>
      <c r="M51" s="4">
        <f t="shared" si="17"/>
        <v>0.4</v>
      </c>
      <c r="N51" s="4">
        <f t="shared" si="11"/>
        <v>0</v>
      </c>
      <c r="O51" s="4">
        <f t="shared" si="7"/>
        <v>0</v>
      </c>
      <c r="P51" s="4">
        <f t="shared" si="10"/>
        <v>0</v>
      </c>
      <c r="Q51" s="4">
        <f t="shared" si="8"/>
        <v>0</v>
      </c>
      <c r="R51" s="4">
        <f t="shared" si="12"/>
        <v>0</v>
      </c>
      <c r="S51" s="4">
        <f t="shared" si="9"/>
        <v>0</v>
      </c>
    </row>
    <row r="52" spans="1:19" x14ac:dyDescent="0.25">
      <c r="A52" s="6" t="s">
        <v>60</v>
      </c>
      <c r="B52" s="6">
        <v>0.1</v>
      </c>
      <c r="C52" s="6">
        <v>0</v>
      </c>
      <c r="D52" s="6">
        <v>0.15</v>
      </c>
      <c r="E52" s="6">
        <v>0</v>
      </c>
      <c r="F52" s="6">
        <v>0</v>
      </c>
      <c r="G52" s="6">
        <v>0</v>
      </c>
      <c r="H52" s="6">
        <v>0</v>
      </c>
      <c r="I52" s="4">
        <f t="shared" si="13"/>
        <v>0</v>
      </c>
      <c r="J52" s="4">
        <f t="shared" si="14"/>
        <v>0</v>
      </c>
      <c r="K52" s="4">
        <f t="shared" si="15"/>
        <v>0.1</v>
      </c>
      <c r="L52" s="4">
        <f t="shared" si="16"/>
        <v>0</v>
      </c>
      <c r="M52" s="4">
        <f t="shared" si="17"/>
        <v>0.1</v>
      </c>
      <c r="N52" s="4">
        <f t="shared" si="11"/>
        <v>0</v>
      </c>
      <c r="O52" s="4">
        <f t="shared" si="7"/>
        <v>0</v>
      </c>
      <c r="P52" s="4">
        <f t="shared" si="10"/>
        <v>0</v>
      </c>
      <c r="Q52" s="4">
        <f t="shared" si="8"/>
        <v>0</v>
      </c>
      <c r="R52" s="4">
        <f t="shared" si="12"/>
        <v>0</v>
      </c>
      <c r="S52" s="4">
        <f t="shared" si="9"/>
        <v>0</v>
      </c>
    </row>
    <row r="53" spans="1:19" x14ac:dyDescent="0.25">
      <c r="A53" s="6" t="s">
        <v>61</v>
      </c>
      <c r="B53" s="6">
        <v>0.1</v>
      </c>
      <c r="C53" s="6">
        <v>0</v>
      </c>
      <c r="D53" s="6">
        <v>0.15</v>
      </c>
      <c r="E53" s="6">
        <v>0</v>
      </c>
      <c r="F53" s="6">
        <v>0</v>
      </c>
      <c r="G53" s="6">
        <v>0</v>
      </c>
      <c r="H53" s="6">
        <v>0</v>
      </c>
      <c r="I53" s="4">
        <f t="shared" si="13"/>
        <v>0</v>
      </c>
      <c r="J53" s="4">
        <f t="shared" si="14"/>
        <v>0</v>
      </c>
      <c r="K53" s="4">
        <f t="shared" si="15"/>
        <v>0.1</v>
      </c>
      <c r="L53" s="4">
        <f t="shared" si="16"/>
        <v>0</v>
      </c>
      <c r="M53" s="4">
        <f t="shared" si="17"/>
        <v>0.1</v>
      </c>
      <c r="N53" s="4">
        <f t="shared" si="11"/>
        <v>0</v>
      </c>
      <c r="O53" s="4">
        <f t="shared" si="7"/>
        <v>0</v>
      </c>
      <c r="P53" s="4">
        <f t="shared" si="10"/>
        <v>0</v>
      </c>
      <c r="Q53" s="4">
        <f t="shared" si="8"/>
        <v>0</v>
      </c>
      <c r="R53" s="4">
        <f t="shared" si="12"/>
        <v>0</v>
      </c>
      <c r="S53" s="4">
        <f t="shared" si="9"/>
        <v>0</v>
      </c>
    </row>
    <row r="54" spans="1:19" x14ac:dyDescent="0.25">
      <c r="A54" s="6"/>
      <c r="B54" s="6"/>
      <c r="C54" s="6"/>
      <c r="D54" s="6"/>
      <c r="E54" s="6"/>
      <c r="F54" s="6"/>
      <c r="G54" s="6"/>
      <c r="H54" s="6"/>
      <c r="I54" s="4">
        <f t="shared" ref="I54:I117" si="18">C54 - (D54*C54)</f>
        <v>0</v>
      </c>
      <c r="J54" s="4">
        <f t="shared" ref="J54:J117" si="19">D54*C54</f>
        <v>0</v>
      </c>
      <c r="K54" s="4">
        <f t="shared" ref="K54:K117" si="20">J54+B54</f>
        <v>0</v>
      </c>
      <c r="L54" s="4">
        <f t="shared" ref="L54:L117" si="21">I54</f>
        <v>0</v>
      </c>
      <c r="M54" s="4">
        <f t="shared" ref="M54:M117" si="22">K54+L54</f>
        <v>0</v>
      </c>
      <c r="N54" s="4">
        <f t="shared" si="11"/>
        <v>0</v>
      </c>
      <c r="O54" s="4">
        <f t="shared" si="7"/>
        <v>0</v>
      </c>
      <c r="P54" s="4">
        <f t="shared" si="10"/>
        <v>0</v>
      </c>
      <c r="Q54" s="4">
        <f t="shared" ref="Q54:Q117" si="23">0.55*O54</f>
        <v>0</v>
      </c>
      <c r="R54" s="4">
        <f t="shared" si="12"/>
        <v>0</v>
      </c>
      <c r="S54" s="4">
        <f t="shared" si="9"/>
        <v>0</v>
      </c>
    </row>
    <row r="55" spans="1:19" x14ac:dyDescent="0.25">
      <c r="A55" s="6"/>
      <c r="B55" s="6"/>
      <c r="C55" s="6"/>
      <c r="D55" s="6"/>
      <c r="E55" s="6"/>
      <c r="F55" s="6"/>
      <c r="G55" s="6"/>
      <c r="H55" s="6"/>
      <c r="I55" s="4">
        <f t="shared" si="18"/>
        <v>0</v>
      </c>
      <c r="J55" s="4">
        <f t="shared" si="19"/>
        <v>0</v>
      </c>
      <c r="K55" s="4">
        <f t="shared" si="20"/>
        <v>0</v>
      </c>
      <c r="L55" s="4">
        <f t="shared" si="21"/>
        <v>0</v>
      </c>
      <c r="M55" s="4">
        <f t="shared" si="22"/>
        <v>0</v>
      </c>
      <c r="N55" s="4">
        <f t="shared" si="11"/>
        <v>0</v>
      </c>
      <c r="O55" s="4">
        <f t="shared" si="7"/>
        <v>0</v>
      </c>
      <c r="P55" s="4">
        <f t="shared" si="10"/>
        <v>0</v>
      </c>
      <c r="Q55" s="4">
        <f t="shared" si="23"/>
        <v>0</v>
      </c>
      <c r="R55" s="4">
        <f t="shared" si="12"/>
        <v>0</v>
      </c>
      <c r="S55" s="4">
        <f t="shared" si="9"/>
        <v>0</v>
      </c>
    </row>
    <row r="56" spans="1:19" x14ac:dyDescent="0.25">
      <c r="A56" s="6"/>
      <c r="B56" s="6"/>
      <c r="C56" s="6"/>
      <c r="D56" s="6"/>
      <c r="E56" s="6"/>
      <c r="F56" s="6"/>
      <c r="G56" s="6"/>
      <c r="H56" s="6"/>
      <c r="I56" s="4">
        <f t="shared" si="18"/>
        <v>0</v>
      </c>
      <c r="J56" s="4">
        <f t="shared" si="19"/>
        <v>0</v>
      </c>
      <c r="K56" s="4">
        <f t="shared" si="20"/>
        <v>0</v>
      </c>
      <c r="L56" s="4">
        <f t="shared" si="21"/>
        <v>0</v>
      </c>
      <c r="M56" s="4">
        <f t="shared" si="22"/>
        <v>0</v>
      </c>
      <c r="N56" s="4">
        <f t="shared" si="11"/>
        <v>0</v>
      </c>
      <c r="O56" s="4">
        <f t="shared" si="7"/>
        <v>0</v>
      </c>
      <c r="P56" s="4">
        <f t="shared" si="10"/>
        <v>0</v>
      </c>
      <c r="Q56" s="4">
        <f t="shared" si="23"/>
        <v>0</v>
      </c>
      <c r="R56" s="4">
        <f t="shared" si="12"/>
        <v>0</v>
      </c>
      <c r="S56" s="4">
        <f t="shared" si="9"/>
        <v>0</v>
      </c>
    </row>
    <row r="57" spans="1:19" x14ac:dyDescent="0.25">
      <c r="A57" s="6"/>
      <c r="B57" s="6"/>
      <c r="C57" s="6"/>
      <c r="D57" s="6"/>
      <c r="E57" s="6"/>
      <c r="F57" s="6"/>
      <c r="G57" s="6"/>
      <c r="H57" s="6"/>
      <c r="I57" s="4">
        <f t="shared" si="18"/>
        <v>0</v>
      </c>
      <c r="J57" s="4">
        <f t="shared" si="19"/>
        <v>0</v>
      </c>
      <c r="K57" s="4">
        <f t="shared" si="20"/>
        <v>0</v>
      </c>
      <c r="L57" s="4">
        <f t="shared" si="21"/>
        <v>0</v>
      </c>
      <c r="M57" s="4">
        <f t="shared" si="22"/>
        <v>0</v>
      </c>
      <c r="N57" s="4">
        <f t="shared" si="11"/>
        <v>0</v>
      </c>
      <c r="O57" s="4">
        <f t="shared" si="7"/>
        <v>0</v>
      </c>
      <c r="P57" s="4">
        <f t="shared" si="10"/>
        <v>0</v>
      </c>
      <c r="Q57" s="4">
        <f t="shared" si="23"/>
        <v>0</v>
      </c>
      <c r="R57" s="4">
        <f t="shared" si="12"/>
        <v>0</v>
      </c>
      <c r="S57" s="4">
        <f t="shared" si="9"/>
        <v>0</v>
      </c>
    </row>
    <row r="58" spans="1:19" x14ac:dyDescent="0.25">
      <c r="A58" s="6"/>
      <c r="B58" s="6"/>
      <c r="C58" s="6"/>
      <c r="D58" s="6"/>
      <c r="E58" s="6"/>
      <c r="F58" s="6"/>
      <c r="G58" s="6"/>
      <c r="H58" s="6"/>
      <c r="I58" s="4">
        <f t="shared" si="18"/>
        <v>0</v>
      </c>
      <c r="J58" s="4">
        <f t="shared" si="19"/>
        <v>0</v>
      </c>
      <c r="K58" s="4">
        <f t="shared" si="20"/>
        <v>0</v>
      </c>
      <c r="L58" s="4">
        <f t="shared" si="21"/>
        <v>0</v>
      </c>
      <c r="M58" s="4">
        <f t="shared" si="22"/>
        <v>0</v>
      </c>
      <c r="N58" s="4">
        <f t="shared" si="11"/>
        <v>0</v>
      </c>
      <c r="O58" s="4">
        <f t="shared" si="7"/>
        <v>0</v>
      </c>
      <c r="P58" s="4">
        <f t="shared" si="10"/>
        <v>0</v>
      </c>
      <c r="Q58" s="4">
        <f t="shared" si="23"/>
        <v>0</v>
      </c>
      <c r="R58" s="4">
        <f t="shared" si="12"/>
        <v>0</v>
      </c>
      <c r="S58" s="4">
        <f t="shared" si="9"/>
        <v>0</v>
      </c>
    </row>
    <row r="59" spans="1:19" x14ac:dyDescent="0.25">
      <c r="A59" s="6" t="s">
        <v>67</v>
      </c>
      <c r="B59" s="6">
        <v>1.25</v>
      </c>
      <c r="C59" s="6">
        <v>0</v>
      </c>
      <c r="D59" s="6">
        <v>0.15</v>
      </c>
      <c r="E59" s="6">
        <v>0</v>
      </c>
      <c r="F59" s="6">
        <v>0</v>
      </c>
      <c r="G59" s="6">
        <v>0</v>
      </c>
      <c r="H59" s="6">
        <v>0</v>
      </c>
      <c r="I59" s="4">
        <f t="shared" si="18"/>
        <v>0</v>
      </c>
      <c r="J59" s="4">
        <f t="shared" si="19"/>
        <v>0</v>
      </c>
      <c r="K59" s="4">
        <f t="shared" si="20"/>
        <v>1.25</v>
      </c>
      <c r="L59" s="4">
        <f t="shared" si="21"/>
        <v>0</v>
      </c>
      <c r="M59" s="4">
        <f t="shared" si="22"/>
        <v>1.25</v>
      </c>
      <c r="N59" s="4">
        <f t="shared" si="11"/>
        <v>0</v>
      </c>
      <c r="O59" s="4">
        <f t="shared" si="7"/>
        <v>0</v>
      </c>
      <c r="P59" s="4">
        <f t="shared" si="10"/>
        <v>0</v>
      </c>
      <c r="Q59" s="4">
        <f t="shared" si="23"/>
        <v>0</v>
      </c>
      <c r="R59" s="4">
        <f t="shared" si="12"/>
        <v>0</v>
      </c>
      <c r="S59" s="4">
        <f t="shared" si="9"/>
        <v>0</v>
      </c>
    </row>
    <row r="60" spans="1:19" x14ac:dyDescent="0.25">
      <c r="A60" s="6" t="s">
        <v>68</v>
      </c>
      <c r="B60" s="6">
        <v>0.15</v>
      </c>
      <c r="C60" s="6">
        <v>0</v>
      </c>
      <c r="D60" s="6">
        <v>0.15</v>
      </c>
      <c r="E60" s="6">
        <v>0</v>
      </c>
      <c r="F60" s="6">
        <v>0</v>
      </c>
      <c r="G60" s="6">
        <v>0</v>
      </c>
      <c r="H60" s="6">
        <v>0</v>
      </c>
      <c r="I60" s="4">
        <f t="shared" si="18"/>
        <v>0</v>
      </c>
      <c r="J60" s="4">
        <f t="shared" si="19"/>
        <v>0</v>
      </c>
      <c r="K60" s="4">
        <f t="shared" si="20"/>
        <v>0.15</v>
      </c>
      <c r="L60" s="4">
        <f t="shared" si="21"/>
        <v>0</v>
      </c>
      <c r="M60" s="4">
        <f t="shared" si="22"/>
        <v>0.15</v>
      </c>
      <c r="N60" s="4">
        <f t="shared" si="11"/>
        <v>0</v>
      </c>
      <c r="O60" s="4">
        <f t="shared" si="7"/>
        <v>0</v>
      </c>
      <c r="P60" s="4">
        <f t="shared" si="10"/>
        <v>0</v>
      </c>
      <c r="Q60" s="4">
        <f t="shared" si="23"/>
        <v>0</v>
      </c>
      <c r="R60" s="4">
        <f t="shared" si="12"/>
        <v>0</v>
      </c>
      <c r="S60" s="4">
        <f t="shared" si="9"/>
        <v>0</v>
      </c>
    </row>
    <row r="61" spans="1:19" x14ac:dyDescent="0.25">
      <c r="A61" s="6" t="s">
        <v>69</v>
      </c>
      <c r="B61" s="6">
        <v>0.05</v>
      </c>
      <c r="C61" s="6">
        <v>0</v>
      </c>
      <c r="D61" s="6">
        <v>0.15</v>
      </c>
      <c r="E61" s="6">
        <v>0</v>
      </c>
      <c r="F61" s="6">
        <v>0</v>
      </c>
      <c r="G61" s="6">
        <v>0</v>
      </c>
      <c r="H61" s="6">
        <v>0</v>
      </c>
      <c r="I61" s="4">
        <f t="shared" si="18"/>
        <v>0</v>
      </c>
      <c r="J61" s="4">
        <f t="shared" si="19"/>
        <v>0</v>
      </c>
      <c r="K61" s="4">
        <f t="shared" si="20"/>
        <v>0.05</v>
      </c>
      <c r="L61" s="4">
        <f t="shared" si="21"/>
        <v>0</v>
      </c>
      <c r="M61" s="4">
        <f t="shared" si="22"/>
        <v>0.05</v>
      </c>
      <c r="N61" s="4">
        <f t="shared" si="11"/>
        <v>0</v>
      </c>
      <c r="O61" s="4">
        <f t="shared" si="7"/>
        <v>0</v>
      </c>
      <c r="P61" s="4">
        <f t="shared" si="10"/>
        <v>0</v>
      </c>
      <c r="Q61" s="4">
        <f t="shared" si="23"/>
        <v>0</v>
      </c>
      <c r="R61" s="4">
        <f t="shared" si="12"/>
        <v>0</v>
      </c>
      <c r="S61" s="4">
        <f t="shared" si="9"/>
        <v>0</v>
      </c>
    </row>
    <row r="62" spans="1:19" x14ac:dyDescent="0.25">
      <c r="A62" s="6" t="s">
        <v>70</v>
      </c>
      <c r="B62" s="6">
        <v>4.5999999999999996</v>
      </c>
      <c r="C62" s="6">
        <v>0</v>
      </c>
      <c r="D62" s="6">
        <v>0.15</v>
      </c>
      <c r="E62" s="6">
        <v>0</v>
      </c>
      <c r="F62" s="6">
        <v>0</v>
      </c>
      <c r="G62" s="6">
        <v>0</v>
      </c>
      <c r="H62" s="6">
        <v>0</v>
      </c>
      <c r="I62" s="4">
        <f t="shared" si="18"/>
        <v>0</v>
      </c>
      <c r="J62" s="4">
        <f t="shared" si="19"/>
        <v>0</v>
      </c>
      <c r="K62" s="4">
        <f t="shared" si="20"/>
        <v>4.5999999999999996</v>
      </c>
      <c r="L62" s="4">
        <f t="shared" si="21"/>
        <v>0</v>
      </c>
      <c r="M62" s="4">
        <f t="shared" si="22"/>
        <v>4.5999999999999996</v>
      </c>
      <c r="N62" s="4">
        <f t="shared" si="11"/>
        <v>0</v>
      </c>
      <c r="O62" s="4">
        <f t="shared" si="7"/>
        <v>0</v>
      </c>
      <c r="P62" s="4">
        <f t="shared" si="10"/>
        <v>0</v>
      </c>
      <c r="Q62" s="4">
        <f t="shared" si="23"/>
        <v>0</v>
      </c>
      <c r="R62" s="4">
        <f t="shared" si="12"/>
        <v>0</v>
      </c>
      <c r="S62" s="4">
        <f t="shared" si="9"/>
        <v>0</v>
      </c>
    </row>
    <row r="63" spans="1:19" x14ac:dyDescent="0.25">
      <c r="A63" s="6" t="s">
        <v>71</v>
      </c>
      <c r="B63" s="6">
        <v>1.5112000000000001</v>
      </c>
      <c r="C63" s="6">
        <v>3.4</v>
      </c>
      <c r="D63" s="6">
        <v>0</v>
      </c>
      <c r="E63" s="6">
        <v>336</v>
      </c>
      <c r="F63" s="6">
        <v>0</v>
      </c>
      <c r="G63" s="6">
        <v>0</v>
      </c>
      <c r="H63" s="6">
        <v>0.1</v>
      </c>
      <c r="I63" s="4">
        <f t="shared" si="18"/>
        <v>3.4</v>
      </c>
      <c r="J63" s="4">
        <f t="shared" si="19"/>
        <v>0</v>
      </c>
      <c r="K63" s="4">
        <f t="shared" si="20"/>
        <v>1.5112000000000001</v>
      </c>
      <c r="L63" s="4">
        <f t="shared" si="21"/>
        <v>3.4</v>
      </c>
      <c r="M63" s="4">
        <f t="shared" si="22"/>
        <v>4.9112</v>
      </c>
      <c r="N63" s="4">
        <f t="shared" si="11"/>
        <v>0.69229516207851438</v>
      </c>
      <c r="O63" s="4">
        <f t="shared" si="7"/>
        <v>680</v>
      </c>
      <c r="P63" s="4">
        <f t="shared" si="10"/>
        <v>306</v>
      </c>
      <c r="Q63" s="4">
        <f t="shared" si="23"/>
        <v>374.00000000000006</v>
      </c>
      <c r="R63" s="4">
        <f t="shared" si="12"/>
        <v>0</v>
      </c>
      <c r="S63" s="4">
        <f t="shared" si="9"/>
        <v>0</v>
      </c>
    </row>
    <row r="64" spans="1:19" x14ac:dyDescent="0.25">
      <c r="A64" s="6" t="s">
        <v>72</v>
      </c>
      <c r="B64" s="6">
        <v>3.5</v>
      </c>
      <c r="C64" s="6">
        <v>9.5</v>
      </c>
      <c r="D64" s="6">
        <v>0</v>
      </c>
      <c r="E64" s="6">
        <v>420</v>
      </c>
      <c r="F64" s="6">
        <v>420</v>
      </c>
      <c r="G64" s="6">
        <v>50</v>
      </c>
      <c r="H64" s="6">
        <v>0.1</v>
      </c>
      <c r="I64" s="4">
        <f t="shared" si="18"/>
        <v>9.5</v>
      </c>
      <c r="J64" s="4">
        <f t="shared" si="19"/>
        <v>0</v>
      </c>
      <c r="K64" s="4">
        <f t="shared" si="20"/>
        <v>3.5</v>
      </c>
      <c r="L64" s="4">
        <f t="shared" si="21"/>
        <v>9.5</v>
      </c>
      <c r="M64" s="4">
        <f t="shared" si="22"/>
        <v>13</v>
      </c>
      <c r="N64" s="4">
        <f t="shared" si="11"/>
        <v>0.73076923076923073</v>
      </c>
      <c r="O64" s="4">
        <f t="shared" si="7"/>
        <v>1900</v>
      </c>
      <c r="P64" s="4">
        <f t="shared" si="10"/>
        <v>855</v>
      </c>
      <c r="Q64" s="4">
        <f t="shared" si="23"/>
        <v>1045</v>
      </c>
      <c r="R64" s="4">
        <f t="shared" si="12"/>
        <v>3.2307692307692308</v>
      </c>
      <c r="S64" s="4">
        <f t="shared" si="9"/>
        <v>1.5476190476190474</v>
      </c>
    </row>
    <row r="65" spans="1:19" x14ac:dyDescent="0.25">
      <c r="A65" s="6" t="s">
        <v>73</v>
      </c>
      <c r="B65" s="6">
        <v>9</v>
      </c>
      <c r="C65" s="6">
        <v>28.484000000000002</v>
      </c>
      <c r="D65" s="6">
        <v>0</v>
      </c>
      <c r="E65" s="6">
        <v>420</v>
      </c>
      <c r="F65" s="6">
        <v>600</v>
      </c>
      <c r="G65" s="6">
        <v>25</v>
      </c>
      <c r="H65" s="6">
        <v>0.1</v>
      </c>
      <c r="I65" s="4">
        <f t="shared" si="18"/>
        <v>28.484000000000002</v>
      </c>
      <c r="J65" s="4">
        <f t="shared" si="19"/>
        <v>0</v>
      </c>
      <c r="K65" s="4">
        <f t="shared" si="20"/>
        <v>9</v>
      </c>
      <c r="L65" s="4">
        <f t="shared" si="21"/>
        <v>28.484000000000002</v>
      </c>
      <c r="M65" s="4">
        <f t="shared" si="22"/>
        <v>37.484000000000002</v>
      </c>
      <c r="N65" s="4">
        <f t="shared" si="11"/>
        <v>0.75989755629068401</v>
      </c>
      <c r="O65" s="4">
        <f t="shared" si="7"/>
        <v>5700</v>
      </c>
      <c r="P65" s="4">
        <f t="shared" si="10"/>
        <v>2565</v>
      </c>
      <c r="Q65" s="4">
        <f t="shared" si="23"/>
        <v>3135.0000000000005</v>
      </c>
      <c r="R65" s="4">
        <f t="shared" si="12"/>
        <v>1.6006829580621065</v>
      </c>
      <c r="S65" s="4">
        <f t="shared" si="9"/>
        <v>1.5618333333333334</v>
      </c>
    </row>
    <row r="66" spans="1:19" x14ac:dyDescent="0.25">
      <c r="A66" s="6" t="s">
        <v>108</v>
      </c>
      <c r="B66" s="6">
        <v>20</v>
      </c>
      <c r="C66" s="6">
        <v>234.89845349999999</v>
      </c>
      <c r="D66" s="6">
        <v>0.15</v>
      </c>
      <c r="E66" s="6">
        <v>420</v>
      </c>
      <c r="F66" s="6">
        <v>5000</v>
      </c>
      <c r="G66" s="6">
        <v>0</v>
      </c>
      <c r="H66" s="6">
        <v>0.1</v>
      </c>
      <c r="I66" s="4">
        <f t="shared" si="18"/>
        <v>199.66368547499999</v>
      </c>
      <c r="J66" s="4">
        <f t="shared" si="19"/>
        <v>35.234768024999994</v>
      </c>
      <c r="K66" s="4">
        <f t="shared" si="20"/>
        <v>55.234768024999994</v>
      </c>
      <c r="L66" s="4">
        <f t="shared" si="21"/>
        <v>199.66368547499999</v>
      </c>
      <c r="M66" s="4">
        <f t="shared" si="22"/>
        <v>254.89845349999999</v>
      </c>
      <c r="N66" s="4">
        <f t="shared" ref="N66:N97" si="24">IF(L66&gt;0, L66/M66,0)</f>
        <v>0.78330677465251863</v>
      </c>
      <c r="O66" s="4">
        <f t="shared" si="7"/>
        <v>39940</v>
      </c>
      <c r="P66" s="4">
        <f t="shared" si="10"/>
        <v>17973</v>
      </c>
      <c r="Q66" s="4">
        <f t="shared" si="23"/>
        <v>21967</v>
      </c>
      <c r="R66" s="4">
        <f t="shared" ref="R66:R97" si="25">IF(M66&gt;0, (F66*0.1)/M66,0)</f>
        <v>1.9615654513965108</v>
      </c>
      <c r="S66" s="4">
        <f t="shared" si="9"/>
        <v>0</v>
      </c>
    </row>
    <row r="67" spans="1:19" x14ac:dyDescent="0.25">
      <c r="A67" s="6" t="s">
        <v>109</v>
      </c>
      <c r="B67" s="6">
        <v>5</v>
      </c>
      <c r="C67" s="6">
        <v>10</v>
      </c>
      <c r="D67" s="6">
        <v>0</v>
      </c>
      <c r="E67" s="6">
        <v>260</v>
      </c>
      <c r="F67" s="6">
        <v>2000</v>
      </c>
      <c r="G67" s="6">
        <v>0</v>
      </c>
      <c r="H67" s="6">
        <v>0.1</v>
      </c>
      <c r="I67" s="4">
        <f t="shared" si="18"/>
        <v>10</v>
      </c>
      <c r="J67" s="4">
        <f t="shared" si="19"/>
        <v>0</v>
      </c>
      <c r="K67" s="4">
        <f t="shared" si="20"/>
        <v>5</v>
      </c>
      <c r="L67" s="4">
        <f t="shared" si="21"/>
        <v>10</v>
      </c>
      <c r="M67" s="4">
        <f t="shared" si="22"/>
        <v>15</v>
      </c>
      <c r="N67" s="4">
        <f t="shared" si="24"/>
        <v>0.66666666666666663</v>
      </c>
      <c r="O67" s="4">
        <f t="shared" ref="O67:O130" si="26">IFERROR((ROUNDUP(L67/H67,0) * 20),0)</f>
        <v>2000</v>
      </c>
      <c r="P67" s="4">
        <f t="shared" si="10"/>
        <v>900</v>
      </c>
      <c r="Q67" s="4">
        <f t="shared" si="23"/>
        <v>1100</v>
      </c>
      <c r="R67" s="4">
        <f t="shared" si="25"/>
        <v>13.333333333333334</v>
      </c>
      <c r="S67" s="4">
        <f t="shared" ref="S67:S130" si="27">IFERROR(G67/F67*M67,0)</f>
        <v>0</v>
      </c>
    </row>
    <row r="68" spans="1:19" x14ac:dyDescent="0.25">
      <c r="A68" s="6"/>
      <c r="B68" s="6"/>
      <c r="C68" s="6"/>
      <c r="D68" s="6"/>
      <c r="E68" s="6"/>
      <c r="F68" s="6"/>
      <c r="G68" s="6"/>
      <c r="H68" s="6"/>
      <c r="I68" s="4">
        <f t="shared" si="18"/>
        <v>0</v>
      </c>
      <c r="J68" s="4">
        <f t="shared" si="19"/>
        <v>0</v>
      </c>
      <c r="K68" s="4">
        <f t="shared" si="20"/>
        <v>0</v>
      </c>
      <c r="L68" s="4">
        <f t="shared" si="21"/>
        <v>0</v>
      </c>
      <c r="M68" s="4">
        <f t="shared" si="22"/>
        <v>0</v>
      </c>
      <c r="N68" s="4">
        <f t="shared" si="24"/>
        <v>0</v>
      </c>
      <c r="O68" s="4">
        <f t="shared" si="26"/>
        <v>0</v>
      </c>
      <c r="P68" s="4">
        <f t="shared" ref="P68:P131" si="28">0.45*O68</f>
        <v>0</v>
      </c>
      <c r="Q68" s="4">
        <f t="shared" si="23"/>
        <v>0</v>
      </c>
      <c r="R68" s="4">
        <f t="shared" si="25"/>
        <v>0</v>
      </c>
      <c r="S68" s="4">
        <f t="shared" si="27"/>
        <v>0</v>
      </c>
    </row>
    <row r="69" spans="1:19" x14ac:dyDescent="0.25">
      <c r="A69" s="6"/>
      <c r="B69" s="6"/>
      <c r="C69" s="6"/>
      <c r="D69" s="6"/>
      <c r="E69" s="6"/>
      <c r="F69" s="6"/>
      <c r="G69" s="6"/>
      <c r="H69" s="6"/>
      <c r="I69" s="4">
        <f t="shared" si="18"/>
        <v>0</v>
      </c>
      <c r="J69" s="4">
        <f t="shared" si="19"/>
        <v>0</v>
      </c>
      <c r="K69" s="4">
        <f t="shared" si="20"/>
        <v>0</v>
      </c>
      <c r="L69" s="4">
        <f t="shared" si="21"/>
        <v>0</v>
      </c>
      <c r="M69" s="4">
        <f t="shared" si="22"/>
        <v>0</v>
      </c>
      <c r="N69" s="4">
        <f t="shared" si="24"/>
        <v>0</v>
      </c>
      <c r="O69" s="4">
        <f t="shared" si="26"/>
        <v>0</v>
      </c>
      <c r="P69" s="4">
        <f t="shared" si="28"/>
        <v>0</v>
      </c>
      <c r="Q69" s="4">
        <f t="shared" si="23"/>
        <v>0</v>
      </c>
      <c r="R69" s="4">
        <f t="shared" si="25"/>
        <v>0</v>
      </c>
      <c r="S69" s="4">
        <f t="shared" si="27"/>
        <v>0</v>
      </c>
    </row>
    <row r="70" spans="1:19" x14ac:dyDescent="0.25">
      <c r="A70" s="6"/>
      <c r="B70" s="6"/>
      <c r="C70" s="6"/>
      <c r="D70" s="6"/>
      <c r="E70" s="6"/>
      <c r="F70" s="6"/>
      <c r="G70" s="6"/>
      <c r="H70" s="6"/>
      <c r="I70" s="4">
        <f t="shared" si="18"/>
        <v>0</v>
      </c>
      <c r="J70" s="4">
        <f t="shared" si="19"/>
        <v>0</v>
      </c>
      <c r="K70" s="4">
        <f t="shared" si="20"/>
        <v>0</v>
      </c>
      <c r="L70" s="4">
        <f t="shared" si="21"/>
        <v>0</v>
      </c>
      <c r="M70" s="4">
        <f t="shared" si="22"/>
        <v>0</v>
      </c>
      <c r="N70" s="4">
        <f t="shared" si="24"/>
        <v>0</v>
      </c>
      <c r="O70" s="4">
        <f t="shared" si="26"/>
        <v>0</v>
      </c>
      <c r="P70" s="4">
        <f t="shared" si="28"/>
        <v>0</v>
      </c>
      <c r="Q70" s="4">
        <f t="shared" si="23"/>
        <v>0</v>
      </c>
      <c r="R70" s="4">
        <f t="shared" si="25"/>
        <v>0</v>
      </c>
      <c r="S70" s="4">
        <f t="shared" si="27"/>
        <v>0</v>
      </c>
    </row>
    <row r="71" spans="1:19" x14ac:dyDescent="0.25">
      <c r="A71" s="6" t="s">
        <v>74</v>
      </c>
      <c r="B71" s="6"/>
      <c r="C71" s="6"/>
      <c r="D71" s="6"/>
      <c r="E71" s="6"/>
      <c r="F71" s="6"/>
      <c r="G71" s="6"/>
      <c r="H71" s="6"/>
      <c r="I71" s="4">
        <f t="shared" si="18"/>
        <v>0</v>
      </c>
      <c r="J71" s="4">
        <f t="shared" si="19"/>
        <v>0</v>
      </c>
      <c r="K71" s="4">
        <f t="shared" si="20"/>
        <v>0</v>
      </c>
      <c r="L71" s="4">
        <f t="shared" si="21"/>
        <v>0</v>
      </c>
      <c r="M71" s="4">
        <f t="shared" si="22"/>
        <v>0</v>
      </c>
      <c r="N71" s="4">
        <f t="shared" si="24"/>
        <v>0</v>
      </c>
      <c r="O71" s="4">
        <f t="shared" si="26"/>
        <v>0</v>
      </c>
      <c r="P71" s="4">
        <f t="shared" si="28"/>
        <v>0</v>
      </c>
      <c r="Q71" s="4">
        <f t="shared" si="23"/>
        <v>0</v>
      </c>
      <c r="R71" s="4">
        <f t="shared" si="25"/>
        <v>0</v>
      </c>
      <c r="S71" s="4">
        <f t="shared" si="27"/>
        <v>0</v>
      </c>
    </row>
    <row r="72" spans="1:19" x14ac:dyDescent="0.25">
      <c r="A72" s="6" t="s">
        <v>75</v>
      </c>
      <c r="B72" s="6"/>
      <c r="C72" s="6"/>
      <c r="D72" s="6"/>
      <c r="E72" s="6"/>
      <c r="F72" s="6"/>
      <c r="G72" s="6"/>
      <c r="H72" s="6"/>
      <c r="I72" s="4">
        <f t="shared" si="18"/>
        <v>0</v>
      </c>
      <c r="J72" s="4">
        <f t="shared" si="19"/>
        <v>0</v>
      </c>
      <c r="K72" s="4">
        <f t="shared" si="20"/>
        <v>0</v>
      </c>
      <c r="L72" s="4">
        <f t="shared" si="21"/>
        <v>0</v>
      </c>
      <c r="M72" s="4">
        <f t="shared" si="22"/>
        <v>0</v>
      </c>
      <c r="N72" s="4">
        <f t="shared" si="24"/>
        <v>0</v>
      </c>
      <c r="O72" s="4">
        <f t="shared" si="26"/>
        <v>0</v>
      </c>
      <c r="P72" s="4">
        <f t="shared" si="28"/>
        <v>0</v>
      </c>
      <c r="Q72" s="4">
        <f t="shared" si="23"/>
        <v>0</v>
      </c>
      <c r="R72" s="4">
        <f t="shared" si="25"/>
        <v>0</v>
      </c>
      <c r="S72" s="4">
        <f t="shared" si="27"/>
        <v>0</v>
      </c>
    </row>
    <row r="73" spans="1:19" x14ac:dyDescent="0.25">
      <c r="A73" s="6" t="s">
        <v>76</v>
      </c>
      <c r="B73" s="6"/>
      <c r="C73" s="6"/>
      <c r="D73" s="6"/>
      <c r="E73" s="6"/>
      <c r="F73" s="6"/>
      <c r="G73" s="6"/>
      <c r="H73" s="6"/>
      <c r="I73" s="4">
        <f t="shared" si="18"/>
        <v>0</v>
      </c>
      <c r="J73" s="4">
        <f t="shared" si="19"/>
        <v>0</v>
      </c>
      <c r="K73" s="4">
        <f t="shared" si="20"/>
        <v>0</v>
      </c>
      <c r="L73" s="4">
        <f t="shared" si="21"/>
        <v>0</v>
      </c>
      <c r="M73" s="4">
        <f t="shared" si="22"/>
        <v>0</v>
      </c>
      <c r="N73" s="4">
        <f t="shared" si="24"/>
        <v>0</v>
      </c>
      <c r="O73" s="4">
        <f t="shared" si="26"/>
        <v>0</v>
      </c>
      <c r="P73" s="4">
        <f t="shared" si="28"/>
        <v>0</v>
      </c>
      <c r="Q73" s="4">
        <f t="shared" si="23"/>
        <v>0</v>
      </c>
      <c r="R73" s="4">
        <f t="shared" si="25"/>
        <v>0</v>
      </c>
      <c r="S73" s="4">
        <f t="shared" si="27"/>
        <v>0</v>
      </c>
    </row>
    <row r="74" spans="1:19" x14ac:dyDescent="0.25">
      <c r="A74" s="6" t="s">
        <v>77</v>
      </c>
      <c r="B74" s="6"/>
      <c r="C74" s="6"/>
      <c r="D74" s="6"/>
      <c r="E74" s="6"/>
      <c r="F74" s="6"/>
      <c r="G74" s="6"/>
      <c r="H74" s="6"/>
      <c r="I74" s="4">
        <f t="shared" si="18"/>
        <v>0</v>
      </c>
      <c r="J74" s="4">
        <f t="shared" si="19"/>
        <v>0</v>
      </c>
      <c r="K74" s="4">
        <f t="shared" si="20"/>
        <v>0</v>
      </c>
      <c r="L74" s="4">
        <f t="shared" si="21"/>
        <v>0</v>
      </c>
      <c r="M74" s="4">
        <f t="shared" si="22"/>
        <v>0</v>
      </c>
      <c r="N74" s="4">
        <f t="shared" si="24"/>
        <v>0</v>
      </c>
      <c r="O74" s="4">
        <f t="shared" si="26"/>
        <v>0</v>
      </c>
      <c r="P74" s="4">
        <f t="shared" si="28"/>
        <v>0</v>
      </c>
      <c r="Q74" s="4">
        <f t="shared" si="23"/>
        <v>0</v>
      </c>
      <c r="R74" s="4">
        <f t="shared" si="25"/>
        <v>0</v>
      </c>
      <c r="S74" s="4">
        <f t="shared" si="27"/>
        <v>0</v>
      </c>
    </row>
    <row r="75" spans="1:19" x14ac:dyDescent="0.25">
      <c r="A75" s="6" t="s">
        <v>78</v>
      </c>
      <c r="B75" s="6"/>
      <c r="C75" s="6"/>
      <c r="D75" s="6"/>
      <c r="E75" s="6"/>
      <c r="F75" s="6"/>
      <c r="G75" s="6"/>
      <c r="H75" s="6"/>
      <c r="I75" s="4">
        <f t="shared" si="18"/>
        <v>0</v>
      </c>
      <c r="J75" s="4">
        <f t="shared" si="19"/>
        <v>0</v>
      </c>
      <c r="K75" s="4">
        <f t="shared" si="20"/>
        <v>0</v>
      </c>
      <c r="L75" s="4">
        <f t="shared" si="21"/>
        <v>0</v>
      </c>
      <c r="M75" s="4">
        <f t="shared" si="22"/>
        <v>0</v>
      </c>
      <c r="N75" s="4">
        <f t="shared" si="24"/>
        <v>0</v>
      </c>
      <c r="O75" s="4">
        <f t="shared" si="26"/>
        <v>0</v>
      </c>
      <c r="P75" s="4">
        <f t="shared" si="28"/>
        <v>0</v>
      </c>
      <c r="Q75" s="4">
        <f t="shared" si="23"/>
        <v>0</v>
      </c>
      <c r="R75" s="4">
        <f t="shared" si="25"/>
        <v>0</v>
      </c>
      <c r="S75" s="4">
        <f t="shared" si="27"/>
        <v>0</v>
      </c>
    </row>
    <row r="76" spans="1:19" x14ac:dyDescent="0.25">
      <c r="A76" s="6" t="s">
        <v>79</v>
      </c>
      <c r="B76" s="6"/>
      <c r="C76" s="6"/>
      <c r="D76" s="6"/>
      <c r="E76" s="6"/>
      <c r="F76" s="6"/>
      <c r="G76" s="6"/>
      <c r="H76" s="6"/>
      <c r="I76" s="4">
        <f t="shared" si="18"/>
        <v>0</v>
      </c>
      <c r="J76" s="4">
        <f t="shared" si="19"/>
        <v>0</v>
      </c>
      <c r="K76" s="4">
        <f t="shared" si="20"/>
        <v>0</v>
      </c>
      <c r="L76" s="4">
        <f t="shared" si="21"/>
        <v>0</v>
      </c>
      <c r="M76" s="4">
        <f t="shared" si="22"/>
        <v>0</v>
      </c>
      <c r="N76" s="4">
        <f t="shared" si="24"/>
        <v>0</v>
      </c>
      <c r="O76" s="4">
        <f t="shared" si="26"/>
        <v>0</v>
      </c>
      <c r="P76" s="4">
        <f t="shared" si="28"/>
        <v>0</v>
      </c>
      <c r="Q76" s="4">
        <f t="shared" si="23"/>
        <v>0</v>
      </c>
      <c r="R76" s="4">
        <f t="shared" si="25"/>
        <v>0</v>
      </c>
      <c r="S76" s="4">
        <f t="shared" si="27"/>
        <v>0</v>
      </c>
    </row>
    <row r="77" spans="1:19" x14ac:dyDescent="0.25">
      <c r="A77" s="6" t="s">
        <v>80</v>
      </c>
      <c r="B77" s="6"/>
      <c r="C77" s="6"/>
      <c r="D77" s="6"/>
      <c r="E77" s="6"/>
      <c r="F77" s="6"/>
      <c r="G77" s="6"/>
      <c r="H77" s="6"/>
      <c r="I77" s="4">
        <f t="shared" si="18"/>
        <v>0</v>
      </c>
      <c r="J77" s="4">
        <f t="shared" si="19"/>
        <v>0</v>
      </c>
      <c r="K77" s="4">
        <f t="shared" si="20"/>
        <v>0</v>
      </c>
      <c r="L77" s="4">
        <f t="shared" si="21"/>
        <v>0</v>
      </c>
      <c r="M77" s="4">
        <f t="shared" si="22"/>
        <v>0</v>
      </c>
      <c r="N77" s="4">
        <f t="shared" si="24"/>
        <v>0</v>
      </c>
      <c r="O77" s="4">
        <f t="shared" si="26"/>
        <v>0</v>
      </c>
      <c r="P77" s="4">
        <f t="shared" si="28"/>
        <v>0</v>
      </c>
      <c r="Q77" s="4">
        <f t="shared" si="23"/>
        <v>0</v>
      </c>
      <c r="R77" s="4">
        <f t="shared" si="25"/>
        <v>0</v>
      </c>
      <c r="S77" s="4">
        <f t="shared" si="27"/>
        <v>0</v>
      </c>
    </row>
    <row r="78" spans="1:19" x14ac:dyDescent="0.25">
      <c r="A78" s="6" t="s">
        <v>81</v>
      </c>
      <c r="B78" s="6"/>
      <c r="C78" s="6"/>
      <c r="D78" s="6"/>
      <c r="E78" s="6"/>
      <c r="F78" s="6"/>
      <c r="G78" s="6"/>
      <c r="H78" s="6"/>
      <c r="I78" s="4">
        <f t="shared" si="18"/>
        <v>0</v>
      </c>
      <c r="J78" s="4">
        <f t="shared" si="19"/>
        <v>0</v>
      </c>
      <c r="K78" s="4">
        <f t="shared" si="20"/>
        <v>0</v>
      </c>
      <c r="L78" s="4">
        <f t="shared" si="21"/>
        <v>0</v>
      </c>
      <c r="M78" s="4">
        <f t="shared" si="22"/>
        <v>0</v>
      </c>
      <c r="N78" s="4">
        <f t="shared" si="24"/>
        <v>0</v>
      </c>
      <c r="O78" s="4">
        <f t="shared" si="26"/>
        <v>0</v>
      </c>
      <c r="P78" s="4">
        <f t="shared" si="28"/>
        <v>0</v>
      </c>
      <c r="Q78" s="4">
        <f t="shared" si="23"/>
        <v>0</v>
      </c>
      <c r="R78" s="4">
        <f t="shared" si="25"/>
        <v>0</v>
      </c>
      <c r="S78" s="4">
        <f t="shared" si="27"/>
        <v>0</v>
      </c>
    </row>
    <row r="79" spans="1:19" x14ac:dyDescent="0.25">
      <c r="A79" s="6" t="s">
        <v>82</v>
      </c>
      <c r="B79" s="6"/>
      <c r="C79" s="6"/>
      <c r="D79" s="6"/>
      <c r="E79" s="6"/>
      <c r="F79" s="6"/>
      <c r="G79" s="6"/>
      <c r="H79" s="6"/>
      <c r="I79" s="4">
        <f t="shared" si="18"/>
        <v>0</v>
      </c>
      <c r="J79" s="4">
        <f t="shared" si="19"/>
        <v>0</v>
      </c>
      <c r="K79" s="4">
        <f t="shared" si="20"/>
        <v>0</v>
      </c>
      <c r="L79" s="4">
        <f t="shared" si="21"/>
        <v>0</v>
      </c>
      <c r="M79" s="4">
        <f t="shared" si="22"/>
        <v>0</v>
      </c>
      <c r="N79" s="4">
        <f t="shared" si="24"/>
        <v>0</v>
      </c>
      <c r="O79" s="4">
        <f t="shared" si="26"/>
        <v>0</v>
      </c>
      <c r="P79" s="4">
        <f t="shared" si="28"/>
        <v>0</v>
      </c>
      <c r="Q79" s="4">
        <f t="shared" si="23"/>
        <v>0</v>
      </c>
      <c r="R79" s="4">
        <f t="shared" si="25"/>
        <v>0</v>
      </c>
      <c r="S79" s="4">
        <f t="shared" si="27"/>
        <v>0</v>
      </c>
    </row>
    <row r="80" spans="1:19" x14ac:dyDescent="0.25">
      <c r="A80" s="6" t="s">
        <v>83</v>
      </c>
      <c r="B80" s="6"/>
      <c r="C80" s="6"/>
      <c r="D80" s="6"/>
      <c r="E80" s="6"/>
      <c r="F80" s="6"/>
      <c r="G80" s="6"/>
      <c r="H80" s="6"/>
      <c r="I80" s="4">
        <f t="shared" si="18"/>
        <v>0</v>
      </c>
      <c r="J80" s="4">
        <f t="shared" si="19"/>
        <v>0</v>
      </c>
      <c r="K80" s="4">
        <f t="shared" si="20"/>
        <v>0</v>
      </c>
      <c r="L80" s="4">
        <f t="shared" si="21"/>
        <v>0</v>
      </c>
      <c r="M80" s="4">
        <f t="shared" si="22"/>
        <v>0</v>
      </c>
      <c r="N80" s="4">
        <f t="shared" si="24"/>
        <v>0</v>
      </c>
      <c r="O80" s="4">
        <f t="shared" si="26"/>
        <v>0</v>
      </c>
      <c r="P80" s="4">
        <f t="shared" si="28"/>
        <v>0</v>
      </c>
      <c r="Q80" s="4">
        <f t="shared" si="23"/>
        <v>0</v>
      </c>
      <c r="R80" s="4">
        <f t="shared" si="25"/>
        <v>0</v>
      </c>
      <c r="S80" s="4">
        <f t="shared" si="27"/>
        <v>0</v>
      </c>
    </row>
    <row r="81" spans="1:19" x14ac:dyDescent="0.25">
      <c r="A81" s="6" t="s">
        <v>84</v>
      </c>
      <c r="B81" s="6"/>
      <c r="C81" s="6"/>
      <c r="D81" s="6"/>
      <c r="E81" s="6"/>
      <c r="F81" s="6"/>
      <c r="G81" s="6"/>
      <c r="H81" s="6"/>
      <c r="I81" s="4">
        <f t="shared" si="18"/>
        <v>0</v>
      </c>
      <c r="J81" s="4">
        <f t="shared" si="19"/>
        <v>0</v>
      </c>
      <c r="K81" s="4">
        <f t="shared" si="20"/>
        <v>0</v>
      </c>
      <c r="L81" s="4">
        <f t="shared" si="21"/>
        <v>0</v>
      </c>
      <c r="M81" s="4">
        <f t="shared" si="22"/>
        <v>0</v>
      </c>
      <c r="N81" s="4">
        <f t="shared" si="24"/>
        <v>0</v>
      </c>
      <c r="O81" s="4">
        <f t="shared" si="26"/>
        <v>0</v>
      </c>
      <c r="P81" s="4">
        <f t="shared" si="28"/>
        <v>0</v>
      </c>
      <c r="Q81" s="4">
        <f t="shared" si="23"/>
        <v>0</v>
      </c>
      <c r="R81" s="4">
        <f t="shared" si="25"/>
        <v>0</v>
      </c>
      <c r="S81" s="4">
        <f t="shared" si="27"/>
        <v>0</v>
      </c>
    </row>
    <row r="82" spans="1:19" x14ac:dyDescent="0.25">
      <c r="A82" s="6" t="s">
        <v>85</v>
      </c>
      <c r="B82" s="6"/>
      <c r="C82" s="6"/>
      <c r="D82" s="6"/>
      <c r="E82" s="6"/>
      <c r="F82" s="6"/>
      <c r="G82" s="6"/>
      <c r="H82" s="6"/>
      <c r="I82" s="4">
        <f t="shared" si="18"/>
        <v>0</v>
      </c>
      <c r="J82" s="4">
        <f t="shared" si="19"/>
        <v>0</v>
      </c>
      <c r="K82" s="4">
        <f t="shared" si="20"/>
        <v>0</v>
      </c>
      <c r="L82" s="4">
        <f t="shared" si="21"/>
        <v>0</v>
      </c>
      <c r="M82" s="4">
        <f t="shared" si="22"/>
        <v>0</v>
      </c>
      <c r="N82" s="4">
        <f t="shared" si="24"/>
        <v>0</v>
      </c>
      <c r="O82" s="4">
        <f t="shared" si="26"/>
        <v>0</v>
      </c>
      <c r="P82" s="4">
        <f t="shared" si="28"/>
        <v>0</v>
      </c>
      <c r="Q82" s="4">
        <f t="shared" si="23"/>
        <v>0</v>
      </c>
      <c r="R82" s="4">
        <f t="shared" si="25"/>
        <v>0</v>
      </c>
      <c r="S82" s="4">
        <f t="shared" si="27"/>
        <v>0</v>
      </c>
    </row>
    <row r="83" spans="1:19" x14ac:dyDescent="0.25">
      <c r="A83" s="6"/>
      <c r="B83" s="6"/>
      <c r="C83" s="6"/>
      <c r="D83" s="6"/>
      <c r="E83" s="6"/>
      <c r="F83" s="6"/>
      <c r="G83" s="6"/>
      <c r="H83" s="6"/>
      <c r="I83" s="4">
        <f t="shared" si="18"/>
        <v>0</v>
      </c>
      <c r="J83" s="4">
        <f t="shared" si="19"/>
        <v>0</v>
      </c>
      <c r="K83" s="4">
        <f t="shared" si="20"/>
        <v>0</v>
      </c>
      <c r="L83" s="4">
        <f t="shared" si="21"/>
        <v>0</v>
      </c>
      <c r="M83" s="4">
        <f t="shared" si="22"/>
        <v>0</v>
      </c>
      <c r="N83" s="4">
        <f t="shared" si="24"/>
        <v>0</v>
      </c>
      <c r="O83" s="4">
        <f t="shared" si="26"/>
        <v>0</v>
      </c>
      <c r="P83" s="4">
        <f t="shared" si="28"/>
        <v>0</v>
      </c>
      <c r="Q83" s="4">
        <f t="shared" si="23"/>
        <v>0</v>
      </c>
      <c r="R83" s="4">
        <f t="shared" si="25"/>
        <v>0</v>
      </c>
      <c r="S83" s="4">
        <f t="shared" si="27"/>
        <v>0</v>
      </c>
    </row>
    <row r="84" spans="1:19" x14ac:dyDescent="0.25">
      <c r="A84" s="6"/>
      <c r="B84" s="6"/>
      <c r="C84" s="6"/>
      <c r="D84" s="6"/>
      <c r="E84" s="6"/>
      <c r="F84" s="6"/>
      <c r="G84" s="6"/>
      <c r="H84" s="6"/>
      <c r="I84" s="4">
        <f t="shared" si="18"/>
        <v>0</v>
      </c>
      <c r="J84" s="4">
        <f t="shared" si="19"/>
        <v>0</v>
      </c>
      <c r="K84" s="4">
        <f t="shared" si="20"/>
        <v>0</v>
      </c>
      <c r="L84" s="4">
        <f t="shared" si="21"/>
        <v>0</v>
      </c>
      <c r="M84" s="4">
        <f t="shared" si="22"/>
        <v>0</v>
      </c>
      <c r="N84" s="4">
        <f t="shared" si="24"/>
        <v>0</v>
      </c>
      <c r="O84" s="4">
        <f t="shared" si="26"/>
        <v>0</v>
      </c>
      <c r="P84" s="4">
        <f t="shared" si="28"/>
        <v>0</v>
      </c>
      <c r="Q84" s="4">
        <f t="shared" si="23"/>
        <v>0</v>
      </c>
      <c r="R84" s="4">
        <f t="shared" si="25"/>
        <v>0</v>
      </c>
      <c r="S84" s="4">
        <f t="shared" si="27"/>
        <v>0</v>
      </c>
    </row>
    <row r="85" spans="1:19" x14ac:dyDescent="0.25">
      <c r="A85" s="6"/>
      <c r="B85" s="6"/>
      <c r="C85" s="6"/>
      <c r="D85" s="6"/>
      <c r="E85" s="6"/>
      <c r="F85" s="6"/>
      <c r="G85" s="6"/>
      <c r="H85" s="6"/>
      <c r="I85" s="4">
        <f t="shared" si="18"/>
        <v>0</v>
      </c>
      <c r="J85" s="4">
        <f t="shared" si="19"/>
        <v>0</v>
      </c>
      <c r="K85" s="4">
        <f t="shared" si="20"/>
        <v>0</v>
      </c>
      <c r="L85" s="4">
        <f t="shared" si="21"/>
        <v>0</v>
      </c>
      <c r="M85" s="4">
        <f t="shared" si="22"/>
        <v>0</v>
      </c>
      <c r="N85" s="4">
        <f t="shared" si="24"/>
        <v>0</v>
      </c>
      <c r="O85" s="4">
        <f t="shared" si="26"/>
        <v>0</v>
      </c>
      <c r="P85" s="4">
        <f t="shared" si="28"/>
        <v>0</v>
      </c>
      <c r="Q85" s="4">
        <f t="shared" si="23"/>
        <v>0</v>
      </c>
      <c r="R85" s="4">
        <f t="shared" si="25"/>
        <v>0</v>
      </c>
      <c r="S85" s="4">
        <f t="shared" si="27"/>
        <v>0</v>
      </c>
    </row>
    <row r="86" spans="1:19" x14ac:dyDescent="0.25">
      <c r="A86" s="6"/>
      <c r="B86" s="6"/>
      <c r="C86" s="6"/>
      <c r="D86" s="6"/>
      <c r="E86" s="6"/>
      <c r="F86" s="6"/>
      <c r="G86" s="6"/>
      <c r="H86" s="6"/>
      <c r="I86" s="4">
        <f t="shared" si="18"/>
        <v>0</v>
      </c>
      <c r="J86" s="4">
        <f t="shared" si="19"/>
        <v>0</v>
      </c>
      <c r="K86" s="4">
        <f t="shared" si="20"/>
        <v>0</v>
      </c>
      <c r="L86" s="4">
        <f t="shared" si="21"/>
        <v>0</v>
      </c>
      <c r="M86" s="4">
        <f t="shared" si="22"/>
        <v>0</v>
      </c>
      <c r="N86" s="4">
        <f t="shared" si="24"/>
        <v>0</v>
      </c>
      <c r="O86" s="4">
        <f t="shared" si="26"/>
        <v>0</v>
      </c>
      <c r="P86" s="4">
        <f t="shared" si="28"/>
        <v>0</v>
      </c>
      <c r="Q86" s="4">
        <f t="shared" si="23"/>
        <v>0</v>
      </c>
      <c r="R86" s="4">
        <f t="shared" si="25"/>
        <v>0</v>
      </c>
      <c r="S86" s="4">
        <f t="shared" si="27"/>
        <v>0</v>
      </c>
    </row>
    <row r="87" spans="1:19" x14ac:dyDescent="0.25">
      <c r="A87" s="6"/>
      <c r="B87" s="6"/>
      <c r="C87" s="6"/>
      <c r="D87" s="6"/>
      <c r="E87" s="6"/>
      <c r="F87" s="6"/>
      <c r="G87" s="6"/>
      <c r="H87" s="6"/>
      <c r="I87" s="4">
        <f t="shared" si="18"/>
        <v>0</v>
      </c>
      <c r="J87" s="4">
        <f t="shared" si="19"/>
        <v>0</v>
      </c>
      <c r="K87" s="4">
        <f t="shared" si="20"/>
        <v>0</v>
      </c>
      <c r="L87" s="4">
        <f t="shared" si="21"/>
        <v>0</v>
      </c>
      <c r="M87" s="4">
        <f t="shared" si="22"/>
        <v>0</v>
      </c>
      <c r="N87" s="4">
        <f t="shared" si="24"/>
        <v>0</v>
      </c>
      <c r="O87" s="4">
        <f t="shared" si="26"/>
        <v>0</v>
      </c>
      <c r="P87" s="4">
        <f t="shared" si="28"/>
        <v>0</v>
      </c>
      <c r="Q87" s="4">
        <f t="shared" si="23"/>
        <v>0</v>
      </c>
      <c r="R87" s="4">
        <f t="shared" si="25"/>
        <v>0</v>
      </c>
      <c r="S87" s="4">
        <f t="shared" si="27"/>
        <v>0</v>
      </c>
    </row>
    <row r="88" spans="1:19" x14ac:dyDescent="0.25">
      <c r="A88" s="6" t="s">
        <v>133</v>
      </c>
      <c r="B88" s="6">
        <v>0.1</v>
      </c>
      <c r="C88" s="6"/>
      <c r="D88" s="6"/>
      <c r="E88" s="6"/>
      <c r="F88" s="6"/>
      <c r="G88" s="6"/>
      <c r="H88" s="6"/>
      <c r="I88" s="4">
        <f t="shared" si="18"/>
        <v>0</v>
      </c>
      <c r="J88" s="4">
        <f t="shared" si="19"/>
        <v>0</v>
      </c>
      <c r="K88" s="4">
        <f t="shared" si="20"/>
        <v>0.1</v>
      </c>
      <c r="L88" s="4">
        <f t="shared" si="21"/>
        <v>0</v>
      </c>
      <c r="M88" s="4">
        <f t="shared" si="22"/>
        <v>0.1</v>
      </c>
      <c r="N88" s="4">
        <f t="shared" si="24"/>
        <v>0</v>
      </c>
      <c r="O88" s="4">
        <f t="shared" si="26"/>
        <v>0</v>
      </c>
      <c r="P88" s="4">
        <f t="shared" si="28"/>
        <v>0</v>
      </c>
      <c r="Q88" s="4">
        <f t="shared" si="23"/>
        <v>0</v>
      </c>
      <c r="R88" s="4">
        <f t="shared" si="25"/>
        <v>0</v>
      </c>
      <c r="S88" s="4">
        <f t="shared" si="27"/>
        <v>0</v>
      </c>
    </row>
    <row r="89" spans="1:19" x14ac:dyDescent="0.25">
      <c r="A89" s="6" t="s">
        <v>134</v>
      </c>
      <c r="B89" s="6">
        <v>0.2</v>
      </c>
      <c r="C89" s="6"/>
      <c r="D89" s="6"/>
      <c r="E89" s="6"/>
      <c r="F89" s="6"/>
      <c r="G89" s="6"/>
      <c r="H89" s="6"/>
      <c r="I89" s="4">
        <f t="shared" si="18"/>
        <v>0</v>
      </c>
      <c r="J89" s="4">
        <f t="shared" si="19"/>
        <v>0</v>
      </c>
      <c r="K89" s="4">
        <f t="shared" si="20"/>
        <v>0.2</v>
      </c>
      <c r="L89" s="4">
        <f t="shared" si="21"/>
        <v>0</v>
      </c>
      <c r="M89" s="4">
        <f t="shared" si="22"/>
        <v>0.2</v>
      </c>
      <c r="N89" s="4">
        <f t="shared" si="24"/>
        <v>0</v>
      </c>
      <c r="O89" s="4">
        <f t="shared" si="26"/>
        <v>0</v>
      </c>
      <c r="P89" s="4">
        <f t="shared" si="28"/>
        <v>0</v>
      </c>
      <c r="Q89" s="4">
        <f t="shared" si="23"/>
        <v>0</v>
      </c>
      <c r="R89" s="4">
        <f t="shared" si="25"/>
        <v>0</v>
      </c>
      <c r="S89" s="4">
        <f t="shared" si="27"/>
        <v>0</v>
      </c>
    </row>
    <row r="90" spans="1:19" x14ac:dyDescent="0.25">
      <c r="A90" s="6" t="s">
        <v>135</v>
      </c>
      <c r="B90" s="6">
        <v>0.3</v>
      </c>
      <c r="C90" s="6"/>
      <c r="D90" s="6"/>
      <c r="E90" s="6"/>
      <c r="F90" s="6"/>
      <c r="G90" s="6"/>
      <c r="H90" s="6"/>
      <c r="I90" s="4">
        <f t="shared" si="18"/>
        <v>0</v>
      </c>
      <c r="J90" s="4">
        <f t="shared" si="19"/>
        <v>0</v>
      </c>
      <c r="K90" s="4">
        <f t="shared" si="20"/>
        <v>0.3</v>
      </c>
      <c r="L90" s="4">
        <f t="shared" si="21"/>
        <v>0</v>
      </c>
      <c r="M90" s="4">
        <f t="shared" si="22"/>
        <v>0.3</v>
      </c>
      <c r="N90" s="4">
        <f t="shared" si="24"/>
        <v>0</v>
      </c>
      <c r="O90" s="4">
        <f t="shared" si="26"/>
        <v>0</v>
      </c>
      <c r="P90" s="4">
        <f t="shared" si="28"/>
        <v>0</v>
      </c>
      <c r="Q90" s="4">
        <f t="shared" si="23"/>
        <v>0</v>
      </c>
      <c r="R90" s="4">
        <f t="shared" si="25"/>
        <v>0</v>
      </c>
      <c r="S90" s="4">
        <f t="shared" si="27"/>
        <v>0</v>
      </c>
    </row>
    <row r="91" spans="1:19" x14ac:dyDescent="0.25">
      <c r="A91" s="6"/>
      <c r="B91" s="6"/>
      <c r="C91" s="6"/>
      <c r="D91" s="6"/>
      <c r="E91" s="6"/>
      <c r="F91" s="6"/>
      <c r="G91" s="6"/>
      <c r="H91" s="6"/>
      <c r="I91" s="4">
        <f t="shared" si="18"/>
        <v>0</v>
      </c>
      <c r="J91" s="4">
        <f t="shared" si="19"/>
        <v>0</v>
      </c>
      <c r="K91" s="4">
        <f t="shared" si="20"/>
        <v>0</v>
      </c>
      <c r="L91" s="4">
        <f t="shared" si="21"/>
        <v>0</v>
      </c>
      <c r="M91" s="4">
        <f t="shared" si="22"/>
        <v>0</v>
      </c>
      <c r="N91" s="4">
        <f t="shared" si="24"/>
        <v>0</v>
      </c>
      <c r="O91" s="4">
        <f t="shared" si="26"/>
        <v>0</v>
      </c>
      <c r="P91" s="4">
        <f t="shared" si="28"/>
        <v>0</v>
      </c>
      <c r="Q91" s="4">
        <f t="shared" si="23"/>
        <v>0</v>
      </c>
      <c r="R91" s="4">
        <f t="shared" si="25"/>
        <v>0</v>
      </c>
      <c r="S91" s="4">
        <f t="shared" si="27"/>
        <v>0</v>
      </c>
    </row>
    <row r="92" spans="1:19" x14ac:dyDescent="0.25">
      <c r="A92" s="6"/>
      <c r="B92" s="6"/>
      <c r="C92" s="6"/>
      <c r="D92" s="6"/>
      <c r="E92" s="6"/>
      <c r="F92" s="6"/>
      <c r="G92" s="6"/>
      <c r="H92" s="6"/>
      <c r="I92" s="4">
        <f t="shared" si="18"/>
        <v>0</v>
      </c>
      <c r="J92" s="4">
        <f t="shared" si="19"/>
        <v>0</v>
      </c>
      <c r="K92" s="4">
        <f t="shared" si="20"/>
        <v>0</v>
      </c>
      <c r="L92" s="4">
        <f t="shared" si="21"/>
        <v>0</v>
      </c>
      <c r="M92" s="4">
        <f t="shared" si="22"/>
        <v>0</v>
      </c>
      <c r="N92" s="4">
        <f t="shared" si="24"/>
        <v>0</v>
      </c>
      <c r="O92" s="4">
        <f t="shared" si="26"/>
        <v>0</v>
      </c>
      <c r="P92" s="4">
        <f t="shared" si="28"/>
        <v>0</v>
      </c>
      <c r="Q92" s="4">
        <f t="shared" si="23"/>
        <v>0</v>
      </c>
      <c r="R92" s="4">
        <f t="shared" si="25"/>
        <v>0</v>
      </c>
      <c r="S92" s="4">
        <f t="shared" si="27"/>
        <v>0</v>
      </c>
    </row>
    <row r="93" spans="1:19" x14ac:dyDescent="0.25">
      <c r="A93" s="6"/>
      <c r="B93" s="6"/>
      <c r="C93" s="6"/>
      <c r="D93" s="6"/>
      <c r="E93" s="6"/>
      <c r="F93" s="6"/>
      <c r="G93" s="6"/>
      <c r="H93" s="6"/>
      <c r="I93" s="4">
        <f t="shared" si="18"/>
        <v>0</v>
      </c>
      <c r="J93" s="4">
        <f t="shared" si="19"/>
        <v>0</v>
      </c>
      <c r="K93" s="4">
        <f t="shared" si="20"/>
        <v>0</v>
      </c>
      <c r="L93" s="4">
        <f t="shared" si="21"/>
        <v>0</v>
      </c>
      <c r="M93" s="4">
        <f t="shared" si="22"/>
        <v>0</v>
      </c>
      <c r="N93" s="4">
        <f t="shared" si="24"/>
        <v>0</v>
      </c>
      <c r="O93" s="4">
        <f t="shared" si="26"/>
        <v>0</v>
      </c>
      <c r="P93" s="4">
        <f t="shared" si="28"/>
        <v>0</v>
      </c>
      <c r="Q93" s="4">
        <f t="shared" si="23"/>
        <v>0</v>
      </c>
      <c r="R93" s="4">
        <f t="shared" si="25"/>
        <v>0</v>
      </c>
      <c r="S93" s="4">
        <f t="shared" si="27"/>
        <v>0</v>
      </c>
    </row>
    <row r="94" spans="1:19" x14ac:dyDescent="0.25">
      <c r="A94" s="6"/>
      <c r="B94" s="6"/>
      <c r="C94" s="6"/>
      <c r="D94" s="6"/>
      <c r="E94" s="6"/>
      <c r="F94" s="6"/>
      <c r="G94" s="6"/>
      <c r="H94" s="6"/>
      <c r="I94" s="4">
        <f t="shared" si="18"/>
        <v>0</v>
      </c>
      <c r="J94" s="4">
        <f t="shared" si="19"/>
        <v>0</v>
      </c>
      <c r="K94" s="4">
        <f t="shared" si="20"/>
        <v>0</v>
      </c>
      <c r="L94" s="4">
        <f t="shared" si="21"/>
        <v>0</v>
      </c>
      <c r="M94" s="4">
        <f t="shared" si="22"/>
        <v>0</v>
      </c>
      <c r="N94" s="4">
        <f t="shared" si="24"/>
        <v>0</v>
      </c>
      <c r="O94" s="4">
        <f t="shared" si="26"/>
        <v>0</v>
      </c>
      <c r="P94" s="4">
        <f t="shared" si="28"/>
        <v>0</v>
      </c>
      <c r="Q94" s="4">
        <f t="shared" si="23"/>
        <v>0</v>
      </c>
      <c r="R94" s="4">
        <f t="shared" si="25"/>
        <v>0</v>
      </c>
      <c r="S94" s="4">
        <f t="shared" si="27"/>
        <v>0</v>
      </c>
    </row>
    <row r="95" spans="1:19" x14ac:dyDescent="0.25">
      <c r="A95" s="6"/>
      <c r="B95" s="6"/>
      <c r="C95" s="6"/>
      <c r="D95" s="6"/>
      <c r="E95" s="6"/>
      <c r="F95" s="6"/>
      <c r="G95" s="6"/>
      <c r="H95" s="6"/>
      <c r="I95" s="4">
        <f t="shared" si="18"/>
        <v>0</v>
      </c>
      <c r="J95" s="4">
        <f t="shared" si="19"/>
        <v>0</v>
      </c>
      <c r="K95" s="4">
        <f t="shared" si="20"/>
        <v>0</v>
      </c>
      <c r="L95" s="4">
        <f t="shared" si="21"/>
        <v>0</v>
      </c>
      <c r="M95" s="4">
        <f t="shared" si="22"/>
        <v>0</v>
      </c>
      <c r="N95" s="4">
        <f t="shared" si="24"/>
        <v>0</v>
      </c>
      <c r="O95" s="4">
        <f t="shared" si="26"/>
        <v>0</v>
      </c>
      <c r="P95" s="4">
        <f t="shared" si="28"/>
        <v>0</v>
      </c>
      <c r="Q95" s="4">
        <f t="shared" si="23"/>
        <v>0</v>
      </c>
      <c r="R95" s="4">
        <f t="shared" si="25"/>
        <v>0</v>
      </c>
      <c r="S95" s="4">
        <f t="shared" si="27"/>
        <v>0</v>
      </c>
    </row>
    <row r="96" spans="1:19" x14ac:dyDescent="0.25">
      <c r="A96" s="6"/>
      <c r="B96" s="6"/>
      <c r="C96" s="6"/>
      <c r="D96" s="6"/>
      <c r="E96" s="6"/>
      <c r="F96" s="6"/>
      <c r="G96" s="6"/>
      <c r="H96" s="6"/>
      <c r="I96" s="4">
        <f t="shared" si="18"/>
        <v>0</v>
      </c>
      <c r="J96" s="4">
        <f t="shared" si="19"/>
        <v>0</v>
      </c>
      <c r="K96" s="4">
        <f t="shared" si="20"/>
        <v>0</v>
      </c>
      <c r="L96" s="4">
        <f t="shared" si="21"/>
        <v>0</v>
      </c>
      <c r="M96" s="4">
        <f t="shared" si="22"/>
        <v>0</v>
      </c>
      <c r="N96" s="4">
        <f t="shared" si="24"/>
        <v>0</v>
      </c>
      <c r="O96" s="4">
        <f t="shared" si="26"/>
        <v>0</v>
      </c>
      <c r="P96" s="4">
        <f t="shared" si="28"/>
        <v>0</v>
      </c>
      <c r="Q96" s="4">
        <f t="shared" si="23"/>
        <v>0</v>
      </c>
      <c r="R96" s="4">
        <f t="shared" si="25"/>
        <v>0</v>
      </c>
      <c r="S96" s="4">
        <f t="shared" si="27"/>
        <v>0</v>
      </c>
    </row>
    <row r="97" spans="1:19" x14ac:dyDescent="0.25">
      <c r="A97" s="6" t="s">
        <v>86</v>
      </c>
      <c r="B97" s="6">
        <v>8.15</v>
      </c>
      <c r="C97" s="6"/>
      <c r="D97" s="6"/>
      <c r="E97" s="6"/>
      <c r="F97" s="6"/>
      <c r="G97" s="6"/>
      <c r="H97" s="6"/>
      <c r="I97" s="4">
        <f t="shared" si="18"/>
        <v>0</v>
      </c>
      <c r="J97" s="4">
        <f t="shared" si="19"/>
        <v>0</v>
      </c>
      <c r="K97" s="4">
        <f t="shared" si="20"/>
        <v>8.15</v>
      </c>
      <c r="L97" s="4">
        <f t="shared" si="21"/>
        <v>0</v>
      </c>
      <c r="M97" s="4">
        <f t="shared" si="22"/>
        <v>8.15</v>
      </c>
      <c r="N97" s="4">
        <f t="shared" si="24"/>
        <v>0</v>
      </c>
      <c r="O97" s="4">
        <f t="shared" si="26"/>
        <v>0</v>
      </c>
      <c r="P97" s="4">
        <f t="shared" si="28"/>
        <v>0</v>
      </c>
      <c r="Q97" s="4">
        <f t="shared" si="23"/>
        <v>0</v>
      </c>
      <c r="R97" s="4">
        <f t="shared" si="25"/>
        <v>0</v>
      </c>
      <c r="S97" s="4">
        <f t="shared" si="27"/>
        <v>0</v>
      </c>
    </row>
    <row r="98" spans="1:19" x14ac:dyDescent="0.25">
      <c r="A98" s="6" t="s">
        <v>87</v>
      </c>
      <c r="B98" s="6"/>
      <c r="C98" s="6"/>
      <c r="D98" s="6"/>
      <c r="E98" s="6"/>
      <c r="F98" s="6"/>
      <c r="G98" s="6"/>
      <c r="H98" s="6"/>
      <c r="I98" s="4">
        <f t="shared" si="18"/>
        <v>0</v>
      </c>
      <c r="J98" s="4">
        <f t="shared" si="19"/>
        <v>0</v>
      </c>
      <c r="K98" s="4">
        <f t="shared" si="20"/>
        <v>0</v>
      </c>
      <c r="L98" s="4">
        <f t="shared" si="21"/>
        <v>0</v>
      </c>
      <c r="M98" s="4">
        <f t="shared" si="22"/>
        <v>0</v>
      </c>
      <c r="N98" s="4">
        <f t="shared" ref="N98:N129" si="29">IF(L98&gt;0, L98/M98,0)</f>
        <v>0</v>
      </c>
      <c r="O98" s="4">
        <f t="shared" si="26"/>
        <v>0</v>
      </c>
      <c r="P98" s="4">
        <f t="shared" si="28"/>
        <v>0</v>
      </c>
      <c r="Q98" s="4">
        <f t="shared" si="23"/>
        <v>0</v>
      </c>
      <c r="R98" s="4">
        <f t="shared" ref="R98:R129" si="30">IF(M98&gt;0, (F98*0.1)/M98,0)</f>
        <v>0</v>
      </c>
      <c r="S98" s="4">
        <f t="shared" si="27"/>
        <v>0</v>
      </c>
    </row>
    <row r="99" spans="1:19" x14ac:dyDescent="0.25">
      <c r="A99" s="6" t="s">
        <v>88</v>
      </c>
      <c r="B99" s="6"/>
      <c r="C99" s="6"/>
      <c r="D99" s="6"/>
      <c r="E99" s="6"/>
      <c r="F99" s="6"/>
      <c r="G99" s="6"/>
      <c r="H99" s="6"/>
      <c r="I99" s="4">
        <f t="shared" si="18"/>
        <v>0</v>
      </c>
      <c r="J99" s="4">
        <f t="shared" si="19"/>
        <v>0</v>
      </c>
      <c r="K99" s="4">
        <f t="shared" si="20"/>
        <v>0</v>
      </c>
      <c r="L99" s="4">
        <f t="shared" si="21"/>
        <v>0</v>
      </c>
      <c r="M99" s="4">
        <f t="shared" si="22"/>
        <v>0</v>
      </c>
      <c r="N99" s="4">
        <f t="shared" si="29"/>
        <v>0</v>
      </c>
      <c r="O99" s="4">
        <f t="shared" si="26"/>
        <v>0</v>
      </c>
      <c r="P99" s="4">
        <f t="shared" si="28"/>
        <v>0</v>
      </c>
      <c r="Q99" s="4">
        <f t="shared" si="23"/>
        <v>0</v>
      </c>
      <c r="R99" s="4">
        <f t="shared" si="30"/>
        <v>0</v>
      </c>
      <c r="S99" s="4">
        <f t="shared" si="27"/>
        <v>0</v>
      </c>
    </row>
    <row r="100" spans="1:19" x14ac:dyDescent="0.25">
      <c r="A100" s="6" t="s">
        <v>89</v>
      </c>
      <c r="B100" s="6"/>
      <c r="C100" s="6"/>
      <c r="D100" s="6"/>
      <c r="E100" s="6"/>
      <c r="F100" s="6"/>
      <c r="G100" s="6"/>
      <c r="H100" s="6"/>
      <c r="I100" s="4">
        <f t="shared" si="18"/>
        <v>0</v>
      </c>
      <c r="J100" s="4">
        <f t="shared" si="19"/>
        <v>0</v>
      </c>
      <c r="K100" s="4">
        <f t="shared" si="20"/>
        <v>0</v>
      </c>
      <c r="L100" s="4">
        <f t="shared" si="21"/>
        <v>0</v>
      </c>
      <c r="M100" s="4">
        <f t="shared" si="22"/>
        <v>0</v>
      </c>
      <c r="N100" s="4">
        <f t="shared" si="29"/>
        <v>0</v>
      </c>
      <c r="O100" s="4">
        <f t="shared" si="26"/>
        <v>0</v>
      </c>
      <c r="P100" s="4">
        <f t="shared" si="28"/>
        <v>0</v>
      </c>
      <c r="Q100" s="4">
        <f t="shared" si="23"/>
        <v>0</v>
      </c>
      <c r="R100" s="4">
        <f t="shared" si="30"/>
        <v>0</v>
      </c>
      <c r="S100" s="4">
        <f t="shared" si="27"/>
        <v>0</v>
      </c>
    </row>
    <row r="101" spans="1:19" x14ac:dyDescent="0.25">
      <c r="A101" s="6"/>
      <c r="B101" s="6"/>
      <c r="C101" s="6"/>
      <c r="D101" s="6"/>
      <c r="E101" s="6"/>
      <c r="F101" s="6"/>
      <c r="G101" s="6"/>
      <c r="H101" s="6"/>
      <c r="I101" s="4">
        <f t="shared" si="18"/>
        <v>0</v>
      </c>
      <c r="J101" s="4">
        <f t="shared" si="19"/>
        <v>0</v>
      </c>
      <c r="K101" s="4">
        <f t="shared" si="20"/>
        <v>0</v>
      </c>
      <c r="L101" s="4">
        <f t="shared" si="21"/>
        <v>0</v>
      </c>
      <c r="M101" s="4">
        <f t="shared" si="22"/>
        <v>0</v>
      </c>
      <c r="N101" s="4">
        <f t="shared" si="29"/>
        <v>0</v>
      </c>
      <c r="O101" s="4">
        <f t="shared" si="26"/>
        <v>0</v>
      </c>
      <c r="P101" s="4">
        <f t="shared" si="28"/>
        <v>0</v>
      </c>
      <c r="Q101" s="4">
        <f t="shared" si="23"/>
        <v>0</v>
      </c>
      <c r="R101" s="4">
        <f t="shared" si="30"/>
        <v>0</v>
      </c>
      <c r="S101" s="4">
        <f t="shared" si="27"/>
        <v>0</v>
      </c>
    </row>
    <row r="102" spans="1:19" x14ac:dyDescent="0.25">
      <c r="A102" s="6"/>
      <c r="B102" s="6"/>
      <c r="C102" s="6"/>
      <c r="D102" s="6"/>
      <c r="E102" s="6"/>
      <c r="F102" s="6"/>
      <c r="G102" s="6"/>
      <c r="H102" s="6"/>
      <c r="I102" s="4">
        <f t="shared" si="18"/>
        <v>0</v>
      </c>
      <c r="J102" s="4">
        <f t="shared" si="19"/>
        <v>0</v>
      </c>
      <c r="K102" s="4">
        <f t="shared" si="20"/>
        <v>0</v>
      </c>
      <c r="L102" s="4">
        <f t="shared" si="21"/>
        <v>0</v>
      </c>
      <c r="M102" s="4">
        <f t="shared" si="22"/>
        <v>0</v>
      </c>
      <c r="N102" s="4">
        <f t="shared" si="29"/>
        <v>0</v>
      </c>
      <c r="O102" s="4">
        <f t="shared" si="26"/>
        <v>0</v>
      </c>
      <c r="P102" s="4">
        <f t="shared" si="28"/>
        <v>0</v>
      </c>
      <c r="Q102" s="4">
        <f t="shared" si="23"/>
        <v>0</v>
      </c>
      <c r="R102" s="4">
        <f t="shared" si="30"/>
        <v>0</v>
      </c>
      <c r="S102" s="4">
        <f t="shared" si="27"/>
        <v>0</v>
      </c>
    </row>
    <row r="103" spans="1:19" x14ac:dyDescent="0.25">
      <c r="A103" s="6"/>
      <c r="B103" s="6"/>
      <c r="C103" s="6"/>
      <c r="D103" s="6"/>
      <c r="E103" s="6"/>
      <c r="F103" s="6"/>
      <c r="G103" s="6"/>
      <c r="H103" s="6"/>
      <c r="I103" s="4">
        <f t="shared" si="18"/>
        <v>0</v>
      </c>
      <c r="J103" s="4">
        <f t="shared" si="19"/>
        <v>0</v>
      </c>
      <c r="K103" s="4">
        <f t="shared" si="20"/>
        <v>0</v>
      </c>
      <c r="L103" s="4">
        <f t="shared" si="21"/>
        <v>0</v>
      </c>
      <c r="M103" s="4">
        <f t="shared" si="22"/>
        <v>0</v>
      </c>
      <c r="N103" s="4">
        <f t="shared" si="29"/>
        <v>0</v>
      </c>
      <c r="O103" s="4">
        <f t="shared" si="26"/>
        <v>0</v>
      </c>
      <c r="P103" s="4">
        <f t="shared" si="28"/>
        <v>0</v>
      </c>
      <c r="Q103" s="4">
        <f t="shared" si="23"/>
        <v>0</v>
      </c>
      <c r="R103" s="4">
        <f t="shared" si="30"/>
        <v>0</v>
      </c>
      <c r="S103" s="4">
        <f t="shared" si="27"/>
        <v>0</v>
      </c>
    </row>
    <row r="104" spans="1:19" x14ac:dyDescent="0.25">
      <c r="A104" s="6"/>
      <c r="B104" s="6"/>
      <c r="C104" s="6"/>
      <c r="D104" s="6"/>
      <c r="E104" s="6"/>
      <c r="F104" s="6"/>
      <c r="G104" s="6"/>
      <c r="H104" s="6"/>
      <c r="I104" s="4">
        <f t="shared" si="18"/>
        <v>0</v>
      </c>
      <c r="J104" s="4">
        <f t="shared" si="19"/>
        <v>0</v>
      </c>
      <c r="K104" s="4">
        <f t="shared" si="20"/>
        <v>0</v>
      </c>
      <c r="L104" s="4">
        <f t="shared" si="21"/>
        <v>0</v>
      </c>
      <c r="M104" s="4">
        <f t="shared" si="22"/>
        <v>0</v>
      </c>
      <c r="N104" s="4">
        <f t="shared" si="29"/>
        <v>0</v>
      </c>
      <c r="O104" s="4">
        <f t="shared" si="26"/>
        <v>0</v>
      </c>
      <c r="P104" s="4">
        <f t="shared" si="28"/>
        <v>0</v>
      </c>
      <c r="Q104" s="4">
        <f t="shared" si="23"/>
        <v>0</v>
      </c>
      <c r="R104" s="4">
        <f t="shared" si="30"/>
        <v>0</v>
      </c>
      <c r="S104" s="4">
        <f t="shared" si="27"/>
        <v>0</v>
      </c>
    </row>
    <row r="105" spans="1:19" x14ac:dyDescent="0.25">
      <c r="A105" s="6"/>
      <c r="B105" s="6"/>
      <c r="C105" s="6"/>
      <c r="D105" s="6"/>
      <c r="E105" s="6"/>
      <c r="F105" s="6"/>
      <c r="G105" s="6"/>
      <c r="H105" s="6"/>
      <c r="I105" s="4">
        <f t="shared" si="18"/>
        <v>0</v>
      </c>
      <c r="J105" s="4">
        <f t="shared" si="19"/>
        <v>0</v>
      </c>
      <c r="K105" s="4">
        <f t="shared" si="20"/>
        <v>0</v>
      </c>
      <c r="L105" s="4">
        <f t="shared" si="21"/>
        <v>0</v>
      </c>
      <c r="M105" s="4">
        <f t="shared" si="22"/>
        <v>0</v>
      </c>
      <c r="N105" s="4">
        <f t="shared" si="29"/>
        <v>0</v>
      </c>
      <c r="O105" s="4">
        <f t="shared" si="26"/>
        <v>0</v>
      </c>
      <c r="P105" s="4">
        <f t="shared" si="28"/>
        <v>0</v>
      </c>
      <c r="Q105" s="4">
        <f t="shared" si="23"/>
        <v>0</v>
      </c>
      <c r="R105" s="4">
        <f t="shared" si="30"/>
        <v>0</v>
      </c>
      <c r="S105" s="4">
        <f t="shared" si="27"/>
        <v>0</v>
      </c>
    </row>
    <row r="106" spans="1:19" x14ac:dyDescent="0.25">
      <c r="A106" s="6"/>
      <c r="B106" s="6"/>
      <c r="C106" s="6"/>
      <c r="D106" s="6"/>
      <c r="E106" s="6"/>
      <c r="F106" s="6"/>
      <c r="G106" s="6"/>
      <c r="H106" s="6"/>
      <c r="I106" s="4">
        <f t="shared" si="18"/>
        <v>0</v>
      </c>
      <c r="J106" s="4">
        <f t="shared" si="19"/>
        <v>0</v>
      </c>
      <c r="K106" s="4">
        <f t="shared" si="20"/>
        <v>0</v>
      </c>
      <c r="L106" s="4">
        <f t="shared" si="21"/>
        <v>0</v>
      </c>
      <c r="M106" s="4">
        <f t="shared" si="22"/>
        <v>0</v>
      </c>
      <c r="N106" s="4">
        <f t="shared" si="29"/>
        <v>0</v>
      </c>
      <c r="O106" s="4">
        <f t="shared" si="26"/>
        <v>0</v>
      </c>
      <c r="P106" s="4">
        <f t="shared" si="28"/>
        <v>0</v>
      </c>
      <c r="Q106" s="4">
        <f t="shared" si="23"/>
        <v>0</v>
      </c>
      <c r="R106" s="4">
        <f t="shared" si="30"/>
        <v>0</v>
      </c>
      <c r="S106" s="4">
        <f t="shared" si="27"/>
        <v>0</v>
      </c>
    </row>
    <row r="107" spans="1:19" x14ac:dyDescent="0.25">
      <c r="A107" s="6"/>
      <c r="B107" s="6"/>
      <c r="C107" s="6"/>
      <c r="D107" s="6"/>
      <c r="E107" s="6"/>
      <c r="F107" s="6"/>
      <c r="G107" s="6"/>
      <c r="H107" s="6"/>
      <c r="I107" s="4">
        <f t="shared" si="18"/>
        <v>0</v>
      </c>
      <c r="J107" s="4">
        <f t="shared" si="19"/>
        <v>0</v>
      </c>
      <c r="K107" s="4">
        <f t="shared" si="20"/>
        <v>0</v>
      </c>
      <c r="L107" s="4">
        <f t="shared" si="21"/>
        <v>0</v>
      </c>
      <c r="M107" s="4">
        <f t="shared" si="22"/>
        <v>0</v>
      </c>
      <c r="N107" s="4">
        <f t="shared" si="29"/>
        <v>0</v>
      </c>
      <c r="O107" s="4">
        <f t="shared" si="26"/>
        <v>0</v>
      </c>
      <c r="P107" s="4">
        <f t="shared" si="28"/>
        <v>0</v>
      </c>
      <c r="Q107" s="4">
        <f t="shared" si="23"/>
        <v>0</v>
      </c>
      <c r="R107" s="4">
        <f t="shared" si="30"/>
        <v>0</v>
      </c>
      <c r="S107" s="4">
        <f t="shared" si="27"/>
        <v>0</v>
      </c>
    </row>
    <row r="108" spans="1:19" x14ac:dyDescent="0.25">
      <c r="A108" s="6"/>
      <c r="B108" s="6"/>
      <c r="C108" s="6"/>
      <c r="D108" s="6"/>
      <c r="E108" s="6"/>
      <c r="F108" s="6"/>
      <c r="G108" s="6"/>
      <c r="H108" s="6"/>
      <c r="I108" s="4">
        <f t="shared" si="18"/>
        <v>0</v>
      </c>
      <c r="J108" s="4">
        <f t="shared" si="19"/>
        <v>0</v>
      </c>
      <c r="K108" s="4">
        <f t="shared" si="20"/>
        <v>0</v>
      </c>
      <c r="L108" s="4">
        <f t="shared" si="21"/>
        <v>0</v>
      </c>
      <c r="M108" s="4">
        <f t="shared" si="22"/>
        <v>0</v>
      </c>
      <c r="N108" s="4">
        <f t="shared" si="29"/>
        <v>0</v>
      </c>
      <c r="O108" s="4">
        <f t="shared" si="26"/>
        <v>0</v>
      </c>
      <c r="P108" s="4">
        <f t="shared" si="28"/>
        <v>0</v>
      </c>
      <c r="Q108" s="4">
        <f t="shared" si="23"/>
        <v>0</v>
      </c>
      <c r="R108" s="4">
        <f t="shared" si="30"/>
        <v>0</v>
      </c>
      <c r="S108" s="4">
        <f t="shared" si="27"/>
        <v>0</v>
      </c>
    </row>
    <row r="109" spans="1:19" x14ac:dyDescent="0.25">
      <c r="A109" s="6"/>
      <c r="B109" s="6"/>
      <c r="C109" s="6"/>
      <c r="D109" s="6"/>
      <c r="E109" s="6"/>
      <c r="F109" s="6"/>
      <c r="G109" s="6"/>
      <c r="H109" s="6"/>
      <c r="I109" s="4">
        <f t="shared" si="18"/>
        <v>0</v>
      </c>
      <c r="J109" s="4">
        <f t="shared" si="19"/>
        <v>0</v>
      </c>
      <c r="K109" s="4">
        <f t="shared" si="20"/>
        <v>0</v>
      </c>
      <c r="L109" s="4">
        <f t="shared" si="21"/>
        <v>0</v>
      </c>
      <c r="M109" s="4">
        <f t="shared" si="22"/>
        <v>0</v>
      </c>
      <c r="N109" s="4">
        <f t="shared" si="29"/>
        <v>0</v>
      </c>
      <c r="O109" s="4">
        <f t="shared" si="26"/>
        <v>0</v>
      </c>
      <c r="P109" s="4">
        <f t="shared" si="28"/>
        <v>0</v>
      </c>
      <c r="Q109" s="4">
        <f t="shared" si="23"/>
        <v>0</v>
      </c>
      <c r="R109" s="4">
        <f t="shared" si="30"/>
        <v>0</v>
      </c>
      <c r="S109" s="4">
        <f t="shared" si="27"/>
        <v>0</v>
      </c>
    </row>
    <row r="110" spans="1:19" x14ac:dyDescent="0.25">
      <c r="A110" s="6"/>
      <c r="B110" s="6"/>
      <c r="C110" s="6"/>
      <c r="D110" s="6"/>
      <c r="E110" s="6"/>
      <c r="F110" s="6"/>
      <c r="G110" s="6"/>
      <c r="H110" s="6"/>
      <c r="I110" s="4">
        <f t="shared" si="18"/>
        <v>0</v>
      </c>
      <c r="J110" s="4">
        <f t="shared" si="19"/>
        <v>0</v>
      </c>
      <c r="K110" s="4">
        <f t="shared" si="20"/>
        <v>0</v>
      </c>
      <c r="L110" s="4">
        <f t="shared" si="21"/>
        <v>0</v>
      </c>
      <c r="M110" s="4">
        <f t="shared" si="22"/>
        <v>0</v>
      </c>
      <c r="N110" s="4">
        <f t="shared" si="29"/>
        <v>0</v>
      </c>
      <c r="O110" s="4">
        <f t="shared" si="26"/>
        <v>0</v>
      </c>
      <c r="P110" s="4">
        <f t="shared" si="28"/>
        <v>0</v>
      </c>
      <c r="Q110" s="4">
        <f t="shared" si="23"/>
        <v>0</v>
      </c>
      <c r="R110" s="4">
        <f t="shared" si="30"/>
        <v>0</v>
      </c>
      <c r="S110" s="4">
        <f t="shared" si="27"/>
        <v>0</v>
      </c>
    </row>
    <row r="111" spans="1:19" x14ac:dyDescent="0.25">
      <c r="A111" s="6"/>
      <c r="B111" s="6"/>
      <c r="C111" s="6"/>
      <c r="D111" s="6"/>
      <c r="E111" s="6"/>
      <c r="F111" s="6"/>
      <c r="G111" s="6"/>
      <c r="H111" s="6"/>
      <c r="I111" s="4">
        <f t="shared" si="18"/>
        <v>0</v>
      </c>
      <c r="J111" s="4">
        <f t="shared" si="19"/>
        <v>0</v>
      </c>
      <c r="K111" s="4">
        <f t="shared" si="20"/>
        <v>0</v>
      </c>
      <c r="L111" s="4">
        <f t="shared" si="21"/>
        <v>0</v>
      </c>
      <c r="M111" s="4">
        <f t="shared" si="22"/>
        <v>0</v>
      </c>
      <c r="N111" s="4">
        <f t="shared" si="29"/>
        <v>0</v>
      </c>
      <c r="O111" s="4">
        <f t="shared" si="26"/>
        <v>0</v>
      </c>
      <c r="P111" s="4">
        <f t="shared" si="28"/>
        <v>0</v>
      </c>
      <c r="Q111" s="4">
        <f t="shared" si="23"/>
        <v>0</v>
      </c>
      <c r="R111" s="4">
        <f t="shared" si="30"/>
        <v>0</v>
      </c>
      <c r="S111" s="4">
        <f t="shared" si="27"/>
        <v>0</v>
      </c>
    </row>
    <row r="112" spans="1:19" x14ac:dyDescent="0.25">
      <c r="A112" s="6"/>
      <c r="B112" s="6"/>
      <c r="C112" s="6"/>
      <c r="D112" s="6"/>
      <c r="E112" s="6"/>
      <c r="F112" s="6"/>
      <c r="G112" s="6"/>
      <c r="H112" s="6"/>
      <c r="I112" s="4">
        <f t="shared" si="18"/>
        <v>0</v>
      </c>
      <c r="J112" s="4">
        <f t="shared" si="19"/>
        <v>0</v>
      </c>
      <c r="K112" s="4">
        <f t="shared" si="20"/>
        <v>0</v>
      </c>
      <c r="L112" s="4">
        <f t="shared" si="21"/>
        <v>0</v>
      </c>
      <c r="M112" s="4">
        <f t="shared" si="22"/>
        <v>0</v>
      </c>
      <c r="N112" s="4">
        <f t="shared" si="29"/>
        <v>0</v>
      </c>
      <c r="O112" s="4">
        <f t="shared" si="26"/>
        <v>0</v>
      </c>
      <c r="P112" s="4">
        <f t="shared" si="28"/>
        <v>0</v>
      </c>
      <c r="Q112" s="4">
        <f t="shared" si="23"/>
        <v>0</v>
      </c>
      <c r="R112" s="4">
        <f t="shared" si="30"/>
        <v>0</v>
      </c>
      <c r="S112" s="4">
        <f t="shared" si="27"/>
        <v>0</v>
      </c>
    </row>
    <row r="113" spans="1:19" x14ac:dyDescent="0.25">
      <c r="A113" s="6"/>
      <c r="B113" s="6"/>
      <c r="C113" s="6"/>
      <c r="D113" s="6"/>
      <c r="E113" s="6"/>
      <c r="F113" s="6"/>
      <c r="G113" s="6"/>
      <c r="H113" s="6"/>
      <c r="I113" s="4">
        <f t="shared" si="18"/>
        <v>0</v>
      </c>
      <c r="J113" s="4">
        <f t="shared" si="19"/>
        <v>0</v>
      </c>
      <c r="K113" s="4">
        <f t="shared" si="20"/>
        <v>0</v>
      </c>
      <c r="L113" s="4">
        <f t="shared" si="21"/>
        <v>0</v>
      </c>
      <c r="M113" s="4">
        <f t="shared" si="22"/>
        <v>0</v>
      </c>
      <c r="N113" s="4">
        <f t="shared" si="29"/>
        <v>0</v>
      </c>
      <c r="O113" s="4">
        <f t="shared" si="26"/>
        <v>0</v>
      </c>
      <c r="P113" s="4">
        <f t="shared" si="28"/>
        <v>0</v>
      </c>
      <c r="Q113" s="4">
        <f t="shared" si="23"/>
        <v>0</v>
      </c>
      <c r="R113" s="4">
        <f t="shared" si="30"/>
        <v>0</v>
      </c>
      <c r="S113" s="4">
        <f t="shared" si="27"/>
        <v>0</v>
      </c>
    </row>
    <row r="114" spans="1:19" x14ac:dyDescent="0.25">
      <c r="A114" s="6"/>
      <c r="B114" s="6"/>
      <c r="C114" s="6"/>
      <c r="D114" s="6"/>
      <c r="E114" s="6"/>
      <c r="F114" s="6"/>
      <c r="G114" s="6"/>
      <c r="H114" s="6"/>
      <c r="I114" s="4">
        <f t="shared" si="18"/>
        <v>0</v>
      </c>
      <c r="J114" s="4">
        <f t="shared" si="19"/>
        <v>0</v>
      </c>
      <c r="K114" s="4">
        <f t="shared" si="20"/>
        <v>0</v>
      </c>
      <c r="L114" s="4">
        <f t="shared" si="21"/>
        <v>0</v>
      </c>
      <c r="M114" s="4">
        <f t="shared" si="22"/>
        <v>0</v>
      </c>
      <c r="N114" s="4">
        <f t="shared" si="29"/>
        <v>0</v>
      </c>
      <c r="O114" s="4">
        <f t="shared" si="26"/>
        <v>0</v>
      </c>
      <c r="P114" s="4">
        <f t="shared" si="28"/>
        <v>0</v>
      </c>
      <c r="Q114" s="4">
        <f t="shared" si="23"/>
        <v>0</v>
      </c>
      <c r="R114" s="4">
        <f t="shared" si="30"/>
        <v>0</v>
      </c>
      <c r="S114" s="4">
        <f t="shared" si="27"/>
        <v>0</v>
      </c>
    </row>
    <row r="115" spans="1:19" x14ac:dyDescent="0.25">
      <c r="A115" s="6"/>
      <c r="B115" s="6"/>
      <c r="C115" s="6"/>
      <c r="D115" s="6"/>
      <c r="E115" s="6"/>
      <c r="F115" s="6"/>
      <c r="G115" s="6"/>
      <c r="H115" s="6"/>
      <c r="I115" s="4">
        <f t="shared" si="18"/>
        <v>0</v>
      </c>
      <c r="J115" s="4">
        <f t="shared" si="19"/>
        <v>0</v>
      </c>
      <c r="K115" s="4">
        <f t="shared" si="20"/>
        <v>0</v>
      </c>
      <c r="L115" s="4">
        <f t="shared" si="21"/>
        <v>0</v>
      </c>
      <c r="M115" s="4">
        <f t="shared" si="22"/>
        <v>0</v>
      </c>
      <c r="N115" s="4">
        <f t="shared" si="29"/>
        <v>0</v>
      </c>
      <c r="O115" s="4">
        <f t="shared" si="26"/>
        <v>0</v>
      </c>
      <c r="P115" s="4">
        <f t="shared" si="28"/>
        <v>0</v>
      </c>
      <c r="Q115" s="4">
        <f t="shared" si="23"/>
        <v>0</v>
      </c>
      <c r="R115" s="4">
        <f t="shared" si="30"/>
        <v>0</v>
      </c>
      <c r="S115" s="4">
        <f t="shared" si="27"/>
        <v>0</v>
      </c>
    </row>
    <row r="116" spans="1:19" x14ac:dyDescent="0.25">
      <c r="A116" s="6"/>
      <c r="B116" s="6"/>
      <c r="C116" s="6"/>
      <c r="D116" s="6"/>
      <c r="E116" s="6"/>
      <c r="F116" s="6"/>
      <c r="G116" s="6"/>
      <c r="H116" s="6"/>
      <c r="I116" s="4">
        <f t="shared" si="18"/>
        <v>0</v>
      </c>
      <c r="J116" s="4">
        <f t="shared" si="19"/>
        <v>0</v>
      </c>
      <c r="K116" s="4">
        <f t="shared" si="20"/>
        <v>0</v>
      </c>
      <c r="L116" s="4">
        <f t="shared" si="21"/>
        <v>0</v>
      </c>
      <c r="M116" s="4">
        <f t="shared" si="22"/>
        <v>0</v>
      </c>
      <c r="N116" s="4">
        <f t="shared" si="29"/>
        <v>0</v>
      </c>
      <c r="O116" s="4">
        <f t="shared" si="26"/>
        <v>0</v>
      </c>
      <c r="P116" s="4">
        <f t="shared" si="28"/>
        <v>0</v>
      </c>
      <c r="Q116" s="4">
        <f t="shared" si="23"/>
        <v>0</v>
      </c>
      <c r="R116" s="4">
        <f t="shared" si="30"/>
        <v>0</v>
      </c>
      <c r="S116" s="4">
        <f t="shared" si="27"/>
        <v>0</v>
      </c>
    </row>
    <row r="117" spans="1:19" x14ac:dyDescent="0.25">
      <c r="A117" s="6"/>
      <c r="B117" s="6"/>
      <c r="C117" s="6"/>
      <c r="D117" s="6"/>
      <c r="E117" s="6"/>
      <c r="F117" s="6"/>
      <c r="G117" s="6"/>
      <c r="H117" s="6"/>
      <c r="I117" s="4">
        <f t="shared" si="18"/>
        <v>0</v>
      </c>
      <c r="J117" s="4">
        <f t="shared" si="19"/>
        <v>0</v>
      </c>
      <c r="K117" s="4">
        <f t="shared" si="20"/>
        <v>0</v>
      </c>
      <c r="L117" s="4">
        <f t="shared" si="21"/>
        <v>0</v>
      </c>
      <c r="M117" s="4">
        <f t="shared" si="22"/>
        <v>0</v>
      </c>
      <c r="N117" s="4">
        <f t="shared" si="29"/>
        <v>0</v>
      </c>
      <c r="O117" s="4">
        <f t="shared" si="26"/>
        <v>0</v>
      </c>
      <c r="P117" s="4">
        <f t="shared" si="28"/>
        <v>0</v>
      </c>
      <c r="Q117" s="4">
        <f t="shared" si="23"/>
        <v>0</v>
      </c>
      <c r="R117" s="4">
        <f t="shared" si="30"/>
        <v>0</v>
      </c>
      <c r="S117" s="4">
        <f t="shared" si="27"/>
        <v>0</v>
      </c>
    </row>
    <row r="118" spans="1:19" x14ac:dyDescent="0.25">
      <c r="A118" s="6"/>
      <c r="B118" s="6"/>
      <c r="C118" s="6"/>
      <c r="D118" s="6"/>
      <c r="E118" s="6"/>
      <c r="F118" s="6"/>
      <c r="G118" s="6"/>
      <c r="H118" s="6"/>
      <c r="I118" s="4">
        <f t="shared" ref="I118:I150" si="31">C118 - (D118*C118)</f>
        <v>0</v>
      </c>
      <c r="J118" s="4">
        <f t="shared" ref="J118:J150" si="32">D118*C118</f>
        <v>0</v>
      </c>
      <c r="K118" s="4">
        <f t="shared" ref="K118:K150" si="33">J118+B118</f>
        <v>0</v>
      </c>
      <c r="L118" s="4">
        <f t="shared" ref="L118:L150" si="34">I118</f>
        <v>0</v>
      </c>
      <c r="M118" s="4">
        <f t="shared" ref="M118:M150" si="35">K118+L118</f>
        <v>0</v>
      </c>
      <c r="N118" s="4">
        <f t="shared" si="29"/>
        <v>0</v>
      </c>
      <c r="O118" s="4">
        <f t="shared" si="26"/>
        <v>0</v>
      </c>
      <c r="P118" s="4">
        <f t="shared" si="28"/>
        <v>0</v>
      </c>
      <c r="Q118" s="4">
        <f t="shared" ref="Q118:Q150" si="36">0.55*O118</f>
        <v>0</v>
      </c>
      <c r="R118" s="4">
        <f t="shared" si="30"/>
        <v>0</v>
      </c>
      <c r="S118" s="4">
        <f t="shared" si="27"/>
        <v>0</v>
      </c>
    </row>
    <row r="119" spans="1:19" x14ac:dyDescent="0.25">
      <c r="A119" s="6"/>
      <c r="B119" s="6"/>
      <c r="C119" s="6"/>
      <c r="D119" s="6"/>
      <c r="E119" s="6"/>
      <c r="F119" s="6"/>
      <c r="G119" s="6"/>
      <c r="H119" s="6"/>
      <c r="I119" s="4">
        <f t="shared" si="31"/>
        <v>0</v>
      </c>
      <c r="J119" s="4">
        <f t="shared" si="32"/>
        <v>0</v>
      </c>
      <c r="K119" s="4">
        <f t="shared" si="33"/>
        <v>0</v>
      </c>
      <c r="L119" s="4">
        <f t="shared" si="34"/>
        <v>0</v>
      </c>
      <c r="M119" s="4">
        <f t="shared" si="35"/>
        <v>0</v>
      </c>
      <c r="N119" s="4">
        <f t="shared" si="29"/>
        <v>0</v>
      </c>
      <c r="O119" s="4">
        <f t="shared" si="26"/>
        <v>0</v>
      </c>
      <c r="P119" s="4">
        <f t="shared" si="28"/>
        <v>0</v>
      </c>
      <c r="Q119" s="4">
        <f t="shared" si="36"/>
        <v>0</v>
      </c>
      <c r="R119" s="4">
        <f t="shared" si="30"/>
        <v>0</v>
      </c>
      <c r="S119" s="4">
        <f t="shared" si="27"/>
        <v>0</v>
      </c>
    </row>
    <row r="120" spans="1:19" x14ac:dyDescent="0.25">
      <c r="A120" s="6"/>
      <c r="B120" s="6"/>
      <c r="C120" s="6"/>
      <c r="D120" s="6"/>
      <c r="E120" s="6"/>
      <c r="F120" s="6"/>
      <c r="G120" s="6"/>
      <c r="H120" s="6"/>
      <c r="I120" s="4">
        <f t="shared" si="31"/>
        <v>0</v>
      </c>
      <c r="J120" s="4">
        <f t="shared" si="32"/>
        <v>0</v>
      </c>
      <c r="K120" s="4">
        <f t="shared" si="33"/>
        <v>0</v>
      </c>
      <c r="L120" s="4">
        <f t="shared" si="34"/>
        <v>0</v>
      </c>
      <c r="M120" s="4">
        <f t="shared" si="35"/>
        <v>0</v>
      </c>
      <c r="N120" s="4">
        <f t="shared" si="29"/>
        <v>0</v>
      </c>
      <c r="O120" s="4">
        <f t="shared" si="26"/>
        <v>0</v>
      </c>
      <c r="P120" s="4">
        <f t="shared" si="28"/>
        <v>0</v>
      </c>
      <c r="Q120" s="4">
        <f t="shared" si="36"/>
        <v>0</v>
      </c>
      <c r="R120" s="4">
        <f t="shared" si="30"/>
        <v>0</v>
      </c>
      <c r="S120" s="4">
        <f t="shared" si="27"/>
        <v>0</v>
      </c>
    </row>
    <row r="121" spans="1:19" x14ac:dyDescent="0.25">
      <c r="A121" s="6"/>
      <c r="B121" s="6"/>
      <c r="C121" s="6"/>
      <c r="D121" s="6"/>
      <c r="E121" s="6"/>
      <c r="F121" s="6"/>
      <c r="G121" s="6"/>
      <c r="H121" s="6"/>
      <c r="I121" s="4">
        <f t="shared" si="31"/>
        <v>0</v>
      </c>
      <c r="J121" s="4">
        <f t="shared" si="32"/>
        <v>0</v>
      </c>
      <c r="K121" s="4">
        <f t="shared" si="33"/>
        <v>0</v>
      </c>
      <c r="L121" s="4">
        <f t="shared" si="34"/>
        <v>0</v>
      </c>
      <c r="M121" s="4">
        <f t="shared" si="35"/>
        <v>0</v>
      </c>
      <c r="N121" s="4">
        <f t="shared" si="29"/>
        <v>0</v>
      </c>
      <c r="O121" s="4">
        <f t="shared" si="26"/>
        <v>0</v>
      </c>
      <c r="P121" s="4">
        <f t="shared" si="28"/>
        <v>0</v>
      </c>
      <c r="Q121" s="4">
        <f t="shared" si="36"/>
        <v>0</v>
      </c>
      <c r="R121" s="4">
        <f t="shared" si="30"/>
        <v>0</v>
      </c>
      <c r="S121" s="4">
        <f t="shared" si="27"/>
        <v>0</v>
      </c>
    </row>
    <row r="122" spans="1:19" x14ac:dyDescent="0.25">
      <c r="A122" s="6"/>
      <c r="B122" s="6"/>
      <c r="C122" s="6"/>
      <c r="D122" s="6"/>
      <c r="E122" s="6"/>
      <c r="F122" s="6"/>
      <c r="G122" s="6"/>
      <c r="H122" s="6"/>
      <c r="I122" s="4">
        <f t="shared" si="31"/>
        <v>0</v>
      </c>
      <c r="J122" s="4">
        <f t="shared" si="32"/>
        <v>0</v>
      </c>
      <c r="K122" s="4">
        <f t="shared" si="33"/>
        <v>0</v>
      </c>
      <c r="L122" s="4">
        <f t="shared" si="34"/>
        <v>0</v>
      </c>
      <c r="M122" s="4">
        <f t="shared" si="35"/>
        <v>0</v>
      </c>
      <c r="N122" s="4">
        <f t="shared" si="29"/>
        <v>0</v>
      </c>
      <c r="O122" s="4">
        <f t="shared" si="26"/>
        <v>0</v>
      </c>
      <c r="P122" s="4">
        <f t="shared" si="28"/>
        <v>0</v>
      </c>
      <c r="Q122" s="4">
        <f t="shared" si="36"/>
        <v>0</v>
      </c>
      <c r="R122" s="4">
        <f t="shared" si="30"/>
        <v>0</v>
      </c>
      <c r="S122" s="4">
        <f t="shared" si="27"/>
        <v>0</v>
      </c>
    </row>
    <row r="123" spans="1:19" x14ac:dyDescent="0.25">
      <c r="A123" s="6"/>
      <c r="B123" s="6"/>
      <c r="C123" s="6"/>
      <c r="D123" s="6"/>
      <c r="E123" s="6"/>
      <c r="F123" s="6"/>
      <c r="G123" s="6"/>
      <c r="H123" s="6"/>
      <c r="I123" s="4">
        <f t="shared" si="31"/>
        <v>0</v>
      </c>
      <c r="J123" s="4">
        <f t="shared" si="32"/>
        <v>0</v>
      </c>
      <c r="K123" s="4">
        <f t="shared" si="33"/>
        <v>0</v>
      </c>
      <c r="L123" s="4">
        <f t="shared" si="34"/>
        <v>0</v>
      </c>
      <c r="M123" s="4">
        <f t="shared" si="35"/>
        <v>0</v>
      </c>
      <c r="N123" s="4">
        <f t="shared" si="29"/>
        <v>0</v>
      </c>
      <c r="O123" s="4">
        <f t="shared" si="26"/>
        <v>0</v>
      </c>
      <c r="P123" s="4">
        <f t="shared" si="28"/>
        <v>0</v>
      </c>
      <c r="Q123" s="4">
        <f t="shared" si="36"/>
        <v>0</v>
      </c>
      <c r="R123" s="4">
        <f t="shared" si="30"/>
        <v>0</v>
      </c>
      <c r="S123" s="4">
        <f t="shared" si="27"/>
        <v>0</v>
      </c>
    </row>
    <row r="124" spans="1:19" x14ac:dyDescent="0.25">
      <c r="A124" s="6"/>
      <c r="B124" s="6"/>
      <c r="C124" s="6"/>
      <c r="D124" s="6"/>
      <c r="E124" s="6"/>
      <c r="F124" s="6"/>
      <c r="G124" s="6"/>
      <c r="H124" s="6"/>
      <c r="I124" s="4">
        <f t="shared" si="31"/>
        <v>0</v>
      </c>
      <c r="J124" s="4">
        <f t="shared" si="32"/>
        <v>0</v>
      </c>
      <c r="K124" s="4">
        <f t="shared" si="33"/>
        <v>0</v>
      </c>
      <c r="L124" s="4">
        <f t="shared" si="34"/>
        <v>0</v>
      </c>
      <c r="M124" s="4">
        <f t="shared" si="35"/>
        <v>0</v>
      </c>
      <c r="N124" s="4">
        <f t="shared" si="29"/>
        <v>0</v>
      </c>
      <c r="O124" s="4">
        <f t="shared" si="26"/>
        <v>0</v>
      </c>
      <c r="P124" s="4">
        <f t="shared" si="28"/>
        <v>0</v>
      </c>
      <c r="Q124" s="4">
        <f t="shared" si="36"/>
        <v>0</v>
      </c>
      <c r="R124" s="4">
        <f t="shared" si="30"/>
        <v>0</v>
      </c>
      <c r="S124" s="4">
        <f t="shared" si="27"/>
        <v>0</v>
      </c>
    </row>
    <row r="125" spans="1:19" x14ac:dyDescent="0.25">
      <c r="A125" s="6"/>
      <c r="B125" s="6"/>
      <c r="C125" s="6"/>
      <c r="D125" s="6"/>
      <c r="E125" s="6"/>
      <c r="F125" s="6"/>
      <c r="G125" s="6"/>
      <c r="H125" s="6"/>
      <c r="I125" s="4">
        <f t="shared" si="31"/>
        <v>0</v>
      </c>
      <c r="J125" s="4">
        <f t="shared" si="32"/>
        <v>0</v>
      </c>
      <c r="K125" s="4">
        <f t="shared" si="33"/>
        <v>0</v>
      </c>
      <c r="L125" s="4">
        <f t="shared" si="34"/>
        <v>0</v>
      </c>
      <c r="M125" s="4">
        <f t="shared" si="35"/>
        <v>0</v>
      </c>
      <c r="N125" s="4">
        <f t="shared" si="29"/>
        <v>0</v>
      </c>
      <c r="O125" s="4">
        <f t="shared" si="26"/>
        <v>0</v>
      </c>
      <c r="P125" s="4">
        <f t="shared" si="28"/>
        <v>0</v>
      </c>
      <c r="Q125" s="4">
        <f t="shared" si="36"/>
        <v>0</v>
      </c>
      <c r="R125" s="4">
        <f t="shared" si="30"/>
        <v>0</v>
      </c>
      <c r="S125" s="4">
        <f t="shared" si="27"/>
        <v>0</v>
      </c>
    </row>
    <row r="126" spans="1:19" x14ac:dyDescent="0.25">
      <c r="A126" s="6"/>
      <c r="B126" s="6"/>
      <c r="C126" s="6"/>
      <c r="D126" s="6"/>
      <c r="E126" s="6"/>
      <c r="F126" s="6"/>
      <c r="G126" s="6"/>
      <c r="H126" s="6"/>
      <c r="I126" s="4">
        <f t="shared" si="31"/>
        <v>0</v>
      </c>
      <c r="J126" s="4">
        <f t="shared" si="32"/>
        <v>0</v>
      </c>
      <c r="K126" s="4">
        <f t="shared" si="33"/>
        <v>0</v>
      </c>
      <c r="L126" s="4">
        <f t="shared" si="34"/>
        <v>0</v>
      </c>
      <c r="M126" s="4">
        <f t="shared" si="35"/>
        <v>0</v>
      </c>
      <c r="N126" s="4">
        <f t="shared" si="29"/>
        <v>0</v>
      </c>
      <c r="O126" s="4">
        <f t="shared" si="26"/>
        <v>0</v>
      </c>
      <c r="P126" s="4">
        <f t="shared" si="28"/>
        <v>0</v>
      </c>
      <c r="Q126" s="4">
        <f t="shared" si="36"/>
        <v>0</v>
      </c>
      <c r="R126" s="4">
        <f t="shared" si="30"/>
        <v>0</v>
      </c>
      <c r="S126" s="4">
        <f t="shared" si="27"/>
        <v>0</v>
      </c>
    </row>
    <row r="127" spans="1:19" x14ac:dyDescent="0.25">
      <c r="A127" s="6"/>
      <c r="B127" s="6"/>
      <c r="C127" s="6"/>
      <c r="D127" s="6"/>
      <c r="E127" s="6"/>
      <c r="F127" s="6"/>
      <c r="G127" s="6"/>
      <c r="H127" s="6"/>
      <c r="I127" s="4">
        <f t="shared" si="31"/>
        <v>0</v>
      </c>
      <c r="J127" s="4">
        <f t="shared" si="32"/>
        <v>0</v>
      </c>
      <c r="K127" s="4">
        <f t="shared" si="33"/>
        <v>0</v>
      </c>
      <c r="L127" s="4">
        <f t="shared" si="34"/>
        <v>0</v>
      </c>
      <c r="M127" s="4">
        <f t="shared" si="35"/>
        <v>0</v>
      </c>
      <c r="N127" s="4">
        <f t="shared" si="29"/>
        <v>0</v>
      </c>
      <c r="O127" s="4">
        <f t="shared" si="26"/>
        <v>0</v>
      </c>
      <c r="P127" s="4">
        <f t="shared" si="28"/>
        <v>0</v>
      </c>
      <c r="Q127" s="4">
        <f t="shared" si="36"/>
        <v>0</v>
      </c>
      <c r="R127" s="4">
        <f t="shared" si="30"/>
        <v>0</v>
      </c>
      <c r="S127" s="4">
        <f t="shared" si="27"/>
        <v>0</v>
      </c>
    </row>
    <row r="128" spans="1:19" x14ac:dyDescent="0.25">
      <c r="A128" s="6"/>
      <c r="B128" s="6"/>
      <c r="C128" s="6"/>
      <c r="D128" s="6"/>
      <c r="E128" s="6"/>
      <c r="F128" s="6"/>
      <c r="G128" s="6"/>
      <c r="H128" s="6"/>
      <c r="I128" s="4">
        <f t="shared" si="31"/>
        <v>0</v>
      </c>
      <c r="J128" s="4">
        <f t="shared" si="32"/>
        <v>0</v>
      </c>
      <c r="K128" s="4">
        <f t="shared" si="33"/>
        <v>0</v>
      </c>
      <c r="L128" s="4">
        <f t="shared" si="34"/>
        <v>0</v>
      </c>
      <c r="M128" s="4">
        <f t="shared" si="35"/>
        <v>0</v>
      </c>
      <c r="N128" s="4">
        <f t="shared" si="29"/>
        <v>0</v>
      </c>
      <c r="O128" s="4">
        <f t="shared" si="26"/>
        <v>0</v>
      </c>
      <c r="P128" s="4">
        <f t="shared" si="28"/>
        <v>0</v>
      </c>
      <c r="Q128" s="4">
        <f t="shared" si="36"/>
        <v>0</v>
      </c>
      <c r="R128" s="4">
        <f t="shared" si="30"/>
        <v>0</v>
      </c>
      <c r="S128" s="4">
        <f t="shared" si="27"/>
        <v>0</v>
      </c>
    </row>
    <row r="129" spans="1:19" x14ac:dyDescent="0.25">
      <c r="A129" s="6"/>
      <c r="B129" s="6"/>
      <c r="C129" s="6"/>
      <c r="D129" s="6"/>
      <c r="E129" s="6"/>
      <c r="F129" s="6"/>
      <c r="G129" s="6"/>
      <c r="H129" s="6"/>
      <c r="I129" s="4">
        <f t="shared" si="31"/>
        <v>0</v>
      </c>
      <c r="J129" s="4">
        <f t="shared" si="32"/>
        <v>0</v>
      </c>
      <c r="K129" s="4">
        <f t="shared" si="33"/>
        <v>0</v>
      </c>
      <c r="L129" s="4">
        <f t="shared" si="34"/>
        <v>0</v>
      </c>
      <c r="M129" s="4">
        <f t="shared" si="35"/>
        <v>0</v>
      </c>
      <c r="N129" s="4">
        <f t="shared" si="29"/>
        <v>0</v>
      </c>
      <c r="O129" s="4">
        <f t="shared" si="26"/>
        <v>0</v>
      </c>
      <c r="P129" s="4">
        <f t="shared" si="28"/>
        <v>0</v>
      </c>
      <c r="Q129" s="4">
        <f t="shared" si="36"/>
        <v>0</v>
      </c>
      <c r="R129" s="4">
        <f t="shared" si="30"/>
        <v>0</v>
      </c>
      <c r="S129" s="4">
        <f t="shared" si="27"/>
        <v>0</v>
      </c>
    </row>
    <row r="130" spans="1:19" x14ac:dyDescent="0.25">
      <c r="A130" s="6"/>
      <c r="B130" s="6"/>
      <c r="C130" s="6"/>
      <c r="D130" s="6"/>
      <c r="E130" s="6"/>
      <c r="F130" s="6"/>
      <c r="G130" s="6"/>
      <c r="H130" s="6"/>
      <c r="I130" s="4">
        <f t="shared" si="31"/>
        <v>0</v>
      </c>
      <c r="J130" s="4">
        <f t="shared" si="32"/>
        <v>0</v>
      </c>
      <c r="K130" s="4">
        <f t="shared" si="33"/>
        <v>0</v>
      </c>
      <c r="L130" s="4">
        <f t="shared" si="34"/>
        <v>0</v>
      </c>
      <c r="M130" s="4">
        <f t="shared" si="35"/>
        <v>0</v>
      </c>
      <c r="N130" s="4">
        <f t="shared" ref="N130:N150" si="37">IF(L130&gt;0, L130/M130,0)</f>
        <v>0</v>
      </c>
      <c r="O130" s="4">
        <f t="shared" si="26"/>
        <v>0</v>
      </c>
      <c r="P130" s="4">
        <f t="shared" si="28"/>
        <v>0</v>
      </c>
      <c r="Q130" s="4">
        <f t="shared" si="36"/>
        <v>0</v>
      </c>
      <c r="R130" s="4">
        <f t="shared" ref="R130:R150" si="38">IF(M130&gt;0, (F130*0.1)/M130,0)</f>
        <v>0</v>
      </c>
      <c r="S130" s="4">
        <f t="shared" si="27"/>
        <v>0</v>
      </c>
    </row>
    <row r="131" spans="1:19" x14ac:dyDescent="0.25">
      <c r="A131" s="6"/>
      <c r="B131" s="6"/>
      <c r="C131" s="6"/>
      <c r="D131" s="6"/>
      <c r="E131" s="6"/>
      <c r="F131" s="6"/>
      <c r="G131" s="6"/>
      <c r="H131" s="6"/>
      <c r="I131" s="4">
        <f t="shared" si="31"/>
        <v>0</v>
      </c>
      <c r="J131" s="4">
        <f t="shared" si="32"/>
        <v>0</v>
      </c>
      <c r="K131" s="4">
        <f t="shared" si="33"/>
        <v>0</v>
      </c>
      <c r="L131" s="4">
        <f t="shared" si="34"/>
        <v>0</v>
      </c>
      <c r="M131" s="4">
        <f t="shared" si="35"/>
        <v>0</v>
      </c>
      <c r="N131" s="4">
        <f t="shared" si="37"/>
        <v>0</v>
      </c>
      <c r="O131" s="4">
        <f t="shared" ref="O131:O150" si="39">IFERROR((ROUNDUP(L131/H131,0) * 20),0)</f>
        <v>0</v>
      </c>
      <c r="P131" s="4">
        <f t="shared" si="28"/>
        <v>0</v>
      </c>
      <c r="Q131" s="4">
        <f t="shared" si="36"/>
        <v>0</v>
      </c>
      <c r="R131" s="4">
        <f t="shared" si="38"/>
        <v>0</v>
      </c>
      <c r="S131" s="4">
        <f t="shared" ref="S131:S150" si="40">IFERROR(G131/F131*M131,0)</f>
        <v>0</v>
      </c>
    </row>
    <row r="132" spans="1:19" x14ac:dyDescent="0.25">
      <c r="A132" s="6"/>
      <c r="B132" s="6"/>
      <c r="C132" s="6"/>
      <c r="D132" s="6"/>
      <c r="E132" s="6"/>
      <c r="F132" s="6"/>
      <c r="G132" s="6"/>
      <c r="H132" s="6"/>
      <c r="I132" s="4">
        <f t="shared" si="31"/>
        <v>0</v>
      </c>
      <c r="J132" s="4">
        <f t="shared" si="32"/>
        <v>0</v>
      </c>
      <c r="K132" s="4">
        <f t="shared" si="33"/>
        <v>0</v>
      </c>
      <c r="L132" s="4">
        <f t="shared" si="34"/>
        <v>0</v>
      </c>
      <c r="M132" s="4">
        <f t="shared" si="35"/>
        <v>0</v>
      </c>
      <c r="N132" s="4">
        <f t="shared" si="37"/>
        <v>0</v>
      </c>
      <c r="O132" s="4">
        <f t="shared" si="39"/>
        <v>0</v>
      </c>
      <c r="P132" s="4">
        <f t="shared" ref="P132:P150" si="41">0.45*O132</f>
        <v>0</v>
      </c>
      <c r="Q132" s="4">
        <f t="shared" si="36"/>
        <v>0</v>
      </c>
      <c r="R132" s="4">
        <f t="shared" si="38"/>
        <v>0</v>
      </c>
      <c r="S132" s="4">
        <f t="shared" si="40"/>
        <v>0</v>
      </c>
    </row>
    <row r="133" spans="1:19" x14ac:dyDescent="0.25">
      <c r="A133" s="6"/>
      <c r="B133" s="6"/>
      <c r="C133" s="6"/>
      <c r="D133" s="6"/>
      <c r="E133" s="6"/>
      <c r="F133" s="6"/>
      <c r="G133" s="6"/>
      <c r="H133" s="6"/>
      <c r="I133" s="4">
        <f t="shared" si="31"/>
        <v>0</v>
      </c>
      <c r="J133" s="4">
        <f t="shared" si="32"/>
        <v>0</v>
      </c>
      <c r="K133" s="4">
        <f t="shared" si="33"/>
        <v>0</v>
      </c>
      <c r="L133" s="4">
        <f t="shared" si="34"/>
        <v>0</v>
      </c>
      <c r="M133" s="4">
        <f t="shared" si="35"/>
        <v>0</v>
      </c>
      <c r="N133" s="4">
        <f t="shared" si="37"/>
        <v>0</v>
      </c>
      <c r="O133" s="4">
        <f t="shared" si="39"/>
        <v>0</v>
      </c>
      <c r="P133" s="4">
        <f t="shared" si="41"/>
        <v>0</v>
      </c>
      <c r="Q133" s="4">
        <f t="shared" si="36"/>
        <v>0</v>
      </c>
      <c r="R133" s="4">
        <f t="shared" si="38"/>
        <v>0</v>
      </c>
      <c r="S133" s="4">
        <f t="shared" si="40"/>
        <v>0</v>
      </c>
    </row>
    <row r="134" spans="1:19" x14ac:dyDescent="0.25">
      <c r="A134" s="6"/>
      <c r="B134" s="6"/>
      <c r="C134" s="6"/>
      <c r="D134" s="6"/>
      <c r="E134" s="6"/>
      <c r="F134" s="6"/>
      <c r="G134" s="6"/>
      <c r="H134" s="6"/>
      <c r="I134" s="4">
        <f t="shared" si="31"/>
        <v>0</v>
      </c>
      <c r="J134" s="4">
        <f t="shared" si="32"/>
        <v>0</v>
      </c>
      <c r="K134" s="4">
        <f t="shared" si="33"/>
        <v>0</v>
      </c>
      <c r="L134" s="4">
        <f t="shared" si="34"/>
        <v>0</v>
      </c>
      <c r="M134" s="4">
        <f t="shared" si="35"/>
        <v>0</v>
      </c>
      <c r="N134" s="4">
        <f t="shared" si="37"/>
        <v>0</v>
      </c>
      <c r="O134" s="4">
        <f t="shared" si="39"/>
        <v>0</v>
      </c>
      <c r="P134" s="4">
        <f t="shared" si="41"/>
        <v>0</v>
      </c>
      <c r="Q134" s="4">
        <f t="shared" si="36"/>
        <v>0</v>
      </c>
      <c r="R134" s="4">
        <f t="shared" si="38"/>
        <v>0</v>
      </c>
      <c r="S134" s="4">
        <f t="shared" si="40"/>
        <v>0</v>
      </c>
    </row>
    <row r="135" spans="1:19" x14ac:dyDescent="0.25">
      <c r="A135" s="6"/>
      <c r="B135" s="6"/>
      <c r="C135" s="6"/>
      <c r="D135" s="6"/>
      <c r="E135" s="6"/>
      <c r="F135" s="6"/>
      <c r="G135" s="6"/>
      <c r="H135" s="6"/>
      <c r="I135" s="4">
        <f t="shared" si="31"/>
        <v>0</v>
      </c>
      <c r="J135" s="4">
        <f t="shared" si="32"/>
        <v>0</v>
      </c>
      <c r="K135" s="4">
        <f t="shared" si="33"/>
        <v>0</v>
      </c>
      <c r="L135" s="4">
        <f t="shared" si="34"/>
        <v>0</v>
      </c>
      <c r="M135" s="4">
        <f t="shared" si="35"/>
        <v>0</v>
      </c>
      <c r="N135" s="4">
        <f t="shared" si="37"/>
        <v>0</v>
      </c>
      <c r="O135" s="4">
        <f t="shared" si="39"/>
        <v>0</v>
      </c>
      <c r="P135" s="4">
        <f t="shared" si="41"/>
        <v>0</v>
      </c>
      <c r="Q135" s="4">
        <f t="shared" si="36"/>
        <v>0</v>
      </c>
      <c r="R135" s="4">
        <f t="shared" si="38"/>
        <v>0</v>
      </c>
      <c r="S135" s="4">
        <f t="shared" si="40"/>
        <v>0</v>
      </c>
    </row>
    <row r="136" spans="1:19" x14ac:dyDescent="0.25">
      <c r="A136" s="6"/>
      <c r="B136" s="6"/>
      <c r="C136" s="6"/>
      <c r="D136" s="6"/>
      <c r="E136" s="6"/>
      <c r="F136" s="6"/>
      <c r="G136" s="6"/>
      <c r="H136" s="6"/>
      <c r="I136" s="4">
        <f t="shared" si="31"/>
        <v>0</v>
      </c>
      <c r="J136" s="4">
        <f t="shared" si="32"/>
        <v>0</v>
      </c>
      <c r="K136" s="4">
        <f t="shared" si="33"/>
        <v>0</v>
      </c>
      <c r="L136" s="4">
        <f t="shared" si="34"/>
        <v>0</v>
      </c>
      <c r="M136" s="4">
        <f t="shared" si="35"/>
        <v>0</v>
      </c>
      <c r="N136" s="4">
        <f t="shared" si="37"/>
        <v>0</v>
      </c>
      <c r="O136" s="4">
        <f t="shared" si="39"/>
        <v>0</v>
      </c>
      <c r="P136" s="4">
        <f t="shared" si="41"/>
        <v>0</v>
      </c>
      <c r="Q136" s="4">
        <f t="shared" si="36"/>
        <v>0</v>
      </c>
      <c r="R136" s="4">
        <f t="shared" si="38"/>
        <v>0</v>
      </c>
      <c r="S136" s="4">
        <f t="shared" si="40"/>
        <v>0</v>
      </c>
    </row>
    <row r="137" spans="1:19" x14ac:dyDescent="0.25">
      <c r="A137" s="6"/>
      <c r="B137" s="6"/>
      <c r="C137" s="6"/>
      <c r="D137" s="6"/>
      <c r="E137" s="6"/>
      <c r="F137" s="6"/>
      <c r="G137" s="6"/>
      <c r="H137" s="6"/>
      <c r="I137" s="4">
        <f t="shared" si="31"/>
        <v>0</v>
      </c>
      <c r="J137" s="4">
        <f t="shared" si="32"/>
        <v>0</v>
      </c>
      <c r="K137" s="4">
        <f t="shared" si="33"/>
        <v>0</v>
      </c>
      <c r="L137" s="4">
        <f t="shared" si="34"/>
        <v>0</v>
      </c>
      <c r="M137" s="4">
        <f t="shared" si="35"/>
        <v>0</v>
      </c>
      <c r="N137" s="4">
        <f t="shared" si="37"/>
        <v>0</v>
      </c>
      <c r="O137" s="4">
        <f t="shared" si="39"/>
        <v>0</v>
      </c>
      <c r="P137" s="4">
        <f t="shared" si="41"/>
        <v>0</v>
      </c>
      <c r="Q137" s="4">
        <f t="shared" si="36"/>
        <v>0</v>
      </c>
      <c r="R137" s="4">
        <f t="shared" si="38"/>
        <v>0</v>
      </c>
      <c r="S137" s="4">
        <f t="shared" si="40"/>
        <v>0</v>
      </c>
    </row>
    <row r="138" spans="1:19" x14ac:dyDescent="0.25">
      <c r="A138" s="6"/>
      <c r="B138" s="6"/>
      <c r="C138" s="6"/>
      <c r="D138" s="6"/>
      <c r="E138" s="6"/>
      <c r="F138" s="6"/>
      <c r="G138" s="6"/>
      <c r="H138" s="6"/>
      <c r="I138" s="4">
        <f t="shared" si="31"/>
        <v>0</v>
      </c>
      <c r="J138" s="4">
        <f t="shared" si="32"/>
        <v>0</v>
      </c>
      <c r="K138" s="4">
        <f t="shared" si="33"/>
        <v>0</v>
      </c>
      <c r="L138" s="4">
        <f t="shared" si="34"/>
        <v>0</v>
      </c>
      <c r="M138" s="4">
        <f t="shared" si="35"/>
        <v>0</v>
      </c>
      <c r="N138" s="4">
        <f t="shared" si="37"/>
        <v>0</v>
      </c>
      <c r="O138" s="4">
        <f t="shared" si="39"/>
        <v>0</v>
      </c>
      <c r="P138" s="4">
        <f t="shared" si="41"/>
        <v>0</v>
      </c>
      <c r="Q138" s="4">
        <f t="shared" si="36"/>
        <v>0</v>
      </c>
      <c r="R138" s="4">
        <f t="shared" si="38"/>
        <v>0</v>
      </c>
      <c r="S138" s="4">
        <f t="shared" si="40"/>
        <v>0</v>
      </c>
    </row>
    <row r="139" spans="1:19" x14ac:dyDescent="0.25">
      <c r="A139" s="6"/>
      <c r="B139" s="6"/>
      <c r="C139" s="6"/>
      <c r="D139" s="6"/>
      <c r="E139" s="6"/>
      <c r="F139" s="6"/>
      <c r="G139" s="6"/>
      <c r="H139" s="6"/>
      <c r="I139" s="4">
        <f t="shared" si="31"/>
        <v>0</v>
      </c>
      <c r="J139" s="4">
        <f t="shared" si="32"/>
        <v>0</v>
      </c>
      <c r="K139" s="4">
        <f t="shared" si="33"/>
        <v>0</v>
      </c>
      <c r="L139" s="4">
        <f t="shared" si="34"/>
        <v>0</v>
      </c>
      <c r="M139" s="4">
        <f t="shared" si="35"/>
        <v>0</v>
      </c>
      <c r="N139" s="4">
        <f t="shared" si="37"/>
        <v>0</v>
      </c>
      <c r="O139" s="4">
        <f t="shared" si="39"/>
        <v>0</v>
      </c>
      <c r="P139" s="4">
        <f t="shared" si="41"/>
        <v>0</v>
      </c>
      <c r="Q139" s="4">
        <f t="shared" si="36"/>
        <v>0</v>
      </c>
      <c r="R139" s="4">
        <f t="shared" si="38"/>
        <v>0</v>
      </c>
      <c r="S139" s="4">
        <f t="shared" si="40"/>
        <v>0</v>
      </c>
    </row>
    <row r="140" spans="1:19" x14ac:dyDescent="0.25">
      <c r="A140" s="6"/>
      <c r="B140" s="6"/>
      <c r="C140" s="6"/>
      <c r="D140" s="6"/>
      <c r="E140" s="6"/>
      <c r="F140" s="6"/>
      <c r="G140" s="6"/>
      <c r="H140" s="6"/>
      <c r="I140" s="4">
        <f t="shared" si="31"/>
        <v>0</v>
      </c>
      <c r="J140" s="4">
        <f t="shared" si="32"/>
        <v>0</v>
      </c>
      <c r="K140" s="4">
        <f t="shared" si="33"/>
        <v>0</v>
      </c>
      <c r="L140" s="4">
        <f t="shared" si="34"/>
        <v>0</v>
      </c>
      <c r="M140" s="4">
        <f t="shared" si="35"/>
        <v>0</v>
      </c>
      <c r="N140" s="4">
        <f t="shared" si="37"/>
        <v>0</v>
      </c>
      <c r="O140" s="4">
        <f t="shared" si="39"/>
        <v>0</v>
      </c>
      <c r="P140" s="4">
        <f t="shared" si="41"/>
        <v>0</v>
      </c>
      <c r="Q140" s="4">
        <f t="shared" si="36"/>
        <v>0</v>
      </c>
      <c r="R140" s="4">
        <f t="shared" si="38"/>
        <v>0</v>
      </c>
      <c r="S140" s="4">
        <f t="shared" si="40"/>
        <v>0</v>
      </c>
    </row>
    <row r="141" spans="1:19" x14ac:dyDescent="0.25">
      <c r="A141" s="6"/>
      <c r="B141" s="6"/>
      <c r="C141" s="6"/>
      <c r="D141" s="6"/>
      <c r="E141" s="6"/>
      <c r="F141" s="6"/>
      <c r="G141" s="6"/>
      <c r="H141" s="6"/>
      <c r="I141" s="4">
        <f t="shared" si="31"/>
        <v>0</v>
      </c>
      <c r="J141" s="4">
        <f t="shared" si="32"/>
        <v>0</v>
      </c>
      <c r="K141" s="4">
        <f t="shared" si="33"/>
        <v>0</v>
      </c>
      <c r="L141" s="4">
        <f t="shared" si="34"/>
        <v>0</v>
      </c>
      <c r="M141" s="4">
        <f t="shared" si="35"/>
        <v>0</v>
      </c>
      <c r="N141" s="4">
        <f t="shared" si="37"/>
        <v>0</v>
      </c>
      <c r="O141" s="4">
        <f t="shared" si="39"/>
        <v>0</v>
      </c>
      <c r="P141" s="4">
        <f t="shared" si="41"/>
        <v>0</v>
      </c>
      <c r="Q141" s="4">
        <f t="shared" si="36"/>
        <v>0</v>
      </c>
      <c r="R141" s="4">
        <f t="shared" si="38"/>
        <v>0</v>
      </c>
      <c r="S141" s="4">
        <f t="shared" si="40"/>
        <v>0</v>
      </c>
    </row>
    <row r="142" spans="1:19" x14ac:dyDescent="0.25">
      <c r="A142" s="6"/>
      <c r="B142" s="6"/>
      <c r="C142" s="6"/>
      <c r="D142" s="6"/>
      <c r="E142" s="6"/>
      <c r="F142" s="6"/>
      <c r="G142" s="6"/>
      <c r="H142" s="6"/>
      <c r="I142" s="4">
        <f t="shared" si="31"/>
        <v>0</v>
      </c>
      <c r="J142" s="4">
        <f t="shared" si="32"/>
        <v>0</v>
      </c>
      <c r="K142" s="4">
        <f t="shared" si="33"/>
        <v>0</v>
      </c>
      <c r="L142" s="4">
        <f t="shared" si="34"/>
        <v>0</v>
      </c>
      <c r="M142" s="4">
        <f t="shared" si="35"/>
        <v>0</v>
      </c>
      <c r="N142" s="4">
        <f t="shared" si="37"/>
        <v>0</v>
      </c>
      <c r="O142" s="4">
        <f t="shared" si="39"/>
        <v>0</v>
      </c>
      <c r="P142" s="4">
        <f t="shared" si="41"/>
        <v>0</v>
      </c>
      <c r="Q142" s="4">
        <f t="shared" si="36"/>
        <v>0</v>
      </c>
      <c r="R142" s="4">
        <f t="shared" si="38"/>
        <v>0</v>
      </c>
      <c r="S142" s="4">
        <f t="shared" si="40"/>
        <v>0</v>
      </c>
    </row>
    <row r="143" spans="1:19" x14ac:dyDescent="0.25">
      <c r="A143" s="6"/>
      <c r="B143" s="6"/>
      <c r="C143" s="6"/>
      <c r="D143" s="6"/>
      <c r="E143" s="6"/>
      <c r="F143" s="6"/>
      <c r="G143" s="6"/>
      <c r="H143" s="6"/>
      <c r="I143" s="4">
        <f t="shared" si="31"/>
        <v>0</v>
      </c>
      <c r="J143" s="4">
        <f t="shared" si="32"/>
        <v>0</v>
      </c>
      <c r="K143" s="4">
        <f t="shared" si="33"/>
        <v>0</v>
      </c>
      <c r="L143" s="4">
        <f t="shared" si="34"/>
        <v>0</v>
      </c>
      <c r="M143" s="4">
        <f t="shared" si="35"/>
        <v>0</v>
      </c>
      <c r="N143" s="4">
        <f t="shared" si="37"/>
        <v>0</v>
      </c>
      <c r="O143" s="4">
        <f t="shared" si="39"/>
        <v>0</v>
      </c>
      <c r="P143" s="4">
        <f t="shared" si="41"/>
        <v>0</v>
      </c>
      <c r="Q143" s="4">
        <f t="shared" si="36"/>
        <v>0</v>
      </c>
      <c r="R143" s="4">
        <f t="shared" si="38"/>
        <v>0</v>
      </c>
      <c r="S143" s="4">
        <f t="shared" si="40"/>
        <v>0</v>
      </c>
    </row>
    <row r="144" spans="1:19" x14ac:dyDescent="0.25">
      <c r="A144" s="6"/>
      <c r="B144" s="6"/>
      <c r="C144" s="6"/>
      <c r="D144" s="6"/>
      <c r="E144" s="6"/>
      <c r="F144" s="6"/>
      <c r="G144" s="6"/>
      <c r="H144" s="6"/>
      <c r="I144" s="4">
        <f t="shared" si="31"/>
        <v>0</v>
      </c>
      <c r="J144" s="4">
        <f t="shared" si="32"/>
        <v>0</v>
      </c>
      <c r="K144" s="4">
        <f t="shared" si="33"/>
        <v>0</v>
      </c>
      <c r="L144" s="4">
        <f t="shared" si="34"/>
        <v>0</v>
      </c>
      <c r="M144" s="4">
        <f t="shared" si="35"/>
        <v>0</v>
      </c>
      <c r="N144" s="4">
        <f t="shared" si="37"/>
        <v>0</v>
      </c>
      <c r="O144" s="4">
        <f t="shared" si="39"/>
        <v>0</v>
      </c>
      <c r="P144" s="4">
        <f t="shared" si="41"/>
        <v>0</v>
      </c>
      <c r="Q144" s="4">
        <f t="shared" si="36"/>
        <v>0</v>
      </c>
      <c r="R144" s="4">
        <f t="shared" si="38"/>
        <v>0</v>
      </c>
      <c r="S144" s="4">
        <f t="shared" si="40"/>
        <v>0</v>
      </c>
    </row>
    <row r="145" spans="1:19" x14ac:dyDescent="0.25">
      <c r="A145" s="6"/>
      <c r="B145" s="6"/>
      <c r="C145" s="6"/>
      <c r="D145" s="6"/>
      <c r="E145" s="6"/>
      <c r="F145" s="6"/>
      <c r="G145" s="6"/>
      <c r="H145" s="6"/>
      <c r="I145" s="4">
        <f t="shared" si="31"/>
        <v>0</v>
      </c>
      <c r="J145" s="4">
        <f t="shared" si="32"/>
        <v>0</v>
      </c>
      <c r="K145" s="4">
        <f t="shared" si="33"/>
        <v>0</v>
      </c>
      <c r="L145" s="4">
        <f t="shared" si="34"/>
        <v>0</v>
      </c>
      <c r="M145" s="4">
        <f t="shared" si="35"/>
        <v>0</v>
      </c>
      <c r="N145" s="4">
        <f t="shared" si="37"/>
        <v>0</v>
      </c>
      <c r="O145" s="4">
        <f t="shared" si="39"/>
        <v>0</v>
      </c>
      <c r="P145" s="4">
        <f t="shared" si="41"/>
        <v>0</v>
      </c>
      <c r="Q145" s="4">
        <f t="shared" si="36"/>
        <v>0</v>
      </c>
      <c r="R145" s="4">
        <f t="shared" si="38"/>
        <v>0</v>
      </c>
      <c r="S145" s="4">
        <f t="shared" si="40"/>
        <v>0</v>
      </c>
    </row>
    <row r="146" spans="1:19" x14ac:dyDescent="0.25">
      <c r="A146" s="6"/>
      <c r="B146" s="6"/>
      <c r="C146" s="6"/>
      <c r="D146" s="6"/>
      <c r="E146" s="6"/>
      <c r="F146" s="6"/>
      <c r="G146" s="6"/>
      <c r="H146" s="6"/>
      <c r="I146" s="4">
        <f t="shared" si="31"/>
        <v>0</v>
      </c>
      <c r="J146" s="4">
        <f t="shared" si="32"/>
        <v>0</v>
      </c>
      <c r="K146" s="4">
        <f t="shared" si="33"/>
        <v>0</v>
      </c>
      <c r="L146" s="4">
        <f t="shared" si="34"/>
        <v>0</v>
      </c>
      <c r="M146" s="4">
        <f t="shared" si="35"/>
        <v>0</v>
      </c>
      <c r="N146" s="4">
        <f t="shared" si="37"/>
        <v>0</v>
      </c>
      <c r="O146" s="4">
        <f t="shared" si="39"/>
        <v>0</v>
      </c>
      <c r="P146" s="4">
        <f t="shared" si="41"/>
        <v>0</v>
      </c>
      <c r="Q146" s="4">
        <f t="shared" si="36"/>
        <v>0</v>
      </c>
      <c r="R146" s="4">
        <f t="shared" si="38"/>
        <v>0</v>
      </c>
      <c r="S146" s="4">
        <f t="shared" si="40"/>
        <v>0</v>
      </c>
    </row>
    <row r="147" spans="1:19" x14ac:dyDescent="0.25">
      <c r="A147" s="6"/>
      <c r="B147" s="6"/>
      <c r="C147" s="6"/>
      <c r="D147" s="6"/>
      <c r="E147" s="6"/>
      <c r="F147" s="6"/>
      <c r="G147" s="6"/>
      <c r="H147" s="6"/>
      <c r="I147" s="4">
        <f t="shared" si="31"/>
        <v>0</v>
      </c>
      <c r="J147" s="4">
        <f t="shared" si="32"/>
        <v>0</v>
      </c>
      <c r="K147" s="4">
        <f t="shared" si="33"/>
        <v>0</v>
      </c>
      <c r="L147" s="4">
        <f t="shared" si="34"/>
        <v>0</v>
      </c>
      <c r="M147" s="4">
        <f t="shared" si="35"/>
        <v>0</v>
      </c>
      <c r="N147" s="4">
        <f t="shared" si="37"/>
        <v>0</v>
      </c>
      <c r="O147" s="4">
        <f t="shared" si="39"/>
        <v>0</v>
      </c>
      <c r="P147" s="4">
        <f t="shared" si="41"/>
        <v>0</v>
      </c>
      <c r="Q147" s="4">
        <f t="shared" si="36"/>
        <v>0</v>
      </c>
      <c r="R147" s="4">
        <f t="shared" si="38"/>
        <v>0</v>
      </c>
      <c r="S147" s="4">
        <f t="shared" si="40"/>
        <v>0</v>
      </c>
    </row>
    <row r="148" spans="1:19" x14ac:dyDescent="0.25">
      <c r="A148" s="6"/>
      <c r="B148" s="6"/>
      <c r="C148" s="6"/>
      <c r="D148" s="6"/>
      <c r="E148" s="6"/>
      <c r="F148" s="6"/>
      <c r="G148" s="6"/>
      <c r="H148" s="6"/>
      <c r="I148" s="4">
        <f t="shared" si="31"/>
        <v>0</v>
      </c>
      <c r="J148" s="4">
        <f t="shared" si="32"/>
        <v>0</v>
      </c>
      <c r="K148" s="4">
        <f t="shared" si="33"/>
        <v>0</v>
      </c>
      <c r="L148" s="4">
        <f t="shared" si="34"/>
        <v>0</v>
      </c>
      <c r="M148" s="4">
        <f t="shared" si="35"/>
        <v>0</v>
      </c>
      <c r="N148" s="4">
        <f t="shared" si="37"/>
        <v>0</v>
      </c>
      <c r="O148" s="4">
        <f t="shared" si="39"/>
        <v>0</v>
      </c>
      <c r="P148" s="4">
        <f t="shared" si="41"/>
        <v>0</v>
      </c>
      <c r="Q148" s="4">
        <f t="shared" si="36"/>
        <v>0</v>
      </c>
      <c r="R148" s="4">
        <f t="shared" si="38"/>
        <v>0</v>
      </c>
      <c r="S148" s="4">
        <f t="shared" si="40"/>
        <v>0</v>
      </c>
    </row>
    <row r="149" spans="1:19" x14ac:dyDescent="0.25">
      <c r="A149" s="6"/>
      <c r="B149" s="6"/>
      <c r="C149" s="6"/>
      <c r="D149" s="6"/>
      <c r="E149" s="6"/>
      <c r="F149" s="6"/>
      <c r="G149" s="6"/>
      <c r="H149" s="6"/>
      <c r="I149" s="4">
        <f t="shared" si="31"/>
        <v>0</v>
      </c>
      <c r="J149" s="4">
        <f t="shared" si="32"/>
        <v>0</v>
      </c>
      <c r="K149" s="4">
        <f t="shared" si="33"/>
        <v>0</v>
      </c>
      <c r="L149" s="4">
        <f t="shared" si="34"/>
        <v>0</v>
      </c>
      <c r="M149" s="4">
        <f t="shared" si="35"/>
        <v>0</v>
      </c>
      <c r="N149" s="4">
        <f t="shared" si="37"/>
        <v>0</v>
      </c>
      <c r="O149" s="4">
        <f t="shared" si="39"/>
        <v>0</v>
      </c>
      <c r="P149" s="4">
        <f t="shared" si="41"/>
        <v>0</v>
      </c>
      <c r="Q149" s="4">
        <f t="shared" si="36"/>
        <v>0</v>
      </c>
      <c r="R149" s="4">
        <f t="shared" si="38"/>
        <v>0</v>
      </c>
      <c r="S149" s="4">
        <f t="shared" si="40"/>
        <v>0</v>
      </c>
    </row>
    <row r="150" spans="1:19" x14ac:dyDescent="0.25">
      <c r="A150" s="6"/>
      <c r="B150" s="6"/>
      <c r="C150" s="6"/>
      <c r="D150" s="6"/>
      <c r="E150" s="6"/>
      <c r="F150" s="6"/>
      <c r="G150" s="6"/>
      <c r="H150" s="6"/>
      <c r="I150" s="4">
        <f t="shared" si="31"/>
        <v>0</v>
      </c>
      <c r="J150" s="4">
        <f t="shared" si="32"/>
        <v>0</v>
      </c>
      <c r="K150" s="4">
        <f t="shared" si="33"/>
        <v>0</v>
      </c>
      <c r="L150" s="4">
        <f t="shared" si="34"/>
        <v>0</v>
      </c>
      <c r="M150" s="4">
        <f t="shared" si="35"/>
        <v>0</v>
      </c>
      <c r="N150" s="4">
        <f t="shared" si="37"/>
        <v>0</v>
      </c>
      <c r="O150" s="4">
        <f t="shared" si="39"/>
        <v>0</v>
      </c>
      <c r="P150" s="4">
        <f t="shared" si="41"/>
        <v>0</v>
      </c>
      <c r="Q150" s="4">
        <f t="shared" si="36"/>
        <v>0</v>
      </c>
      <c r="R150" s="4">
        <f t="shared" si="38"/>
        <v>0</v>
      </c>
      <c r="S150" s="4">
        <f t="shared" si="4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1"/>
  <sheetViews>
    <sheetView topLeftCell="A7" zoomScale="90" zoomScaleNormal="90" workbookViewId="0">
      <selection activeCell="E30" sqref="E30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24" t="s">
        <v>102</v>
      </c>
      <c r="B1" s="24"/>
      <c r="C1" s="24"/>
      <c r="D1" s="24"/>
      <c r="E1" s="24"/>
      <c r="F1" s="24"/>
      <c r="G1" s="24"/>
      <c r="H1" s="12"/>
      <c r="I1" s="24" t="s">
        <v>103</v>
      </c>
      <c r="J1" s="24"/>
      <c r="K1" s="24"/>
      <c r="L1" s="24"/>
      <c r="M1" s="24"/>
      <c r="N1" s="24"/>
      <c r="O1" s="24"/>
      <c r="P1" s="12"/>
      <c r="Q1" s="24" t="s">
        <v>104</v>
      </c>
      <c r="R1" s="24"/>
      <c r="S1" s="24"/>
      <c r="T1" s="24"/>
      <c r="U1" s="24"/>
      <c r="V1" s="24"/>
      <c r="W1" s="24"/>
      <c r="X1" s="12"/>
      <c r="Y1" s="24" t="s">
        <v>105</v>
      </c>
      <c r="Z1" s="24"/>
      <c r="AA1" s="24"/>
      <c r="AB1" s="24"/>
      <c r="AC1" s="24"/>
      <c r="AD1" s="24"/>
      <c r="AE1" s="24"/>
      <c r="AF1" s="12"/>
      <c r="AG1" s="24" t="s">
        <v>124</v>
      </c>
      <c r="AH1" s="24"/>
      <c r="AI1" s="24"/>
      <c r="AJ1" s="24"/>
      <c r="AK1" s="24"/>
      <c r="AL1" s="24"/>
      <c r="AM1" s="24"/>
      <c r="AN1" s="12"/>
      <c r="AO1" s="24" t="s">
        <v>123</v>
      </c>
      <c r="AP1" s="24"/>
      <c r="AQ1" s="24"/>
      <c r="AR1" s="24"/>
      <c r="AS1" s="24"/>
      <c r="AT1" s="24"/>
      <c r="AU1" s="24"/>
      <c r="AV1" s="12"/>
      <c r="AW1" s="24" t="s">
        <v>122</v>
      </c>
      <c r="AX1" s="24"/>
      <c r="AY1" s="24"/>
      <c r="AZ1" s="24"/>
      <c r="BA1" s="24"/>
      <c r="BB1" s="24"/>
      <c r="BC1" s="24"/>
      <c r="BD1" s="12"/>
      <c r="BE1" s="24" t="s">
        <v>127</v>
      </c>
      <c r="BF1" s="24"/>
      <c r="BG1" s="24"/>
      <c r="BH1" s="24"/>
      <c r="BI1" s="24"/>
      <c r="BJ1" s="24"/>
      <c r="BK1" s="24"/>
      <c r="BL1" s="12"/>
    </row>
    <row r="2" spans="1:64" x14ac:dyDescent="0.25">
      <c r="A2" s="7" t="s">
        <v>0</v>
      </c>
      <c r="B2" s="8" t="s">
        <v>66</v>
      </c>
      <c r="C2" s="8" t="s">
        <v>3</v>
      </c>
      <c r="D2" s="8" t="s">
        <v>90</v>
      </c>
      <c r="E2" s="8" t="s">
        <v>91</v>
      </c>
      <c r="F2" s="8" t="s">
        <v>6</v>
      </c>
      <c r="G2" s="9" t="s">
        <v>7</v>
      </c>
      <c r="H2" s="12"/>
      <c r="I2" s="7" t="s">
        <v>0</v>
      </c>
      <c r="J2" s="8" t="s">
        <v>66</v>
      </c>
      <c r="K2" s="8" t="s">
        <v>3</v>
      </c>
      <c r="L2" s="8" t="s">
        <v>90</v>
      </c>
      <c r="M2" s="8" t="s">
        <v>91</v>
      </c>
      <c r="N2" s="8" t="s">
        <v>6</v>
      </c>
      <c r="O2" s="9" t="s">
        <v>7</v>
      </c>
      <c r="P2" s="12"/>
      <c r="Q2" s="7" t="s">
        <v>0</v>
      </c>
      <c r="R2" s="8" t="s">
        <v>66</v>
      </c>
      <c r="S2" s="8" t="s">
        <v>3</v>
      </c>
      <c r="T2" s="8" t="s">
        <v>90</v>
      </c>
      <c r="U2" s="8" t="s">
        <v>91</v>
      </c>
      <c r="V2" s="8" t="s">
        <v>6</v>
      </c>
      <c r="W2" s="9" t="s">
        <v>7</v>
      </c>
      <c r="X2" s="12"/>
      <c r="Y2" s="7" t="s">
        <v>0</v>
      </c>
      <c r="Z2" s="8" t="s">
        <v>66</v>
      </c>
      <c r="AA2" s="8" t="s">
        <v>3</v>
      </c>
      <c r="AB2" s="8" t="s">
        <v>90</v>
      </c>
      <c r="AC2" s="8" t="s">
        <v>91</v>
      </c>
      <c r="AD2" s="8" t="s">
        <v>6</v>
      </c>
      <c r="AE2" s="9" t="s">
        <v>7</v>
      </c>
      <c r="AF2" s="12"/>
      <c r="AG2" s="7" t="s">
        <v>0</v>
      </c>
      <c r="AH2" s="8" t="s">
        <v>66</v>
      </c>
      <c r="AI2" s="8" t="s">
        <v>3</v>
      </c>
      <c r="AJ2" s="8" t="s">
        <v>90</v>
      </c>
      <c r="AK2" s="8" t="s">
        <v>91</v>
      </c>
      <c r="AL2" s="8" t="s">
        <v>6</v>
      </c>
      <c r="AM2" s="9" t="s">
        <v>7</v>
      </c>
      <c r="AN2" s="12"/>
      <c r="AO2" s="7" t="s">
        <v>0</v>
      </c>
      <c r="AP2" s="8" t="s">
        <v>66</v>
      </c>
      <c r="AQ2" s="8" t="s">
        <v>3</v>
      </c>
      <c r="AR2" s="8" t="s">
        <v>90</v>
      </c>
      <c r="AS2" s="8" t="s">
        <v>91</v>
      </c>
      <c r="AT2" s="8" t="s">
        <v>6</v>
      </c>
      <c r="AU2" s="9" t="s">
        <v>7</v>
      </c>
      <c r="AV2" s="12"/>
      <c r="AW2" s="7" t="s">
        <v>0</v>
      </c>
      <c r="AX2" s="8" t="s">
        <v>66</v>
      </c>
      <c r="AY2" s="8" t="s">
        <v>3</v>
      </c>
      <c r="AZ2" s="8" t="s">
        <v>90</v>
      </c>
      <c r="BA2" s="8" t="s">
        <v>91</v>
      </c>
      <c r="BB2" s="8" t="s">
        <v>6</v>
      </c>
      <c r="BC2" s="9" t="s">
        <v>7</v>
      </c>
      <c r="BD2" s="12"/>
      <c r="BE2" s="7" t="s">
        <v>0</v>
      </c>
      <c r="BF2" s="8" t="s">
        <v>66</v>
      </c>
      <c r="BG2" s="8" t="s">
        <v>3</v>
      </c>
      <c r="BH2" s="8" t="s">
        <v>90</v>
      </c>
      <c r="BI2" s="8" t="s">
        <v>91</v>
      </c>
      <c r="BJ2" s="8" t="s">
        <v>6</v>
      </c>
      <c r="BK2" s="9" t="s">
        <v>7</v>
      </c>
      <c r="BL2" s="12"/>
    </row>
    <row r="3" spans="1:64" x14ac:dyDescent="0.25">
      <c r="A3" s="11" t="s">
        <v>92</v>
      </c>
      <c r="B3" s="6">
        <v>1</v>
      </c>
      <c r="C3" s="4">
        <f>IFERROR(VLOOKUP(A3,parts!$A$2:$V$150,11,FALSE)*B3,0)</f>
        <v>1.3</v>
      </c>
      <c r="D3" s="4">
        <f>IFERROR(VLOOKUP(A3,parts!$A$2:$V$150,12,FALSE)*B3,0)</f>
        <v>0</v>
      </c>
      <c r="E3" s="4">
        <f>IFERROR(VLOOKUP(A3,parts!$A$2:$V$150,13,FALSE)*B3,0)</f>
        <v>1.3</v>
      </c>
      <c r="F3" s="4">
        <f>IFERROR(VLOOKUP(A3,parts!$A$2:$V$150,5,FALSE),0)</f>
        <v>0</v>
      </c>
      <c r="G3" s="4">
        <f>IFERROR(VLOOKUP(A3,parts!$A$2:$V$150,6,FALSE)*B3,0)</f>
        <v>0</v>
      </c>
      <c r="H3" s="12"/>
      <c r="I3" s="11" t="s">
        <v>22</v>
      </c>
      <c r="J3" s="6">
        <v>1</v>
      </c>
      <c r="K3" s="4">
        <f>IFERROR(VLOOKUP(I3,parts!$A$2:$V$150,11,FALSE)*J3,0)</f>
        <v>1.3</v>
      </c>
      <c r="L3" s="4">
        <f>IFERROR(VLOOKUP(I3,parts!$A$2:$V$150,12,FALSE)*J3,0)</f>
        <v>0</v>
      </c>
      <c r="M3" s="4">
        <f>IFERROR(VLOOKUP(I3,parts!$A$2:$V$150,13,FALSE)*J3,0)</f>
        <v>1.3</v>
      </c>
      <c r="N3" s="4">
        <f>IFERROR(VLOOKUP(I3,parts!$A$2:$V$150,5,FALSE),0)</f>
        <v>0</v>
      </c>
      <c r="O3" s="4">
        <f>IFERROR(VLOOKUP(I3,parts!$A$2:$V$150,6,FALSE)*J3,0)</f>
        <v>0</v>
      </c>
      <c r="P3" s="12"/>
      <c r="Q3" s="11" t="s">
        <v>39</v>
      </c>
      <c r="R3" s="6">
        <v>1</v>
      </c>
      <c r="S3" s="4">
        <f>IFERROR(VLOOKUP(Q3,parts!$A$2:$V$150,11,FALSE)*R3,0)</f>
        <v>2.25</v>
      </c>
      <c r="T3" s="4">
        <f>IFERROR(VLOOKUP(Q3,parts!$A$2:$V$150,12,FALSE)*R3,0)</f>
        <v>0</v>
      </c>
      <c r="U3" s="4">
        <f>IFERROR(VLOOKUP(Q3,parts!$A$2:$V$150,13,FALSE)*R3,0)</f>
        <v>2.25</v>
      </c>
      <c r="V3" s="4">
        <f>IFERROR(VLOOKUP(Q3,parts!$A$2:$V$150,5,FALSE),0)</f>
        <v>0</v>
      </c>
      <c r="W3" s="4">
        <f>IFERROR(VLOOKUP(Q3,parts!$A$2:$V$150,6,FALSE)*R3,0)</f>
        <v>0</v>
      </c>
      <c r="X3" s="12"/>
      <c r="Y3" s="11" t="s">
        <v>39</v>
      </c>
      <c r="Z3" s="6">
        <v>1</v>
      </c>
      <c r="AA3" s="4">
        <f>IFERROR(VLOOKUP(Y3,parts!$A$2:$V$150,11,FALSE)*Z3,0)</f>
        <v>2.25</v>
      </c>
      <c r="AB3" s="4">
        <f>IFERROR(VLOOKUP(Y3,parts!$A$2:$V$150,12,FALSE)*Z3,0)</f>
        <v>0</v>
      </c>
      <c r="AC3" s="4">
        <f>IFERROR(VLOOKUP(Y3,parts!$A$2:$V$150,13,FALSE)*Z3,0)</f>
        <v>2.25</v>
      </c>
      <c r="AD3" s="4">
        <f>IFERROR(VLOOKUP(Y3,parts!$A$2:$V$150,5,FALSE),0)</f>
        <v>0</v>
      </c>
      <c r="AE3" s="4">
        <f>IFERROR(VLOOKUP(Y3,parts!$A$2:$V$150,6,FALSE)*Z3,0)</f>
        <v>0</v>
      </c>
      <c r="AF3" s="12"/>
      <c r="AG3" s="11" t="s">
        <v>115</v>
      </c>
      <c r="AH3" s="6">
        <v>1</v>
      </c>
      <c r="AI3" s="4">
        <f>IFERROR(VLOOKUP(AG3,parts!$A$2:$V$150,11,FALSE)*AH3,0)</f>
        <v>4.5</v>
      </c>
      <c r="AJ3" s="4">
        <f>IFERROR(VLOOKUP(AG3,parts!$A$2:$V$150,12,FALSE)*AH3,0)</f>
        <v>0</v>
      </c>
      <c r="AK3" s="4">
        <f>IFERROR(VLOOKUP(AG3,parts!$A$2:$V$150,13,FALSE)*AH3,0)</f>
        <v>4.5</v>
      </c>
      <c r="AL3" s="4">
        <f>IFERROR(VLOOKUP(AG3,parts!$A$2:$V$150,5,FALSE),0)</f>
        <v>0</v>
      </c>
      <c r="AM3" s="4">
        <f>IFERROR(VLOOKUP(AG3,parts!$A$2:$V$150,6,FALSE)*AH3,0)</f>
        <v>0</v>
      </c>
      <c r="AN3" s="12"/>
      <c r="AO3" s="11" t="s">
        <v>115</v>
      </c>
      <c r="AP3" s="6">
        <v>1</v>
      </c>
      <c r="AQ3" s="4">
        <f>IFERROR(VLOOKUP(AO3,parts!$A$2:$V$150,11,FALSE)*AP3,0)</f>
        <v>4.5</v>
      </c>
      <c r="AR3" s="4">
        <f>IFERROR(VLOOKUP(AO3,parts!$A$2:$V$150,12,FALSE)*AP3,0)</f>
        <v>0</v>
      </c>
      <c r="AS3" s="4">
        <f>IFERROR(VLOOKUP(AO3,parts!$A$2:$V$150,13,FALSE)*AP3,0)</f>
        <v>4.5</v>
      </c>
      <c r="AT3" s="4">
        <f>IFERROR(VLOOKUP(AO3,parts!$A$2:$V$150,5,FALSE),0)</f>
        <v>0</v>
      </c>
      <c r="AU3" s="4">
        <f>IFERROR(VLOOKUP(AO3,parts!$A$2:$V$150,6,FALSE)*AP3,0)</f>
        <v>0</v>
      </c>
      <c r="AV3" s="12"/>
      <c r="AW3" s="11" t="s">
        <v>28</v>
      </c>
      <c r="AX3" s="6">
        <v>1</v>
      </c>
      <c r="AY3" s="4">
        <f>IFERROR(VLOOKUP(AW3,parts!$A$2:$V$150,11,FALSE)*AX3,0)</f>
        <v>2.25</v>
      </c>
      <c r="AZ3" s="4">
        <f>IFERROR(VLOOKUP(AW3,parts!$A$2:$V$150,12,FALSE)*AX3,0)</f>
        <v>0</v>
      </c>
      <c r="BA3" s="4">
        <f>IFERROR(VLOOKUP(AW3,parts!$A$2:$V$150,13,FALSE)*AX3,0)</f>
        <v>2.25</v>
      </c>
      <c r="BB3" s="4">
        <f>IFERROR(VLOOKUP(AW3,parts!$A$2:$V$150,5,FALSE),0)</f>
        <v>0</v>
      </c>
      <c r="BC3" s="4">
        <f>IFERROR(VLOOKUP(AW3,parts!$A$2:$V$150,6,FALSE)*AX3,0)</f>
        <v>0</v>
      </c>
      <c r="BD3" s="12"/>
      <c r="BE3" s="11" t="s">
        <v>28</v>
      </c>
      <c r="BF3" s="6">
        <v>1</v>
      </c>
      <c r="BG3" s="4">
        <f>IFERROR(VLOOKUP(BE3,parts!$A$2:$V$150,11,FALSE)*BF3,0)</f>
        <v>2.25</v>
      </c>
      <c r="BH3" s="4">
        <f>IFERROR(VLOOKUP(BE3,parts!$A$2:$V$150,12,FALSE)*BF3,0)</f>
        <v>0</v>
      </c>
      <c r="BI3" s="4">
        <f>IFERROR(VLOOKUP(BE3,parts!$A$2:$V$150,13,FALSE)*BF3,0)</f>
        <v>2.25</v>
      </c>
      <c r="BJ3" s="4">
        <f>IFERROR(VLOOKUP(BE3,parts!$A$2:$V$150,5,FALSE),0)</f>
        <v>0</v>
      </c>
      <c r="BK3" s="4">
        <f>IFERROR(VLOOKUP(BE3,parts!$A$2:$V$150,6,FALSE)*BF3,0)</f>
        <v>0</v>
      </c>
      <c r="BL3" s="12"/>
    </row>
    <row r="4" spans="1:64" x14ac:dyDescent="0.25">
      <c r="A4" s="11" t="s">
        <v>11</v>
      </c>
      <c r="B4" s="6">
        <v>1</v>
      </c>
      <c r="C4" s="4">
        <f>IFERROR(VLOOKUP(A4,parts!$A$2:$V$150,11,FALSE)*B4,0)</f>
        <v>0.3</v>
      </c>
      <c r="D4" s="4">
        <f>IFERROR(VLOOKUP(A4,parts!$A$2:$V$150,12,FALSE)*B4,0)</f>
        <v>0</v>
      </c>
      <c r="E4" s="4">
        <f>IFERROR(VLOOKUP(A4,parts!$A$2:$V$150,13,FALSE)*B4,0)</f>
        <v>0.3</v>
      </c>
      <c r="F4" s="4">
        <f>IFERROR(VLOOKUP(A4,parts!$A$2:$V$150,5,FALSE),0)</f>
        <v>350</v>
      </c>
      <c r="G4" s="4">
        <f>IFERROR(VLOOKUP(A4,parts!$A$2:$V$150,6,FALSE)*B4,0)</f>
        <v>40</v>
      </c>
      <c r="H4" s="12"/>
      <c r="I4" s="11" t="s">
        <v>21</v>
      </c>
      <c r="J4" s="6">
        <v>1</v>
      </c>
      <c r="K4" s="4">
        <f>IFERROR(VLOOKUP(I4,parts!$A$2:$V$150,11,FALSE)*J4,0)</f>
        <v>0.2</v>
      </c>
      <c r="L4" s="4">
        <f>IFERROR(VLOOKUP(I4,parts!$A$2:$V$150,12,FALSE)*J4,0)</f>
        <v>0</v>
      </c>
      <c r="M4" s="4">
        <f>IFERROR(VLOOKUP(I4,parts!$A$2:$V$150,13,FALSE)*J4,0)</f>
        <v>0.2</v>
      </c>
      <c r="N4" s="4">
        <f>IFERROR(VLOOKUP(I4,parts!$A$2:$V$150,5,FALSE),0)</f>
        <v>0</v>
      </c>
      <c r="O4" s="4">
        <f>IFERROR(VLOOKUP(I4,parts!$A$2:$V$150,6,FALSE)*J4,0)</f>
        <v>0</v>
      </c>
      <c r="P4" s="12"/>
      <c r="Q4" s="11" t="s">
        <v>41</v>
      </c>
      <c r="R4" s="6">
        <v>1</v>
      </c>
      <c r="S4" s="4">
        <f>IFERROR(VLOOKUP(Q4,parts!$A$2:$V$150,11,FALSE)*R4,0)</f>
        <v>0.9</v>
      </c>
      <c r="T4" s="4">
        <f>IFERROR(VLOOKUP(Q4,parts!$A$2:$V$150,12,FALSE)*R4,0)</f>
        <v>0</v>
      </c>
      <c r="U4" s="4">
        <f>IFERROR(VLOOKUP(Q4,parts!$A$2:$V$150,13,FALSE)*R4,0)</f>
        <v>0.9</v>
      </c>
      <c r="V4" s="4">
        <f>IFERROR(VLOOKUP(Q4,parts!$A$2:$V$150,5,FALSE),0)</f>
        <v>350</v>
      </c>
      <c r="W4" s="4">
        <f>IFERROR(VLOOKUP(Q4,parts!$A$2:$V$150,6,FALSE)*R4,0)</f>
        <v>120</v>
      </c>
      <c r="X4" s="12"/>
      <c r="Y4" s="11" t="s">
        <v>40</v>
      </c>
      <c r="Z4" s="6">
        <v>1</v>
      </c>
      <c r="AA4" s="4">
        <f>IFERROR(VLOOKUP(Y4,parts!$A$2:$V$150,11,FALSE)*Z4,0)</f>
        <v>0.35616700000000001</v>
      </c>
      <c r="AB4" s="4">
        <f>IFERROR(VLOOKUP(Y4,parts!$A$2:$V$150,12,FALSE)*Z4,0)</f>
        <v>2.0171729999999997</v>
      </c>
      <c r="AC4" s="4">
        <f>IFERROR(VLOOKUP(Y4,parts!$A$2:$V$150,13,FALSE)*Z4,0)</f>
        <v>2.3733399999999998</v>
      </c>
      <c r="AD4" s="4">
        <f>IFERROR(VLOOKUP(Y4,parts!$A$2:$V$150,5,FALSE),0)</f>
        <v>0</v>
      </c>
      <c r="AE4" s="4">
        <f>IFERROR(VLOOKUP(Y4,parts!$A$2:$V$150,6,FALSE)*Z4,0)</f>
        <v>0</v>
      </c>
      <c r="AF4" s="12"/>
      <c r="AG4" s="11" t="s">
        <v>116</v>
      </c>
      <c r="AH4" s="6">
        <v>1</v>
      </c>
      <c r="AI4" s="4">
        <f>IFERROR(VLOOKUP(AG4,parts!$A$2:$V$150,11,FALSE)*AH4,0)</f>
        <v>0.50215650000000001</v>
      </c>
      <c r="AJ4" s="4">
        <f>IFERROR(VLOOKUP(AG4,parts!$A$2:$V$150,12,FALSE)*AH4,0)</f>
        <v>2.8909735000000003</v>
      </c>
      <c r="AK4" s="4">
        <f>IFERROR(VLOOKUP(AG4,parts!$A$2:$V$150,13,FALSE)*AH4,0)</f>
        <v>3.3931300000000002</v>
      </c>
      <c r="AL4" s="4">
        <f>IFERROR(VLOOKUP(AG4,parts!$A$2:$V$150,5,FALSE),0)</f>
        <v>0</v>
      </c>
      <c r="AM4" s="4">
        <f>IFERROR(VLOOKUP(AG4,parts!$A$2:$V$150,6,FALSE)*AH4,0)</f>
        <v>0</v>
      </c>
      <c r="AN4" s="12"/>
      <c r="AO4" s="11" t="s">
        <v>116</v>
      </c>
      <c r="AP4" s="6">
        <v>1</v>
      </c>
      <c r="AQ4" s="4">
        <f>IFERROR(VLOOKUP(AO4,parts!$A$2:$V$150,11,FALSE)*AP4,0)</f>
        <v>0.50215650000000001</v>
      </c>
      <c r="AR4" s="4">
        <f>IFERROR(VLOOKUP(AO4,parts!$A$2:$V$150,12,FALSE)*AP4,0)</f>
        <v>2.8909735000000003</v>
      </c>
      <c r="AS4" s="4">
        <f>IFERROR(VLOOKUP(AO4,parts!$A$2:$V$150,13,FALSE)*AP4,0)</f>
        <v>3.3931300000000002</v>
      </c>
      <c r="AT4" s="4">
        <f>IFERROR(VLOOKUP(AO4,parts!$A$2:$V$150,5,FALSE),0)</f>
        <v>0</v>
      </c>
      <c r="AU4" s="4">
        <f>IFERROR(VLOOKUP(AO4,parts!$A$2:$V$150,6,FALSE)*AP4,0)</f>
        <v>0</v>
      </c>
      <c r="AV4" s="12"/>
      <c r="AW4" s="11" t="s">
        <v>23</v>
      </c>
      <c r="AX4" s="6">
        <v>1</v>
      </c>
      <c r="AY4" s="4">
        <f>IFERROR(VLOOKUP(AW4,parts!$A$2:$V$150,11,FALSE)*AX4,0)</f>
        <v>0.35616700000000001</v>
      </c>
      <c r="AZ4" s="4">
        <f>IFERROR(VLOOKUP(AW4,parts!$A$2:$V$150,12,FALSE)*AX4,0)</f>
        <v>2.0171729999999997</v>
      </c>
      <c r="BA4" s="4">
        <f>IFERROR(VLOOKUP(AW4,parts!$A$2:$V$150,13,FALSE)*AX4,0)</f>
        <v>2.3733399999999998</v>
      </c>
      <c r="BB4" s="4">
        <f>IFERROR(VLOOKUP(AW4,parts!$A$2:$V$150,5,FALSE),0)</f>
        <v>0</v>
      </c>
      <c r="BC4" s="4">
        <f>IFERROR(VLOOKUP(AW4,parts!$A$2:$V$150,6,FALSE)*AX4,0)</f>
        <v>0</v>
      </c>
      <c r="BD4" s="12"/>
      <c r="BE4" s="11" t="s">
        <v>126</v>
      </c>
      <c r="BF4" s="6">
        <v>1</v>
      </c>
      <c r="BG4" s="4">
        <f>IFERROR(VLOOKUP(BE4,parts!$A$2:$V$150,11,FALSE)*BF4,0)</f>
        <v>0.70599999999999996</v>
      </c>
      <c r="BH4" s="4">
        <f>IFERROR(VLOOKUP(BE4,parts!$A$2:$V$150,12,FALSE)*BF4,0)</f>
        <v>3.9140000000000001</v>
      </c>
      <c r="BI4" s="4">
        <f>IFERROR(VLOOKUP(BE4,parts!$A$2:$V$150,13,FALSE)*BF4,0)</f>
        <v>4.62</v>
      </c>
      <c r="BJ4" s="4">
        <f>IFERROR(VLOOKUP(BE4,parts!$A$2:$V$150,5,FALSE),0)</f>
        <v>0</v>
      </c>
      <c r="BK4" s="4">
        <f>IFERROR(VLOOKUP(BE4,parts!$A$2:$V$150,6,FALSE)*BF4,0)</f>
        <v>0</v>
      </c>
      <c r="BL4" s="12"/>
    </row>
    <row r="5" spans="1:64" x14ac:dyDescent="0.25">
      <c r="A5" s="11" t="s">
        <v>99</v>
      </c>
      <c r="B5" s="6">
        <v>1</v>
      </c>
      <c r="C5" s="4">
        <f>IFERROR(VLOOKUP(A5,parts!$A$2:$V$150,11,FALSE)*B5,0)</f>
        <v>0.20607800000000001</v>
      </c>
      <c r="D5" s="4">
        <f>IFERROR(VLOOKUP(A5,parts!$A$2:$V$150,12,FALSE)*B5,0)</f>
        <v>0.827982</v>
      </c>
      <c r="E5" s="4">
        <f>IFERROR(VLOOKUP(A5,parts!$A$2:$V$150,13,FALSE)*B5,0)</f>
        <v>1.03406</v>
      </c>
      <c r="F5" s="4">
        <f>IFERROR(VLOOKUP(A5,parts!$A$2:$V$150,5,FALSE),0)</f>
        <v>0</v>
      </c>
      <c r="G5" s="4">
        <f>IFERROR(VLOOKUP(A5,parts!$A$2:$V$150,6,FALSE)*B5,0)</f>
        <v>0</v>
      </c>
      <c r="H5" s="12"/>
      <c r="I5" s="11" t="s">
        <v>19</v>
      </c>
      <c r="J5" s="6">
        <v>1</v>
      </c>
      <c r="K5" s="4">
        <f>IFERROR(VLOOKUP(I5,parts!$A$2:$V$150,11,FALSE)*J5,0)</f>
        <v>0.20607800000000001</v>
      </c>
      <c r="L5" s="4">
        <f>IFERROR(VLOOKUP(I5,parts!$A$2:$V$150,12,FALSE)*J5,0)</f>
        <v>0.827982</v>
      </c>
      <c r="M5" s="4">
        <f>IFERROR(VLOOKUP(I5,parts!$A$2:$V$150,13,FALSE)*J5,0)</f>
        <v>1.03406</v>
      </c>
      <c r="N5" s="4">
        <f>IFERROR(VLOOKUP(I5,parts!$A$2:$V$150,5,FALSE),0)</f>
        <v>0</v>
      </c>
      <c r="O5" s="4">
        <f>IFERROR(VLOOKUP(I5,parts!$A$2:$V$150,6,FALSE)*J5,0)</f>
        <v>0</v>
      </c>
      <c r="P5" s="12"/>
      <c r="Q5" s="11" t="s">
        <v>40</v>
      </c>
      <c r="R5" s="6">
        <v>1</v>
      </c>
      <c r="S5" s="4">
        <f>IFERROR(VLOOKUP(Q5,parts!$A$2:$V$150,11,FALSE)*R5,0)</f>
        <v>0.35616700000000001</v>
      </c>
      <c r="T5" s="4">
        <f>IFERROR(VLOOKUP(Q5,parts!$A$2:$V$150,12,FALSE)*R5,0)</f>
        <v>2.0171729999999997</v>
      </c>
      <c r="U5" s="4">
        <f>IFERROR(VLOOKUP(Q5,parts!$A$2:$V$150,13,FALSE)*R5,0)</f>
        <v>2.3733399999999998</v>
      </c>
      <c r="V5" s="4">
        <f>IFERROR(VLOOKUP(Q5,parts!$A$2:$V$150,5,FALSE),0)</f>
        <v>0</v>
      </c>
      <c r="W5" s="4">
        <f>IFERROR(VLOOKUP(Q5,parts!$A$2:$V$150,6,FALSE)*R5,0)</f>
        <v>0</v>
      </c>
      <c r="X5" s="12"/>
      <c r="Y5" s="11" t="s">
        <v>114</v>
      </c>
      <c r="Z5" s="6">
        <v>1</v>
      </c>
      <c r="AA5" s="4">
        <f>IFERROR(VLOOKUP(Y5,parts!$A$2:$V$150,11,FALSE)*Z5,0)</f>
        <v>1.3742189999999999</v>
      </c>
      <c r="AB5" s="4">
        <f>IFERROR(VLOOKUP(Y5,parts!$A$2:$V$150,12,FALSE)*Z5,0)</f>
        <v>7.7872409999999999</v>
      </c>
      <c r="AC5" s="4">
        <f>IFERROR(VLOOKUP(Y5,parts!$A$2:$V$150,13,FALSE)*Z5,0)</f>
        <v>9.1614599999999999</v>
      </c>
      <c r="AD5" s="4">
        <f>IFERROR(VLOOKUP(Y5,parts!$A$2:$V$150,5,FALSE),0)</f>
        <v>0</v>
      </c>
      <c r="AE5" s="4">
        <f>IFERROR(VLOOKUP(Y5,parts!$A$2:$V$150,6,FALSE)*Z5,0)</f>
        <v>0</v>
      </c>
      <c r="AF5" s="12"/>
      <c r="AG5" s="11" t="s">
        <v>117</v>
      </c>
      <c r="AH5" s="6">
        <v>1</v>
      </c>
      <c r="AI5" s="4">
        <f>IFERROR(VLOOKUP(AG5,parts!$A$2:$V$150,11,FALSE)*AH5,0)</f>
        <v>1.2</v>
      </c>
      <c r="AJ5" s="4">
        <f>IFERROR(VLOOKUP(AG5,parts!$A$2:$V$150,12,FALSE)*AH5,0)</f>
        <v>0</v>
      </c>
      <c r="AK5" s="4">
        <f>IFERROR(VLOOKUP(AG5,parts!$A$2:$V$150,13,FALSE)*AH5,0)</f>
        <v>1.2</v>
      </c>
      <c r="AL5" s="4">
        <f>IFERROR(VLOOKUP(AG5,parts!$A$2:$V$150,5,FALSE),0)</f>
        <v>350</v>
      </c>
      <c r="AM5" s="4">
        <f>IFERROR(VLOOKUP(AG5,parts!$A$2:$V$150,6,FALSE)*AH5,0)</f>
        <v>160</v>
      </c>
      <c r="AN5" s="12"/>
      <c r="AO5" s="11" t="s">
        <v>119</v>
      </c>
      <c r="AP5" s="6">
        <v>1</v>
      </c>
      <c r="AQ5" s="4">
        <f>IFERROR(VLOOKUP(AO5,parts!$A$2:$V$150,11,FALSE)*AP5,0)</f>
        <v>4.8</v>
      </c>
      <c r="AR5" s="4">
        <f>IFERROR(VLOOKUP(AO5,parts!$A$2:$V$150,12,FALSE)*AP5,0)</f>
        <v>0</v>
      </c>
      <c r="AS5" s="4">
        <f>IFERROR(VLOOKUP(AO5,parts!$A$2:$V$150,13,FALSE)*AP5,0)</f>
        <v>4.8</v>
      </c>
      <c r="AT5" s="4">
        <f>IFERROR(VLOOKUP(AO5,parts!$A$2:$V$150,5,FALSE),0)</f>
        <v>350</v>
      </c>
      <c r="AU5" s="4">
        <f>IFERROR(VLOOKUP(AO5,parts!$A$2:$V$150,6,FALSE)*AP5,0)</f>
        <v>480</v>
      </c>
      <c r="AV5" s="12"/>
      <c r="AW5" s="11" t="s">
        <v>20</v>
      </c>
      <c r="AX5" s="6">
        <v>1</v>
      </c>
      <c r="AY5" s="4">
        <f>IFERROR(VLOOKUP(AW5,parts!$A$2:$V$150,11,FALSE)*AX5,0)</f>
        <v>0.57209399999999999</v>
      </c>
      <c r="AZ5" s="4">
        <f>IFERROR(VLOOKUP(AW5,parts!$A$2:$V$150,12,FALSE)*AX5,0)</f>
        <v>3.2418659999999999</v>
      </c>
      <c r="BA5" s="4">
        <f>IFERROR(VLOOKUP(AW5,parts!$A$2:$V$150,13,FALSE)*AX5,0)</f>
        <v>3.8139599999999998</v>
      </c>
      <c r="BB5" s="4">
        <f>IFERROR(VLOOKUP(AW5,parts!$A$2:$V$150,5,FALSE),0)</f>
        <v>0</v>
      </c>
      <c r="BC5" s="4">
        <f>IFERROR(VLOOKUP(AW5,parts!$A$2:$V$150,6,FALSE)*AX5,0)</f>
        <v>0</v>
      </c>
      <c r="BD5" s="12"/>
      <c r="BE5" s="11"/>
      <c r="BF5" s="6"/>
      <c r="BG5" s="4">
        <f>IFERROR(VLOOKUP(BE5,parts!$A$2:$V$150,11,FALSE)*BF5,0)</f>
        <v>0</v>
      </c>
      <c r="BH5" s="4">
        <f>IFERROR(VLOOKUP(BE5,parts!$A$2:$V$150,12,FALSE)*BF5,0)</f>
        <v>0</v>
      </c>
      <c r="BI5" s="4">
        <f>IFERROR(VLOOKUP(BE5,parts!$A$2:$V$150,13,FALSE)*BF5,0)</f>
        <v>0</v>
      </c>
      <c r="BJ5" s="4">
        <f>IFERROR(VLOOKUP(BE5,parts!$A$2:$V$150,5,FALSE),0)</f>
        <v>0</v>
      </c>
      <c r="BK5" s="4">
        <f>IFERROR(VLOOKUP(BE5,parts!$A$2:$V$150,6,FALSE)*BF5,0)</f>
        <v>0</v>
      </c>
      <c r="BL5" s="12"/>
    </row>
    <row r="6" spans="1:64" x14ac:dyDescent="0.25">
      <c r="A6" s="11" t="s">
        <v>136</v>
      </c>
      <c r="B6" s="6">
        <v>1</v>
      </c>
      <c r="C6" s="4">
        <f>IFERROR(VLOOKUP(A6,parts!$A$2:$V$150,11,FALSE)*B6,0)</f>
        <v>0.05</v>
      </c>
      <c r="D6" s="4">
        <f>IFERROR(VLOOKUP(A6,parts!$A$2:$V$150,12,FALSE)*B6,0)</f>
        <v>0</v>
      </c>
      <c r="E6" s="4">
        <f>IFERROR(VLOOKUP(A6,parts!$A$2:$V$150,13,FALSE)*B6,0)</f>
        <v>0.05</v>
      </c>
      <c r="F6" s="4">
        <f>IFERROR(VLOOKUP(A6,parts!$A$2:$V$150,5,FALSE),0)</f>
        <v>0</v>
      </c>
      <c r="G6" s="4">
        <f>IFERROR(VLOOKUP(A6,parts!$A$2:$V$150,6,FALSE)*B6,0)</f>
        <v>0</v>
      </c>
      <c r="H6" s="12"/>
      <c r="I6" s="11" t="s">
        <v>20</v>
      </c>
      <c r="J6" s="6">
        <v>1</v>
      </c>
      <c r="K6" s="4">
        <f>IFERROR(VLOOKUP(I6,parts!$A$2:$V$150,11,FALSE)*J6,0)</f>
        <v>0.57209399999999999</v>
      </c>
      <c r="L6" s="4">
        <f>IFERROR(VLOOKUP(I6,parts!$A$2:$V$150,12,FALSE)*J6,0)</f>
        <v>3.2418659999999999</v>
      </c>
      <c r="M6" s="4">
        <f>IFERROR(VLOOKUP(I6,parts!$A$2:$V$150,13,FALSE)*J6,0)</f>
        <v>3.8139599999999998</v>
      </c>
      <c r="N6" s="4">
        <f>IFERROR(VLOOKUP(I6,parts!$A$2:$V$150,5,FALSE),0)</f>
        <v>0</v>
      </c>
      <c r="O6" s="4">
        <f>IFERROR(VLOOKUP(I6,parts!$A$2:$V$150,6,FALSE)*J6,0)</f>
        <v>0</v>
      </c>
      <c r="P6" s="12"/>
      <c r="Q6" s="11"/>
      <c r="R6" s="6"/>
      <c r="S6" s="4">
        <f>IFERROR(VLOOKUP(Q6,parts!$A$2:$V$150,11,FALSE)*R6,0)</f>
        <v>0</v>
      </c>
      <c r="T6" s="4">
        <f>IFERROR(VLOOKUP(Q6,parts!$A$2:$V$150,12,FALSE)*R6,0)</f>
        <v>0</v>
      </c>
      <c r="U6" s="4">
        <f>IFERROR(VLOOKUP(Q6,parts!$A$2:$V$150,13,FALSE)*R6,0)</f>
        <v>0</v>
      </c>
      <c r="V6" s="4">
        <f>IFERROR(VLOOKUP(Q6,parts!$A$2:$V$150,5,FALSE),0)</f>
        <v>0</v>
      </c>
      <c r="W6" s="4">
        <f>IFERROR(VLOOKUP(Q6,parts!$A$2:$V$150,6,FALSE)*R6,0)</f>
        <v>0</v>
      </c>
      <c r="X6" s="12"/>
      <c r="Y6" s="11" t="s">
        <v>112</v>
      </c>
      <c r="Z6" s="6">
        <v>1</v>
      </c>
      <c r="AA6" s="4">
        <f>IFERROR(VLOOKUP(Y6,parts!$A$2:$V$150,11,FALSE)*Z6,0)</f>
        <v>0.4</v>
      </c>
      <c r="AB6" s="4">
        <f>IFERROR(VLOOKUP(Y6,parts!$A$2:$V$150,12,FALSE)*Z6,0)</f>
        <v>0</v>
      </c>
      <c r="AC6" s="4">
        <f>IFERROR(VLOOKUP(Y6,parts!$A$2:$V$150,13,FALSE)*Z6,0)</f>
        <v>0.4</v>
      </c>
      <c r="AD6" s="4">
        <f>IFERROR(VLOOKUP(Y6,parts!$A$2:$V$150,5,FALSE),0)</f>
        <v>0</v>
      </c>
      <c r="AE6" s="4">
        <f>IFERROR(VLOOKUP(Y6,parts!$A$2:$V$150,6,FALSE)*Z6,0)</f>
        <v>0</v>
      </c>
      <c r="AF6" s="12"/>
      <c r="AG6" s="11"/>
      <c r="AH6" s="6"/>
      <c r="AI6" s="4">
        <f>IFERROR(VLOOKUP(AG6,parts!$A$2:$V$150,11,FALSE)*AH6,0)</f>
        <v>0</v>
      </c>
      <c r="AJ6" s="4">
        <f>IFERROR(VLOOKUP(AG6,parts!$A$2:$V$150,12,FALSE)*AH6,0)</f>
        <v>0</v>
      </c>
      <c r="AK6" s="4">
        <f>IFERROR(VLOOKUP(AG6,parts!$A$2:$V$150,13,FALSE)*AH6,0)</f>
        <v>0</v>
      </c>
      <c r="AL6" s="4">
        <f>IFERROR(VLOOKUP(AG6,parts!$A$2:$V$150,5,FALSE),0)</f>
        <v>0</v>
      </c>
      <c r="AM6" s="4">
        <f>IFERROR(VLOOKUP(AG6,parts!$A$2:$V$150,6,FALSE)*AH6,0)</f>
        <v>0</v>
      </c>
      <c r="AN6" s="12"/>
      <c r="AO6" s="11" t="s">
        <v>118</v>
      </c>
      <c r="AP6" s="6">
        <v>1</v>
      </c>
      <c r="AQ6" s="4">
        <f>IFERROR(VLOOKUP(AO6,parts!$A$2:$V$150,11,FALSE)*AP6,0)</f>
        <v>0.6</v>
      </c>
      <c r="AR6" s="4">
        <f>IFERROR(VLOOKUP(AO6,parts!$A$2:$V$150,12,FALSE)*AP6,0)</f>
        <v>0</v>
      </c>
      <c r="AS6" s="4">
        <f>IFERROR(VLOOKUP(AO6,parts!$A$2:$V$150,13,FALSE)*AP6,0)</f>
        <v>0.6</v>
      </c>
      <c r="AT6" s="4">
        <f>IFERROR(VLOOKUP(AO6,parts!$A$2:$V$150,5,FALSE),0)</f>
        <v>0</v>
      </c>
      <c r="AU6" s="4">
        <f>IFERROR(VLOOKUP(AO6,parts!$A$2:$V$150,6,FALSE)*AP6,0)</f>
        <v>0</v>
      </c>
      <c r="AV6" s="12"/>
      <c r="AW6" s="11" t="s">
        <v>41</v>
      </c>
      <c r="AX6" s="6">
        <v>1</v>
      </c>
      <c r="AY6" s="4">
        <f>IFERROR(VLOOKUP(AW6,parts!$A$2:$V$150,11,FALSE)*AX6,0)</f>
        <v>0.9</v>
      </c>
      <c r="AZ6" s="4">
        <f>IFERROR(VLOOKUP(AW6,parts!$A$2:$V$150,12,FALSE)*AX6,0)</f>
        <v>0</v>
      </c>
      <c r="BA6" s="4">
        <f>IFERROR(VLOOKUP(AW6,parts!$A$2:$V$150,13,FALSE)*AX6,0)</f>
        <v>0.9</v>
      </c>
      <c r="BB6" s="4">
        <f>IFERROR(VLOOKUP(AW6,parts!$A$2:$V$150,5,FALSE),0)</f>
        <v>350</v>
      </c>
      <c r="BC6" s="4">
        <f>IFERROR(VLOOKUP(AW6,parts!$A$2:$V$150,6,FALSE)*AX6,0)</f>
        <v>120</v>
      </c>
      <c r="BD6" s="12"/>
      <c r="BE6" s="11" t="s">
        <v>41</v>
      </c>
      <c r="BF6" s="6">
        <v>1</v>
      </c>
      <c r="BG6" s="4">
        <f>IFERROR(VLOOKUP(BE6,parts!$A$2:$V$150,11,FALSE)*BF6,0)</f>
        <v>0.9</v>
      </c>
      <c r="BH6" s="4">
        <f>IFERROR(VLOOKUP(BE6,parts!$A$2:$V$150,12,FALSE)*BF6,0)</f>
        <v>0</v>
      </c>
      <c r="BI6" s="4">
        <f>IFERROR(VLOOKUP(BE6,parts!$A$2:$V$150,13,FALSE)*BF6,0)</f>
        <v>0.9</v>
      </c>
      <c r="BJ6" s="4">
        <f>IFERROR(VLOOKUP(BE6,parts!$A$2:$V$150,5,FALSE),0)</f>
        <v>350</v>
      </c>
      <c r="BK6" s="4">
        <f>IFERROR(VLOOKUP(BE6,parts!$A$2:$V$150,6,FALSE)*BF6,0)</f>
        <v>120</v>
      </c>
      <c r="BL6" s="12"/>
    </row>
    <row r="7" spans="1:64" x14ac:dyDescent="0.25">
      <c r="A7" s="11"/>
      <c r="B7" s="6"/>
      <c r="C7" s="4">
        <f>IFERROR(VLOOKUP(A7,parts!$A$2:$V$150,11,FALSE)*B7,0)</f>
        <v>0</v>
      </c>
      <c r="D7" s="4">
        <f>IFERROR(VLOOKUP(A7,parts!$A$2:$V$150,12,FALSE)*B7,0)</f>
        <v>0</v>
      </c>
      <c r="E7" s="4">
        <f>IFERROR(VLOOKUP(A7,parts!$A$2:$V$150,13,FALSE)*B7,0)</f>
        <v>0</v>
      </c>
      <c r="F7" s="4">
        <f>IFERROR(VLOOKUP(A7,parts!$A$2:$V$150,5,FALSE),0)</f>
        <v>0</v>
      </c>
      <c r="G7" s="4">
        <f>IFERROR(VLOOKUP(A7,parts!$A$2:$V$150,6,FALSE)*B7,0)</f>
        <v>0</v>
      </c>
      <c r="H7" s="12"/>
      <c r="I7" s="11" t="s">
        <v>12</v>
      </c>
      <c r="J7" s="6">
        <v>1</v>
      </c>
      <c r="K7" s="4">
        <f>IFERROR(VLOOKUP(I7,parts!$A$2:$V$150,11,FALSE)*J7,0)</f>
        <v>1.6</v>
      </c>
      <c r="L7" s="4">
        <f>IFERROR(VLOOKUP(I7,parts!$A$2:$V$150,12,FALSE)*J7,0)</f>
        <v>0</v>
      </c>
      <c r="M7" s="4">
        <f>IFERROR(VLOOKUP(I7,parts!$A$2:$V$150,13,FALSE)*J7,0)</f>
        <v>1.6</v>
      </c>
      <c r="N7" s="4">
        <f>IFERROR(VLOOKUP(I7,parts!$A$2:$V$150,5,FALSE),0)</f>
        <v>350</v>
      </c>
      <c r="O7" s="4">
        <f>IFERROR(VLOOKUP(I7,parts!$A$2:$V$150,6,FALSE)*J7,0)</f>
        <v>160</v>
      </c>
      <c r="P7" s="12"/>
      <c r="Q7" s="11"/>
      <c r="R7" s="6"/>
      <c r="S7" s="4">
        <f>IFERROR(VLOOKUP(Q7,parts!$A$2:$V$150,11,FALSE)*R7,0)</f>
        <v>0</v>
      </c>
      <c r="T7" s="4">
        <f>IFERROR(VLOOKUP(Q7,parts!$A$2:$V$150,12,FALSE)*R7,0)</f>
        <v>0</v>
      </c>
      <c r="U7" s="4">
        <f>IFERROR(VLOOKUP(Q7,parts!$A$2:$V$150,13,FALSE)*R7,0)</f>
        <v>0</v>
      </c>
      <c r="V7" s="4">
        <f>IFERROR(VLOOKUP(Q7,parts!$A$2:$V$150,5,FALSE),0)</f>
        <v>0</v>
      </c>
      <c r="W7" s="4">
        <f>IFERROR(VLOOKUP(Q7,parts!$A$2:$V$150,6,FALSE)*R7,0)</f>
        <v>0</v>
      </c>
      <c r="X7" s="12"/>
      <c r="Y7" s="11" t="s">
        <v>113</v>
      </c>
      <c r="Z7" s="6">
        <v>1</v>
      </c>
      <c r="AA7" s="4">
        <f>IFERROR(VLOOKUP(Y7,parts!$A$2:$V$150,11,FALSE)*Z7,0)</f>
        <v>3.2</v>
      </c>
      <c r="AB7" s="4">
        <f>IFERROR(VLOOKUP(Y7,parts!$A$2:$V$150,12,FALSE)*Z7,0)</f>
        <v>0</v>
      </c>
      <c r="AC7" s="4">
        <f>IFERROR(VLOOKUP(Y7,parts!$A$2:$V$150,13,FALSE)*Z7,0)</f>
        <v>3.2</v>
      </c>
      <c r="AD7" s="4">
        <f>IFERROR(VLOOKUP(Y7,parts!$A$2:$V$150,5,FALSE),0)</f>
        <v>350</v>
      </c>
      <c r="AE7" s="4">
        <f>IFERROR(VLOOKUP(Y7,parts!$A$2:$V$150,6,FALSE)*Z7,0)</f>
        <v>320</v>
      </c>
      <c r="AF7" s="12"/>
      <c r="AG7" s="11"/>
      <c r="AH7" s="6"/>
      <c r="AI7" s="4">
        <f>IFERROR(VLOOKUP(AG7,parts!$A$2:$V$150,11,FALSE)*AH7,0)</f>
        <v>0</v>
      </c>
      <c r="AJ7" s="4">
        <f>IFERROR(VLOOKUP(AG7,parts!$A$2:$V$150,12,FALSE)*AH7,0)</f>
        <v>0</v>
      </c>
      <c r="AK7" s="4">
        <f>IFERROR(VLOOKUP(AG7,parts!$A$2:$V$150,13,FALSE)*AH7,0)</f>
        <v>0</v>
      </c>
      <c r="AL7" s="4">
        <f>IFERROR(VLOOKUP(AG7,parts!$A$2:$V$150,5,FALSE),0)</f>
        <v>0</v>
      </c>
      <c r="AM7" s="4">
        <f>IFERROR(VLOOKUP(AG7,parts!$A$2:$V$150,6,FALSE)*AH7,0)</f>
        <v>0</v>
      </c>
      <c r="AN7" s="12"/>
      <c r="AO7" s="11" t="s">
        <v>120</v>
      </c>
      <c r="AP7" s="6">
        <v>1</v>
      </c>
      <c r="AQ7" s="4">
        <f>IFERROR(VLOOKUP(AO7,parts!$A$2:$V$150,11,FALSE)*AP7,0)</f>
        <v>2.5077899999999995</v>
      </c>
      <c r="AR7" s="4">
        <f>IFERROR(VLOOKUP(AO7,parts!$A$2:$V$150,12,FALSE)*AP7,0)</f>
        <v>14.210809999999999</v>
      </c>
      <c r="AS7" s="4">
        <f>IFERROR(VLOOKUP(AO7,parts!$A$2:$V$150,13,FALSE)*AP7,0)</f>
        <v>16.718599999999999</v>
      </c>
      <c r="AT7" s="4">
        <f>IFERROR(VLOOKUP(AO7,parts!$A$2:$V$150,5,FALSE),0)</f>
        <v>0</v>
      </c>
      <c r="AU7" s="4">
        <f>IFERROR(VLOOKUP(AO7,parts!$A$2:$V$150,6,FALSE)*AP7,0)</f>
        <v>0</v>
      </c>
      <c r="AV7" s="12"/>
      <c r="AW7" s="11" t="s">
        <v>69</v>
      </c>
      <c r="AX7" s="6">
        <v>1</v>
      </c>
      <c r="AY7" s="4">
        <f>IFERROR(VLOOKUP(AW7,parts!$A$2:$V$150,11,FALSE)*AX7,0)</f>
        <v>0.05</v>
      </c>
      <c r="AZ7" s="4">
        <f>IFERROR(VLOOKUP(AW7,parts!$A$2:$V$150,12,FALSE)*AX7,0)</f>
        <v>0</v>
      </c>
      <c r="BA7" s="4">
        <f>IFERROR(VLOOKUP(AW7,parts!$A$2:$V$150,13,FALSE)*AX7,0)</f>
        <v>0.05</v>
      </c>
      <c r="BB7" s="4">
        <f>IFERROR(VLOOKUP(AW7,parts!$A$2:$V$150,5,FALSE),0)</f>
        <v>0</v>
      </c>
      <c r="BC7" s="4">
        <f>IFERROR(VLOOKUP(AW7,parts!$A$2:$V$150,6,FALSE)*AX7,0)</f>
        <v>0</v>
      </c>
      <c r="BD7" s="12"/>
      <c r="BE7" s="11" t="s">
        <v>69</v>
      </c>
      <c r="BF7" s="6">
        <v>1</v>
      </c>
      <c r="BG7" s="4">
        <f>IFERROR(VLOOKUP(BE7,parts!$A$2:$V$150,11,FALSE)*BF7,0)</f>
        <v>0.05</v>
      </c>
      <c r="BH7" s="4">
        <f>IFERROR(VLOOKUP(BE7,parts!$A$2:$V$150,12,FALSE)*BF7,0)</f>
        <v>0</v>
      </c>
      <c r="BI7" s="4">
        <f>IFERROR(VLOOKUP(BE7,parts!$A$2:$V$150,13,FALSE)*BF7,0)</f>
        <v>0.05</v>
      </c>
      <c r="BJ7" s="4">
        <f>IFERROR(VLOOKUP(BE7,parts!$A$2:$V$150,5,FALSE),0)</f>
        <v>0</v>
      </c>
      <c r="BK7" s="4">
        <f>IFERROR(VLOOKUP(BE7,parts!$A$2:$V$150,6,FALSE)*BF7,0)</f>
        <v>0</v>
      </c>
      <c r="BL7" s="12"/>
    </row>
    <row r="8" spans="1:64" x14ac:dyDescent="0.25">
      <c r="A8" s="11"/>
      <c r="B8" s="6"/>
      <c r="C8" s="4">
        <f>IFERROR(VLOOKUP(A8,parts!$A$2:$V$150,11,FALSE)*B8,0)</f>
        <v>0</v>
      </c>
      <c r="D8" s="4">
        <f>IFERROR(VLOOKUP(A8,parts!$A$2:$V$150,12,FALSE)*B8,0)</f>
        <v>0</v>
      </c>
      <c r="E8" s="4">
        <f>IFERROR(VLOOKUP(A8,parts!$A$2:$V$150,13,FALSE)*B8,0)</f>
        <v>0</v>
      </c>
      <c r="F8" s="4">
        <f>IFERROR(VLOOKUP(A8,parts!$A$2:$V$150,5,FALSE),0)</f>
        <v>0</v>
      </c>
      <c r="G8" s="4">
        <f>IFERROR(VLOOKUP(A8,parts!$A$2:$V$150,6,FALSE)*B8,0)</f>
        <v>0</v>
      </c>
      <c r="H8" s="12"/>
      <c r="I8" s="11"/>
      <c r="J8" s="6"/>
      <c r="K8" s="4">
        <f>IFERROR(VLOOKUP(I8,parts!$A$2:$V$150,11,FALSE)*J8,0)</f>
        <v>0</v>
      </c>
      <c r="L8" s="4">
        <f>IFERROR(VLOOKUP(I8,parts!$A$2:$V$150,12,FALSE)*J8,0)</f>
        <v>0</v>
      </c>
      <c r="M8" s="4">
        <f>IFERROR(VLOOKUP(I8,parts!$A$2:$V$150,13,FALSE)*J8,0)</f>
        <v>0</v>
      </c>
      <c r="N8" s="4">
        <f>IFERROR(VLOOKUP(I8,parts!$A$2:$V$150,5,FALSE),0)</f>
        <v>0</v>
      </c>
      <c r="O8" s="4">
        <f>IFERROR(VLOOKUP(I8,parts!$A$2:$V$150,6,FALSE)*J8,0)</f>
        <v>0</v>
      </c>
      <c r="P8" s="12"/>
      <c r="Q8" s="11"/>
      <c r="R8" s="6"/>
      <c r="S8" s="4">
        <f>IFERROR(VLOOKUP(Q8,parts!$A$2:$V$150,11,FALSE)*R8,0)</f>
        <v>0</v>
      </c>
      <c r="T8" s="4">
        <f>IFERROR(VLOOKUP(Q8,parts!$A$2:$V$150,12,FALSE)*R8,0)</f>
        <v>0</v>
      </c>
      <c r="U8" s="4">
        <f>IFERROR(VLOOKUP(Q8,parts!$A$2:$V$150,13,FALSE)*R8,0)</f>
        <v>0</v>
      </c>
      <c r="V8" s="4">
        <f>IFERROR(VLOOKUP(Q8,parts!$A$2:$V$150,5,FALSE),0)</f>
        <v>0</v>
      </c>
      <c r="W8" s="4">
        <f>IFERROR(VLOOKUP(Q8,parts!$A$2:$V$150,6,FALSE)*R8,0)</f>
        <v>0</v>
      </c>
      <c r="X8" s="12"/>
      <c r="Y8" s="11"/>
      <c r="Z8" s="6"/>
      <c r="AA8" s="4">
        <f>IFERROR(VLOOKUP(Y8,parts!$A$2:$V$150,11,FALSE)*Z8,0)</f>
        <v>0</v>
      </c>
      <c r="AB8" s="4">
        <f>IFERROR(VLOOKUP(Y8,parts!$A$2:$V$150,12,FALSE)*Z8,0)</f>
        <v>0</v>
      </c>
      <c r="AC8" s="4">
        <f>IFERROR(VLOOKUP(Y8,parts!$A$2:$V$150,13,FALSE)*Z8,0)</f>
        <v>0</v>
      </c>
      <c r="AD8" s="4">
        <f>IFERROR(VLOOKUP(Y8,parts!$A$2:$V$150,5,FALSE),0)</f>
        <v>0</v>
      </c>
      <c r="AE8" s="4">
        <f>IFERROR(VLOOKUP(Y8,parts!$A$2:$V$150,6,FALSE)*Z8,0)</f>
        <v>0</v>
      </c>
      <c r="AF8" s="12"/>
      <c r="AG8" s="11"/>
      <c r="AH8" s="6"/>
      <c r="AI8" s="4">
        <f>IFERROR(VLOOKUP(AG8,parts!$A$2:$V$150,11,FALSE)*AH8,0)</f>
        <v>0</v>
      </c>
      <c r="AJ8" s="4">
        <f>IFERROR(VLOOKUP(AG8,parts!$A$2:$V$150,12,FALSE)*AH8,0)</f>
        <v>0</v>
      </c>
      <c r="AK8" s="4">
        <f>IFERROR(VLOOKUP(AG8,parts!$A$2:$V$150,13,FALSE)*AH8,0)</f>
        <v>0</v>
      </c>
      <c r="AL8" s="4">
        <f>IFERROR(VLOOKUP(AG8,parts!$A$2:$V$150,5,FALSE),0)</f>
        <v>0</v>
      </c>
      <c r="AM8" s="4">
        <f>IFERROR(VLOOKUP(AG8,parts!$A$2:$V$150,6,FALSE)*AH8,0)</f>
        <v>0</v>
      </c>
      <c r="AN8" s="12"/>
      <c r="AO8" s="11"/>
      <c r="AP8" s="6"/>
      <c r="AQ8" s="4">
        <f>IFERROR(VLOOKUP(AO8,parts!$A$2:$V$150,11,FALSE)*AP8,0)</f>
        <v>0</v>
      </c>
      <c r="AR8" s="4">
        <f>IFERROR(VLOOKUP(AO8,parts!$A$2:$V$150,12,FALSE)*AP8,0)</f>
        <v>0</v>
      </c>
      <c r="AS8" s="4">
        <f>IFERROR(VLOOKUP(AO8,parts!$A$2:$V$150,13,FALSE)*AP8,0)</f>
        <v>0</v>
      </c>
      <c r="AT8" s="4">
        <f>IFERROR(VLOOKUP(AO8,parts!$A$2:$V$150,5,FALSE),0)</f>
        <v>0</v>
      </c>
      <c r="AU8" s="4">
        <f>IFERROR(VLOOKUP(AO8,parts!$A$2:$V$150,6,FALSE)*AP8,0)</f>
        <v>0</v>
      </c>
      <c r="AV8" s="12"/>
      <c r="AW8" s="11"/>
      <c r="AX8" s="6"/>
      <c r="AY8" s="4">
        <f>IFERROR(VLOOKUP(AW8,parts!$A$2:$V$150,11,FALSE)*AX8,0)</f>
        <v>0</v>
      </c>
      <c r="AZ8" s="4">
        <f>IFERROR(VLOOKUP(AW8,parts!$A$2:$V$150,12,FALSE)*AX8,0)</f>
        <v>0</v>
      </c>
      <c r="BA8" s="4">
        <f>IFERROR(VLOOKUP(AW8,parts!$A$2:$V$150,13,FALSE)*AX8,0)</f>
        <v>0</v>
      </c>
      <c r="BB8" s="4">
        <f>IFERROR(VLOOKUP(AW8,parts!$A$2:$V$150,5,FALSE),0)</f>
        <v>0</v>
      </c>
      <c r="BC8" s="4">
        <f>IFERROR(VLOOKUP(AW8,parts!$A$2:$V$150,6,FALSE)*AX8,0)</f>
        <v>0</v>
      </c>
      <c r="BD8" s="12"/>
      <c r="BE8" s="11"/>
      <c r="BF8" s="6"/>
      <c r="BG8" s="4">
        <f>IFERROR(VLOOKUP(BE8,parts!$A$2:$V$150,11,FALSE)*BF8,0)</f>
        <v>0</v>
      </c>
      <c r="BH8" s="4">
        <f>IFERROR(VLOOKUP(BE8,parts!$A$2:$V$150,12,FALSE)*BF8,0)</f>
        <v>0</v>
      </c>
      <c r="BI8" s="4">
        <f>IFERROR(VLOOKUP(BE8,parts!$A$2:$V$150,13,FALSE)*BF8,0)</f>
        <v>0</v>
      </c>
      <c r="BJ8" s="4">
        <f>IFERROR(VLOOKUP(BE8,parts!$A$2:$V$150,5,FALSE),0)</f>
        <v>0</v>
      </c>
      <c r="BK8" s="4">
        <f>IFERROR(VLOOKUP(BE8,parts!$A$2:$V$150,6,FALSE)*BF8,0)</f>
        <v>0</v>
      </c>
      <c r="BL8" s="12"/>
    </row>
    <row r="9" spans="1:64" x14ac:dyDescent="0.25">
      <c r="A9" s="11"/>
      <c r="B9" s="6"/>
      <c r="C9" s="4">
        <f>IFERROR(VLOOKUP(A9,parts!$A$2:$V$150,11,FALSE)*B9,0)</f>
        <v>0</v>
      </c>
      <c r="D9" s="4">
        <f>IFERROR(VLOOKUP(A9,parts!$A$2:$V$150,12,FALSE)*B9,0)</f>
        <v>0</v>
      </c>
      <c r="E9" s="4">
        <f>IFERROR(VLOOKUP(A9,parts!$A$2:$V$150,13,FALSE)*B9,0)</f>
        <v>0</v>
      </c>
      <c r="F9" s="4">
        <f>IFERROR(VLOOKUP(A9,parts!$A$2:$V$150,5,FALSE),0)</f>
        <v>0</v>
      </c>
      <c r="G9" s="4">
        <f>IFERROR(VLOOKUP(A9,parts!$A$2:$V$150,6,FALSE)*B9,0)</f>
        <v>0</v>
      </c>
      <c r="H9" s="12"/>
      <c r="I9" s="11"/>
      <c r="J9" s="6"/>
      <c r="K9" s="4">
        <f>IFERROR(VLOOKUP(I9,parts!$A$2:$V$150,11,FALSE)*J9,0)</f>
        <v>0</v>
      </c>
      <c r="L9" s="4">
        <f>IFERROR(VLOOKUP(I9,parts!$A$2:$V$150,12,FALSE)*J9,0)</f>
        <v>0</v>
      </c>
      <c r="M9" s="4">
        <f>IFERROR(VLOOKUP(I9,parts!$A$2:$V$150,13,FALSE)*J9,0)</f>
        <v>0</v>
      </c>
      <c r="N9" s="4">
        <f>IFERROR(VLOOKUP(I9,parts!$A$2:$V$150,5,FALSE),0)</f>
        <v>0</v>
      </c>
      <c r="O9" s="4">
        <f>IFERROR(VLOOKUP(I9,parts!$A$2:$V$150,6,FALSE)*J9,0)</f>
        <v>0</v>
      </c>
      <c r="P9" s="12"/>
      <c r="Q9" s="11"/>
      <c r="R9" s="6"/>
      <c r="S9" s="4">
        <f>IFERROR(VLOOKUP(Q9,parts!$A$2:$V$150,11,FALSE)*R9,0)</f>
        <v>0</v>
      </c>
      <c r="T9" s="4">
        <f>IFERROR(VLOOKUP(Q9,parts!$A$2:$V$150,12,FALSE)*R9,0)</f>
        <v>0</v>
      </c>
      <c r="U9" s="4">
        <f>IFERROR(VLOOKUP(Q9,parts!$A$2:$V$150,13,FALSE)*R9,0)</f>
        <v>0</v>
      </c>
      <c r="V9" s="4">
        <f>IFERROR(VLOOKUP(Q9,parts!$A$2:$V$150,5,FALSE),0)</f>
        <v>0</v>
      </c>
      <c r="W9" s="4">
        <f>IFERROR(VLOOKUP(Q9,parts!$A$2:$V$150,6,FALSE)*R9,0)</f>
        <v>0</v>
      </c>
      <c r="X9" s="12"/>
      <c r="Y9" s="11"/>
      <c r="Z9" s="6"/>
      <c r="AA9" s="4">
        <f>IFERROR(VLOOKUP(Y9,parts!$A$2:$V$150,11,FALSE)*Z9,0)</f>
        <v>0</v>
      </c>
      <c r="AB9" s="4">
        <f>IFERROR(VLOOKUP(Y9,parts!$A$2:$V$150,12,FALSE)*Z9,0)</f>
        <v>0</v>
      </c>
      <c r="AC9" s="4">
        <f>IFERROR(VLOOKUP(Y9,parts!$A$2:$V$150,13,FALSE)*Z9,0)</f>
        <v>0</v>
      </c>
      <c r="AD9" s="4">
        <f>IFERROR(VLOOKUP(Y9,parts!$A$2:$V$150,5,FALSE),0)</f>
        <v>0</v>
      </c>
      <c r="AE9" s="4">
        <f>IFERROR(VLOOKUP(Y9,parts!$A$2:$V$150,6,FALSE)*Z9,0)</f>
        <v>0</v>
      </c>
      <c r="AF9" s="12"/>
      <c r="AG9" s="11"/>
      <c r="AH9" s="6"/>
      <c r="AI9" s="4">
        <f>IFERROR(VLOOKUP(AG9,parts!$A$2:$V$150,11,FALSE)*AH9,0)</f>
        <v>0</v>
      </c>
      <c r="AJ9" s="4">
        <f>IFERROR(VLOOKUP(AG9,parts!$A$2:$V$150,12,FALSE)*AH9,0)</f>
        <v>0</v>
      </c>
      <c r="AK9" s="4">
        <f>IFERROR(VLOOKUP(AG9,parts!$A$2:$V$150,13,FALSE)*AH9,0)</f>
        <v>0</v>
      </c>
      <c r="AL9" s="4">
        <f>IFERROR(VLOOKUP(AG9,parts!$A$2:$V$150,5,FALSE),0)</f>
        <v>0</v>
      </c>
      <c r="AM9" s="4">
        <f>IFERROR(VLOOKUP(AG9,parts!$A$2:$V$150,6,FALSE)*AH9,0)</f>
        <v>0</v>
      </c>
      <c r="AN9" s="12"/>
      <c r="AO9" s="11"/>
      <c r="AP9" s="6"/>
      <c r="AQ9" s="4">
        <f>IFERROR(VLOOKUP(AO9,parts!$A$2:$V$150,11,FALSE)*AP9,0)</f>
        <v>0</v>
      </c>
      <c r="AR9" s="4">
        <f>IFERROR(VLOOKUP(AO9,parts!$A$2:$V$150,12,FALSE)*AP9,0)</f>
        <v>0</v>
      </c>
      <c r="AS9" s="4">
        <f>IFERROR(VLOOKUP(AO9,parts!$A$2:$V$150,13,FALSE)*AP9,0)</f>
        <v>0</v>
      </c>
      <c r="AT9" s="4">
        <f>IFERROR(VLOOKUP(AO9,parts!$A$2:$V$150,5,FALSE),0)</f>
        <v>0</v>
      </c>
      <c r="AU9" s="4">
        <f>IFERROR(VLOOKUP(AO9,parts!$A$2:$V$150,6,FALSE)*AP9,0)</f>
        <v>0</v>
      </c>
      <c r="AV9" s="12"/>
      <c r="AW9" s="11"/>
      <c r="AX9" s="6"/>
      <c r="AY9" s="4">
        <f>IFERROR(VLOOKUP(AW9,parts!$A$2:$V$150,11,FALSE)*AX9,0)</f>
        <v>0</v>
      </c>
      <c r="AZ9" s="4">
        <f>IFERROR(VLOOKUP(AW9,parts!$A$2:$V$150,12,FALSE)*AX9,0)</f>
        <v>0</v>
      </c>
      <c r="BA9" s="4">
        <f>IFERROR(VLOOKUP(AW9,parts!$A$2:$V$150,13,FALSE)*AX9,0)</f>
        <v>0</v>
      </c>
      <c r="BB9" s="4">
        <f>IFERROR(VLOOKUP(AW9,parts!$A$2:$V$150,5,FALSE),0)</f>
        <v>0</v>
      </c>
      <c r="BC9" s="4">
        <f>IFERROR(VLOOKUP(AW9,parts!$A$2:$V$150,6,FALSE)*AX9,0)</f>
        <v>0</v>
      </c>
      <c r="BD9" s="12"/>
      <c r="BE9" s="11"/>
      <c r="BF9" s="6"/>
      <c r="BG9" s="4">
        <f>IFERROR(VLOOKUP(BE9,parts!$A$2:$V$150,11,FALSE)*BF9,0)</f>
        <v>0</v>
      </c>
      <c r="BH9" s="4">
        <f>IFERROR(VLOOKUP(BE9,parts!$A$2:$V$150,12,FALSE)*BF9,0)</f>
        <v>0</v>
      </c>
      <c r="BI9" s="4">
        <f>IFERROR(VLOOKUP(BE9,parts!$A$2:$V$150,13,FALSE)*BF9,0)</f>
        <v>0</v>
      </c>
      <c r="BJ9" s="4">
        <f>IFERROR(VLOOKUP(BE9,parts!$A$2:$V$150,5,FALSE),0)</f>
        <v>0</v>
      </c>
      <c r="BK9" s="4">
        <f>IFERROR(VLOOKUP(BE9,parts!$A$2:$V$150,6,FALSE)*BF9,0)</f>
        <v>0</v>
      </c>
      <c r="BL9" s="12"/>
    </row>
    <row r="10" spans="1:64" x14ac:dyDescent="0.25">
      <c r="A10" s="11"/>
      <c r="B10" s="6"/>
      <c r="C10" s="4">
        <f>IFERROR(VLOOKUP(A10,parts!$A$2:$V$150,11,FALSE)*B10,0)</f>
        <v>0</v>
      </c>
      <c r="D10" s="4">
        <f>IFERROR(VLOOKUP(A10,parts!$A$2:$V$150,12,FALSE)*B10,0)</f>
        <v>0</v>
      </c>
      <c r="E10" s="4">
        <f>IFERROR(VLOOKUP(A10,parts!$A$2:$V$150,13,FALSE)*B10,0)</f>
        <v>0</v>
      </c>
      <c r="F10" s="4">
        <f>IFERROR(VLOOKUP(A10,parts!$A$2:$V$150,5,FALSE),0)</f>
        <v>0</v>
      </c>
      <c r="G10" s="4">
        <f>IFERROR(VLOOKUP(A10,parts!$A$2:$V$150,6,FALSE)*B10,0)</f>
        <v>0</v>
      </c>
      <c r="H10" s="12"/>
      <c r="I10" s="11"/>
      <c r="J10" s="6"/>
      <c r="K10" s="4">
        <f>IFERROR(VLOOKUP(I10,parts!$A$2:$V$150,11,FALSE)*J10,0)</f>
        <v>0</v>
      </c>
      <c r="L10" s="4">
        <f>IFERROR(VLOOKUP(I10,parts!$A$2:$V$150,12,FALSE)*J10,0)</f>
        <v>0</v>
      </c>
      <c r="M10" s="4">
        <f>IFERROR(VLOOKUP(I10,parts!$A$2:$V$150,13,FALSE)*J10,0)</f>
        <v>0</v>
      </c>
      <c r="N10" s="4">
        <f>IFERROR(VLOOKUP(I10,parts!$A$2:$V$150,5,FALSE),0)</f>
        <v>0</v>
      </c>
      <c r="O10" s="4">
        <f>IFERROR(VLOOKUP(I10,parts!$A$2:$V$150,6,FALSE)*J10,0)</f>
        <v>0</v>
      </c>
      <c r="P10" s="12"/>
      <c r="Q10" s="11"/>
      <c r="R10" s="6"/>
      <c r="S10" s="4">
        <f>IFERROR(VLOOKUP(Q10,parts!$A$2:$V$150,11,FALSE)*R10,0)</f>
        <v>0</v>
      </c>
      <c r="T10" s="4">
        <f>IFERROR(VLOOKUP(Q10,parts!$A$2:$V$150,12,FALSE)*R10,0)</f>
        <v>0</v>
      </c>
      <c r="U10" s="4">
        <f>IFERROR(VLOOKUP(Q10,parts!$A$2:$V$150,13,FALSE)*R10,0)</f>
        <v>0</v>
      </c>
      <c r="V10" s="4">
        <f>IFERROR(VLOOKUP(Q10,parts!$A$2:$V$150,5,FALSE),0)</f>
        <v>0</v>
      </c>
      <c r="W10" s="4">
        <f>IFERROR(VLOOKUP(Q10,parts!$A$2:$V$150,6,FALSE)*R10,0)</f>
        <v>0</v>
      </c>
      <c r="X10" s="12"/>
      <c r="Y10" s="11"/>
      <c r="Z10" s="6"/>
      <c r="AA10" s="4">
        <f>IFERROR(VLOOKUP(Y10,parts!$A$2:$V$150,11,FALSE)*Z10,0)</f>
        <v>0</v>
      </c>
      <c r="AB10" s="4">
        <f>IFERROR(VLOOKUP(Y10,parts!$A$2:$V$150,12,FALSE)*Z10,0)</f>
        <v>0</v>
      </c>
      <c r="AC10" s="4">
        <f>IFERROR(VLOOKUP(Y10,parts!$A$2:$V$150,13,FALSE)*Z10,0)</f>
        <v>0</v>
      </c>
      <c r="AD10" s="4">
        <f>IFERROR(VLOOKUP(Y10,parts!$A$2:$V$150,5,FALSE),0)</f>
        <v>0</v>
      </c>
      <c r="AE10" s="4">
        <f>IFERROR(VLOOKUP(Y10,parts!$A$2:$V$150,6,FALSE)*Z10,0)</f>
        <v>0</v>
      </c>
      <c r="AF10" s="12"/>
      <c r="AG10" s="11"/>
      <c r="AH10" s="6"/>
      <c r="AI10" s="4">
        <f>IFERROR(VLOOKUP(AG10,parts!$A$2:$V$150,11,FALSE)*AH10,0)</f>
        <v>0</v>
      </c>
      <c r="AJ10" s="4">
        <f>IFERROR(VLOOKUP(AG10,parts!$A$2:$V$150,12,FALSE)*AH10,0)</f>
        <v>0</v>
      </c>
      <c r="AK10" s="4">
        <f>IFERROR(VLOOKUP(AG10,parts!$A$2:$V$150,13,FALSE)*AH10,0)</f>
        <v>0</v>
      </c>
      <c r="AL10" s="4">
        <f>IFERROR(VLOOKUP(AG10,parts!$A$2:$V$150,5,FALSE),0)</f>
        <v>0</v>
      </c>
      <c r="AM10" s="4">
        <f>IFERROR(VLOOKUP(AG10,parts!$A$2:$V$150,6,FALSE)*AH10,0)</f>
        <v>0</v>
      </c>
      <c r="AN10" s="12"/>
      <c r="AO10" s="11"/>
      <c r="AP10" s="6"/>
      <c r="AQ10" s="4">
        <f>IFERROR(VLOOKUP(AO10,parts!$A$2:$V$150,11,FALSE)*AP10,0)</f>
        <v>0</v>
      </c>
      <c r="AR10" s="4">
        <f>IFERROR(VLOOKUP(AO10,parts!$A$2:$V$150,12,FALSE)*AP10,0)</f>
        <v>0</v>
      </c>
      <c r="AS10" s="4">
        <f>IFERROR(VLOOKUP(AO10,parts!$A$2:$V$150,13,FALSE)*AP10,0)</f>
        <v>0</v>
      </c>
      <c r="AT10" s="4">
        <f>IFERROR(VLOOKUP(AO10,parts!$A$2:$V$150,5,FALSE),0)</f>
        <v>0</v>
      </c>
      <c r="AU10" s="4">
        <f>IFERROR(VLOOKUP(AO10,parts!$A$2:$V$150,6,FALSE)*AP10,0)</f>
        <v>0</v>
      </c>
      <c r="AV10" s="12"/>
      <c r="AW10" s="11"/>
      <c r="AX10" s="6"/>
      <c r="AY10" s="4">
        <f>IFERROR(VLOOKUP(AW10,parts!$A$2:$V$150,11,FALSE)*AX10,0)</f>
        <v>0</v>
      </c>
      <c r="AZ10" s="4">
        <f>IFERROR(VLOOKUP(AW10,parts!$A$2:$V$150,12,FALSE)*AX10,0)</f>
        <v>0</v>
      </c>
      <c r="BA10" s="4">
        <f>IFERROR(VLOOKUP(AW10,parts!$A$2:$V$150,13,FALSE)*AX10,0)</f>
        <v>0</v>
      </c>
      <c r="BB10" s="4">
        <f>IFERROR(VLOOKUP(AW10,parts!$A$2:$V$150,5,FALSE),0)</f>
        <v>0</v>
      </c>
      <c r="BC10" s="4">
        <f>IFERROR(VLOOKUP(AW10,parts!$A$2:$V$150,6,FALSE)*AX10,0)</f>
        <v>0</v>
      </c>
      <c r="BD10" s="12"/>
      <c r="BE10" s="11"/>
      <c r="BF10" s="6"/>
      <c r="BG10" s="4">
        <f>IFERROR(VLOOKUP(BE10,parts!$A$2:$V$150,11,FALSE)*BF10,0)</f>
        <v>0</v>
      </c>
      <c r="BH10" s="4">
        <f>IFERROR(VLOOKUP(BE10,parts!$A$2:$V$150,12,FALSE)*BF10,0)</f>
        <v>0</v>
      </c>
      <c r="BI10" s="4">
        <f>IFERROR(VLOOKUP(BE10,parts!$A$2:$V$150,13,FALSE)*BF10,0)</f>
        <v>0</v>
      </c>
      <c r="BJ10" s="4">
        <f>IFERROR(VLOOKUP(BE10,parts!$A$2:$V$150,5,FALSE),0)</f>
        <v>0</v>
      </c>
      <c r="BK10" s="4">
        <f>IFERROR(VLOOKUP(BE10,parts!$A$2:$V$150,6,FALSE)*BF10,0)</f>
        <v>0</v>
      </c>
      <c r="BL10" s="12"/>
    </row>
    <row r="11" spans="1:64" x14ac:dyDescent="0.25">
      <c r="A11" s="11"/>
      <c r="B11" s="6"/>
      <c r="C11" s="4">
        <f>IFERROR(VLOOKUP(A11,parts!$A$2:$V$150,11,FALSE)*B11,0)</f>
        <v>0</v>
      </c>
      <c r="D11" s="4">
        <f>IFERROR(VLOOKUP(A11,parts!$A$2:$V$150,12,FALSE)*B11,0)</f>
        <v>0</v>
      </c>
      <c r="E11" s="4">
        <f>IFERROR(VLOOKUP(A11,parts!$A$2:$V$150,13,FALSE)*B11,0)</f>
        <v>0</v>
      </c>
      <c r="F11" s="4">
        <f>IFERROR(VLOOKUP(A11,parts!$A$2:$V$150,5,FALSE),0)</f>
        <v>0</v>
      </c>
      <c r="G11" s="4">
        <f>IFERROR(VLOOKUP(A11,parts!$A$2:$V$150,6,FALSE)*B11,0)</f>
        <v>0</v>
      </c>
      <c r="H11" s="12"/>
      <c r="I11" s="11"/>
      <c r="J11" s="6"/>
      <c r="K11" s="4">
        <f>IFERROR(VLOOKUP(I11,parts!$A$2:$V$150,11,FALSE)*J11,0)</f>
        <v>0</v>
      </c>
      <c r="L11" s="4">
        <f>IFERROR(VLOOKUP(I11,parts!$A$2:$V$150,12,FALSE)*J11,0)</f>
        <v>0</v>
      </c>
      <c r="M11" s="4">
        <f>IFERROR(VLOOKUP(I11,parts!$A$2:$V$150,13,FALSE)*J11,0)</f>
        <v>0</v>
      </c>
      <c r="N11" s="4">
        <f>IFERROR(VLOOKUP(I11,parts!$A$2:$V$150,5,FALSE),0)</f>
        <v>0</v>
      </c>
      <c r="O11" s="4">
        <f>IFERROR(VLOOKUP(I11,parts!$A$2:$V$150,6,FALSE)*J11,0)</f>
        <v>0</v>
      </c>
      <c r="P11" s="12"/>
      <c r="Q11" s="11"/>
      <c r="R11" s="6"/>
      <c r="S11" s="4">
        <f>IFERROR(VLOOKUP(Q11,parts!$A$2:$V$150,11,FALSE)*R11,0)</f>
        <v>0</v>
      </c>
      <c r="T11" s="4">
        <f>IFERROR(VLOOKUP(Q11,parts!$A$2:$V$150,12,FALSE)*R11,0)</f>
        <v>0</v>
      </c>
      <c r="U11" s="4">
        <f>IFERROR(VLOOKUP(Q11,parts!$A$2:$V$150,13,FALSE)*R11,0)</f>
        <v>0</v>
      </c>
      <c r="V11" s="4">
        <f>IFERROR(VLOOKUP(Q11,parts!$A$2:$V$150,5,FALSE),0)</f>
        <v>0</v>
      </c>
      <c r="W11" s="4">
        <f>IFERROR(VLOOKUP(Q11,parts!$A$2:$V$150,6,FALSE)*R11,0)</f>
        <v>0</v>
      </c>
      <c r="X11" s="12"/>
      <c r="Y11" s="11"/>
      <c r="Z11" s="6"/>
      <c r="AA11" s="4">
        <f>IFERROR(VLOOKUP(Y11,parts!$A$2:$V$150,11,FALSE)*Z11,0)</f>
        <v>0</v>
      </c>
      <c r="AB11" s="4">
        <f>IFERROR(VLOOKUP(Y11,parts!$A$2:$V$150,12,FALSE)*Z11,0)</f>
        <v>0</v>
      </c>
      <c r="AC11" s="4">
        <f>IFERROR(VLOOKUP(Y11,parts!$A$2:$V$150,13,FALSE)*Z11,0)</f>
        <v>0</v>
      </c>
      <c r="AD11" s="4">
        <f>IFERROR(VLOOKUP(Y11,parts!$A$2:$V$150,5,FALSE),0)</f>
        <v>0</v>
      </c>
      <c r="AE11" s="4">
        <f>IFERROR(VLOOKUP(Y11,parts!$A$2:$V$150,6,FALSE)*Z11,0)</f>
        <v>0</v>
      </c>
      <c r="AF11" s="12"/>
      <c r="AG11" s="11"/>
      <c r="AH11" s="6"/>
      <c r="AI11" s="4">
        <f>IFERROR(VLOOKUP(AG11,parts!$A$2:$V$150,11,FALSE)*AH11,0)</f>
        <v>0</v>
      </c>
      <c r="AJ11" s="4">
        <f>IFERROR(VLOOKUP(AG11,parts!$A$2:$V$150,12,FALSE)*AH11,0)</f>
        <v>0</v>
      </c>
      <c r="AK11" s="4">
        <f>IFERROR(VLOOKUP(AG11,parts!$A$2:$V$150,13,FALSE)*AH11,0)</f>
        <v>0</v>
      </c>
      <c r="AL11" s="4">
        <f>IFERROR(VLOOKUP(AG11,parts!$A$2:$V$150,5,FALSE),0)</f>
        <v>0</v>
      </c>
      <c r="AM11" s="4">
        <f>IFERROR(VLOOKUP(AG11,parts!$A$2:$V$150,6,FALSE)*AH11,0)</f>
        <v>0</v>
      </c>
      <c r="AN11" s="12"/>
      <c r="AO11" s="11"/>
      <c r="AP11" s="6"/>
      <c r="AQ11" s="4">
        <f>IFERROR(VLOOKUP(AO11,parts!$A$2:$V$150,11,FALSE)*AP11,0)</f>
        <v>0</v>
      </c>
      <c r="AR11" s="4">
        <f>IFERROR(VLOOKUP(AO11,parts!$A$2:$V$150,12,FALSE)*AP11,0)</f>
        <v>0</v>
      </c>
      <c r="AS11" s="4">
        <f>IFERROR(VLOOKUP(AO11,parts!$A$2:$V$150,13,FALSE)*AP11,0)</f>
        <v>0</v>
      </c>
      <c r="AT11" s="4">
        <f>IFERROR(VLOOKUP(AO11,parts!$A$2:$V$150,5,FALSE),0)</f>
        <v>0</v>
      </c>
      <c r="AU11" s="4">
        <f>IFERROR(VLOOKUP(AO11,parts!$A$2:$V$150,6,FALSE)*AP11,0)</f>
        <v>0</v>
      </c>
      <c r="AV11" s="12"/>
      <c r="AW11" s="11"/>
      <c r="AX11" s="6"/>
      <c r="AY11" s="4">
        <f>IFERROR(VLOOKUP(AW11,parts!$A$2:$V$150,11,FALSE)*AX11,0)</f>
        <v>0</v>
      </c>
      <c r="AZ11" s="4">
        <f>IFERROR(VLOOKUP(AW11,parts!$A$2:$V$150,12,FALSE)*AX11,0)</f>
        <v>0</v>
      </c>
      <c r="BA11" s="4">
        <f>IFERROR(VLOOKUP(AW11,parts!$A$2:$V$150,13,FALSE)*AX11,0)</f>
        <v>0</v>
      </c>
      <c r="BB11" s="4">
        <f>IFERROR(VLOOKUP(AW11,parts!$A$2:$V$150,5,FALSE),0)</f>
        <v>0</v>
      </c>
      <c r="BC11" s="4">
        <f>IFERROR(VLOOKUP(AW11,parts!$A$2:$V$150,6,FALSE)*AX11,0)</f>
        <v>0</v>
      </c>
      <c r="BD11" s="12"/>
      <c r="BE11" s="11"/>
      <c r="BF11" s="6"/>
      <c r="BG11" s="4">
        <f>IFERROR(VLOOKUP(BE11,parts!$A$2:$V$150,11,FALSE)*BF11,0)</f>
        <v>0</v>
      </c>
      <c r="BH11" s="4">
        <f>IFERROR(VLOOKUP(BE11,parts!$A$2:$V$150,12,FALSE)*BF11,0)</f>
        <v>0</v>
      </c>
      <c r="BI11" s="4">
        <f>IFERROR(VLOOKUP(BE11,parts!$A$2:$V$150,13,FALSE)*BF11,0)</f>
        <v>0</v>
      </c>
      <c r="BJ11" s="4">
        <f>IFERROR(VLOOKUP(BE11,parts!$A$2:$V$150,5,FALSE),0)</f>
        <v>0</v>
      </c>
      <c r="BK11" s="4">
        <f>IFERROR(VLOOKUP(BE11,parts!$A$2:$V$150,6,FALSE)*BF11,0)</f>
        <v>0</v>
      </c>
      <c r="BL11" s="12"/>
    </row>
    <row r="12" spans="1:64" x14ac:dyDescent="0.25">
      <c r="A12" s="11"/>
      <c r="B12" s="6"/>
      <c r="C12" s="4">
        <f>IFERROR(VLOOKUP(A12,parts!$A$2:$V$150,11,FALSE)*B12,0)</f>
        <v>0</v>
      </c>
      <c r="D12" s="4">
        <f>IFERROR(VLOOKUP(A12,parts!$A$2:$V$150,12,FALSE)*B12,0)</f>
        <v>0</v>
      </c>
      <c r="E12" s="4">
        <f>IFERROR(VLOOKUP(A12,parts!$A$2:$V$150,13,FALSE)*B12,0)</f>
        <v>0</v>
      </c>
      <c r="F12" s="4">
        <f>IFERROR(VLOOKUP(A12,parts!$A$2:$V$150,5,FALSE),0)</f>
        <v>0</v>
      </c>
      <c r="G12" s="4">
        <f>IFERROR(VLOOKUP(A12,parts!$A$2:$V$150,6,FALSE)*B12,0)</f>
        <v>0</v>
      </c>
      <c r="H12" s="12"/>
      <c r="I12" s="11"/>
      <c r="J12" s="6"/>
      <c r="K12" s="4">
        <f>IFERROR(VLOOKUP(I12,parts!$A$2:$V$150,11,FALSE)*J12,0)</f>
        <v>0</v>
      </c>
      <c r="L12" s="4">
        <f>IFERROR(VLOOKUP(I12,parts!$A$2:$V$150,12,FALSE)*J12,0)</f>
        <v>0</v>
      </c>
      <c r="M12" s="4">
        <f>IFERROR(VLOOKUP(I12,parts!$A$2:$V$150,13,FALSE)*J12,0)</f>
        <v>0</v>
      </c>
      <c r="N12" s="4">
        <f>IFERROR(VLOOKUP(I12,parts!$A$2:$V$150,5,FALSE),0)</f>
        <v>0</v>
      </c>
      <c r="O12" s="4">
        <f>IFERROR(VLOOKUP(I12,parts!$A$2:$V$150,6,FALSE)*J12,0)</f>
        <v>0</v>
      </c>
      <c r="P12" s="12"/>
      <c r="Q12" s="11"/>
      <c r="R12" s="6"/>
      <c r="S12" s="4">
        <f>IFERROR(VLOOKUP(Q12,parts!$A$2:$V$150,11,FALSE)*R12,0)</f>
        <v>0</v>
      </c>
      <c r="T12" s="4">
        <f>IFERROR(VLOOKUP(Q12,parts!$A$2:$V$150,12,FALSE)*R12,0)</f>
        <v>0</v>
      </c>
      <c r="U12" s="4">
        <f>IFERROR(VLOOKUP(Q12,parts!$A$2:$V$150,13,FALSE)*R12,0)</f>
        <v>0</v>
      </c>
      <c r="V12" s="4">
        <f>IFERROR(VLOOKUP(Q12,parts!$A$2:$V$150,5,FALSE),0)</f>
        <v>0</v>
      </c>
      <c r="W12" s="4">
        <f>IFERROR(VLOOKUP(Q12,parts!$A$2:$V$150,6,FALSE)*R12,0)</f>
        <v>0</v>
      </c>
      <c r="X12" s="12"/>
      <c r="Y12" s="11"/>
      <c r="Z12" s="6"/>
      <c r="AA12" s="4">
        <f>IFERROR(VLOOKUP(Y12,parts!$A$2:$V$150,11,FALSE)*Z12,0)</f>
        <v>0</v>
      </c>
      <c r="AB12" s="4">
        <f>IFERROR(VLOOKUP(Y12,parts!$A$2:$V$150,12,FALSE)*Z12,0)</f>
        <v>0</v>
      </c>
      <c r="AC12" s="4">
        <f>IFERROR(VLOOKUP(Y12,parts!$A$2:$V$150,13,FALSE)*Z12,0)</f>
        <v>0</v>
      </c>
      <c r="AD12" s="4">
        <f>IFERROR(VLOOKUP(Y12,parts!$A$2:$V$150,5,FALSE),0)</f>
        <v>0</v>
      </c>
      <c r="AE12" s="4">
        <f>IFERROR(VLOOKUP(Y12,parts!$A$2:$V$150,6,FALSE)*Z12,0)</f>
        <v>0</v>
      </c>
      <c r="AF12" s="12"/>
      <c r="AG12" s="11"/>
      <c r="AH12" s="6"/>
      <c r="AI12" s="4">
        <f>IFERROR(VLOOKUP(AG12,parts!$A$2:$V$150,11,FALSE)*AH12,0)</f>
        <v>0</v>
      </c>
      <c r="AJ12" s="4">
        <f>IFERROR(VLOOKUP(AG12,parts!$A$2:$V$150,12,FALSE)*AH12,0)</f>
        <v>0</v>
      </c>
      <c r="AK12" s="4">
        <f>IFERROR(VLOOKUP(AG12,parts!$A$2:$V$150,13,FALSE)*AH12,0)</f>
        <v>0</v>
      </c>
      <c r="AL12" s="4">
        <f>IFERROR(VLOOKUP(AG12,parts!$A$2:$V$150,5,FALSE),0)</f>
        <v>0</v>
      </c>
      <c r="AM12" s="4">
        <f>IFERROR(VLOOKUP(AG12,parts!$A$2:$V$150,6,FALSE)*AH12,0)</f>
        <v>0</v>
      </c>
      <c r="AN12" s="12"/>
      <c r="AO12" s="11"/>
      <c r="AP12" s="6"/>
      <c r="AQ12" s="4">
        <f>IFERROR(VLOOKUP(AO12,parts!$A$2:$V$150,11,FALSE)*AP12,0)</f>
        <v>0</v>
      </c>
      <c r="AR12" s="4">
        <f>IFERROR(VLOOKUP(AO12,parts!$A$2:$V$150,12,FALSE)*AP12,0)</f>
        <v>0</v>
      </c>
      <c r="AS12" s="4">
        <f>IFERROR(VLOOKUP(AO12,parts!$A$2:$V$150,13,FALSE)*AP12,0)</f>
        <v>0</v>
      </c>
      <c r="AT12" s="4">
        <f>IFERROR(VLOOKUP(AO12,parts!$A$2:$V$150,5,FALSE),0)</f>
        <v>0</v>
      </c>
      <c r="AU12" s="4">
        <f>IFERROR(VLOOKUP(AO12,parts!$A$2:$V$150,6,FALSE)*AP12,0)</f>
        <v>0</v>
      </c>
      <c r="AV12" s="12"/>
      <c r="AW12" s="11"/>
      <c r="AX12" s="6"/>
      <c r="AY12" s="4">
        <f>IFERROR(VLOOKUP(AW12,parts!$A$2:$V$150,11,FALSE)*AX12,0)</f>
        <v>0</v>
      </c>
      <c r="AZ12" s="4">
        <f>IFERROR(VLOOKUP(AW12,parts!$A$2:$V$150,12,FALSE)*AX12,0)</f>
        <v>0</v>
      </c>
      <c r="BA12" s="4">
        <f>IFERROR(VLOOKUP(AW12,parts!$A$2:$V$150,13,FALSE)*AX12,0)</f>
        <v>0</v>
      </c>
      <c r="BB12" s="4">
        <f>IFERROR(VLOOKUP(AW12,parts!$A$2:$V$150,5,FALSE),0)</f>
        <v>0</v>
      </c>
      <c r="BC12" s="4">
        <f>IFERROR(VLOOKUP(AW12,parts!$A$2:$V$150,6,FALSE)*AX12,0)</f>
        <v>0</v>
      </c>
      <c r="BD12" s="12"/>
      <c r="BE12" s="11"/>
      <c r="BF12" s="6"/>
      <c r="BG12" s="4">
        <f>IFERROR(VLOOKUP(BE12,parts!$A$2:$V$150,11,FALSE)*BF12,0)</f>
        <v>0</v>
      </c>
      <c r="BH12" s="4">
        <f>IFERROR(VLOOKUP(BE12,parts!$A$2:$V$150,12,FALSE)*BF12,0)</f>
        <v>0</v>
      </c>
      <c r="BI12" s="4">
        <f>IFERROR(VLOOKUP(BE12,parts!$A$2:$V$150,13,FALSE)*BF12,0)</f>
        <v>0</v>
      </c>
      <c r="BJ12" s="4">
        <f>IFERROR(VLOOKUP(BE12,parts!$A$2:$V$150,5,FALSE),0)</f>
        <v>0</v>
      </c>
      <c r="BK12" s="4">
        <f>IFERROR(VLOOKUP(BE12,parts!$A$2:$V$150,6,FALSE)*BF12,0)</f>
        <v>0</v>
      </c>
      <c r="BL12" s="12"/>
    </row>
    <row r="13" spans="1:64" x14ac:dyDescent="0.25">
      <c r="A13" s="11"/>
      <c r="B13" s="6"/>
      <c r="C13" s="4">
        <f>IFERROR(VLOOKUP(A13,parts!$A$2:$V$150,11,FALSE)*B13,0)</f>
        <v>0</v>
      </c>
      <c r="D13" s="4">
        <f>IFERROR(VLOOKUP(A13,parts!$A$2:$V$150,12,FALSE)*B13,0)</f>
        <v>0</v>
      </c>
      <c r="E13" s="4">
        <f>IFERROR(VLOOKUP(A13,parts!$A$2:$V$150,13,FALSE)*B13,0)</f>
        <v>0</v>
      </c>
      <c r="F13" s="4">
        <f>IFERROR(VLOOKUP(A13,parts!$A$2:$V$150,5,FALSE),0)</f>
        <v>0</v>
      </c>
      <c r="G13" s="4">
        <f>IFERROR(VLOOKUP(A13,parts!$A$2:$V$150,6,FALSE)*B13,0)</f>
        <v>0</v>
      </c>
      <c r="H13" s="12"/>
      <c r="I13" s="11"/>
      <c r="J13" s="6"/>
      <c r="K13" s="4">
        <f>IFERROR(VLOOKUP(I13,parts!$A$2:$V$150,11,FALSE)*J13,0)</f>
        <v>0</v>
      </c>
      <c r="L13" s="4">
        <f>IFERROR(VLOOKUP(I13,parts!$A$2:$V$150,12,FALSE)*J13,0)</f>
        <v>0</v>
      </c>
      <c r="M13" s="4">
        <f>IFERROR(VLOOKUP(I13,parts!$A$2:$V$150,13,FALSE)*J13,0)</f>
        <v>0</v>
      </c>
      <c r="N13" s="4">
        <f>IFERROR(VLOOKUP(I13,parts!$A$2:$V$150,5,FALSE),0)</f>
        <v>0</v>
      </c>
      <c r="O13" s="4">
        <f>IFERROR(VLOOKUP(I13,parts!$A$2:$V$150,6,FALSE)*J13,0)</f>
        <v>0</v>
      </c>
      <c r="P13" s="12"/>
      <c r="Q13" s="11"/>
      <c r="R13" s="6"/>
      <c r="S13" s="4">
        <f>IFERROR(VLOOKUP(Q13,parts!$A$2:$V$150,11,FALSE)*R13,0)</f>
        <v>0</v>
      </c>
      <c r="T13" s="4">
        <f>IFERROR(VLOOKUP(Q13,parts!$A$2:$V$150,12,FALSE)*R13,0)</f>
        <v>0</v>
      </c>
      <c r="U13" s="4">
        <f>IFERROR(VLOOKUP(Q13,parts!$A$2:$V$150,13,FALSE)*R13,0)</f>
        <v>0</v>
      </c>
      <c r="V13" s="4">
        <f>IFERROR(VLOOKUP(Q13,parts!$A$2:$V$150,5,FALSE),0)</f>
        <v>0</v>
      </c>
      <c r="W13" s="4">
        <f>IFERROR(VLOOKUP(Q13,parts!$A$2:$V$150,6,FALSE)*R13,0)</f>
        <v>0</v>
      </c>
      <c r="X13" s="12"/>
      <c r="Y13" s="11"/>
      <c r="Z13" s="6"/>
      <c r="AA13" s="4">
        <f>IFERROR(VLOOKUP(Y13,parts!$A$2:$V$150,11,FALSE)*Z13,0)</f>
        <v>0</v>
      </c>
      <c r="AB13" s="4">
        <f>IFERROR(VLOOKUP(Y13,parts!$A$2:$V$150,12,FALSE)*Z13,0)</f>
        <v>0</v>
      </c>
      <c r="AC13" s="4">
        <f>IFERROR(VLOOKUP(Y13,parts!$A$2:$V$150,13,FALSE)*Z13,0)</f>
        <v>0</v>
      </c>
      <c r="AD13" s="4">
        <f>IFERROR(VLOOKUP(Y13,parts!$A$2:$V$150,5,FALSE),0)</f>
        <v>0</v>
      </c>
      <c r="AE13" s="4">
        <f>IFERROR(VLOOKUP(Y13,parts!$A$2:$V$150,6,FALSE)*Z13,0)</f>
        <v>0</v>
      </c>
      <c r="AF13" s="12"/>
      <c r="AG13" s="11"/>
      <c r="AH13" s="6"/>
      <c r="AI13" s="4">
        <f>IFERROR(VLOOKUP(AG13,parts!$A$2:$V$150,11,FALSE)*AH13,0)</f>
        <v>0</v>
      </c>
      <c r="AJ13" s="4">
        <f>IFERROR(VLOOKUP(AG13,parts!$A$2:$V$150,12,FALSE)*AH13,0)</f>
        <v>0</v>
      </c>
      <c r="AK13" s="4">
        <f>IFERROR(VLOOKUP(AG13,parts!$A$2:$V$150,13,FALSE)*AH13,0)</f>
        <v>0</v>
      </c>
      <c r="AL13" s="4">
        <f>IFERROR(VLOOKUP(AG13,parts!$A$2:$V$150,5,FALSE),0)</f>
        <v>0</v>
      </c>
      <c r="AM13" s="4">
        <f>IFERROR(VLOOKUP(AG13,parts!$A$2:$V$150,6,FALSE)*AH13,0)</f>
        <v>0</v>
      </c>
      <c r="AN13" s="12"/>
      <c r="AO13" s="11"/>
      <c r="AP13" s="6"/>
      <c r="AQ13" s="4">
        <f>IFERROR(VLOOKUP(AO13,parts!$A$2:$V$150,11,FALSE)*AP13,0)</f>
        <v>0</v>
      </c>
      <c r="AR13" s="4">
        <f>IFERROR(VLOOKUP(AO13,parts!$A$2:$V$150,12,FALSE)*AP13,0)</f>
        <v>0</v>
      </c>
      <c r="AS13" s="4">
        <f>IFERROR(VLOOKUP(AO13,parts!$A$2:$V$150,13,FALSE)*AP13,0)</f>
        <v>0</v>
      </c>
      <c r="AT13" s="4">
        <f>IFERROR(VLOOKUP(AO13,parts!$A$2:$V$150,5,FALSE),0)</f>
        <v>0</v>
      </c>
      <c r="AU13" s="4">
        <f>IFERROR(VLOOKUP(AO13,parts!$A$2:$V$150,6,FALSE)*AP13,0)</f>
        <v>0</v>
      </c>
      <c r="AV13" s="12"/>
      <c r="AW13" s="11"/>
      <c r="AX13" s="6"/>
      <c r="AY13" s="4">
        <f>IFERROR(VLOOKUP(AW13,parts!$A$2:$V$150,11,FALSE)*AX13,0)</f>
        <v>0</v>
      </c>
      <c r="AZ13" s="4">
        <f>IFERROR(VLOOKUP(AW13,parts!$A$2:$V$150,12,FALSE)*AX13,0)</f>
        <v>0</v>
      </c>
      <c r="BA13" s="4">
        <f>IFERROR(VLOOKUP(AW13,parts!$A$2:$V$150,13,FALSE)*AX13,0)</f>
        <v>0</v>
      </c>
      <c r="BB13" s="4">
        <f>IFERROR(VLOOKUP(AW13,parts!$A$2:$V$150,5,FALSE),0)</f>
        <v>0</v>
      </c>
      <c r="BC13" s="4">
        <f>IFERROR(VLOOKUP(AW13,parts!$A$2:$V$150,6,FALSE)*AX13,0)</f>
        <v>0</v>
      </c>
      <c r="BD13" s="12"/>
      <c r="BE13" s="11"/>
      <c r="BF13" s="6"/>
      <c r="BG13" s="4">
        <f>IFERROR(VLOOKUP(BE13,parts!$A$2:$V$150,11,FALSE)*BF13,0)</f>
        <v>0</v>
      </c>
      <c r="BH13" s="4">
        <f>IFERROR(VLOOKUP(BE13,parts!$A$2:$V$150,12,FALSE)*BF13,0)</f>
        <v>0</v>
      </c>
      <c r="BI13" s="4">
        <f>IFERROR(VLOOKUP(BE13,parts!$A$2:$V$150,13,FALSE)*BF13,0)</f>
        <v>0</v>
      </c>
      <c r="BJ13" s="4">
        <f>IFERROR(VLOOKUP(BE13,parts!$A$2:$V$150,5,FALSE),0)</f>
        <v>0</v>
      </c>
      <c r="BK13" s="4">
        <f>IFERROR(VLOOKUP(BE13,parts!$A$2:$V$150,6,FALSE)*BF13,0)</f>
        <v>0</v>
      </c>
      <c r="BL13" s="12"/>
    </row>
    <row r="14" spans="1:64" x14ac:dyDescent="0.25">
      <c r="A14" s="11"/>
      <c r="B14" s="6"/>
      <c r="C14" s="4">
        <f>IFERROR(VLOOKUP(A14,parts!$A$2:$V$150,11,FALSE)*B14,0)</f>
        <v>0</v>
      </c>
      <c r="D14" s="4">
        <f>IFERROR(VLOOKUP(A14,parts!$A$2:$V$150,12,FALSE)*B14,0)</f>
        <v>0</v>
      </c>
      <c r="E14" s="4">
        <f>IFERROR(VLOOKUP(A14,parts!$A$2:$V$150,13,FALSE)*B14,0)</f>
        <v>0</v>
      </c>
      <c r="F14" s="4">
        <f>IFERROR(VLOOKUP(A14,parts!$A$2:$V$150,5,FALSE),0)</f>
        <v>0</v>
      </c>
      <c r="G14" s="4">
        <f>IFERROR(VLOOKUP(A14,parts!$A$2:$V$150,6,FALSE)*B14,0)</f>
        <v>0</v>
      </c>
      <c r="H14" s="12"/>
      <c r="I14" s="11"/>
      <c r="J14" s="6"/>
      <c r="K14" s="4">
        <f>IFERROR(VLOOKUP(I14,parts!$A$2:$V$150,11,FALSE)*J14,0)</f>
        <v>0</v>
      </c>
      <c r="L14" s="4">
        <f>IFERROR(VLOOKUP(I14,parts!$A$2:$V$150,12,FALSE)*J14,0)</f>
        <v>0</v>
      </c>
      <c r="M14" s="4">
        <f>IFERROR(VLOOKUP(I14,parts!$A$2:$V$150,13,FALSE)*J14,0)</f>
        <v>0</v>
      </c>
      <c r="N14" s="4">
        <f>IFERROR(VLOOKUP(I14,parts!$A$2:$V$150,5,FALSE),0)</f>
        <v>0</v>
      </c>
      <c r="O14" s="4">
        <f>IFERROR(VLOOKUP(I14,parts!$A$2:$V$150,6,FALSE)*J14,0)</f>
        <v>0</v>
      </c>
      <c r="P14" s="12"/>
      <c r="Q14" s="11"/>
      <c r="R14" s="6"/>
      <c r="S14" s="4">
        <f>IFERROR(VLOOKUP(Q14,parts!$A$2:$V$150,11,FALSE)*R14,0)</f>
        <v>0</v>
      </c>
      <c r="T14" s="4">
        <f>IFERROR(VLOOKUP(Q14,parts!$A$2:$V$150,12,FALSE)*R14,0)</f>
        <v>0</v>
      </c>
      <c r="U14" s="4">
        <f>IFERROR(VLOOKUP(Q14,parts!$A$2:$V$150,13,FALSE)*R14,0)</f>
        <v>0</v>
      </c>
      <c r="V14" s="4">
        <f>IFERROR(VLOOKUP(Q14,parts!$A$2:$V$150,5,FALSE),0)</f>
        <v>0</v>
      </c>
      <c r="W14" s="4">
        <f>IFERROR(VLOOKUP(Q14,parts!$A$2:$V$150,6,FALSE)*R14,0)</f>
        <v>0</v>
      </c>
      <c r="X14" s="12"/>
      <c r="Y14" s="11"/>
      <c r="Z14" s="6"/>
      <c r="AA14" s="4">
        <f>IFERROR(VLOOKUP(Y14,parts!$A$2:$V$150,11,FALSE)*Z14,0)</f>
        <v>0</v>
      </c>
      <c r="AB14" s="4">
        <f>IFERROR(VLOOKUP(Y14,parts!$A$2:$V$150,12,FALSE)*Z14,0)</f>
        <v>0</v>
      </c>
      <c r="AC14" s="4">
        <f>IFERROR(VLOOKUP(Y14,parts!$A$2:$V$150,13,FALSE)*Z14,0)</f>
        <v>0</v>
      </c>
      <c r="AD14" s="4">
        <f>IFERROR(VLOOKUP(Y14,parts!$A$2:$V$150,5,FALSE),0)</f>
        <v>0</v>
      </c>
      <c r="AE14" s="4">
        <f>IFERROR(VLOOKUP(Y14,parts!$A$2:$V$150,6,FALSE)*Z14,0)</f>
        <v>0</v>
      </c>
      <c r="AF14" s="12"/>
      <c r="AG14" s="11"/>
      <c r="AH14" s="6"/>
      <c r="AI14" s="4">
        <f>IFERROR(VLOOKUP(AG14,parts!$A$2:$V$150,11,FALSE)*AH14,0)</f>
        <v>0</v>
      </c>
      <c r="AJ14" s="4">
        <f>IFERROR(VLOOKUP(AG14,parts!$A$2:$V$150,12,FALSE)*AH14,0)</f>
        <v>0</v>
      </c>
      <c r="AK14" s="4">
        <f>IFERROR(VLOOKUP(AG14,parts!$A$2:$V$150,13,FALSE)*AH14,0)</f>
        <v>0</v>
      </c>
      <c r="AL14" s="4">
        <f>IFERROR(VLOOKUP(AG14,parts!$A$2:$V$150,5,FALSE),0)</f>
        <v>0</v>
      </c>
      <c r="AM14" s="4">
        <f>IFERROR(VLOOKUP(AG14,parts!$A$2:$V$150,6,FALSE)*AH14,0)</f>
        <v>0</v>
      </c>
      <c r="AN14" s="12"/>
      <c r="AO14" s="11"/>
      <c r="AP14" s="6"/>
      <c r="AQ14" s="4">
        <f>IFERROR(VLOOKUP(AO14,parts!$A$2:$V$150,11,FALSE)*AP14,0)</f>
        <v>0</v>
      </c>
      <c r="AR14" s="4">
        <f>IFERROR(VLOOKUP(AO14,parts!$A$2:$V$150,12,FALSE)*AP14,0)</f>
        <v>0</v>
      </c>
      <c r="AS14" s="4">
        <f>IFERROR(VLOOKUP(AO14,parts!$A$2:$V$150,13,FALSE)*AP14,0)</f>
        <v>0</v>
      </c>
      <c r="AT14" s="4">
        <f>IFERROR(VLOOKUP(AO14,parts!$A$2:$V$150,5,FALSE),0)</f>
        <v>0</v>
      </c>
      <c r="AU14" s="4">
        <f>IFERROR(VLOOKUP(AO14,parts!$A$2:$V$150,6,FALSE)*AP14,0)</f>
        <v>0</v>
      </c>
      <c r="AV14" s="12"/>
      <c r="AW14" s="11"/>
      <c r="AX14" s="6"/>
      <c r="AY14" s="4">
        <f>IFERROR(VLOOKUP(AW14,parts!$A$2:$V$150,11,FALSE)*AX14,0)</f>
        <v>0</v>
      </c>
      <c r="AZ14" s="4">
        <f>IFERROR(VLOOKUP(AW14,parts!$A$2:$V$150,12,FALSE)*AX14,0)</f>
        <v>0</v>
      </c>
      <c r="BA14" s="4">
        <f>IFERROR(VLOOKUP(AW14,parts!$A$2:$V$150,13,FALSE)*AX14,0)</f>
        <v>0</v>
      </c>
      <c r="BB14" s="4">
        <f>IFERROR(VLOOKUP(AW14,parts!$A$2:$V$150,5,FALSE),0)</f>
        <v>0</v>
      </c>
      <c r="BC14" s="4">
        <f>IFERROR(VLOOKUP(AW14,parts!$A$2:$V$150,6,FALSE)*AX14,0)</f>
        <v>0</v>
      </c>
      <c r="BD14" s="12"/>
      <c r="BE14" s="11"/>
      <c r="BF14" s="6"/>
      <c r="BG14" s="4">
        <f>IFERROR(VLOOKUP(BE14,parts!$A$2:$V$150,11,FALSE)*BF14,0)</f>
        <v>0</v>
      </c>
      <c r="BH14" s="4">
        <f>IFERROR(VLOOKUP(BE14,parts!$A$2:$V$150,12,FALSE)*BF14,0)</f>
        <v>0</v>
      </c>
      <c r="BI14" s="4">
        <f>IFERROR(VLOOKUP(BE14,parts!$A$2:$V$150,13,FALSE)*BF14,0)</f>
        <v>0</v>
      </c>
      <c r="BJ14" s="4">
        <f>IFERROR(VLOOKUP(BE14,parts!$A$2:$V$150,5,FALSE),0)</f>
        <v>0</v>
      </c>
      <c r="BK14" s="4">
        <f>IFERROR(VLOOKUP(BE14,parts!$A$2:$V$150,6,FALSE)*BF14,0)</f>
        <v>0</v>
      </c>
      <c r="BL14" s="12"/>
    </row>
    <row r="15" spans="1:64" x14ac:dyDescent="0.25">
      <c r="A15" s="11"/>
      <c r="B15" s="6"/>
      <c r="C15" s="4">
        <f>IFERROR(VLOOKUP(A15,parts!$A$2:$V$150,11,FALSE)*B15,0)</f>
        <v>0</v>
      </c>
      <c r="D15" s="4">
        <f>IFERROR(VLOOKUP(A15,parts!$A$2:$V$150,12,FALSE)*B15,0)</f>
        <v>0</v>
      </c>
      <c r="E15" s="4">
        <f>IFERROR(VLOOKUP(A15,parts!$A$2:$V$150,13,FALSE)*B15,0)</f>
        <v>0</v>
      </c>
      <c r="F15" s="4">
        <f>IFERROR(VLOOKUP(A15,parts!$A$2:$V$150,5,FALSE),0)</f>
        <v>0</v>
      </c>
      <c r="G15" s="4">
        <f>IFERROR(VLOOKUP(A15,parts!$A$2:$V$150,6,FALSE)*B15,0)</f>
        <v>0</v>
      </c>
      <c r="H15" s="12"/>
      <c r="I15" s="11"/>
      <c r="J15" s="6"/>
      <c r="K15" s="4">
        <f>IFERROR(VLOOKUP(I15,parts!$A$2:$V$150,11,FALSE)*J15,0)</f>
        <v>0</v>
      </c>
      <c r="L15" s="4">
        <f>IFERROR(VLOOKUP(I15,parts!$A$2:$V$150,12,FALSE)*J15,0)</f>
        <v>0</v>
      </c>
      <c r="M15" s="4">
        <f>IFERROR(VLOOKUP(I15,parts!$A$2:$V$150,13,FALSE)*J15,0)</f>
        <v>0</v>
      </c>
      <c r="N15" s="4">
        <f>IFERROR(VLOOKUP(I15,parts!$A$2:$V$150,5,FALSE),0)</f>
        <v>0</v>
      </c>
      <c r="O15" s="4">
        <f>IFERROR(VLOOKUP(I15,parts!$A$2:$V$150,6,FALSE)*J15,0)</f>
        <v>0</v>
      </c>
      <c r="P15" s="12"/>
      <c r="Q15" s="11"/>
      <c r="R15" s="6"/>
      <c r="S15" s="4">
        <f>IFERROR(VLOOKUP(Q15,parts!$A$2:$V$150,11,FALSE)*R15,0)</f>
        <v>0</v>
      </c>
      <c r="T15" s="4">
        <f>IFERROR(VLOOKUP(Q15,parts!$A$2:$V$150,12,FALSE)*R15,0)</f>
        <v>0</v>
      </c>
      <c r="U15" s="4">
        <f>IFERROR(VLOOKUP(Q15,parts!$A$2:$V$150,13,FALSE)*R15,0)</f>
        <v>0</v>
      </c>
      <c r="V15" s="4">
        <f>IFERROR(VLOOKUP(Q15,parts!$A$2:$V$150,5,FALSE),0)</f>
        <v>0</v>
      </c>
      <c r="W15" s="4">
        <f>IFERROR(VLOOKUP(Q15,parts!$A$2:$V$150,6,FALSE)*R15,0)</f>
        <v>0</v>
      </c>
      <c r="X15" s="12"/>
      <c r="Y15" s="11"/>
      <c r="Z15" s="6"/>
      <c r="AA15" s="4">
        <f>IFERROR(VLOOKUP(Y15,parts!$A$2:$V$150,11,FALSE)*Z15,0)</f>
        <v>0</v>
      </c>
      <c r="AB15" s="4">
        <f>IFERROR(VLOOKUP(Y15,parts!$A$2:$V$150,12,FALSE)*Z15,0)</f>
        <v>0</v>
      </c>
      <c r="AC15" s="4">
        <f>IFERROR(VLOOKUP(Y15,parts!$A$2:$V$150,13,FALSE)*Z15,0)</f>
        <v>0</v>
      </c>
      <c r="AD15" s="4">
        <f>IFERROR(VLOOKUP(Y15,parts!$A$2:$V$150,5,FALSE),0)</f>
        <v>0</v>
      </c>
      <c r="AE15" s="4">
        <f>IFERROR(VLOOKUP(Y15,parts!$A$2:$V$150,6,FALSE)*Z15,0)</f>
        <v>0</v>
      </c>
      <c r="AF15" s="12"/>
      <c r="AG15" s="11"/>
      <c r="AH15" s="6"/>
      <c r="AI15" s="4">
        <f>IFERROR(VLOOKUP(AG15,parts!$A$2:$V$150,11,FALSE)*AH15,0)</f>
        <v>0</v>
      </c>
      <c r="AJ15" s="4">
        <f>IFERROR(VLOOKUP(AG15,parts!$A$2:$V$150,12,FALSE)*AH15,0)</f>
        <v>0</v>
      </c>
      <c r="AK15" s="4">
        <f>IFERROR(VLOOKUP(AG15,parts!$A$2:$V$150,13,FALSE)*AH15,0)</f>
        <v>0</v>
      </c>
      <c r="AL15" s="4">
        <f>IFERROR(VLOOKUP(AG15,parts!$A$2:$V$150,5,FALSE),0)</f>
        <v>0</v>
      </c>
      <c r="AM15" s="4">
        <f>IFERROR(VLOOKUP(AG15,parts!$A$2:$V$150,6,FALSE)*AH15,0)</f>
        <v>0</v>
      </c>
      <c r="AN15" s="12"/>
      <c r="AO15" s="11"/>
      <c r="AP15" s="6"/>
      <c r="AQ15" s="4">
        <f>IFERROR(VLOOKUP(AO15,parts!$A$2:$V$150,11,FALSE)*AP15,0)</f>
        <v>0</v>
      </c>
      <c r="AR15" s="4">
        <f>IFERROR(VLOOKUP(AO15,parts!$A$2:$V$150,12,FALSE)*AP15,0)</f>
        <v>0</v>
      </c>
      <c r="AS15" s="4">
        <f>IFERROR(VLOOKUP(AO15,parts!$A$2:$V$150,13,FALSE)*AP15,0)</f>
        <v>0</v>
      </c>
      <c r="AT15" s="4">
        <f>IFERROR(VLOOKUP(AO15,parts!$A$2:$V$150,5,FALSE),0)</f>
        <v>0</v>
      </c>
      <c r="AU15" s="4">
        <f>IFERROR(VLOOKUP(AO15,parts!$A$2:$V$150,6,FALSE)*AP15,0)</f>
        <v>0</v>
      </c>
      <c r="AV15" s="12"/>
      <c r="AW15" s="11"/>
      <c r="AX15" s="6"/>
      <c r="AY15" s="4">
        <f>IFERROR(VLOOKUP(AW15,parts!$A$2:$V$150,11,FALSE)*AX15,0)</f>
        <v>0</v>
      </c>
      <c r="AZ15" s="4">
        <f>IFERROR(VLOOKUP(AW15,parts!$A$2:$V$150,12,FALSE)*AX15,0)</f>
        <v>0</v>
      </c>
      <c r="BA15" s="4">
        <f>IFERROR(VLOOKUP(AW15,parts!$A$2:$V$150,13,FALSE)*AX15,0)</f>
        <v>0</v>
      </c>
      <c r="BB15" s="4">
        <f>IFERROR(VLOOKUP(AW15,parts!$A$2:$V$150,5,FALSE),0)</f>
        <v>0</v>
      </c>
      <c r="BC15" s="4">
        <f>IFERROR(VLOOKUP(AW15,parts!$A$2:$V$150,6,FALSE)*AX15,0)</f>
        <v>0</v>
      </c>
      <c r="BD15" s="12"/>
      <c r="BE15" s="11"/>
      <c r="BF15" s="6"/>
      <c r="BG15" s="4">
        <f>IFERROR(VLOOKUP(BE15,parts!$A$2:$V$150,11,FALSE)*BF15,0)</f>
        <v>0</v>
      </c>
      <c r="BH15" s="4">
        <f>IFERROR(VLOOKUP(BE15,parts!$A$2:$V$150,12,FALSE)*BF15,0)</f>
        <v>0</v>
      </c>
      <c r="BI15" s="4">
        <f>IFERROR(VLOOKUP(BE15,parts!$A$2:$V$150,13,FALSE)*BF15,0)</f>
        <v>0</v>
      </c>
      <c r="BJ15" s="4">
        <f>IFERROR(VLOOKUP(BE15,parts!$A$2:$V$150,5,FALSE),0)</f>
        <v>0</v>
      </c>
      <c r="BK15" s="4">
        <f>IFERROR(VLOOKUP(BE15,parts!$A$2:$V$150,6,FALSE)*BF15,0)</f>
        <v>0</v>
      </c>
      <c r="BL15" s="12"/>
    </row>
    <row r="16" spans="1:64" x14ac:dyDescent="0.25">
      <c r="A16" s="11"/>
      <c r="B16" s="6"/>
      <c r="C16" s="4">
        <f>IFERROR(VLOOKUP(A16,parts!$A$2:$V$150,11,FALSE)*B16,0)</f>
        <v>0</v>
      </c>
      <c r="D16" s="4">
        <f>IFERROR(VLOOKUP(A16,parts!$A$2:$V$150,12,FALSE)*B16,0)</f>
        <v>0</v>
      </c>
      <c r="E16" s="4">
        <f>IFERROR(VLOOKUP(A16,parts!$A$2:$V$150,13,FALSE)*B16,0)</f>
        <v>0</v>
      </c>
      <c r="F16" s="4">
        <f>IFERROR(VLOOKUP(A16,parts!$A$2:$V$150,5,FALSE),0)</f>
        <v>0</v>
      </c>
      <c r="G16" s="4">
        <f>IFERROR(VLOOKUP(A16,parts!$A$2:$V$150,6,FALSE)*B16,0)</f>
        <v>0</v>
      </c>
      <c r="H16" s="12"/>
      <c r="I16" s="11"/>
      <c r="J16" s="6"/>
      <c r="K16" s="4">
        <f>IFERROR(VLOOKUP(I16,parts!$A$2:$V$150,11,FALSE)*J16,0)</f>
        <v>0</v>
      </c>
      <c r="L16" s="4">
        <f>IFERROR(VLOOKUP(I16,parts!$A$2:$V$150,12,FALSE)*J16,0)</f>
        <v>0</v>
      </c>
      <c r="M16" s="4">
        <f>IFERROR(VLOOKUP(I16,parts!$A$2:$V$150,13,FALSE)*J16,0)</f>
        <v>0</v>
      </c>
      <c r="N16" s="4">
        <f>IFERROR(VLOOKUP(I16,parts!$A$2:$V$150,5,FALSE),0)</f>
        <v>0</v>
      </c>
      <c r="O16" s="4">
        <f>IFERROR(VLOOKUP(I16,parts!$A$2:$V$150,6,FALSE)*J16,0)</f>
        <v>0</v>
      </c>
      <c r="P16" s="12"/>
      <c r="Q16" s="11"/>
      <c r="R16" s="6"/>
      <c r="S16" s="4">
        <f>IFERROR(VLOOKUP(Q16,parts!$A$2:$V$150,11,FALSE)*R16,0)</f>
        <v>0</v>
      </c>
      <c r="T16" s="4">
        <f>IFERROR(VLOOKUP(Q16,parts!$A$2:$V$150,12,FALSE)*R16,0)</f>
        <v>0</v>
      </c>
      <c r="U16" s="4">
        <f>IFERROR(VLOOKUP(Q16,parts!$A$2:$V$150,13,FALSE)*R16,0)</f>
        <v>0</v>
      </c>
      <c r="V16" s="4">
        <f>IFERROR(VLOOKUP(Q16,parts!$A$2:$V$150,5,FALSE),0)</f>
        <v>0</v>
      </c>
      <c r="W16" s="4">
        <f>IFERROR(VLOOKUP(Q16,parts!$A$2:$V$150,6,FALSE)*R16,0)</f>
        <v>0</v>
      </c>
      <c r="X16" s="12"/>
      <c r="Y16" s="11"/>
      <c r="Z16" s="6"/>
      <c r="AA16" s="4">
        <f>IFERROR(VLOOKUP(Y16,parts!$A$2:$V$150,11,FALSE)*Z16,0)</f>
        <v>0</v>
      </c>
      <c r="AB16" s="4">
        <f>IFERROR(VLOOKUP(Y16,parts!$A$2:$V$150,12,FALSE)*Z16,0)</f>
        <v>0</v>
      </c>
      <c r="AC16" s="4">
        <f>IFERROR(VLOOKUP(Y16,parts!$A$2:$V$150,13,FALSE)*Z16,0)</f>
        <v>0</v>
      </c>
      <c r="AD16" s="4">
        <f>IFERROR(VLOOKUP(Y16,parts!$A$2:$V$150,5,FALSE),0)</f>
        <v>0</v>
      </c>
      <c r="AE16" s="4">
        <f>IFERROR(VLOOKUP(Y16,parts!$A$2:$V$150,6,FALSE)*Z16,0)</f>
        <v>0</v>
      </c>
      <c r="AF16" s="12"/>
      <c r="AG16" s="11"/>
      <c r="AH16" s="6"/>
      <c r="AI16" s="4">
        <f>IFERROR(VLOOKUP(AG16,parts!$A$2:$V$150,11,FALSE)*AH16,0)</f>
        <v>0</v>
      </c>
      <c r="AJ16" s="4">
        <f>IFERROR(VLOOKUP(AG16,parts!$A$2:$V$150,12,FALSE)*AH16,0)</f>
        <v>0</v>
      </c>
      <c r="AK16" s="4">
        <f>IFERROR(VLOOKUP(AG16,parts!$A$2:$V$150,13,FALSE)*AH16,0)</f>
        <v>0</v>
      </c>
      <c r="AL16" s="4">
        <f>IFERROR(VLOOKUP(AG16,parts!$A$2:$V$150,5,FALSE),0)</f>
        <v>0</v>
      </c>
      <c r="AM16" s="4">
        <f>IFERROR(VLOOKUP(AG16,parts!$A$2:$V$150,6,FALSE)*AH16,0)</f>
        <v>0</v>
      </c>
      <c r="AN16" s="12"/>
      <c r="AO16" s="11"/>
      <c r="AP16" s="6"/>
      <c r="AQ16" s="4">
        <f>IFERROR(VLOOKUP(AO16,parts!$A$2:$V$150,11,FALSE)*AP16,0)</f>
        <v>0</v>
      </c>
      <c r="AR16" s="4">
        <f>IFERROR(VLOOKUP(AO16,parts!$A$2:$V$150,12,FALSE)*AP16,0)</f>
        <v>0</v>
      </c>
      <c r="AS16" s="4">
        <f>IFERROR(VLOOKUP(AO16,parts!$A$2:$V$150,13,FALSE)*AP16,0)</f>
        <v>0</v>
      </c>
      <c r="AT16" s="4">
        <f>IFERROR(VLOOKUP(AO16,parts!$A$2:$V$150,5,FALSE),0)</f>
        <v>0</v>
      </c>
      <c r="AU16" s="4">
        <f>IFERROR(VLOOKUP(AO16,parts!$A$2:$V$150,6,FALSE)*AP16,0)</f>
        <v>0</v>
      </c>
      <c r="AV16" s="12"/>
      <c r="AW16" s="11"/>
      <c r="AX16" s="6"/>
      <c r="AY16" s="4">
        <f>IFERROR(VLOOKUP(AW16,parts!$A$2:$V$150,11,FALSE)*AX16,0)</f>
        <v>0</v>
      </c>
      <c r="AZ16" s="4">
        <f>IFERROR(VLOOKUP(AW16,parts!$A$2:$V$150,12,FALSE)*AX16,0)</f>
        <v>0</v>
      </c>
      <c r="BA16" s="4">
        <f>IFERROR(VLOOKUP(AW16,parts!$A$2:$V$150,13,FALSE)*AX16,0)</f>
        <v>0</v>
      </c>
      <c r="BB16" s="4">
        <f>IFERROR(VLOOKUP(AW16,parts!$A$2:$V$150,5,FALSE),0)</f>
        <v>0</v>
      </c>
      <c r="BC16" s="4">
        <f>IFERROR(VLOOKUP(AW16,parts!$A$2:$V$150,6,FALSE)*AX16,0)</f>
        <v>0</v>
      </c>
      <c r="BD16" s="12"/>
      <c r="BE16" s="11"/>
      <c r="BF16" s="6"/>
      <c r="BG16" s="4">
        <f>IFERROR(VLOOKUP(BE16,parts!$A$2:$V$150,11,FALSE)*BF16,0)</f>
        <v>0</v>
      </c>
      <c r="BH16" s="4">
        <f>IFERROR(VLOOKUP(BE16,parts!$A$2:$V$150,12,FALSE)*BF16,0)</f>
        <v>0</v>
      </c>
      <c r="BI16" s="4">
        <f>IFERROR(VLOOKUP(BE16,parts!$A$2:$V$150,13,FALSE)*BF16,0)</f>
        <v>0</v>
      </c>
      <c r="BJ16" s="4">
        <f>IFERROR(VLOOKUP(BE16,parts!$A$2:$V$150,5,FALSE),0)</f>
        <v>0</v>
      </c>
      <c r="BK16" s="4">
        <f>IFERROR(VLOOKUP(BE16,parts!$A$2:$V$150,6,FALSE)*BF16,0)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IFERROR(VLOOKUP(A17,parts!$A$2:$V$150,11,FALSE)*B17,0)</f>
        <v>0</v>
      </c>
      <c r="D17" s="4">
        <f>IFERROR(VLOOKUP(A17,parts!$A$2:$V$150,12,FALSE)*B17,0)</f>
        <v>0</v>
      </c>
      <c r="E17" s="4">
        <f>IFERROR(VLOOKUP(A17,parts!$A$2:$V$150,13,FALSE)*B17,0)</f>
        <v>0</v>
      </c>
      <c r="F17" s="4">
        <f>IFERROR(VLOOKUP(A17,parts!$A$2:$V$150,5,FALSE),0)</f>
        <v>0</v>
      </c>
      <c r="G17" s="4">
        <f>IFERROR(VLOOKUP(A17,parts!$A$2:$V$150,6,FALSE)*B17,0)</f>
        <v>0</v>
      </c>
      <c r="H17" s="12"/>
      <c r="I17" s="11"/>
      <c r="J17" s="6"/>
      <c r="K17" s="4">
        <f>IFERROR(VLOOKUP(I17,parts!$A$2:$V$150,11,FALSE)*J17,0)</f>
        <v>0</v>
      </c>
      <c r="L17" s="4">
        <f>IFERROR(VLOOKUP(I17,parts!$A$2:$V$150,12,FALSE)*J17,0)</f>
        <v>0</v>
      </c>
      <c r="M17" s="4">
        <f>IFERROR(VLOOKUP(I17,parts!$A$2:$V$150,13,FALSE)*J17,0)</f>
        <v>0</v>
      </c>
      <c r="N17" s="4">
        <f>IFERROR(VLOOKUP(I17,parts!$A$2:$V$150,5,FALSE),0)</f>
        <v>0</v>
      </c>
      <c r="O17" s="4">
        <f>IFERROR(VLOOKUP(I17,parts!$A$2:$V$150,6,FALSE)*J17,0)</f>
        <v>0</v>
      </c>
      <c r="P17" s="12"/>
      <c r="Q17" s="11"/>
      <c r="R17" s="6"/>
      <c r="S17" s="4">
        <f>IFERROR(VLOOKUP(Q17,parts!$A$2:$V$150,11,FALSE)*R17,0)</f>
        <v>0</v>
      </c>
      <c r="T17" s="4">
        <f>IFERROR(VLOOKUP(Q17,parts!$A$2:$V$150,12,FALSE)*R17,0)</f>
        <v>0</v>
      </c>
      <c r="U17" s="4">
        <f>IFERROR(VLOOKUP(Q17,parts!$A$2:$V$150,13,FALSE)*R17,0)</f>
        <v>0</v>
      </c>
      <c r="V17" s="4">
        <f>IFERROR(VLOOKUP(Q17,parts!$A$2:$V$150,5,FALSE),0)</f>
        <v>0</v>
      </c>
      <c r="W17" s="4">
        <f>IFERROR(VLOOKUP(Q17,parts!$A$2:$V$150,6,FALSE)*R17,0)</f>
        <v>0</v>
      </c>
      <c r="X17" s="12"/>
      <c r="Y17" s="11"/>
      <c r="Z17" s="6"/>
      <c r="AA17" s="4">
        <f>IFERROR(VLOOKUP(Y17,parts!$A$2:$V$150,11,FALSE)*Z17,0)</f>
        <v>0</v>
      </c>
      <c r="AB17" s="4">
        <f>IFERROR(VLOOKUP(Y17,parts!$A$2:$V$150,12,FALSE)*Z17,0)</f>
        <v>0</v>
      </c>
      <c r="AC17" s="4">
        <f>IFERROR(VLOOKUP(Y17,parts!$A$2:$V$150,13,FALSE)*Z17,0)</f>
        <v>0</v>
      </c>
      <c r="AD17" s="4">
        <f>IFERROR(VLOOKUP(Y17,parts!$A$2:$V$150,5,FALSE),0)</f>
        <v>0</v>
      </c>
      <c r="AE17" s="4">
        <f>IFERROR(VLOOKUP(Y17,parts!$A$2:$V$150,6,FALSE)*Z17,0)</f>
        <v>0</v>
      </c>
      <c r="AF17" s="12"/>
      <c r="AG17" s="11"/>
      <c r="AH17" s="6"/>
      <c r="AI17" s="4">
        <f>IFERROR(VLOOKUP(AG17,parts!$A$2:$V$150,11,FALSE)*AH17,0)</f>
        <v>0</v>
      </c>
      <c r="AJ17" s="4">
        <f>IFERROR(VLOOKUP(AG17,parts!$A$2:$V$150,12,FALSE)*AH17,0)</f>
        <v>0</v>
      </c>
      <c r="AK17" s="4">
        <f>IFERROR(VLOOKUP(AG17,parts!$A$2:$V$150,13,FALSE)*AH17,0)</f>
        <v>0</v>
      </c>
      <c r="AL17" s="4">
        <f>IFERROR(VLOOKUP(AG17,parts!$A$2:$V$150,5,FALSE),0)</f>
        <v>0</v>
      </c>
      <c r="AM17" s="4">
        <f>IFERROR(VLOOKUP(AG17,parts!$A$2:$V$150,6,FALSE)*AH17,0)</f>
        <v>0</v>
      </c>
      <c r="AN17" s="12"/>
      <c r="AO17" s="11"/>
      <c r="AP17" s="6"/>
      <c r="AQ17" s="4">
        <f>IFERROR(VLOOKUP(AO17,parts!$A$2:$V$150,11,FALSE)*AP17,0)</f>
        <v>0</v>
      </c>
      <c r="AR17" s="4">
        <f>IFERROR(VLOOKUP(AO17,parts!$A$2:$V$150,12,FALSE)*AP17,0)</f>
        <v>0</v>
      </c>
      <c r="AS17" s="4">
        <f>IFERROR(VLOOKUP(AO17,parts!$A$2:$V$150,13,FALSE)*AP17,0)</f>
        <v>0</v>
      </c>
      <c r="AT17" s="4">
        <f>IFERROR(VLOOKUP(AO17,parts!$A$2:$V$150,5,FALSE),0)</f>
        <v>0</v>
      </c>
      <c r="AU17" s="4">
        <f>IFERROR(VLOOKUP(AO17,parts!$A$2:$V$150,6,FALSE)*AP17,0)</f>
        <v>0</v>
      </c>
      <c r="AV17" s="12"/>
      <c r="AW17" s="11"/>
      <c r="AX17" s="6"/>
      <c r="AY17" s="4">
        <f>IFERROR(VLOOKUP(AW17,parts!$A$2:$V$150,11,FALSE)*AX17,0)</f>
        <v>0</v>
      </c>
      <c r="AZ17" s="4">
        <f>IFERROR(VLOOKUP(AW17,parts!$A$2:$V$150,12,FALSE)*AX17,0)</f>
        <v>0</v>
      </c>
      <c r="BA17" s="4">
        <f>IFERROR(VLOOKUP(AW17,parts!$A$2:$V$150,13,FALSE)*AX17,0)</f>
        <v>0</v>
      </c>
      <c r="BB17" s="4">
        <f>IFERROR(VLOOKUP(AW17,parts!$A$2:$V$150,5,FALSE),0)</f>
        <v>0</v>
      </c>
      <c r="BC17" s="4">
        <f>IFERROR(VLOOKUP(AW17,parts!$A$2:$V$150,6,FALSE)*AX17,0)</f>
        <v>0</v>
      </c>
      <c r="BD17" s="12"/>
      <c r="BE17" s="11"/>
      <c r="BF17" s="6"/>
      <c r="BG17" s="4">
        <f>IFERROR(VLOOKUP(BE17,parts!$A$2:$V$150,11,FALSE)*BF17,0)</f>
        <v>0</v>
      </c>
      <c r="BH17" s="4">
        <f>IFERROR(VLOOKUP(BE17,parts!$A$2:$V$150,12,FALSE)*BF17,0)</f>
        <v>0</v>
      </c>
      <c r="BI17" s="4">
        <f>IFERROR(VLOOKUP(BE17,parts!$A$2:$V$150,13,FALSE)*BF17,0)</f>
        <v>0</v>
      </c>
      <c r="BJ17" s="4">
        <f>IFERROR(VLOOKUP(BE17,parts!$A$2:$V$150,5,FALSE),0)</f>
        <v>0</v>
      </c>
      <c r="BK17" s="4">
        <f>IFERROR(VLOOKUP(BE17,parts!$A$2:$V$150,6,FALSE)*BF17,0)</f>
        <v>0</v>
      </c>
      <c r="BL17" s="12"/>
    </row>
    <row r="18" spans="1:64" x14ac:dyDescent="0.25">
      <c r="A18" s="13"/>
      <c r="B18" s="14" t="s">
        <v>98</v>
      </c>
      <c r="C18" s="14" t="s">
        <v>3</v>
      </c>
      <c r="D18" s="14" t="s">
        <v>90</v>
      </c>
      <c r="E18" s="14" t="s">
        <v>94</v>
      </c>
      <c r="F18" s="14" t="s">
        <v>6</v>
      </c>
      <c r="G18" s="15" t="s">
        <v>7</v>
      </c>
      <c r="H18" s="12"/>
      <c r="I18" s="13"/>
      <c r="J18" s="14" t="s">
        <v>98</v>
      </c>
      <c r="K18" s="14" t="s">
        <v>3</v>
      </c>
      <c r="L18" s="14" t="s">
        <v>90</v>
      </c>
      <c r="M18" s="14" t="s">
        <v>94</v>
      </c>
      <c r="N18" s="14" t="s">
        <v>6</v>
      </c>
      <c r="O18" s="15" t="s">
        <v>7</v>
      </c>
      <c r="P18" s="12"/>
      <c r="Q18" s="13"/>
      <c r="R18" s="14" t="s">
        <v>98</v>
      </c>
      <c r="S18" s="14" t="s">
        <v>3</v>
      </c>
      <c r="T18" s="14" t="s">
        <v>90</v>
      </c>
      <c r="U18" s="14" t="s">
        <v>94</v>
      </c>
      <c r="V18" s="14" t="s">
        <v>6</v>
      </c>
      <c r="W18" s="15" t="s">
        <v>7</v>
      </c>
      <c r="X18" s="12"/>
      <c r="Y18" s="13"/>
      <c r="Z18" s="14" t="s">
        <v>98</v>
      </c>
      <c r="AA18" s="14" t="s">
        <v>3</v>
      </c>
      <c r="AB18" s="14" t="s">
        <v>90</v>
      </c>
      <c r="AC18" s="14" t="s">
        <v>94</v>
      </c>
      <c r="AD18" s="14" t="s">
        <v>6</v>
      </c>
      <c r="AE18" s="15" t="s">
        <v>7</v>
      </c>
      <c r="AF18" s="12"/>
      <c r="AG18" s="13"/>
      <c r="AH18" s="14" t="s">
        <v>98</v>
      </c>
      <c r="AI18" s="14" t="s">
        <v>3</v>
      </c>
      <c r="AJ18" s="14" t="s">
        <v>90</v>
      </c>
      <c r="AK18" s="14" t="s">
        <v>94</v>
      </c>
      <c r="AL18" s="14" t="s">
        <v>6</v>
      </c>
      <c r="AM18" s="15" t="s">
        <v>7</v>
      </c>
      <c r="AN18" s="12"/>
      <c r="AO18" s="13"/>
      <c r="AP18" s="14" t="s">
        <v>98</v>
      </c>
      <c r="AQ18" s="14" t="s">
        <v>3</v>
      </c>
      <c r="AR18" s="14" t="s">
        <v>90</v>
      </c>
      <c r="AS18" s="14" t="s">
        <v>94</v>
      </c>
      <c r="AT18" s="14" t="s">
        <v>6</v>
      </c>
      <c r="AU18" s="15" t="s">
        <v>7</v>
      </c>
      <c r="AV18" s="12"/>
      <c r="AW18" s="13"/>
      <c r="AX18" s="14" t="s">
        <v>98</v>
      </c>
      <c r="AY18" s="14" t="s">
        <v>3</v>
      </c>
      <c r="AZ18" s="14" t="s">
        <v>90</v>
      </c>
      <c r="BA18" s="14" t="s">
        <v>94</v>
      </c>
      <c r="BB18" s="14" t="s">
        <v>6</v>
      </c>
      <c r="BC18" s="15" t="s">
        <v>7</v>
      </c>
      <c r="BD18" s="12"/>
      <c r="BE18" s="13"/>
      <c r="BF18" s="14" t="s">
        <v>98</v>
      </c>
      <c r="BG18" s="14" t="s">
        <v>3</v>
      </c>
      <c r="BH18" s="14" t="s">
        <v>90</v>
      </c>
      <c r="BI18" s="14" t="s">
        <v>94</v>
      </c>
      <c r="BJ18" s="14" t="s">
        <v>6</v>
      </c>
      <c r="BK18" s="15" t="s">
        <v>7</v>
      </c>
      <c r="BL18" s="12"/>
    </row>
    <row r="19" spans="1:64" x14ac:dyDescent="0.25">
      <c r="A19" s="16" t="s">
        <v>93</v>
      </c>
      <c r="B19" s="4">
        <f>SUM(B3:B17)</f>
        <v>4</v>
      </c>
      <c r="C19" s="4">
        <f>SUM(C3:C17)</f>
        <v>1.8560780000000001</v>
      </c>
      <c r="D19" s="4">
        <f>SUM(D3:D17)</f>
        <v>0.827982</v>
      </c>
      <c r="E19" s="4">
        <f>SUM(E3:E17)</f>
        <v>2.6840599999999997</v>
      </c>
      <c r="F19" s="4">
        <f>LARGE(F3:F17,1)</f>
        <v>350</v>
      </c>
      <c r="G19" s="10">
        <f>SUM(G3:G17)</f>
        <v>40</v>
      </c>
      <c r="H19" s="12"/>
      <c r="I19" s="16" t="s">
        <v>93</v>
      </c>
      <c r="J19" s="4">
        <f>SUM(J3:J17)</f>
        <v>5</v>
      </c>
      <c r="K19" s="4">
        <f>SUM(K3:K17)</f>
        <v>3.8781720000000002</v>
      </c>
      <c r="L19" s="4">
        <f>SUM(L3:L17)</f>
        <v>4.0698480000000004</v>
      </c>
      <c r="M19" s="4">
        <f>SUM(M3:M17)</f>
        <v>7.9480199999999996</v>
      </c>
      <c r="N19" s="4">
        <f>LARGE(N3:N17,1)</f>
        <v>350</v>
      </c>
      <c r="O19" s="10">
        <f>SUM(O3:O17)</f>
        <v>160</v>
      </c>
      <c r="P19" s="12"/>
      <c r="Q19" s="16" t="s">
        <v>93</v>
      </c>
      <c r="R19" s="4">
        <f>SUM(R3:R17)</f>
        <v>3</v>
      </c>
      <c r="S19" s="4">
        <f>SUM(S3:S17)</f>
        <v>3.506167</v>
      </c>
      <c r="T19" s="4">
        <f>SUM(T3:T17)</f>
        <v>2.0171729999999997</v>
      </c>
      <c r="U19" s="4">
        <f>SUM(U3:U17)</f>
        <v>5.5233399999999993</v>
      </c>
      <c r="V19" s="4">
        <f>LARGE(V3:V17,1)</f>
        <v>350</v>
      </c>
      <c r="W19" s="10">
        <f>SUM(W3:W17)</f>
        <v>120</v>
      </c>
      <c r="X19" s="12"/>
      <c r="Y19" s="16" t="s">
        <v>93</v>
      </c>
      <c r="Z19" s="4">
        <f>SUM(Z3:Z17)</f>
        <v>5</v>
      </c>
      <c r="AA19" s="4">
        <f>SUM(AA3:AA17)</f>
        <v>7.5803860000000007</v>
      </c>
      <c r="AB19" s="4">
        <f>SUM(AB3:AB17)</f>
        <v>9.8044139999999995</v>
      </c>
      <c r="AC19" s="4">
        <f>SUM(AC3:AC17)</f>
        <v>17.384800000000002</v>
      </c>
      <c r="AD19" s="4">
        <f>LARGE(AD3:AD17,1)</f>
        <v>350</v>
      </c>
      <c r="AE19" s="10">
        <f>SUM(AE3:AE17)</f>
        <v>320</v>
      </c>
      <c r="AF19" s="12"/>
      <c r="AG19" s="16" t="s">
        <v>93</v>
      </c>
      <c r="AH19" s="4">
        <f>SUM(AH3:AH17)</f>
        <v>3</v>
      </c>
      <c r="AI19" s="4">
        <f>SUM(AI3:AI17)</f>
        <v>6.2021565000000001</v>
      </c>
      <c r="AJ19" s="4">
        <f>SUM(AJ3:AJ17)</f>
        <v>2.8909735000000003</v>
      </c>
      <c r="AK19" s="4">
        <f>SUM(AK3:AK17)</f>
        <v>9.0931300000000004</v>
      </c>
      <c r="AL19" s="4">
        <f>LARGE(AL3:AL17,1)</f>
        <v>350</v>
      </c>
      <c r="AM19" s="10">
        <f>SUM(AM3:AM17)</f>
        <v>160</v>
      </c>
      <c r="AN19" s="12"/>
      <c r="AO19" s="16" t="s">
        <v>93</v>
      </c>
      <c r="AP19" s="4">
        <f>SUM(AP3:AP17)</f>
        <v>5</v>
      </c>
      <c r="AQ19" s="4">
        <f>SUM(AQ3:AQ17)</f>
        <v>12.909946499999998</v>
      </c>
      <c r="AR19" s="4">
        <f>SUM(AR3:AR17)</f>
        <v>17.1017835</v>
      </c>
      <c r="AS19" s="4">
        <f>SUM(AS3:AS17)</f>
        <v>30.01173</v>
      </c>
      <c r="AT19" s="4">
        <f>LARGE(AT3:AT17,1)</f>
        <v>350</v>
      </c>
      <c r="AU19" s="10">
        <f>SUM(AU3:AU17)</f>
        <v>480</v>
      </c>
      <c r="AV19" s="12"/>
      <c r="AW19" s="16" t="s">
        <v>93</v>
      </c>
      <c r="AX19" s="4">
        <f>SUM(AX3:AX17)</f>
        <v>5</v>
      </c>
      <c r="AY19" s="4">
        <f>SUM(AY3:AY17)</f>
        <v>4.1282610000000002</v>
      </c>
      <c r="AZ19" s="4">
        <f>SUM(AZ3:AZ17)</f>
        <v>5.2590389999999996</v>
      </c>
      <c r="BA19" s="4">
        <f>SUM(BA3:BA17)</f>
        <v>9.3873000000000015</v>
      </c>
      <c r="BB19" s="4">
        <f>LARGE(BB3:BB17,1)</f>
        <v>350</v>
      </c>
      <c r="BC19" s="10">
        <f>SUM(BC3:BC17)</f>
        <v>120</v>
      </c>
      <c r="BD19" s="12"/>
      <c r="BE19" s="16" t="s">
        <v>93</v>
      </c>
      <c r="BF19" s="4">
        <f>SUM(BF3:BF17)</f>
        <v>4</v>
      </c>
      <c r="BG19" s="4">
        <f>SUM(BG3:BG17)</f>
        <v>3.9059999999999997</v>
      </c>
      <c r="BH19" s="4">
        <f>SUM(BH3:BH17)</f>
        <v>3.9140000000000001</v>
      </c>
      <c r="BI19" s="4">
        <f>SUM(BI3:BI17)</f>
        <v>7.82</v>
      </c>
      <c r="BJ19" s="4">
        <f>LARGE(BJ3:BJ17,1)</f>
        <v>350</v>
      </c>
      <c r="BK19" s="10">
        <f>SUM(BK3:BK17)</f>
        <v>120</v>
      </c>
      <c r="BL19" s="12"/>
    </row>
    <row r="20" spans="1:64" x14ac:dyDescent="0.25">
      <c r="A20" s="16" t="s">
        <v>96</v>
      </c>
      <c r="B20" s="18">
        <f>E19</f>
        <v>2.6840599999999997</v>
      </c>
      <c r="C20" s="19"/>
      <c r="D20" s="19"/>
      <c r="E20" s="19"/>
      <c r="F20" s="19"/>
      <c r="G20" s="20"/>
      <c r="H20" s="12"/>
      <c r="I20" s="16" t="s">
        <v>96</v>
      </c>
      <c r="J20" s="18">
        <f>M19</f>
        <v>7.9480199999999996</v>
      </c>
      <c r="K20" s="19"/>
      <c r="L20" s="19"/>
      <c r="M20" s="19"/>
      <c r="N20" s="19"/>
      <c r="O20" s="20"/>
      <c r="P20" s="12"/>
      <c r="Q20" s="16" t="s">
        <v>96</v>
      </c>
      <c r="R20" s="18">
        <f>U19</f>
        <v>5.5233399999999993</v>
      </c>
      <c r="S20" s="19"/>
      <c r="T20" s="19"/>
      <c r="U20" s="19"/>
      <c r="V20" s="19"/>
      <c r="W20" s="20"/>
      <c r="X20" s="12"/>
      <c r="Y20" s="16" t="s">
        <v>96</v>
      </c>
      <c r="Z20" s="18">
        <f>AC19</f>
        <v>17.384800000000002</v>
      </c>
      <c r="AA20" s="19"/>
      <c r="AB20" s="19"/>
      <c r="AC20" s="19"/>
      <c r="AD20" s="19"/>
      <c r="AE20" s="20"/>
      <c r="AF20" s="12"/>
      <c r="AG20" s="16" t="s">
        <v>96</v>
      </c>
      <c r="AH20" s="18">
        <f>AK19</f>
        <v>9.0931300000000004</v>
      </c>
      <c r="AI20" s="19"/>
      <c r="AJ20" s="19"/>
      <c r="AK20" s="19"/>
      <c r="AL20" s="19"/>
      <c r="AM20" s="20"/>
      <c r="AN20" s="12"/>
      <c r="AO20" s="16" t="s">
        <v>96</v>
      </c>
      <c r="AP20" s="18">
        <f>AS19</f>
        <v>30.01173</v>
      </c>
      <c r="AQ20" s="19"/>
      <c r="AR20" s="19"/>
      <c r="AS20" s="19"/>
      <c r="AT20" s="19"/>
      <c r="AU20" s="20"/>
      <c r="AV20" s="12"/>
      <c r="AW20" s="16" t="s">
        <v>96</v>
      </c>
      <c r="AX20" s="18">
        <f>BA19</f>
        <v>9.3873000000000015</v>
      </c>
      <c r="AY20" s="19"/>
      <c r="AZ20" s="19"/>
      <c r="BA20" s="19"/>
      <c r="BB20" s="19"/>
      <c r="BC20" s="20"/>
      <c r="BD20" s="12"/>
      <c r="BE20" s="16" t="s">
        <v>96</v>
      </c>
      <c r="BF20" s="18">
        <f>BI19</f>
        <v>7.82</v>
      </c>
      <c r="BG20" s="19"/>
      <c r="BH20" s="19"/>
      <c r="BI20" s="19"/>
      <c r="BJ20" s="19"/>
      <c r="BK20" s="20"/>
      <c r="BL20" s="12"/>
    </row>
    <row r="21" spans="1:64" x14ac:dyDescent="0.25">
      <c r="A21" s="16" t="s">
        <v>101</v>
      </c>
      <c r="B21" s="18">
        <f>C19</f>
        <v>1.8560780000000001</v>
      </c>
      <c r="C21" s="19"/>
      <c r="D21" s="19"/>
      <c r="E21" s="19"/>
      <c r="F21" s="19"/>
      <c r="G21" s="20"/>
      <c r="H21" s="12"/>
      <c r="I21" s="16" t="s">
        <v>101</v>
      </c>
      <c r="J21" s="18">
        <f>K19</f>
        <v>3.8781720000000002</v>
      </c>
      <c r="K21" s="19"/>
      <c r="L21" s="19"/>
      <c r="M21" s="19"/>
      <c r="N21" s="19"/>
      <c r="O21" s="20"/>
      <c r="P21" s="12"/>
      <c r="Q21" s="16" t="s">
        <v>101</v>
      </c>
      <c r="R21" s="18">
        <f>S19</f>
        <v>3.506167</v>
      </c>
      <c r="S21" s="19"/>
      <c r="T21" s="19"/>
      <c r="U21" s="19"/>
      <c r="V21" s="19"/>
      <c r="W21" s="20"/>
      <c r="X21" s="12"/>
      <c r="Y21" s="16" t="s">
        <v>101</v>
      </c>
      <c r="Z21" s="18">
        <f>AA19</f>
        <v>7.5803860000000007</v>
      </c>
      <c r="AA21" s="19"/>
      <c r="AB21" s="19"/>
      <c r="AC21" s="19"/>
      <c r="AD21" s="19"/>
      <c r="AE21" s="20"/>
      <c r="AF21" s="12"/>
      <c r="AG21" s="16" t="s">
        <v>101</v>
      </c>
      <c r="AH21" s="18">
        <f>AI19</f>
        <v>6.2021565000000001</v>
      </c>
      <c r="AI21" s="19"/>
      <c r="AJ21" s="19"/>
      <c r="AK21" s="19"/>
      <c r="AL21" s="19"/>
      <c r="AM21" s="20"/>
      <c r="AN21" s="12"/>
      <c r="AO21" s="16" t="s">
        <v>101</v>
      </c>
      <c r="AP21" s="18">
        <f>AQ19</f>
        <v>12.909946499999998</v>
      </c>
      <c r="AQ21" s="19"/>
      <c r="AR21" s="19"/>
      <c r="AS21" s="19"/>
      <c r="AT21" s="19"/>
      <c r="AU21" s="20"/>
      <c r="AV21" s="12"/>
      <c r="AW21" s="16" t="s">
        <v>101</v>
      </c>
      <c r="AX21" s="18">
        <f>AY19</f>
        <v>4.1282610000000002</v>
      </c>
      <c r="AY21" s="19"/>
      <c r="AZ21" s="19"/>
      <c r="BA21" s="19"/>
      <c r="BB21" s="19"/>
      <c r="BC21" s="20"/>
      <c r="BD21" s="12"/>
      <c r="BE21" s="16" t="s">
        <v>101</v>
      </c>
      <c r="BF21" s="18">
        <f>BG19</f>
        <v>3.9059999999999997</v>
      </c>
      <c r="BG21" s="19"/>
      <c r="BH21" s="19"/>
      <c r="BI21" s="19"/>
      <c r="BJ21" s="19"/>
      <c r="BK21" s="20"/>
      <c r="BL21" s="12"/>
    </row>
    <row r="22" spans="1:64" x14ac:dyDescent="0.25">
      <c r="A22" s="16" t="s">
        <v>100</v>
      </c>
      <c r="B22" s="18">
        <f>IFERROR((G19/10/B20),0)</f>
        <v>1.4902796509765059</v>
      </c>
      <c r="C22" s="19"/>
      <c r="D22" s="19"/>
      <c r="E22" s="19"/>
      <c r="F22" s="19"/>
      <c r="G22" s="20"/>
      <c r="H22" s="12"/>
      <c r="I22" s="16" t="s">
        <v>100</v>
      </c>
      <c r="J22" s="18">
        <f>IFERROR((O19/10/J20),0)</f>
        <v>2.0130799872169423</v>
      </c>
      <c r="K22" s="19"/>
      <c r="L22" s="19"/>
      <c r="M22" s="19"/>
      <c r="N22" s="19"/>
      <c r="O22" s="20"/>
      <c r="P22" s="12"/>
      <c r="Q22" s="16" t="s">
        <v>100</v>
      </c>
      <c r="R22" s="18">
        <f>IFERROR((W19/10/R20),0)</f>
        <v>2.1725984639728861</v>
      </c>
      <c r="S22" s="19"/>
      <c r="T22" s="19"/>
      <c r="U22" s="19"/>
      <c r="V22" s="19"/>
      <c r="W22" s="20"/>
      <c r="X22" s="12"/>
      <c r="Y22" s="16" t="s">
        <v>100</v>
      </c>
      <c r="Z22" s="18">
        <f>IFERROR((AE19/10/Z20),0)</f>
        <v>1.8406884174681328</v>
      </c>
      <c r="AA22" s="19"/>
      <c r="AB22" s="19"/>
      <c r="AC22" s="19"/>
      <c r="AD22" s="19"/>
      <c r="AE22" s="20"/>
      <c r="AF22" s="12"/>
      <c r="AG22" s="16" t="s">
        <v>100</v>
      </c>
      <c r="AH22" s="18">
        <f>IFERROR((AM19/10/AH20),0)</f>
        <v>1.759570137015527</v>
      </c>
      <c r="AI22" s="19"/>
      <c r="AJ22" s="19"/>
      <c r="AK22" s="19"/>
      <c r="AL22" s="19"/>
      <c r="AM22" s="20"/>
      <c r="AN22" s="12"/>
      <c r="AO22" s="16" t="s">
        <v>100</v>
      </c>
      <c r="AP22" s="18">
        <f>IFERROR((AU19/10/AP20),0)</f>
        <v>1.5993746445139951</v>
      </c>
      <c r="AQ22" s="19"/>
      <c r="AR22" s="19"/>
      <c r="AS22" s="19"/>
      <c r="AT22" s="19"/>
      <c r="AU22" s="20"/>
      <c r="AV22" s="12"/>
      <c r="AW22" s="16" t="s">
        <v>100</v>
      </c>
      <c r="AX22" s="18">
        <f>IFERROR((BC19/10/AX20),0)</f>
        <v>1.2783228404333513</v>
      </c>
      <c r="AY22" s="19"/>
      <c r="AZ22" s="19"/>
      <c r="BA22" s="19"/>
      <c r="BB22" s="19"/>
      <c r="BC22" s="20"/>
      <c r="BD22" s="12"/>
      <c r="BE22" s="16" t="s">
        <v>100</v>
      </c>
      <c r="BF22" s="18">
        <f>IFERROR((BK19/10/BF20),0)</f>
        <v>1.5345268542199488</v>
      </c>
      <c r="BG22" s="19"/>
      <c r="BH22" s="19"/>
      <c r="BI22" s="19"/>
      <c r="BJ22" s="19"/>
      <c r="BK22" s="20"/>
      <c r="BL22" s="12"/>
    </row>
    <row r="23" spans="1:64" x14ac:dyDescent="0.25">
      <c r="A23" s="16" t="s">
        <v>95</v>
      </c>
      <c r="B23" s="18">
        <f>IFERROR((9.82 * F19) * LN(B20/C19),0)</f>
        <v>1267.7887101433535</v>
      </c>
      <c r="C23" s="19"/>
      <c r="D23" s="19"/>
      <c r="E23" s="19"/>
      <c r="F23" s="19"/>
      <c r="G23" s="20"/>
      <c r="H23" s="12"/>
      <c r="I23" s="16" t="s">
        <v>95</v>
      </c>
      <c r="J23" s="18">
        <f>IFERROR((9.82 * N19) * LN(J20/K19),0)</f>
        <v>2466.2500508191729</v>
      </c>
      <c r="K23" s="19"/>
      <c r="L23" s="19"/>
      <c r="M23" s="19"/>
      <c r="N23" s="19"/>
      <c r="O23" s="20"/>
      <c r="P23" s="12"/>
      <c r="Q23" s="16" t="s">
        <v>95</v>
      </c>
      <c r="R23" s="18">
        <f>IFERROR((9.82 * V19) * LN(R20/S19),0)</f>
        <v>1561.9767233134735</v>
      </c>
      <c r="S23" s="19"/>
      <c r="T23" s="19"/>
      <c r="U23" s="19"/>
      <c r="V23" s="19"/>
      <c r="W23" s="20"/>
      <c r="X23" s="12"/>
      <c r="Y23" s="16" t="s">
        <v>95</v>
      </c>
      <c r="Z23" s="18">
        <f>IFERROR((9.82 * AD19) * LN(Z20/AA19),0)</f>
        <v>2852.8204630587397</v>
      </c>
      <c r="AA23" s="19"/>
      <c r="AB23" s="19"/>
      <c r="AC23" s="19"/>
      <c r="AD23" s="19"/>
      <c r="AE23" s="20"/>
      <c r="AF23" s="12"/>
      <c r="AG23" s="16" t="s">
        <v>95</v>
      </c>
      <c r="AH23" s="18">
        <f>IFERROR((9.82 * AL19) * LN(AH20/AI19),0)</f>
        <v>1315.0722580531647</v>
      </c>
      <c r="AI23" s="19"/>
      <c r="AJ23" s="19"/>
      <c r="AK23" s="19"/>
      <c r="AL23" s="19"/>
      <c r="AM23" s="20"/>
      <c r="AN23" s="12"/>
      <c r="AO23" s="16" t="s">
        <v>95</v>
      </c>
      <c r="AP23" s="18">
        <f>IFERROR((9.82 * AT19) * LN(AP20/AQ19),0)</f>
        <v>2899.4196702295444</v>
      </c>
      <c r="AQ23" s="19"/>
      <c r="AR23" s="19"/>
      <c r="AS23" s="19"/>
      <c r="AT23" s="19"/>
      <c r="AU23" s="20"/>
      <c r="AV23" s="12"/>
      <c r="AW23" s="16" t="s">
        <v>95</v>
      </c>
      <c r="AX23" s="18">
        <f>IFERROR((9.82 * BB19) * LN(AX20/AY19),0)</f>
        <v>2823.5005146236063</v>
      </c>
      <c r="AY23" s="19"/>
      <c r="AZ23" s="19"/>
      <c r="BA23" s="19"/>
      <c r="BB23" s="19"/>
      <c r="BC23" s="20"/>
      <c r="BD23" s="12"/>
      <c r="BE23" s="16" t="s">
        <v>95</v>
      </c>
      <c r="BF23" s="18">
        <f>IFERROR((9.82 * BJ19) * LN(BF20/BG19),0)</f>
        <v>2385.8647718670923</v>
      </c>
      <c r="BG23" s="19"/>
      <c r="BH23" s="19"/>
      <c r="BI23" s="19"/>
      <c r="BJ23" s="19"/>
      <c r="BK23" s="20"/>
      <c r="BL23" s="12"/>
    </row>
    <row r="24" spans="1:64" ht="15.75" thickBot="1" x14ac:dyDescent="0.3">
      <c r="A24" s="17" t="s">
        <v>97</v>
      </c>
      <c r="B24" s="21">
        <f>B23</f>
        <v>1267.7887101433535</v>
      </c>
      <c r="C24" s="22"/>
      <c r="D24" s="22"/>
      <c r="E24" s="22"/>
      <c r="F24" s="22"/>
      <c r="G24" s="23"/>
      <c r="H24" s="12"/>
      <c r="I24" s="17" t="s">
        <v>97</v>
      </c>
      <c r="J24" s="21">
        <f>J23</f>
        <v>2466.2500508191729</v>
      </c>
      <c r="K24" s="22"/>
      <c r="L24" s="22"/>
      <c r="M24" s="22"/>
      <c r="N24" s="22"/>
      <c r="O24" s="23"/>
      <c r="P24" s="12"/>
      <c r="Q24" s="17" t="s">
        <v>97</v>
      </c>
      <c r="R24" s="21">
        <f>R23</f>
        <v>1561.9767233134735</v>
      </c>
      <c r="S24" s="22"/>
      <c r="T24" s="22"/>
      <c r="U24" s="22"/>
      <c r="V24" s="22"/>
      <c r="W24" s="23"/>
      <c r="X24" s="12"/>
      <c r="Y24" s="17" t="s">
        <v>97</v>
      </c>
      <c r="Z24" s="21">
        <f>Z23</f>
        <v>2852.8204630587397</v>
      </c>
      <c r="AA24" s="22"/>
      <c r="AB24" s="22"/>
      <c r="AC24" s="22"/>
      <c r="AD24" s="22"/>
      <c r="AE24" s="23"/>
      <c r="AF24" s="12"/>
      <c r="AG24" s="17" t="s">
        <v>97</v>
      </c>
      <c r="AH24" s="21">
        <f>AH23</f>
        <v>1315.0722580531647</v>
      </c>
      <c r="AI24" s="22"/>
      <c r="AJ24" s="22"/>
      <c r="AK24" s="22"/>
      <c r="AL24" s="22"/>
      <c r="AM24" s="23"/>
      <c r="AN24" s="12"/>
      <c r="AO24" s="17" t="s">
        <v>97</v>
      </c>
      <c r="AP24" s="21">
        <f>AP23</f>
        <v>2899.4196702295444</v>
      </c>
      <c r="AQ24" s="22"/>
      <c r="AR24" s="22"/>
      <c r="AS24" s="22"/>
      <c r="AT24" s="22"/>
      <c r="AU24" s="23"/>
      <c r="AV24" s="12"/>
      <c r="AW24" s="17" t="s">
        <v>97</v>
      </c>
      <c r="AX24" s="21">
        <f>AX23</f>
        <v>2823.5005146236063</v>
      </c>
      <c r="AY24" s="22"/>
      <c r="AZ24" s="22"/>
      <c r="BA24" s="22"/>
      <c r="BB24" s="22"/>
      <c r="BC24" s="23"/>
      <c r="BD24" s="12"/>
      <c r="BE24" s="17" t="s">
        <v>97</v>
      </c>
      <c r="BF24" s="21">
        <f>BF23</f>
        <v>2385.8647718670923</v>
      </c>
      <c r="BG24" s="22"/>
      <c r="BH24" s="22"/>
      <c r="BI24" s="22"/>
      <c r="BJ24" s="22"/>
      <c r="BK24" s="23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66</v>
      </c>
      <c r="C26" s="8" t="s">
        <v>3</v>
      </c>
      <c r="D26" s="8" t="s">
        <v>90</v>
      </c>
      <c r="E26" s="8" t="s">
        <v>91</v>
      </c>
      <c r="F26" s="8" t="s">
        <v>6</v>
      </c>
      <c r="G26" s="9" t="s">
        <v>7</v>
      </c>
      <c r="H26" s="12"/>
      <c r="I26" s="7" t="s">
        <v>0</v>
      </c>
      <c r="J26" s="8" t="s">
        <v>66</v>
      </c>
      <c r="K26" s="8" t="s">
        <v>3</v>
      </c>
      <c r="L26" s="8" t="s">
        <v>90</v>
      </c>
      <c r="M26" s="8" t="s">
        <v>91</v>
      </c>
      <c r="N26" s="8" t="s">
        <v>6</v>
      </c>
      <c r="O26" s="9" t="s">
        <v>7</v>
      </c>
      <c r="P26" s="12"/>
      <c r="Q26" s="7" t="s">
        <v>0</v>
      </c>
      <c r="R26" s="8" t="s">
        <v>66</v>
      </c>
      <c r="S26" s="8" t="s">
        <v>3</v>
      </c>
      <c r="T26" s="8" t="s">
        <v>90</v>
      </c>
      <c r="U26" s="8" t="s">
        <v>91</v>
      </c>
      <c r="V26" s="8" t="s">
        <v>6</v>
      </c>
      <c r="W26" s="9" t="s">
        <v>7</v>
      </c>
      <c r="X26" s="12"/>
      <c r="Y26" s="7" t="s">
        <v>0</v>
      </c>
      <c r="Z26" s="8" t="s">
        <v>66</v>
      </c>
      <c r="AA26" s="8" t="s">
        <v>3</v>
      </c>
      <c r="AB26" s="8" t="s">
        <v>90</v>
      </c>
      <c r="AC26" s="8" t="s">
        <v>91</v>
      </c>
      <c r="AD26" s="8" t="s">
        <v>6</v>
      </c>
      <c r="AE26" s="9" t="s">
        <v>7</v>
      </c>
      <c r="AF26" s="12"/>
      <c r="AG26" s="7" t="s">
        <v>0</v>
      </c>
      <c r="AH26" s="8" t="s">
        <v>66</v>
      </c>
      <c r="AI26" s="8" t="s">
        <v>3</v>
      </c>
      <c r="AJ26" s="8" t="s">
        <v>90</v>
      </c>
      <c r="AK26" s="8" t="s">
        <v>91</v>
      </c>
      <c r="AL26" s="8" t="s">
        <v>6</v>
      </c>
      <c r="AM26" s="9" t="s">
        <v>7</v>
      </c>
      <c r="AN26" s="12"/>
      <c r="AO26" s="7" t="s">
        <v>0</v>
      </c>
      <c r="AP26" s="8" t="s">
        <v>66</v>
      </c>
      <c r="AQ26" s="8" t="s">
        <v>3</v>
      </c>
      <c r="AR26" s="8" t="s">
        <v>90</v>
      </c>
      <c r="AS26" s="8" t="s">
        <v>91</v>
      </c>
      <c r="AT26" s="8" t="s">
        <v>6</v>
      </c>
      <c r="AU26" s="9" t="s">
        <v>7</v>
      </c>
      <c r="AV26" s="12"/>
      <c r="AW26" s="7" t="s">
        <v>0</v>
      </c>
      <c r="AX26" s="8" t="s">
        <v>66</v>
      </c>
      <c r="AY26" s="8" t="s">
        <v>3</v>
      </c>
      <c r="AZ26" s="8" t="s">
        <v>90</v>
      </c>
      <c r="BA26" s="8" t="s">
        <v>91</v>
      </c>
      <c r="BB26" s="8" t="s">
        <v>6</v>
      </c>
      <c r="BC26" s="9" t="s">
        <v>7</v>
      </c>
      <c r="BD26" s="12"/>
      <c r="BE26" s="7" t="s">
        <v>0</v>
      </c>
      <c r="BF26" s="8" t="s">
        <v>66</v>
      </c>
      <c r="BG26" s="8" t="s">
        <v>3</v>
      </c>
      <c r="BH26" s="8" t="s">
        <v>90</v>
      </c>
      <c r="BI26" s="8" t="s">
        <v>91</v>
      </c>
      <c r="BJ26" s="8" t="s">
        <v>6</v>
      </c>
      <c r="BK26" s="9" t="s">
        <v>7</v>
      </c>
      <c r="BL26" s="12"/>
    </row>
    <row r="27" spans="1:64" x14ac:dyDescent="0.25">
      <c r="A27" s="11" t="s">
        <v>18</v>
      </c>
      <c r="B27" s="6">
        <v>1</v>
      </c>
      <c r="C27" s="4">
        <f>IFERROR(VLOOKUP(A27,parts!$A$2:$V$150,11,FALSE)*B27,0)</f>
        <v>0.37793100000000002</v>
      </c>
      <c r="D27" s="4">
        <f>IFERROR(VLOOKUP(A27,parts!$A$2:$V$150,12,FALSE)*B27,0)</f>
        <v>2.1416089999999999</v>
      </c>
      <c r="E27" s="4">
        <f>IFERROR(VLOOKUP(A27,parts!$A$2:$V$150,13,FALSE)*B27,0)</f>
        <v>2.5195400000000001</v>
      </c>
      <c r="F27" s="4">
        <f>IFERROR(VLOOKUP(A27,parts!$A$2:$V$150,5,FALSE),0)</f>
        <v>0</v>
      </c>
      <c r="G27" s="4">
        <f>IFERROR(VLOOKUP(A27,parts!$A$2:$V$150,6,FALSE)*B27,0)</f>
        <v>0</v>
      </c>
      <c r="H27" s="12"/>
      <c r="I27" s="11"/>
      <c r="J27" s="6"/>
      <c r="K27" s="4">
        <f>IFERROR(VLOOKUP(I27,parts!$A$2:$V$150,11,FALSE)*J27,0)</f>
        <v>0</v>
      </c>
      <c r="L27" s="4">
        <f>IFERROR(VLOOKUP(I27,parts!$A$2:$V$150,12,FALSE)*J27,0)</f>
        <v>0</v>
      </c>
      <c r="M27" s="4">
        <f>IFERROR(VLOOKUP(I27,parts!$A$2:$V$150,13,FALSE)*J27,0)</f>
        <v>0</v>
      </c>
      <c r="N27" s="4">
        <f>IFERROR(VLOOKUP(I27,parts!$A$2:$V$150,5,FALSE),0)</f>
        <v>0</v>
      </c>
      <c r="O27" s="4">
        <f>IFERROR(VLOOKUP(I27,parts!$A$2:$V$150,6,FALSE)*J27,0)</f>
        <v>0</v>
      </c>
      <c r="P27" s="12"/>
      <c r="Q27" s="11" t="s">
        <v>110</v>
      </c>
      <c r="R27" s="6">
        <v>1</v>
      </c>
      <c r="S27" s="4">
        <f>IFERROR(VLOOKUP(Q27,parts!$A$2:$V$150,11,FALSE)*R27,0)</f>
        <v>1.180056</v>
      </c>
      <c r="T27" s="4">
        <f>IFERROR(VLOOKUP(Q27,parts!$A$2:$V$150,12,FALSE)*R27,0)</f>
        <v>6.6869840000000007</v>
      </c>
      <c r="U27" s="4">
        <f>IFERROR(VLOOKUP(Q27,parts!$A$2:$V$150,13,FALSE)*R27,0)</f>
        <v>7.8670400000000011</v>
      </c>
      <c r="V27" s="4">
        <f>IFERROR(VLOOKUP(Q27,parts!$A$2:$V$150,5,FALSE),0)</f>
        <v>0</v>
      </c>
      <c r="W27" s="4">
        <f>IFERROR(VLOOKUP(Q27,parts!$A$2:$V$150,6,FALSE)*R27,0)</f>
        <v>0</v>
      </c>
      <c r="X27" s="12"/>
      <c r="Y27" s="11"/>
      <c r="Z27" s="6"/>
      <c r="AA27" s="4">
        <f>IFERROR(VLOOKUP(Y27,parts!$A$2:$V$150,11,FALSE)*Z27,0)</f>
        <v>0</v>
      </c>
      <c r="AB27" s="4">
        <f>IFERROR(VLOOKUP(Y27,parts!$A$2:$V$150,12,FALSE)*Z27,0)</f>
        <v>0</v>
      </c>
      <c r="AC27" s="4">
        <f>IFERROR(VLOOKUP(Y27,parts!$A$2:$V$150,13,FALSE)*Z27,0)</f>
        <v>0</v>
      </c>
      <c r="AD27" s="4">
        <f>IFERROR(VLOOKUP(Y27,parts!$A$2:$V$150,5,FALSE),0)</f>
        <v>0</v>
      </c>
      <c r="AE27" s="4">
        <f>IFERROR(VLOOKUP(Y27,parts!$A$2:$V$150,6,FALSE)*Z27,0)</f>
        <v>0</v>
      </c>
      <c r="AF27" s="12"/>
      <c r="AG27" s="11" t="s">
        <v>121</v>
      </c>
      <c r="AH27" s="6">
        <v>1</v>
      </c>
      <c r="AI27" s="4">
        <f>IFERROR(VLOOKUP(AG27,parts!$A$2:$V$150,11,FALSE)*AH27,0)</f>
        <v>2.3136299999999999</v>
      </c>
      <c r="AJ27" s="4">
        <f>IFERROR(VLOOKUP(AG27,parts!$A$2:$V$150,12,FALSE)*AH27,0)</f>
        <v>13.110570000000001</v>
      </c>
      <c r="AK27" s="4">
        <f>IFERROR(VLOOKUP(AG27,parts!$A$2:$V$150,13,FALSE)*AH27,0)</f>
        <v>15.424200000000001</v>
      </c>
      <c r="AL27" s="4">
        <f>IFERROR(VLOOKUP(AG27,parts!$A$2:$V$150,5,FALSE),0)</f>
        <v>0</v>
      </c>
      <c r="AM27" s="4">
        <f>IFERROR(VLOOKUP(AG27,parts!$A$2:$V$150,6,FALSE)*AH27,0)</f>
        <v>0</v>
      </c>
      <c r="AN27" s="12"/>
      <c r="AO27" s="11"/>
      <c r="AP27" s="6"/>
      <c r="AQ27" s="4">
        <f>IFERROR(VLOOKUP(AO27,parts!$A$2:$V$150,11,FALSE)*AP27,0)</f>
        <v>0</v>
      </c>
      <c r="AR27" s="4">
        <f>IFERROR(VLOOKUP(AO27,parts!$A$2:$V$150,12,FALSE)*AP27,0)</f>
        <v>0</v>
      </c>
      <c r="AS27" s="4">
        <f>IFERROR(VLOOKUP(AO27,parts!$A$2:$V$150,13,FALSE)*AP27,0)</f>
        <v>0</v>
      </c>
      <c r="AT27" s="4">
        <f>IFERROR(VLOOKUP(AO27,parts!$A$2:$V$150,5,FALSE),0)</f>
        <v>0</v>
      </c>
      <c r="AU27" s="4">
        <f>IFERROR(VLOOKUP(AO27,parts!$A$2:$V$150,6,FALSE)*AP27,0)</f>
        <v>0</v>
      </c>
      <c r="AV27" s="12"/>
      <c r="AW27" s="11" t="s">
        <v>38</v>
      </c>
      <c r="AX27" s="6">
        <v>1</v>
      </c>
      <c r="AY27" s="4">
        <f>IFERROR(VLOOKUP(AW27,parts!$A$2:$V$150,11,FALSE)*AX27,0)</f>
        <v>0.6</v>
      </c>
      <c r="AZ27" s="4">
        <f>IFERROR(VLOOKUP(AW27,parts!$A$2:$V$150,12,FALSE)*AX27,0)</f>
        <v>0</v>
      </c>
      <c r="BA27" s="4">
        <f>IFERROR(VLOOKUP(AW27,parts!$A$2:$V$150,13,FALSE)*AX27,0)</f>
        <v>0.6</v>
      </c>
      <c r="BB27" s="4">
        <f>IFERROR(VLOOKUP(AW27,parts!$A$2:$V$150,5,FALSE),0)</f>
        <v>0</v>
      </c>
      <c r="BC27" s="4">
        <f>IFERROR(VLOOKUP(AW27,parts!$A$2:$V$150,6,FALSE)*AX27,0)</f>
        <v>0</v>
      </c>
      <c r="BD27" s="12"/>
      <c r="BE27" s="11" t="s">
        <v>38</v>
      </c>
      <c r="BF27" s="6">
        <v>1</v>
      </c>
      <c r="BG27" s="4">
        <f>IFERROR(VLOOKUP(BE27,parts!$A$2:$V$150,11,FALSE)*BF27,0)</f>
        <v>0.6</v>
      </c>
      <c r="BH27" s="4">
        <f>IFERROR(VLOOKUP(BE27,parts!$A$2:$V$150,12,FALSE)*BF27,0)</f>
        <v>0</v>
      </c>
      <c r="BI27" s="4">
        <f>IFERROR(VLOOKUP(BE27,parts!$A$2:$V$150,13,FALSE)*BF27,0)</f>
        <v>0.6</v>
      </c>
      <c r="BJ27" s="4">
        <f>IFERROR(VLOOKUP(BE27,parts!$A$2:$V$150,5,FALSE),0)</f>
        <v>0</v>
      </c>
      <c r="BK27" s="4">
        <f>IFERROR(VLOOKUP(BE27,parts!$A$2:$V$150,6,FALSE)*BF27,0)</f>
        <v>0</v>
      </c>
      <c r="BL27" s="12"/>
    </row>
    <row r="28" spans="1:64" x14ac:dyDescent="0.25">
      <c r="A28" s="11" t="s">
        <v>8</v>
      </c>
      <c r="B28" s="6">
        <v>1</v>
      </c>
      <c r="C28" s="4">
        <f>IFERROR(VLOOKUP(A28,parts!$A$2:$V$150,11,FALSE)*B28,0)</f>
        <v>0.14708149999999998</v>
      </c>
      <c r="D28" s="4">
        <f>IFERROR(VLOOKUP(A28,parts!$A$2:$V$150,12,FALSE)*B28,0)</f>
        <v>0.55012850000000002</v>
      </c>
      <c r="E28" s="4">
        <f>IFERROR(VLOOKUP(A28,parts!$A$2:$V$150,13,FALSE)*B28,0)</f>
        <v>0.69721</v>
      </c>
      <c r="F28" s="4">
        <f>IFERROR(VLOOKUP(A28,parts!$A$2:$V$150,5,FALSE),0)</f>
        <v>0</v>
      </c>
      <c r="G28" s="4">
        <f>IFERROR(VLOOKUP(A28,parts!$A$2:$V$150,6,FALSE)*B28,0)</f>
        <v>0</v>
      </c>
      <c r="H28" s="12"/>
      <c r="I28" s="11"/>
      <c r="J28" s="6"/>
      <c r="K28" s="4">
        <f>IFERROR(VLOOKUP(I28,parts!$A$2:$V$150,11,FALSE)*J28,0)</f>
        <v>0</v>
      </c>
      <c r="L28" s="4">
        <f>IFERROR(VLOOKUP(I28,parts!$A$2:$V$150,12,FALSE)*J28,0)</f>
        <v>0</v>
      </c>
      <c r="M28" s="4">
        <f>IFERROR(VLOOKUP(I28,parts!$A$2:$V$150,13,FALSE)*J28,0)</f>
        <v>0</v>
      </c>
      <c r="N28" s="4">
        <f>IFERROR(VLOOKUP(I28,parts!$A$2:$V$150,5,FALSE),0)</f>
        <v>0</v>
      </c>
      <c r="O28" s="4">
        <f>IFERROR(VLOOKUP(I28,parts!$A$2:$V$150,6,FALSE)*J28,0)</f>
        <v>0</v>
      </c>
      <c r="P28" s="12"/>
      <c r="Q28" s="11" t="s">
        <v>111</v>
      </c>
      <c r="R28" s="6">
        <v>1</v>
      </c>
      <c r="S28" s="4">
        <f>IFERROR(VLOOKUP(Q28,parts!$A$2:$V$150,11,FALSE)*R28,0)</f>
        <v>0.14708149999999998</v>
      </c>
      <c r="T28" s="4">
        <f>IFERROR(VLOOKUP(Q28,parts!$A$2:$V$150,12,FALSE)*R28,0)</f>
        <v>0.55012850000000002</v>
      </c>
      <c r="U28" s="4">
        <f>IFERROR(VLOOKUP(Q28,parts!$A$2:$V$150,13,FALSE)*R28,0)</f>
        <v>0.69721</v>
      </c>
      <c r="V28" s="4">
        <f>IFERROR(VLOOKUP(Q28,parts!$A$2:$V$150,5,FALSE),0)</f>
        <v>0</v>
      </c>
      <c r="W28" s="4">
        <f>IFERROR(VLOOKUP(Q28,parts!$A$2:$V$150,6,FALSE)*R28,0)</f>
        <v>0</v>
      </c>
      <c r="X28" s="12"/>
      <c r="Y28" s="11"/>
      <c r="Z28" s="6"/>
      <c r="AA28" s="4">
        <f>IFERROR(VLOOKUP(Y28,parts!$A$2:$V$150,11,FALSE)*Z28,0)</f>
        <v>0</v>
      </c>
      <c r="AB28" s="4">
        <f>IFERROR(VLOOKUP(Y28,parts!$A$2:$V$150,12,FALSE)*Z28,0)</f>
        <v>0</v>
      </c>
      <c r="AC28" s="4">
        <f>IFERROR(VLOOKUP(Y28,parts!$A$2:$V$150,13,FALSE)*Z28,0)</f>
        <v>0</v>
      </c>
      <c r="AD28" s="4">
        <f>IFERROR(VLOOKUP(Y28,parts!$A$2:$V$150,5,FALSE),0)</f>
        <v>0</v>
      </c>
      <c r="AE28" s="4">
        <f>IFERROR(VLOOKUP(Y28,parts!$A$2:$V$150,6,FALSE)*Z28,0)</f>
        <v>0</v>
      </c>
      <c r="AF28" s="12"/>
      <c r="AG28" s="11" t="s">
        <v>111</v>
      </c>
      <c r="AH28" s="6">
        <v>1</v>
      </c>
      <c r="AI28" s="4">
        <f>IFERROR(VLOOKUP(AG28,parts!$A$2:$V$150,11,FALSE)*AH28,0)</f>
        <v>0.14708149999999998</v>
      </c>
      <c r="AJ28" s="4">
        <f>IFERROR(VLOOKUP(AG28,parts!$A$2:$V$150,12,FALSE)*AH28,0)</f>
        <v>0.55012850000000002</v>
      </c>
      <c r="AK28" s="4">
        <f>IFERROR(VLOOKUP(AG28,parts!$A$2:$V$150,13,FALSE)*AH28,0)</f>
        <v>0.69721</v>
      </c>
      <c r="AL28" s="4">
        <f>IFERROR(VLOOKUP(AG28,parts!$A$2:$V$150,5,FALSE),0)</f>
        <v>0</v>
      </c>
      <c r="AM28" s="4">
        <f>IFERROR(VLOOKUP(AG28,parts!$A$2:$V$150,6,FALSE)*AH28,0)</f>
        <v>0</v>
      </c>
      <c r="AN28" s="12"/>
      <c r="AO28" s="11"/>
      <c r="AP28" s="6"/>
      <c r="AQ28" s="4">
        <f>IFERROR(VLOOKUP(AO28,parts!$A$2:$V$150,11,FALSE)*AP28,0)</f>
        <v>0</v>
      </c>
      <c r="AR28" s="4">
        <f>IFERROR(VLOOKUP(AO28,parts!$A$2:$V$150,12,FALSE)*AP28,0)</f>
        <v>0</v>
      </c>
      <c r="AS28" s="4">
        <f>IFERROR(VLOOKUP(AO28,parts!$A$2:$V$150,13,FALSE)*AP28,0)</f>
        <v>0</v>
      </c>
      <c r="AT28" s="4">
        <f>IFERROR(VLOOKUP(AO28,parts!$A$2:$V$150,5,FALSE),0)</f>
        <v>0</v>
      </c>
      <c r="AU28" s="4">
        <f>IFERROR(VLOOKUP(AO28,parts!$A$2:$V$150,6,FALSE)*AP28,0)</f>
        <v>0</v>
      </c>
      <c r="AV28" s="12"/>
      <c r="AW28" s="11" t="s">
        <v>30</v>
      </c>
      <c r="AX28" s="6">
        <v>1</v>
      </c>
      <c r="AY28" s="4">
        <f>IFERROR(VLOOKUP(AW28,parts!$A$2:$V$150,11,FALSE)*AX28,0)</f>
        <v>1.73115</v>
      </c>
      <c r="AZ28" s="4">
        <f>IFERROR(VLOOKUP(AW28,parts!$A$2:$V$150,12,FALSE)*AX28,0)</f>
        <v>9.8098500000000008</v>
      </c>
      <c r="BA28" s="4">
        <f>IFERROR(VLOOKUP(AW28,parts!$A$2:$V$150,13,FALSE)*AX28,0)</f>
        <v>11.541</v>
      </c>
      <c r="BB28" s="4">
        <f>IFERROR(VLOOKUP(AW28,parts!$A$2:$V$150,5,FALSE),0)</f>
        <v>0</v>
      </c>
      <c r="BC28" s="4">
        <f>IFERROR(VLOOKUP(AW28,parts!$A$2:$V$150,6,FALSE)*AX28,0)</f>
        <v>0</v>
      </c>
      <c r="BD28" s="12"/>
      <c r="BE28" s="11" t="s">
        <v>121</v>
      </c>
      <c r="BF28" s="6">
        <v>1</v>
      </c>
      <c r="BG28" s="4">
        <f>IFERROR(VLOOKUP(BE28,parts!$A$2:$V$150,11,FALSE)*BF28,0)</f>
        <v>2.3136299999999999</v>
      </c>
      <c r="BH28" s="4">
        <f>IFERROR(VLOOKUP(BE28,parts!$A$2:$V$150,12,FALSE)*BF28,0)</f>
        <v>13.110570000000001</v>
      </c>
      <c r="BI28" s="4">
        <f>IFERROR(VLOOKUP(BE28,parts!$A$2:$V$150,13,FALSE)*BF28,0)</f>
        <v>15.424200000000001</v>
      </c>
      <c r="BJ28" s="4">
        <f>IFERROR(VLOOKUP(BE28,parts!$A$2:$V$150,5,FALSE),0)</f>
        <v>0</v>
      </c>
      <c r="BK28" s="4">
        <f>IFERROR(VLOOKUP(BE28,parts!$A$2:$V$150,6,FALSE)*BF28,0)</f>
        <v>0</v>
      </c>
      <c r="BL28" s="12"/>
    </row>
    <row r="29" spans="1:64" x14ac:dyDescent="0.25">
      <c r="A29" s="11" t="s">
        <v>21</v>
      </c>
      <c r="B29" s="6">
        <v>1</v>
      </c>
      <c r="C29" s="4">
        <f>IFERROR(VLOOKUP(A29,parts!$A$2:$V$150,11,FALSE)*B29,0)</f>
        <v>0.2</v>
      </c>
      <c r="D29" s="4">
        <f>IFERROR(VLOOKUP(A29,parts!$A$2:$V$150,12,FALSE)*B29,0)</f>
        <v>0</v>
      </c>
      <c r="E29" s="4">
        <f>IFERROR(VLOOKUP(A29,parts!$A$2:$V$150,13,FALSE)*B29,0)</f>
        <v>0.2</v>
      </c>
      <c r="F29" s="4">
        <f>IFERROR(VLOOKUP(A29,parts!$A$2:$V$150,5,FALSE),0)</f>
        <v>0</v>
      </c>
      <c r="G29" s="4">
        <f>IFERROR(VLOOKUP(A29,parts!$A$2:$V$150,6,FALSE)*B29,0)</f>
        <v>0</v>
      </c>
      <c r="H29" s="12"/>
      <c r="I29" s="11"/>
      <c r="J29" s="6"/>
      <c r="K29" s="4">
        <f>IFERROR(VLOOKUP(I29,parts!$A$2:$V$150,11,FALSE)*J29,0)</f>
        <v>0</v>
      </c>
      <c r="L29" s="4">
        <f>IFERROR(VLOOKUP(I29,parts!$A$2:$V$150,12,FALSE)*J29,0)</f>
        <v>0</v>
      </c>
      <c r="M29" s="4">
        <f>IFERROR(VLOOKUP(I29,parts!$A$2:$V$150,13,FALSE)*J29,0)</f>
        <v>0</v>
      </c>
      <c r="N29" s="4">
        <f>IFERROR(VLOOKUP(I29,parts!$A$2:$V$150,5,FALSE),0)</f>
        <v>0</v>
      </c>
      <c r="O29" s="4">
        <f>IFERROR(VLOOKUP(I29,parts!$A$2:$V$150,6,FALSE)*J29,0)</f>
        <v>0</v>
      </c>
      <c r="P29" s="12"/>
      <c r="Q29" s="11" t="s">
        <v>112</v>
      </c>
      <c r="R29" s="6">
        <v>1</v>
      </c>
      <c r="S29" s="4">
        <f>IFERROR(VLOOKUP(Q29,parts!$A$2:$V$150,11,FALSE)*R29,0)</f>
        <v>0.4</v>
      </c>
      <c r="T29" s="4">
        <f>IFERROR(VLOOKUP(Q29,parts!$A$2:$V$150,12,FALSE)*R29,0)</f>
        <v>0</v>
      </c>
      <c r="U29" s="4">
        <f>IFERROR(VLOOKUP(Q29,parts!$A$2:$V$150,13,FALSE)*R29,0)</f>
        <v>0.4</v>
      </c>
      <c r="V29" s="4">
        <f>IFERROR(VLOOKUP(Q29,parts!$A$2:$V$150,5,FALSE),0)</f>
        <v>0</v>
      </c>
      <c r="W29" s="4">
        <f>IFERROR(VLOOKUP(Q29,parts!$A$2:$V$150,6,FALSE)*R29,0)</f>
        <v>0</v>
      </c>
      <c r="X29" s="12"/>
      <c r="Y29" s="11"/>
      <c r="Z29" s="6"/>
      <c r="AA29" s="4">
        <f>IFERROR(VLOOKUP(Y29,parts!$A$2:$V$150,11,FALSE)*Z29,0)</f>
        <v>0</v>
      </c>
      <c r="AB29" s="4">
        <f>IFERROR(VLOOKUP(Y29,parts!$A$2:$V$150,12,FALSE)*Z29,0)</f>
        <v>0</v>
      </c>
      <c r="AC29" s="4">
        <f>IFERROR(VLOOKUP(Y29,parts!$A$2:$V$150,13,FALSE)*Z29,0)</f>
        <v>0</v>
      </c>
      <c r="AD29" s="4">
        <f>IFERROR(VLOOKUP(Y29,parts!$A$2:$V$150,5,FALSE),0)</f>
        <v>0</v>
      </c>
      <c r="AE29" s="4">
        <f>IFERROR(VLOOKUP(Y29,parts!$A$2:$V$150,6,FALSE)*Z29,0)</f>
        <v>0</v>
      </c>
      <c r="AF29" s="12"/>
      <c r="AG29" s="11" t="s">
        <v>118</v>
      </c>
      <c r="AH29" s="6">
        <v>1</v>
      </c>
      <c r="AI29" s="4">
        <f>IFERROR(VLOOKUP(AG29,parts!$A$2:$V$150,11,FALSE)*AH29,0)</f>
        <v>0.6</v>
      </c>
      <c r="AJ29" s="4">
        <f>IFERROR(VLOOKUP(AG29,parts!$A$2:$V$150,12,FALSE)*AH29,0)</f>
        <v>0</v>
      </c>
      <c r="AK29" s="4">
        <f>IFERROR(VLOOKUP(AG29,parts!$A$2:$V$150,13,FALSE)*AH29,0)</f>
        <v>0.6</v>
      </c>
      <c r="AL29" s="4">
        <f>IFERROR(VLOOKUP(AG29,parts!$A$2:$V$150,5,FALSE),0)</f>
        <v>0</v>
      </c>
      <c r="AM29" s="4">
        <f>IFERROR(VLOOKUP(AG29,parts!$A$2:$V$150,6,FALSE)*AH29,0)</f>
        <v>0</v>
      </c>
      <c r="AN29" s="12"/>
      <c r="AO29" s="11"/>
      <c r="AP29" s="6"/>
      <c r="AQ29" s="4">
        <f>IFERROR(VLOOKUP(AO29,parts!$A$2:$V$150,11,FALSE)*AP29,0)</f>
        <v>0</v>
      </c>
      <c r="AR29" s="4">
        <f>IFERROR(VLOOKUP(AO29,parts!$A$2:$V$150,12,FALSE)*AP29,0)</f>
        <v>0</v>
      </c>
      <c r="AS29" s="4">
        <f>IFERROR(VLOOKUP(AO29,parts!$A$2:$V$150,13,FALSE)*AP29,0)</f>
        <v>0</v>
      </c>
      <c r="AT29" s="4">
        <f>IFERROR(VLOOKUP(AO29,parts!$A$2:$V$150,5,FALSE),0)</f>
        <v>0</v>
      </c>
      <c r="AU29" s="4">
        <f>IFERROR(VLOOKUP(AO29,parts!$A$2:$V$150,6,FALSE)*AP29,0)</f>
        <v>0</v>
      </c>
      <c r="AV29" s="12"/>
      <c r="AW29" s="11" t="s">
        <v>32</v>
      </c>
      <c r="AX29" s="6">
        <v>1</v>
      </c>
      <c r="AY29" s="4">
        <f>IFERROR(VLOOKUP(AW29,parts!$A$2:$V$150,11,FALSE)*AX29,0)</f>
        <v>2.5077899999999995</v>
      </c>
      <c r="AZ29" s="4">
        <f>IFERROR(VLOOKUP(AW29,parts!$A$2:$V$150,12,FALSE)*AX29,0)</f>
        <v>14.210809999999999</v>
      </c>
      <c r="BA29" s="4">
        <f>IFERROR(VLOOKUP(AW29,parts!$A$2:$V$150,13,FALSE)*AX29,0)</f>
        <v>16.718599999999999</v>
      </c>
      <c r="BB29" s="4">
        <f>IFERROR(VLOOKUP(AW29,parts!$A$2:$V$150,5,FALSE),0)</f>
        <v>0</v>
      </c>
      <c r="BC29" s="4">
        <f>IFERROR(VLOOKUP(AW29,parts!$A$2:$V$150,6,FALSE)*AX29,0)</f>
        <v>0</v>
      </c>
      <c r="BD29" s="12"/>
      <c r="BE29" s="11" t="s">
        <v>32</v>
      </c>
      <c r="BF29" s="6">
        <v>2</v>
      </c>
      <c r="BG29" s="4">
        <f>IFERROR(VLOOKUP(BE29,parts!$A$2:$V$150,11,FALSE)*BF29,0)</f>
        <v>5.015579999999999</v>
      </c>
      <c r="BH29" s="4">
        <f>IFERROR(VLOOKUP(BE29,parts!$A$2:$V$150,12,FALSE)*BF29,0)</f>
        <v>28.421619999999997</v>
      </c>
      <c r="BI29" s="4">
        <f>IFERROR(VLOOKUP(BE29,parts!$A$2:$V$150,13,FALSE)*BF29,0)</f>
        <v>33.437199999999997</v>
      </c>
      <c r="BJ29" s="4">
        <f>IFERROR(VLOOKUP(BE29,parts!$A$2:$V$150,5,FALSE),0)</f>
        <v>0</v>
      </c>
      <c r="BK29" s="4">
        <f>IFERROR(VLOOKUP(BE29,parts!$A$2:$V$150,6,FALSE)*BF29,0)</f>
        <v>0</v>
      </c>
      <c r="BL29" s="12"/>
    </row>
    <row r="30" spans="1:64" x14ac:dyDescent="0.25">
      <c r="A30" s="11" t="s">
        <v>12</v>
      </c>
      <c r="B30" s="6">
        <v>1</v>
      </c>
      <c r="C30" s="4">
        <f>IFERROR(VLOOKUP(A30,parts!$A$2:$V$150,11,FALSE)*B30,0)</f>
        <v>1.6</v>
      </c>
      <c r="D30" s="4">
        <f>IFERROR(VLOOKUP(A30,parts!$A$2:$V$150,12,FALSE)*B30,0)</f>
        <v>0</v>
      </c>
      <c r="E30" s="4">
        <f>IFERROR(VLOOKUP(A30,parts!$A$2:$V$150,13,FALSE)*B30,0)</f>
        <v>1.6</v>
      </c>
      <c r="F30" s="4">
        <f>IFERROR(VLOOKUP(A30,parts!$A$2:$V$150,5,FALSE),0)</f>
        <v>350</v>
      </c>
      <c r="G30" s="4">
        <f>IFERROR(VLOOKUP(A30,parts!$A$2:$V$150,6,FALSE)*B30,0)</f>
        <v>160</v>
      </c>
      <c r="H30" s="12"/>
      <c r="I30" s="11"/>
      <c r="J30" s="6"/>
      <c r="K30" s="4">
        <f>IFERROR(VLOOKUP(I30,parts!$A$2:$V$150,11,FALSE)*J30,0)</f>
        <v>0</v>
      </c>
      <c r="L30" s="4">
        <f>IFERROR(VLOOKUP(I30,parts!$A$2:$V$150,12,FALSE)*J30,0)</f>
        <v>0</v>
      </c>
      <c r="M30" s="4">
        <f>IFERROR(VLOOKUP(I30,parts!$A$2:$V$150,13,FALSE)*J30,0)</f>
        <v>0</v>
      </c>
      <c r="N30" s="4">
        <f>IFERROR(VLOOKUP(I30,parts!$A$2:$V$150,5,FALSE),0)</f>
        <v>0</v>
      </c>
      <c r="O30" s="4">
        <f>IFERROR(VLOOKUP(I30,parts!$A$2:$V$150,6,FALSE)*J30,0)</f>
        <v>0</v>
      </c>
      <c r="P30" s="12"/>
      <c r="Q30" s="11" t="s">
        <v>113</v>
      </c>
      <c r="R30" s="6">
        <v>1</v>
      </c>
      <c r="S30" s="4">
        <f>IFERROR(VLOOKUP(Q30,parts!$A$2:$V$150,11,FALSE)*R30,0)</f>
        <v>3.2</v>
      </c>
      <c r="T30" s="4">
        <f>IFERROR(VLOOKUP(Q30,parts!$A$2:$V$150,12,FALSE)*R30,0)</f>
        <v>0</v>
      </c>
      <c r="U30" s="4">
        <f>IFERROR(VLOOKUP(Q30,parts!$A$2:$V$150,13,FALSE)*R30,0)</f>
        <v>3.2</v>
      </c>
      <c r="V30" s="4">
        <f>IFERROR(VLOOKUP(Q30,parts!$A$2:$V$150,5,FALSE),0)</f>
        <v>350</v>
      </c>
      <c r="W30" s="4">
        <f>IFERROR(VLOOKUP(Q30,parts!$A$2:$V$150,6,FALSE)*R30,0)</f>
        <v>320</v>
      </c>
      <c r="X30" s="12"/>
      <c r="Y30" s="11"/>
      <c r="Z30" s="6"/>
      <c r="AA30" s="4">
        <f>IFERROR(VLOOKUP(Y30,parts!$A$2:$V$150,11,FALSE)*Z30,0)</f>
        <v>0</v>
      </c>
      <c r="AB30" s="4">
        <f>IFERROR(VLOOKUP(Y30,parts!$A$2:$V$150,12,FALSE)*Z30,0)</f>
        <v>0</v>
      </c>
      <c r="AC30" s="4">
        <f>IFERROR(VLOOKUP(Y30,parts!$A$2:$V$150,13,FALSE)*Z30,0)</f>
        <v>0</v>
      </c>
      <c r="AD30" s="4">
        <f>IFERROR(VLOOKUP(Y30,parts!$A$2:$V$150,5,FALSE),0)</f>
        <v>0</v>
      </c>
      <c r="AE30" s="4">
        <f>IFERROR(VLOOKUP(Y30,parts!$A$2:$V$150,6,FALSE)*Z30,0)</f>
        <v>0</v>
      </c>
      <c r="AF30" s="12"/>
      <c r="AG30" s="11" t="s">
        <v>119</v>
      </c>
      <c r="AH30" s="6">
        <v>1</v>
      </c>
      <c r="AI30" s="4">
        <f>IFERROR(VLOOKUP(AG30,parts!$A$2:$V$150,11,FALSE)*AH30,0)</f>
        <v>4.8</v>
      </c>
      <c r="AJ30" s="4">
        <f>IFERROR(VLOOKUP(AG30,parts!$A$2:$V$150,12,FALSE)*AH30,0)</f>
        <v>0</v>
      </c>
      <c r="AK30" s="4">
        <f>IFERROR(VLOOKUP(AG30,parts!$A$2:$V$150,13,FALSE)*AH30,0)</f>
        <v>4.8</v>
      </c>
      <c r="AL30" s="4">
        <f>IFERROR(VLOOKUP(AG30,parts!$A$2:$V$150,5,FALSE),0)</f>
        <v>350</v>
      </c>
      <c r="AM30" s="4">
        <f>IFERROR(VLOOKUP(AG30,parts!$A$2:$V$150,6,FALSE)*AH30,0)</f>
        <v>480</v>
      </c>
      <c r="AN30" s="12"/>
      <c r="AO30" s="11"/>
      <c r="AP30" s="6"/>
      <c r="AQ30" s="4">
        <f>IFERROR(VLOOKUP(AO30,parts!$A$2:$V$150,11,FALSE)*AP30,0)</f>
        <v>0</v>
      </c>
      <c r="AR30" s="4">
        <f>IFERROR(VLOOKUP(AO30,parts!$A$2:$V$150,12,FALSE)*AP30,0)</f>
        <v>0</v>
      </c>
      <c r="AS30" s="4">
        <f>IFERROR(VLOOKUP(AO30,parts!$A$2:$V$150,13,FALSE)*AP30,0)</f>
        <v>0</v>
      </c>
      <c r="AT30" s="4">
        <f>IFERROR(VLOOKUP(AO30,parts!$A$2:$V$150,5,FALSE),0)</f>
        <v>0</v>
      </c>
      <c r="AU30" s="4">
        <f>IFERROR(VLOOKUP(AO30,parts!$A$2:$V$150,6,FALSE)*AP30,0)</f>
        <v>0</v>
      </c>
      <c r="AV30" s="12"/>
      <c r="AW30" s="11" t="s">
        <v>16</v>
      </c>
      <c r="AX30" s="6">
        <v>1</v>
      </c>
      <c r="AY30" s="4">
        <f>IFERROR(VLOOKUP(AW30,parts!$A$2:$V$150,11,FALSE)*AX30,0)</f>
        <v>4.8</v>
      </c>
      <c r="AZ30" s="4">
        <f>IFERROR(VLOOKUP(AW30,parts!$A$2:$V$150,12,FALSE)*AX30,0)</f>
        <v>0</v>
      </c>
      <c r="BA30" s="4">
        <f>IFERROR(VLOOKUP(AW30,parts!$A$2:$V$150,13,FALSE)*AX30,0)</f>
        <v>4.8</v>
      </c>
      <c r="BB30" s="4">
        <f>IFERROR(VLOOKUP(AW30,parts!$A$2:$V$150,5,FALSE),0)</f>
        <v>350</v>
      </c>
      <c r="BC30" s="4">
        <f>IFERROR(VLOOKUP(AW30,parts!$A$2:$V$150,6,FALSE)*AX30,0)</f>
        <v>480</v>
      </c>
      <c r="BD30" s="12"/>
      <c r="BE30" s="11" t="s">
        <v>16</v>
      </c>
      <c r="BF30" s="6">
        <v>1</v>
      </c>
      <c r="BG30" s="4">
        <f>IFERROR(VLOOKUP(BE30,parts!$A$2:$V$150,11,FALSE)*BF30,0)</f>
        <v>4.8</v>
      </c>
      <c r="BH30" s="4">
        <f>IFERROR(VLOOKUP(BE30,parts!$A$2:$V$150,12,FALSE)*BF30,0)</f>
        <v>0</v>
      </c>
      <c r="BI30" s="4">
        <f>IFERROR(VLOOKUP(BE30,parts!$A$2:$V$150,13,FALSE)*BF30,0)</f>
        <v>4.8</v>
      </c>
      <c r="BJ30" s="4">
        <f>IFERROR(VLOOKUP(BE30,parts!$A$2:$V$150,5,FALSE),0)</f>
        <v>350</v>
      </c>
      <c r="BK30" s="4">
        <f>IFERROR(VLOOKUP(BE30,parts!$A$2:$V$150,6,FALSE)*BF30,0)</f>
        <v>480</v>
      </c>
      <c r="BL30" s="12"/>
    </row>
    <row r="31" spans="1:64" x14ac:dyDescent="0.25">
      <c r="A31" s="11"/>
      <c r="B31" s="6"/>
      <c r="C31" s="4">
        <f>IFERROR(VLOOKUP(A31,parts!$A$2:$V$150,11,FALSE)*B31,0)</f>
        <v>0</v>
      </c>
      <c r="D31" s="4">
        <f>IFERROR(VLOOKUP(A31,parts!$A$2:$V$150,12,FALSE)*B31,0)</f>
        <v>0</v>
      </c>
      <c r="E31" s="4">
        <f>IFERROR(VLOOKUP(A31,parts!$A$2:$V$150,13,FALSE)*B31,0)</f>
        <v>0</v>
      </c>
      <c r="F31" s="4">
        <f>IFERROR(VLOOKUP(A31,parts!$A$2:$V$150,5,FALSE),0)</f>
        <v>0</v>
      </c>
      <c r="G31" s="4">
        <f>IFERROR(VLOOKUP(A31,parts!$A$2:$V$150,6,FALSE)*B31,0)</f>
        <v>0</v>
      </c>
      <c r="H31" s="12"/>
      <c r="I31" s="11"/>
      <c r="J31" s="6"/>
      <c r="K31" s="4">
        <f>IFERROR(VLOOKUP(I31,parts!$A$2:$V$150,11,FALSE)*J31,0)</f>
        <v>0</v>
      </c>
      <c r="L31" s="4">
        <f>IFERROR(VLOOKUP(I31,parts!$A$2:$V$150,12,FALSE)*J31,0)</f>
        <v>0</v>
      </c>
      <c r="M31" s="4">
        <f>IFERROR(VLOOKUP(I31,parts!$A$2:$V$150,13,FALSE)*J31,0)</f>
        <v>0</v>
      </c>
      <c r="N31" s="4">
        <f>IFERROR(VLOOKUP(I31,parts!$A$2:$V$150,5,FALSE),0)</f>
        <v>0</v>
      </c>
      <c r="O31" s="4">
        <f>IFERROR(VLOOKUP(I31,parts!$A$2:$V$150,6,FALSE)*J31,0)</f>
        <v>0</v>
      </c>
      <c r="P31" s="12"/>
      <c r="Q31" s="11"/>
      <c r="R31" s="6"/>
      <c r="S31" s="4">
        <f>IFERROR(VLOOKUP(Q31,parts!$A$2:$V$150,11,FALSE)*R31,0)</f>
        <v>0</v>
      </c>
      <c r="T31" s="4">
        <f>IFERROR(VLOOKUP(Q31,parts!$A$2:$V$150,12,FALSE)*R31,0)</f>
        <v>0</v>
      </c>
      <c r="U31" s="4">
        <f>IFERROR(VLOOKUP(Q31,parts!$A$2:$V$150,13,FALSE)*R31,0)</f>
        <v>0</v>
      </c>
      <c r="V31" s="4">
        <f>IFERROR(VLOOKUP(Q31,parts!$A$2:$V$150,5,FALSE),0)</f>
        <v>0</v>
      </c>
      <c r="W31" s="4">
        <f>IFERROR(VLOOKUP(Q31,parts!$A$2:$V$150,6,FALSE)*R31,0)</f>
        <v>0</v>
      </c>
      <c r="X31" s="12"/>
      <c r="Y31" s="11"/>
      <c r="Z31" s="6"/>
      <c r="AA31" s="4">
        <f>IFERROR(VLOOKUP(Y31,parts!$A$2:$V$150,11,FALSE)*Z31,0)</f>
        <v>0</v>
      </c>
      <c r="AB31" s="4">
        <f>IFERROR(VLOOKUP(Y31,parts!$A$2:$V$150,12,FALSE)*Z31,0)</f>
        <v>0</v>
      </c>
      <c r="AC31" s="4">
        <f>IFERROR(VLOOKUP(Y31,parts!$A$2:$V$150,13,FALSE)*Z31,0)</f>
        <v>0</v>
      </c>
      <c r="AD31" s="4">
        <f>IFERROR(VLOOKUP(Y31,parts!$A$2:$V$150,5,FALSE),0)</f>
        <v>0</v>
      </c>
      <c r="AE31" s="4">
        <f>IFERROR(VLOOKUP(Y31,parts!$A$2:$V$150,6,FALSE)*Z31,0)</f>
        <v>0</v>
      </c>
      <c r="AF31" s="12"/>
      <c r="AG31" s="11"/>
      <c r="AH31" s="6"/>
      <c r="AI31" s="4">
        <f>IFERROR(VLOOKUP(AG31,parts!$A$2:$V$150,11,FALSE)*AH31,0)</f>
        <v>0</v>
      </c>
      <c r="AJ31" s="4">
        <f>IFERROR(VLOOKUP(AG31,parts!$A$2:$V$150,12,FALSE)*AH31,0)</f>
        <v>0</v>
      </c>
      <c r="AK31" s="4">
        <f>IFERROR(VLOOKUP(AG31,parts!$A$2:$V$150,13,FALSE)*AH31,0)</f>
        <v>0</v>
      </c>
      <c r="AL31" s="4">
        <f>IFERROR(VLOOKUP(AG31,parts!$A$2:$V$150,5,FALSE),0)</f>
        <v>0</v>
      </c>
      <c r="AM31" s="4">
        <f>IFERROR(VLOOKUP(AG31,parts!$A$2:$V$150,6,FALSE)*AH31,0)</f>
        <v>0</v>
      </c>
      <c r="AN31" s="12"/>
      <c r="AO31" s="11"/>
      <c r="AP31" s="6"/>
      <c r="AQ31" s="4">
        <f>IFERROR(VLOOKUP(AO31,parts!$A$2:$V$150,11,FALSE)*AP31,0)</f>
        <v>0</v>
      </c>
      <c r="AR31" s="4">
        <f>IFERROR(VLOOKUP(AO31,parts!$A$2:$V$150,12,FALSE)*AP31,0)</f>
        <v>0</v>
      </c>
      <c r="AS31" s="4">
        <f>IFERROR(VLOOKUP(AO31,parts!$A$2:$V$150,13,FALSE)*AP31,0)</f>
        <v>0</v>
      </c>
      <c r="AT31" s="4">
        <f>IFERROR(VLOOKUP(AO31,parts!$A$2:$V$150,5,FALSE),0)</f>
        <v>0</v>
      </c>
      <c r="AU31" s="4">
        <f>IFERROR(VLOOKUP(AO31,parts!$A$2:$V$150,6,FALSE)*AP31,0)</f>
        <v>0</v>
      </c>
      <c r="AV31" s="12"/>
      <c r="AW31" s="11" t="s">
        <v>125</v>
      </c>
      <c r="AX31" s="6">
        <v>1</v>
      </c>
      <c r="AY31" s="4">
        <f>IFERROR(VLOOKUP(AW31,parts!$A$2:$V$150,11,FALSE)*AX31,0)</f>
        <v>0.1</v>
      </c>
      <c r="AZ31" s="4">
        <f>IFERROR(VLOOKUP(AW31,parts!$A$2:$V$150,12,FALSE)*AX31,0)</f>
        <v>0</v>
      </c>
      <c r="BA31" s="4">
        <f>IFERROR(VLOOKUP(AW31,parts!$A$2:$V$150,13,FALSE)*AX31,0)</f>
        <v>0.1</v>
      </c>
      <c r="BB31" s="4">
        <f>IFERROR(VLOOKUP(AW31,parts!$A$2:$V$150,5,FALSE),0)</f>
        <v>0</v>
      </c>
      <c r="BC31" s="4">
        <f>IFERROR(VLOOKUP(AW31,parts!$A$2:$V$150,6,FALSE)*AX31,0)</f>
        <v>0</v>
      </c>
      <c r="BD31" s="12"/>
      <c r="BE31" s="11" t="s">
        <v>125</v>
      </c>
      <c r="BF31" s="6">
        <v>1</v>
      </c>
      <c r="BG31" s="4">
        <f>IFERROR(VLOOKUP(BE31,parts!$A$2:$V$150,11,FALSE)*BF31,0)</f>
        <v>0.1</v>
      </c>
      <c r="BH31" s="4">
        <f>IFERROR(VLOOKUP(BE31,parts!$A$2:$V$150,12,FALSE)*BF31,0)</f>
        <v>0</v>
      </c>
      <c r="BI31" s="4">
        <f>IFERROR(VLOOKUP(BE31,parts!$A$2:$V$150,13,FALSE)*BF31,0)</f>
        <v>0.1</v>
      </c>
      <c r="BJ31" s="4">
        <f>IFERROR(VLOOKUP(BE31,parts!$A$2:$V$150,5,FALSE),0)</f>
        <v>0</v>
      </c>
      <c r="BK31" s="4">
        <f>IFERROR(VLOOKUP(BE31,parts!$A$2:$V$150,6,FALSE)*BF31,0)</f>
        <v>0</v>
      </c>
      <c r="BL31" s="12"/>
    </row>
    <row r="32" spans="1:64" x14ac:dyDescent="0.25">
      <c r="A32" s="11"/>
      <c r="B32" s="6"/>
      <c r="C32" s="4">
        <f>IFERROR(VLOOKUP(A32,parts!$A$2:$V$150,11,FALSE)*B32,0)</f>
        <v>0</v>
      </c>
      <c r="D32" s="4">
        <f>IFERROR(VLOOKUP(A32,parts!$A$2:$V$150,12,FALSE)*B32,0)</f>
        <v>0</v>
      </c>
      <c r="E32" s="4">
        <f>IFERROR(VLOOKUP(A32,parts!$A$2:$V$150,13,FALSE)*B32,0)</f>
        <v>0</v>
      </c>
      <c r="F32" s="4">
        <f>IFERROR(VLOOKUP(A32,parts!$A$2:$V$150,5,FALSE),0)</f>
        <v>0</v>
      </c>
      <c r="G32" s="4">
        <f>IFERROR(VLOOKUP(A32,parts!$A$2:$V$150,6,FALSE)*B32,0)</f>
        <v>0</v>
      </c>
      <c r="H32" s="12"/>
      <c r="I32" s="11"/>
      <c r="J32" s="6"/>
      <c r="K32" s="4">
        <f>IFERROR(VLOOKUP(I32,parts!$A$2:$V$150,11,FALSE)*J32,0)</f>
        <v>0</v>
      </c>
      <c r="L32" s="4">
        <f>IFERROR(VLOOKUP(I32,parts!$A$2:$V$150,12,FALSE)*J32,0)</f>
        <v>0</v>
      </c>
      <c r="M32" s="4">
        <f>IFERROR(VLOOKUP(I32,parts!$A$2:$V$150,13,FALSE)*J32,0)</f>
        <v>0</v>
      </c>
      <c r="N32" s="4">
        <f>IFERROR(VLOOKUP(I32,parts!$A$2:$V$150,5,FALSE),0)</f>
        <v>0</v>
      </c>
      <c r="O32" s="4">
        <f>IFERROR(VLOOKUP(I32,parts!$A$2:$V$150,6,FALSE)*J32,0)</f>
        <v>0</v>
      </c>
      <c r="P32" s="12"/>
      <c r="Q32" s="11"/>
      <c r="R32" s="6"/>
      <c r="S32" s="4">
        <f>IFERROR(VLOOKUP(Q32,parts!$A$2:$V$150,11,FALSE)*R32,0)</f>
        <v>0</v>
      </c>
      <c r="T32" s="4">
        <f>IFERROR(VLOOKUP(Q32,parts!$A$2:$V$150,12,FALSE)*R32,0)</f>
        <v>0</v>
      </c>
      <c r="U32" s="4">
        <f>IFERROR(VLOOKUP(Q32,parts!$A$2:$V$150,13,FALSE)*R32,0)</f>
        <v>0</v>
      </c>
      <c r="V32" s="4">
        <f>IFERROR(VLOOKUP(Q32,parts!$A$2:$V$150,5,FALSE),0)</f>
        <v>0</v>
      </c>
      <c r="W32" s="4">
        <f>IFERROR(VLOOKUP(Q32,parts!$A$2:$V$150,6,FALSE)*R32,0)</f>
        <v>0</v>
      </c>
      <c r="X32" s="12"/>
      <c r="Y32" s="11"/>
      <c r="Z32" s="6"/>
      <c r="AA32" s="4">
        <f>IFERROR(VLOOKUP(Y32,parts!$A$2:$V$150,11,FALSE)*Z32,0)</f>
        <v>0</v>
      </c>
      <c r="AB32" s="4">
        <f>IFERROR(VLOOKUP(Y32,parts!$A$2:$V$150,12,FALSE)*Z32,0)</f>
        <v>0</v>
      </c>
      <c r="AC32" s="4">
        <f>IFERROR(VLOOKUP(Y32,parts!$A$2:$V$150,13,FALSE)*Z32,0)</f>
        <v>0</v>
      </c>
      <c r="AD32" s="4">
        <f>IFERROR(VLOOKUP(Y32,parts!$A$2:$V$150,5,FALSE),0)</f>
        <v>0</v>
      </c>
      <c r="AE32" s="4">
        <f>IFERROR(VLOOKUP(Y32,parts!$A$2:$V$150,6,FALSE)*Z32,0)</f>
        <v>0</v>
      </c>
      <c r="AF32" s="12"/>
      <c r="AG32" s="11"/>
      <c r="AH32" s="6"/>
      <c r="AI32" s="4">
        <f>IFERROR(VLOOKUP(AG32,parts!$A$2:$V$150,11,FALSE)*AH32,0)</f>
        <v>0</v>
      </c>
      <c r="AJ32" s="4">
        <f>IFERROR(VLOOKUP(AG32,parts!$A$2:$V$150,12,FALSE)*AH32,0)</f>
        <v>0</v>
      </c>
      <c r="AK32" s="4">
        <f>IFERROR(VLOOKUP(AG32,parts!$A$2:$V$150,13,FALSE)*AH32,0)</f>
        <v>0</v>
      </c>
      <c r="AL32" s="4">
        <f>IFERROR(VLOOKUP(AG32,parts!$A$2:$V$150,5,FALSE),0)</f>
        <v>0</v>
      </c>
      <c r="AM32" s="4">
        <f>IFERROR(VLOOKUP(AG32,parts!$A$2:$V$150,6,FALSE)*AH32,0)</f>
        <v>0</v>
      </c>
      <c r="AN32" s="12"/>
      <c r="AO32" s="11"/>
      <c r="AP32" s="6"/>
      <c r="AQ32" s="4">
        <f>IFERROR(VLOOKUP(AO32,parts!$A$2:$V$150,11,FALSE)*AP32,0)</f>
        <v>0</v>
      </c>
      <c r="AR32" s="4">
        <f>IFERROR(VLOOKUP(AO32,parts!$A$2:$V$150,12,FALSE)*AP32,0)</f>
        <v>0</v>
      </c>
      <c r="AS32" s="4">
        <f>IFERROR(VLOOKUP(AO32,parts!$A$2:$V$150,13,FALSE)*AP32,0)</f>
        <v>0</v>
      </c>
      <c r="AT32" s="4">
        <f>IFERROR(VLOOKUP(AO32,parts!$A$2:$V$150,5,FALSE),0)</f>
        <v>0</v>
      </c>
      <c r="AU32" s="4">
        <f>IFERROR(VLOOKUP(AO32,parts!$A$2:$V$150,6,FALSE)*AP32,0)</f>
        <v>0</v>
      </c>
      <c r="AV32" s="12"/>
      <c r="AW32" s="11" t="s">
        <v>121</v>
      </c>
      <c r="AX32" s="6">
        <v>1</v>
      </c>
      <c r="AY32" s="4">
        <f>IFERROR(VLOOKUP(AW32,parts!$A$2:$V$150,11,FALSE)*AX32,0)</f>
        <v>2.3136299999999999</v>
      </c>
      <c r="AZ32" s="4">
        <f>IFERROR(VLOOKUP(AW32,parts!$A$2:$V$150,12,FALSE)*AX32,0)</f>
        <v>13.110570000000001</v>
      </c>
      <c r="BA32" s="4">
        <f>IFERROR(VLOOKUP(AW32,parts!$A$2:$V$150,13,FALSE)*AX32,0)</f>
        <v>15.424200000000001</v>
      </c>
      <c r="BB32" s="4">
        <f>IFERROR(VLOOKUP(AW32,parts!$A$2:$V$150,5,FALSE),0)</f>
        <v>0</v>
      </c>
      <c r="BC32" s="4">
        <f>IFERROR(VLOOKUP(AW32,parts!$A$2:$V$150,6,FALSE)*AX32,0)</f>
        <v>0</v>
      </c>
      <c r="BD32" s="12"/>
      <c r="BE32" s="11" t="s">
        <v>111</v>
      </c>
      <c r="BF32" s="6">
        <v>1</v>
      </c>
      <c r="BG32" s="4">
        <f>IFERROR(VLOOKUP(BE32,parts!$A$2:$V$150,11,FALSE)*BF32,0)</f>
        <v>0.14708149999999998</v>
      </c>
      <c r="BH32" s="4">
        <f>IFERROR(VLOOKUP(BE32,parts!$A$2:$V$150,12,FALSE)*BF32,0)</f>
        <v>0.55012850000000002</v>
      </c>
      <c r="BI32" s="4">
        <f>IFERROR(VLOOKUP(BE32,parts!$A$2:$V$150,13,FALSE)*BF32,0)</f>
        <v>0.69721</v>
      </c>
      <c r="BJ32" s="4">
        <f>IFERROR(VLOOKUP(BE32,parts!$A$2:$V$150,5,FALSE),0)</f>
        <v>0</v>
      </c>
      <c r="BK32" s="4">
        <f>IFERROR(VLOOKUP(BE32,parts!$A$2:$V$150,6,FALSE)*BF32,0)</f>
        <v>0</v>
      </c>
      <c r="BL32" s="12"/>
    </row>
    <row r="33" spans="1:64" x14ac:dyDescent="0.25">
      <c r="A33" s="11"/>
      <c r="B33" s="6"/>
      <c r="C33" s="4">
        <f>IFERROR(VLOOKUP(A33,parts!$A$2:$V$150,11,FALSE)*B33,0)</f>
        <v>0</v>
      </c>
      <c r="D33" s="4">
        <f>IFERROR(VLOOKUP(A33,parts!$A$2:$V$150,12,FALSE)*B33,0)</f>
        <v>0</v>
      </c>
      <c r="E33" s="4">
        <f>IFERROR(VLOOKUP(A33,parts!$A$2:$V$150,13,FALSE)*B33,0)</f>
        <v>0</v>
      </c>
      <c r="F33" s="4">
        <f>IFERROR(VLOOKUP(A33,parts!$A$2:$V$150,5,FALSE),0)</f>
        <v>0</v>
      </c>
      <c r="G33" s="4">
        <f>IFERROR(VLOOKUP(A33,parts!$A$2:$V$150,6,FALSE)*B33,0)</f>
        <v>0</v>
      </c>
      <c r="H33" s="12"/>
      <c r="I33" s="11"/>
      <c r="J33" s="6"/>
      <c r="K33" s="4">
        <f>IFERROR(VLOOKUP(I33,parts!$A$2:$V$150,11,FALSE)*J33,0)</f>
        <v>0</v>
      </c>
      <c r="L33" s="4">
        <f>IFERROR(VLOOKUP(I33,parts!$A$2:$V$150,12,FALSE)*J33,0)</f>
        <v>0</v>
      </c>
      <c r="M33" s="4">
        <f>IFERROR(VLOOKUP(I33,parts!$A$2:$V$150,13,FALSE)*J33,0)</f>
        <v>0</v>
      </c>
      <c r="N33" s="4">
        <f>IFERROR(VLOOKUP(I33,parts!$A$2:$V$150,5,FALSE),0)</f>
        <v>0</v>
      </c>
      <c r="O33" s="4">
        <f>IFERROR(VLOOKUP(I33,parts!$A$2:$V$150,6,FALSE)*J33,0)</f>
        <v>0</v>
      </c>
      <c r="P33" s="12"/>
      <c r="Q33" s="11"/>
      <c r="R33" s="6"/>
      <c r="S33" s="4">
        <f>IFERROR(VLOOKUP(Q33,parts!$A$2:$V$150,11,FALSE)*R33,0)</f>
        <v>0</v>
      </c>
      <c r="T33" s="4">
        <f>IFERROR(VLOOKUP(Q33,parts!$A$2:$V$150,12,FALSE)*R33,0)</f>
        <v>0</v>
      </c>
      <c r="U33" s="4">
        <f>IFERROR(VLOOKUP(Q33,parts!$A$2:$V$150,13,FALSE)*R33,0)</f>
        <v>0</v>
      </c>
      <c r="V33" s="4">
        <f>IFERROR(VLOOKUP(Q33,parts!$A$2:$V$150,5,FALSE),0)</f>
        <v>0</v>
      </c>
      <c r="W33" s="4">
        <f>IFERROR(VLOOKUP(Q33,parts!$A$2:$V$150,6,FALSE)*R33,0)</f>
        <v>0</v>
      </c>
      <c r="X33" s="12"/>
      <c r="Y33" s="11"/>
      <c r="Z33" s="6"/>
      <c r="AA33" s="4">
        <f>IFERROR(VLOOKUP(Y33,parts!$A$2:$V$150,11,FALSE)*Z33,0)</f>
        <v>0</v>
      </c>
      <c r="AB33" s="4">
        <f>IFERROR(VLOOKUP(Y33,parts!$A$2:$V$150,12,FALSE)*Z33,0)</f>
        <v>0</v>
      </c>
      <c r="AC33" s="4">
        <f>IFERROR(VLOOKUP(Y33,parts!$A$2:$V$150,13,FALSE)*Z33,0)</f>
        <v>0</v>
      </c>
      <c r="AD33" s="4">
        <f>IFERROR(VLOOKUP(Y33,parts!$A$2:$V$150,5,FALSE),0)</f>
        <v>0</v>
      </c>
      <c r="AE33" s="4">
        <f>IFERROR(VLOOKUP(Y33,parts!$A$2:$V$150,6,FALSE)*Z33,0)</f>
        <v>0</v>
      </c>
      <c r="AF33" s="12"/>
      <c r="AG33" s="11"/>
      <c r="AH33" s="6"/>
      <c r="AI33" s="4">
        <f>IFERROR(VLOOKUP(AG33,parts!$A$2:$V$150,11,FALSE)*AH33,0)</f>
        <v>0</v>
      </c>
      <c r="AJ33" s="4">
        <f>IFERROR(VLOOKUP(AG33,parts!$A$2:$V$150,12,FALSE)*AH33,0)</f>
        <v>0</v>
      </c>
      <c r="AK33" s="4">
        <f>IFERROR(VLOOKUP(AG33,parts!$A$2:$V$150,13,FALSE)*AH33,0)</f>
        <v>0</v>
      </c>
      <c r="AL33" s="4">
        <f>IFERROR(VLOOKUP(AG33,parts!$A$2:$V$150,5,FALSE),0)</f>
        <v>0</v>
      </c>
      <c r="AM33" s="4">
        <f>IFERROR(VLOOKUP(AG33,parts!$A$2:$V$150,6,FALSE)*AH33,0)</f>
        <v>0</v>
      </c>
      <c r="AN33" s="12"/>
      <c r="AO33" s="11"/>
      <c r="AP33" s="6"/>
      <c r="AQ33" s="4">
        <f>IFERROR(VLOOKUP(AO33,parts!$A$2:$V$150,11,FALSE)*AP33,0)</f>
        <v>0</v>
      </c>
      <c r="AR33" s="4">
        <f>IFERROR(VLOOKUP(AO33,parts!$A$2:$V$150,12,FALSE)*AP33,0)</f>
        <v>0</v>
      </c>
      <c r="AS33" s="4">
        <f>IFERROR(VLOOKUP(AO33,parts!$A$2:$V$150,13,FALSE)*AP33,0)</f>
        <v>0</v>
      </c>
      <c r="AT33" s="4">
        <f>IFERROR(VLOOKUP(AO33,parts!$A$2:$V$150,5,FALSE),0)</f>
        <v>0</v>
      </c>
      <c r="AU33" s="4">
        <f>IFERROR(VLOOKUP(AO33,parts!$A$2:$V$150,6,FALSE)*AP33,0)</f>
        <v>0</v>
      </c>
      <c r="AV33" s="12"/>
      <c r="AW33" s="11"/>
      <c r="AX33" s="6"/>
      <c r="AY33" s="4">
        <f>IFERROR(VLOOKUP(AW33,parts!$A$2:$V$150,11,FALSE)*AX33,0)</f>
        <v>0</v>
      </c>
      <c r="AZ33" s="4">
        <f>IFERROR(VLOOKUP(AW33,parts!$A$2:$V$150,12,FALSE)*AX33,0)</f>
        <v>0</v>
      </c>
      <c r="BA33" s="4">
        <f>IFERROR(VLOOKUP(AW33,parts!$A$2:$V$150,13,FALSE)*AX33,0)</f>
        <v>0</v>
      </c>
      <c r="BB33" s="4">
        <f>IFERROR(VLOOKUP(AW33,parts!$A$2:$V$150,5,FALSE),0)</f>
        <v>0</v>
      </c>
      <c r="BC33" s="4">
        <f>IFERROR(VLOOKUP(AW33,parts!$A$2:$V$150,6,FALSE)*AX33,0)</f>
        <v>0</v>
      </c>
      <c r="BD33" s="12"/>
      <c r="BE33" s="11"/>
      <c r="BF33" s="6"/>
      <c r="BG33" s="4">
        <f>IFERROR(VLOOKUP(BE33,parts!$A$2:$V$150,11,FALSE)*BF33,0)</f>
        <v>0</v>
      </c>
      <c r="BH33" s="4">
        <f>IFERROR(VLOOKUP(BE33,parts!$A$2:$V$150,12,FALSE)*BF33,0)</f>
        <v>0</v>
      </c>
      <c r="BI33" s="4">
        <f>IFERROR(VLOOKUP(BE33,parts!$A$2:$V$150,13,FALSE)*BF33,0)</f>
        <v>0</v>
      </c>
      <c r="BJ33" s="4">
        <f>IFERROR(VLOOKUP(BE33,parts!$A$2:$V$150,5,FALSE),0)</f>
        <v>0</v>
      </c>
      <c r="BK33" s="4">
        <f>IFERROR(VLOOKUP(BE33,parts!$A$2:$V$150,6,FALSE)*BF33,0)</f>
        <v>0</v>
      </c>
      <c r="BL33" s="12"/>
    </row>
    <row r="34" spans="1:64" x14ac:dyDescent="0.25">
      <c r="A34" s="11"/>
      <c r="B34" s="6"/>
      <c r="C34" s="4">
        <f>IFERROR(VLOOKUP(A34,parts!$A$2:$V$150,11,FALSE)*B34,0)</f>
        <v>0</v>
      </c>
      <c r="D34" s="4">
        <f>IFERROR(VLOOKUP(A34,parts!$A$2:$V$150,12,FALSE)*B34,0)</f>
        <v>0</v>
      </c>
      <c r="E34" s="4">
        <f>IFERROR(VLOOKUP(A34,parts!$A$2:$V$150,13,FALSE)*B34,0)</f>
        <v>0</v>
      </c>
      <c r="F34" s="4">
        <f>IFERROR(VLOOKUP(A34,parts!$A$2:$V$150,5,FALSE),0)</f>
        <v>0</v>
      </c>
      <c r="G34" s="4">
        <f>IFERROR(VLOOKUP(A34,parts!$A$2:$V$150,6,FALSE)*B34,0)</f>
        <v>0</v>
      </c>
      <c r="H34" s="12"/>
      <c r="I34" s="11"/>
      <c r="J34" s="6"/>
      <c r="K34" s="4">
        <f>IFERROR(VLOOKUP(I34,parts!$A$2:$V$150,11,FALSE)*J34,0)</f>
        <v>0</v>
      </c>
      <c r="L34" s="4">
        <f>IFERROR(VLOOKUP(I34,parts!$A$2:$V$150,12,FALSE)*J34,0)</f>
        <v>0</v>
      </c>
      <c r="M34" s="4">
        <f>IFERROR(VLOOKUP(I34,parts!$A$2:$V$150,13,FALSE)*J34,0)</f>
        <v>0</v>
      </c>
      <c r="N34" s="4">
        <f>IFERROR(VLOOKUP(I34,parts!$A$2:$V$150,5,FALSE),0)</f>
        <v>0</v>
      </c>
      <c r="O34" s="4">
        <f>IFERROR(VLOOKUP(I34,parts!$A$2:$V$150,6,FALSE)*J34,0)</f>
        <v>0</v>
      </c>
      <c r="P34" s="12"/>
      <c r="Q34" s="11"/>
      <c r="R34" s="6"/>
      <c r="S34" s="4">
        <f>IFERROR(VLOOKUP(Q34,parts!$A$2:$V$150,11,FALSE)*R34,0)</f>
        <v>0</v>
      </c>
      <c r="T34" s="4">
        <f>IFERROR(VLOOKUP(Q34,parts!$A$2:$V$150,12,FALSE)*R34,0)</f>
        <v>0</v>
      </c>
      <c r="U34" s="4">
        <f>IFERROR(VLOOKUP(Q34,parts!$A$2:$V$150,13,FALSE)*R34,0)</f>
        <v>0</v>
      </c>
      <c r="V34" s="4">
        <f>IFERROR(VLOOKUP(Q34,parts!$A$2:$V$150,5,FALSE),0)</f>
        <v>0</v>
      </c>
      <c r="W34" s="4">
        <f>IFERROR(VLOOKUP(Q34,parts!$A$2:$V$150,6,FALSE)*R34,0)</f>
        <v>0</v>
      </c>
      <c r="X34" s="12"/>
      <c r="Y34" s="11"/>
      <c r="Z34" s="6"/>
      <c r="AA34" s="4">
        <f>IFERROR(VLOOKUP(Y34,parts!$A$2:$V$150,11,FALSE)*Z34,0)</f>
        <v>0</v>
      </c>
      <c r="AB34" s="4">
        <f>IFERROR(VLOOKUP(Y34,parts!$A$2:$V$150,12,FALSE)*Z34,0)</f>
        <v>0</v>
      </c>
      <c r="AC34" s="4">
        <f>IFERROR(VLOOKUP(Y34,parts!$A$2:$V$150,13,FALSE)*Z34,0)</f>
        <v>0</v>
      </c>
      <c r="AD34" s="4">
        <f>IFERROR(VLOOKUP(Y34,parts!$A$2:$V$150,5,FALSE),0)</f>
        <v>0</v>
      </c>
      <c r="AE34" s="4">
        <f>IFERROR(VLOOKUP(Y34,parts!$A$2:$V$150,6,FALSE)*Z34,0)</f>
        <v>0</v>
      </c>
      <c r="AF34" s="12"/>
      <c r="AG34" s="11"/>
      <c r="AH34" s="6"/>
      <c r="AI34" s="4">
        <f>IFERROR(VLOOKUP(AG34,parts!$A$2:$V$150,11,FALSE)*AH34,0)</f>
        <v>0</v>
      </c>
      <c r="AJ34" s="4">
        <f>IFERROR(VLOOKUP(AG34,parts!$A$2:$V$150,12,FALSE)*AH34,0)</f>
        <v>0</v>
      </c>
      <c r="AK34" s="4">
        <f>IFERROR(VLOOKUP(AG34,parts!$A$2:$V$150,13,FALSE)*AH34,0)</f>
        <v>0</v>
      </c>
      <c r="AL34" s="4">
        <f>IFERROR(VLOOKUP(AG34,parts!$A$2:$V$150,5,FALSE),0)</f>
        <v>0</v>
      </c>
      <c r="AM34" s="4">
        <f>IFERROR(VLOOKUP(AG34,parts!$A$2:$V$150,6,FALSE)*AH34,0)</f>
        <v>0</v>
      </c>
      <c r="AN34" s="12"/>
      <c r="AO34" s="11"/>
      <c r="AP34" s="6"/>
      <c r="AQ34" s="4">
        <f>IFERROR(VLOOKUP(AO34,parts!$A$2:$V$150,11,FALSE)*AP34,0)</f>
        <v>0</v>
      </c>
      <c r="AR34" s="4">
        <f>IFERROR(VLOOKUP(AO34,parts!$A$2:$V$150,12,FALSE)*AP34,0)</f>
        <v>0</v>
      </c>
      <c r="AS34" s="4">
        <f>IFERROR(VLOOKUP(AO34,parts!$A$2:$V$150,13,FALSE)*AP34,0)</f>
        <v>0</v>
      </c>
      <c r="AT34" s="4">
        <f>IFERROR(VLOOKUP(AO34,parts!$A$2:$V$150,5,FALSE),0)</f>
        <v>0</v>
      </c>
      <c r="AU34" s="4">
        <f>IFERROR(VLOOKUP(AO34,parts!$A$2:$V$150,6,FALSE)*AP34,0)</f>
        <v>0</v>
      </c>
      <c r="AV34" s="12"/>
      <c r="AW34" s="11"/>
      <c r="AX34" s="6"/>
      <c r="AY34" s="4">
        <f>IFERROR(VLOOKUP(AW34,parts!$A$2:$V$150,11,FALSE)*AX34,0)</f>
        <v>0</v>
      </c>
      <c r="AZ34" s="4">
        <f>IFERROR(VLOOKUP(AW34,parts!$A$2:$V$150,12,FALSE)*AX34,0)</f>
        <v>0</v>
      </c>
      <c r="BA34" s="4">
        <f>IFERROR(VLOOKUP(AW34,parts!$A$2:$V$150,13,FALSE)*AX34,0)</f>
        <v>0</v>
      </c>
      <c r="BB34" s="4">
        <f>IFERROR(VLOOKUP(AW34,parts!$A$2:$V$150,5,FALSE),0)</f>
        <v>0</v>
      </c>
      <c r="BC34" s="4">
        <f>IFERROR(VLOOKUP(AW34,parts!$A$2:$V$150,6,FALSE)*AX34,0)</f>
        <v>0</v>
      </c>
      <c r="BD34" s="12"/>
      <c r="BE34" s="11"/>
      <c r="BF34" s="6"/>
      <c r="BG34" s="4">
        <f>IFERROR(VLOOKUP(BE34,parts!$A$2:$V$150,11,FALSE)*BF34,0)</f>
        <v>0</v>
      </c>
      <c r="BH34" s="4">
        <f>IFERROR(VLOOKUP(BE34,parts!$A$2:$V$150,12,FALSE)*BF34,0)</f>
        <v>0</v>
      </c>
      <c r="BI34" s="4">
        <f>IFERROR(VLOOKUP(BE34,parts!$A$2:$V$150,13,FALSE)*BF34,0)</f>
        <v>0</v>
      </c>
      <c r="BJ34" s="4">
        <f>IFERROR(VLOOKUP(BE34,parts!$A$2:$V$150,5,FALSE),0)</f>
        <v>0</v>
      </c>
      <c r="BK34" s="4">
        <f>IFERROR(VLOOKUP(BE34,parts!$A$2:$V$150,6,FALSE)*BF34,0)</f>
        <v>0</v>
      </c>
      <c r="BL34" s="12"/>
    </row>
    <row r="35" spans="1:64" x14ac:dyDescent="0.25">
      <c r="A35" s="11"/>
      <c r="B35" s="6"/>
      <c r="C35" s="4">
        <f>IFERROR(VLOOKUP(A35,parts!$A$2:$V$150,11,FALSE)*B35,0)</f>
        <v>0</v>
      </c>
      <c r="D35" s="4">
        <f>IFERROR(VLOOKUP(A35,parts!$A$2:$V$150,12,FALSE)*B35,0)</f>
        <v>0</v>
      </c>
      <c r="E35" s="4">
        <f>IFERROR(VLOOKUP(A35,parts!$A$2:$V$150,13,FALSE)*B35,0)</f>
        <v>0</v>
      </c>
      <c r="F35" s="4">
        <f>IFERROR(VLOOKUP(A35,parts!$A$2:$V$150,5,FALSE),0)</f>
        <v>0</v>
      </c>
      <c r="G35" s="4">
        <f>IFERROR(VLOOKUP(A35,parts!$A$2:$V$150,6,FALSE)*B35,0)</f>
        <v>0</v>
      </c>
      <c r="H35" s="12"/>
      <c r="I35" s="11"/>
      <c r="J35" s="6"/>
      <c r="K35" s="4">
        <f>IFERROR(VLOOKUP(I35,parts!$A$2:$V$150,11,FALSE)*J35,0)</f>
        <v>0</v>
      </c>
      <c r="L35" s="4">
        <f>IFERROR(VLOOKUP(I35,parts!$A$2:$V$150,12,FALSE)*J35,0)</f>
        <v>0</v>
      </c>
      <c r="M35" s="4">
        <f>IFERROR(VLOOKUP(I35,parts!$A$2:$V$150,13,FALSE)*J35,0)</f>
        <v>0</v>
      </c>
      <c r="N35" s="4">
        <f>IFERROR(VLOOKUP(I35,parts!$A$2:$V$150,5,FALSE),0)</f>
        <v>0</v>
      </c>
      <c r="O35" s="4">
        <f>IFERROR(VLOOKUP(I35,parts!$A$2:$V$150,6,FALSE)*J35,0)</f>
        <v>0</v>
      </c>
      <c r="P35" s="12"/>
      <c r="Q35" s="11"/>
      <c r="R35" s="6"/>
      <c r="S35" s="4">
        <f>IFERROR(VLOOKUP(Q35,parts!$A$2:$V$150,11,FALSE)*R35,0)</f>
        <v>0</v>
      </c>
      <c r="T35" s="4">
        <f>IFERROR(VLOOKUP(Q35,parts!$A$2:$V$150,12,FALSE)*R35,0)</f>
        <v>0</v>
      </c>
      <c r="U35" s="4">
        <f>IFERROR(VLOOKUP(Q35,parts!$A$2:$V$150,13,FALSE)*R35,0)</f>
        <v>0</v>
      </c>
      <c r="V35" s="4">
        <f>IFERROR(VLOOKUP(Q35,parts!$A$2:$V$150,5,FALSE),0)</f>
        <v>0</v>
      </c>
      <c r="W35" s="4">
        <f>IFERROR(VLOOKUP(Q35,parts!$A$2:$V$150,6,FALSE)*R35,0)</f>
        <v>0</v>
      </c>
      <c r="X35" s="12"/>
      <c r="Y35" s="11"/>
      <c r="Z35" s="6"/>
      <c r="AA35" s="4">
        <f>IFERROR(VLOOKUP(Y35,parts!$A$2:$V$150,11,FALSE)*Z35,0)</f>
        <v>0</v>
      </c>
      <c r="AB35" s="4">
        <f>IFERROR(VLOOKUP(Y35,parts!$A$2:$V$150,12,FALSE)*Z35,0)</f>
        <v>0</v>
      </c>
      <c r="AC35" s="4">
        <f>IFERROR(VLOOKUP(Y35,parts!$A$2:$V$150,13,FALSE)*Z35,0)</f>
        <v>0</v>
      </c>
      <c r="AD35" s="4">
        <f>IFERROR(VLOOKUP(Y35,parts!$A$2:$V$150,5,FALSE),0)</f>
        <v>0</v>
      </c>
      <c r="AE35" s="4">
        <f>IFERROR(VLOOKUP(Y35,parts!$A$2:$V$150,6,FALSE)*Z35,0)</f>
        <v>0</v>
      </c>
      <c r="AF35" s="12"/>
      <c r="AG35" s="11"/>
      <c r="AH35" s="6"/>
      <c r="AI35" s="4">
        <f>IFERROR(VLOOKUP(AG35,parts!$A$2:$V$150,11,FALSE)*AH35,0)</f>
        <v>0</v>
      </c>
      <c r="AJ35" s="4">
        <f>IFERROR(VLOOKUP(AG35,parts!$A$2:$V$150,12,FALSE)*AH35,0)</f>
        <v>0</v>
      </c>
      <c r="AK35" s="4">
        <f>IFERROR(VLOOKUP(AG35,parts!$A$2:$V$150,13,FALSE)*AH35,0)</f>
        <v>0</v>
      </c>
      <c r="AL35" s="4">
        <f>IFERROR(VLOOKUP(AG35,parts!$A$2:$V$150,5,FALSE),0)</f>
        <v>0</v>
      </c>
      <c r="AM35" s="4">
        <f>IFERROR(VLOOKUP(AG35,parts!$A$2:$V$150,6,FALSE)*AH35,0)</f>
        <v>0</v>
      </c>
      <c r="AN35" s="12"/>
      <c r="AO35" s="11"/>
      <c r="AP35" s="6"/>
      <c r="AQ35" s="4">
        <f>IFERROR(VLOOKUP(AO35,parts!$A$2:$V$150,11,FALSE)*AP35,0)</f>
        <v>0</v>
      </c>
      <c r="AR35" s="4">
        <f>IFERROR(VLOOKUP(AO35,parts!$A$2:$V$150,12,FALSE)*AP35,0)</f>
        <v>0</v>
      </c>
      <c r="AS35" s="4">
        <f>IFERROR(VLOOKUP(AO35,parts!$A$2:$V$150,13,FALSE)*AP35,0)</f>
        <v>0</v>
      </c>
      <c r="AT35" s="4">
        <f>IFERROR(VLOOKUP(AO35,parts!$A$2:$V$150,5,FALSE),0)</f>
        <v>0</v>
      </c>
      <c r="AU35" s="4">
        <f>IFERROR(VLOOKUP(AO35,parts!$A$2:$V$150,6,FALSE)*AP35,0)</f>
        <v>0</v>
      </c>
      <c r="AV35" s="12"/>
      <c r="AW35" s="11"/>
      <c r="AX35" s="6"/>
      <c r="AY35" s="4">
        <f>IFERROR(VLOOKUP(AW35,parts!$A$2:$V$150,11,FALSE)*AX35,0)</f>
        <v>0</v>
      </c>
      <c r="AZ35" s="4">
        <f>IFERROR(VLOOKUP(AW35,parts!$A$2:$V$150,12,FALSE)*AX35,0)</f>
        <v>0</v>
      </c>
      <c r="BA35" s="4">
        <f>IFERROR(VLOOKUP(AW35,parts!$A$2:$V$150,13,FALSE)*AX35,0)</f>
        <v>0</v>
      </c>
      <c r="BB35" s="4">
        <f>IFERROR(VLOOKUP(AW35,parts!$A$2:$V$150,5,FALSE),0)</f>
        <v>0</v>
      </c>
      <c r="BC35" s="4">
        <f>IFERROR(VLOOKUP(AW35,parts!$A$2:$V$150,6,FALSE)*AX35,0)</f>
        <v>0</v>
      </c>
      <c r="BD35" s="12"/>
      <c r="BE35" s="11"/>
      <c r="BF35" s="6"/>
      <c r="BG35" s="4">
        <f>IFERROR(VLOOKUP(BE35,parts!$A$2:$V$150,11,FALSE)*BF35,0)</f>
        <v>0</v>
      </c>
      <c r="BH35" s="4">
        <f>IFERROR(VLOOKUP(BE35,parts!$A$2:$V$150,12,FALSE)*BF35,0)</f>
        <v>0</v>
      </c>
      <c r="BI35" s="4">
        <f>IFERROR(VLOOKUP(BE35,parts!$A$2:$V$150,13,FALSE)*BF35,0)</f>
        <v>0</v>
      </c>
      <c r="BJ35" s="4">
        <f>IFERROR(VLOOKUP(BE35,parts!$A$2:$V$150,5,FALSE),0)</f>
        <v>0</v>
      </c>
      <c r="BK35" s="4">
        <f>IFERROR(VLOOKUP(BE35,parts!$A$2:$V$150,6,FALSE)*BF35,0)</f>
        <v>0</v>
      </c>
      <c r="BL35" s="12"/>
    </row>
    <row r="36" spans="1:64" x14ac:dyDescent="0.25">
      <c r="A36" s="11"/>
      <c r="B36" s="6"/>
      <c r="C36" s="4">
        <f>IFERROR(VLOOKUP(A36,parts!$A$2:$V$150,11,FALSE)*B36,0)</f>
        <v>0</v>
      </c>
      <c r="D36" s="4">
        <f>IFERROR(VLOOKUP(A36,parts!$A$2:$V$150,12,FALSE)*B36,0)</f>
        <v>0</v>
      </c>
      <c r="E36" s="4">
        <f>IFERROR(VLOOKUP(A36,parts!$A$2:$V$150,13,FALSE)*B36,0)</f>
        <v>0</v>
      </c>
      <c r="F36" s="4">
        <f>IFERROR(VLOOKUP(A36,parts!$A$2:$V$150,5,FALSE),0)</f>
        <v>0</v>
      </c>
      <c r="G36" s="4">
        <f>IFERROR(VLOOKUP(A36,parts!$A$2:$V$150,6,FALSE)*B36,0)</f>
        <v>0</v>
      </c>
      <c r="H36" s="12"/>
      <c r="I36" s="11"/>
      <c r="J36" s="6"/>
      <c r="K36" s="4">
        <f>IFERROR(VLOOKUP(I36,parts!$A$2:$V$150,11,FALSE)*J36,0)</f>
        <v>0</v>
      </c>
      <c r="L36" s="4">
        <f>IFERROR(VLOOKUP(I36,parts!$A$2:$V$150,12,FALSE)*J36,0)</f>
        <v>0</v>
      </c>
      <c r="M36" s="4">
        <f>IFERROR(VLOOKUP(I36,parts!$A$2:$V$150,13,FALSE)*J36,0)</f>
        <v>0</v>
      </c>
      <c r="N36" s="4">
        <f>IFERROR(VLOOKUP(I36,parts!$A$2:$V$150,5,FALSE),0)</f>
        <v>0</v>
      </c>
      <c r="O36" s="4">
        <f>IFERROR(VLOOKUP(I36,parts!$A$2:$V$150,6,FALSE)*J36,0)</f>
        <v>0</v>
      </c>
      <c r="P36" s="12"/>
      <c r="Q36" s="11"/>
      <c r="R36" s="6"/>
      <c r="S36" s="4">
        <f>IFERROR(VLOOKUP(Q36,parts!$A$2:$V$150,11,FALSE)*R36,0)</f>
        <v>0</v>
      </c>
      <c r="T36" s="4">
        <f>IFERROR(VLOOKUP(Q36,parts!$A$2:$V$150,12,FALSE)*R36,0)</f>
        <v>0</v>
      </c>
      <c r="U36" s="4">
        <f>IFERROR(VLOOKUP(Q36,parts!$A$2:$V$150,13,FALSE)*R36,0)</f>
        <v>0</v>
      </c>
      <c r="V36" s="4">
        <f>IFERROR(VLOOKUP(Q36,parts!$A$2:$V$150,5,FALSE),0)</f>
        <v>0</v>
      </c>
      <c r="W36" s="4">
        <f>IFERROR(VLOOKUP(Q36,parts!$A$2:$V$150,6,FALSE)*R36,0)</f>
        <v>0</v>
      </c>
      <c r="X36" s="12"/>
      <c r="Y36" s="11"/>
      <c r="Z36" s="6"/>
      <c r="AA36" s="4">
        <f>IFERROR(VLOOKUP(Y36,parts!$A$2:$V$150,11,FALSE)*Z36,0)</f>
        <v>0</v>
      </c>
      <c r="AB36" s="4">
        <f>IFERROR(VLOOKUP(Y36,parts!$A$2:$V$150,12,FALSE)*Z36,0)</f>
        <v>0</v>
      </c>
      <c r="AC36" s="4">
        <f>IFERROR(VLOOKUP(Y36,parts!$A$2:$V$150,13,FALSE)*Z36,0)</f>
        <v>0</v>
      </c>
      <c r="AD36" s="4">
        <f>IFERROR(VLOOKUP(Y36,parts!$A$2:$V$150,5,FALSE),0)</f>
        <v>0</v>
      </c>
      <c r="AE36" s="4">
        <f>IFERROR(VLOOKUP(Y36,parts!$A$2:$V$150,6,FALSE)*Z36,0)</f>
        <v>0</v>
      </c>
      <c r="AF36" s="12"/>
      <c r="AG36" s="11"/>
      <c r="AH36" s="6"/>
      <c r="AI36" s="4">
        <f>IFERROR(VLOOKUP(AG36,parts!$A$2:$V$150,11,FALSE)*AH36,0)</f>
        <v>0</v>
      </c>
      <c r="AJ36" s="4">
        <f>IFERROR(VLOOKUP(AG36,parts!$A$2:$V$150,12,FALSE)*AH36,0)</f>
        <v>0</v>
      </c>
      <c r="AK36" s="4">
        <f>IFERROR(VLOOKUP(AG36,parts!$A$2:$V$150,13,FALSE)*AH36,0)</f>
        <v>0</v>
      </c>
      <c r="AL36" s="4">
        <f>IFERROR(VLOOKUP(AG36,parts!$A$2:$V$150,5,FALSE),0)</f>
        <v>0</v>
      </c>
      <c r="AM36" s="4">
        <f>IFERROR(VLOOKUP(AG36,parts!$A$2:$V$150,6,FALSE)*AH36,0)</f>
        <v>0</v>
      </c>
      <c r="AN36" s="12"/>
      <c r="AO36" s="11"/>
      <c r="AP36" s="6"/>
      <c r="AQ36" s="4">
        <f>IFERROR(VLOOKUP(AO36,parts!$A$2:$V$150,11,FALSE)*AP36,0)</f>
        <v>0</v>
      </c>
      <c r="AR36" s="4">
        <f>IFERROR(VLOOKUP(AO36,parts!$A$2:$V$150,12,FALSE)*AP36,0)</f>
        <v>0</v>
      </c>
      <c r="AS36" s="4">
        <f>IFERROR(VLOOKUP(AO36,parts!$A$2:$V$150,13,FALSE)*AP36,0)</f>
        <v>0</v>
      </c>
      <c r="AT36" s="4">
        <f>IFERROR(VLOOKUP(AO36,parts!$A$2:$V$150,5,FALSE),0)</f>
        <v>0</v>
      </c>
      <c r="AU36" s="4">
        <f>IFERROR(VLOOKUP(AO36,parts!$A$2:$V$150,6,FALSE)*AP36,0)</f>
        <v>0</v>
      </c>
      <c r="AV36" s="12"/>
      <c r="AW36" s="11"/>
      <c r="AX36" s="6"/>
      <c r="AY36" s="4">
        <f>IFERROR(VLOOKUP(AW36,parts!$A$2:$V$150,11,FALSE)*AX36,0)</f>
        <v>0</v>
      </c>
      <c r="AZ36" s="4">
        <f>IFERROR(VLOOKUP(AW36,parts!$A$2:$V$150,12,FALSE)*AX36,0)</f>
        <v>0</v>
      </c>
      <c r="BA36" s="4">
        <f>IFERROR(VLOOKUP(AW36,parts!$A$2:$V$150,13,FALSE)*AX36,0)</f>
        <v>0</v>
      </c>
      <c r="BB36" s="4">
        <f>IFERROR(VLOOKUP(AW36,parts!$A$2:$V$150,5,FALSE),0)</f>
        <v>0</v>
      </c>
      <c r="BC36" s="4">
        <f>IFERROR(VLOOKUP(AW36,parts!$A$2:$V$150,6,FALSE)*AX36,0)</f>
        <v>0</v>
      </c>
      <c r="BD36" s="12"/>
      <c r="BE36" s="11"/>
      <c r="BF36" s="6"/>
      <c r="BG36" s="4">
        <f>IFERROR(VLOOKUP(BE36,parts!$A$2:$V$150,11,FALSE)*BF36,0)</f>
        <v>0</v>
      </c>
      <c r="BH36" s="4">
        <f>IFERROR(VLOOKUP(BE36,parts!$A$2:$V$150,12,FALSE)*BF36,0)</f>
        <v>0</v>
      </c>
      <c r="BI36" s="4">
        <f>IFERROR(VLOOKUP(BE36,parts!$A$2:$V$150,13,FALSE)*BF36,0)</f>
        <v>0</v>
      </c>
      <c r="BJ36" s="4">
        <f>IFERROR(VLOOKUP(BE36,parts!$A$2:$V$150,5,FALSE),0)</f>
        <v>0</v>
      </c>
      <c r="BK36" s="4">
        <f>IFERROR(VLOOKUP(BE36,parts!$A$2:$V$150,6,FALSE)*BF36,0)</f>
        <v>0</v>
      </c>
      <c r="BL36" s="12"/>
    </row>
    <row r="37" spans="1:64" x14ac:dyDescent="0.25">
      <c r="A37" s="11"/>
      <c r="B37" s="6"/>
      <c r="C37" s="4">
        <f>IFERROR(VLOOKUP(A37,parts!$A$2:$V$150,11,FALSE)*B37,0)</f>
        <v>0</v>
      </c>
      <c r="D37" s="4">
        <f>IFERROR(VLOOKUP(A37,parts!$A$2:$V$150,12,FALSE)*B37,0)</f>
        <v>0</v>
      </c>
      <c r="E37" s="4">
        <f>IFERROR(VLOOKUP(A37,parts!$A$2:$V$150,13,FALSE)*B37,0)</f>
        <v>0</v>
      </c>
      <c r="F37" s="4">
        <f>IFERROR(VLOOKUP(A37,parts!$A$2:$V$150,5,FALSE),0)</f>
        <v>0</v>
      </c>
      <c r="G37" s="4">
        <f>IFERROR(VLOOKUP(A37,parts!$A$2:$V$150,6,FALSE)*B37,0)</f>
        <v>0</v>
      </c>
      <c r="H37" s="12"/>
      <c r="I37" s="11"/>
      <c r="J37" s="6"/>
      <c r="K37" s="4">
        <f>IFERROR(VLOOKUP(I37,parts!$A$2:$V$150,11,FALSE)*J37,0)</f>
        <v>0</v>
      </c>
      <c r="L37" s="4">
        <f>IFERROR(VLOOKUP(I37,parts!$A$2:$V$150,12,FALSE)*J37,0)</f>
        <v>0</v>
      </c>
      <c r="M37" s="4">
        <f>IFERROR(VLOOKUP(I37,parts!$A$2:$V$150,13,FALSE)*J37,0)</f>
        <v>0</v>
      </c>
      <c r="N37" s="4">
        <f>IFERROR(VLOOKUP(I37,parts!$A$2:$V$150,5,FALSE),0)</f>
        <v>0</v>
      </c>
      <c r="O37" s="4">
        <f>IFERROR(VLOOKUP(I37,parts!$A$2:$V$150,6,FALSE)*J37,0)</f>
        <v>0</v>
      </c>
      <c r="P37" s="12"/>
      <c r="Q37" s="11"/>
      <c r="R37" s="6"/>
      <c r="S37" s="4">
        <f>IFERROR(VLOOKUP(Q37,parts!$A$2:$V$150,11,FALSE)*R37,0)</f>
        <v>0</v>
      </c>
      <c r="T37" s="4">
        <f>IFERROR(VLOOKUP(Q37,parts!$A$2:$V$150,12,FALSE)*R37,0)</f>
        <v>0</v>
      </c>
      <c r="U37" s="4">
        <f>IFERROR(VLOOKUP(Q37,parts!$A$2:$V$150,13,FALSE)*R37,0)</f>
        <v>0</v>
      </c>
      <c r="V37" s="4">
        <f>IFERROR(VLOOKUP(Q37,parts!$A$2:$V$150,5,FALSE),0)</f>
        <v>0</v>
      </c>
      <c r="W37" s="4">
        <f>IFERROR(VLOOKUP(Q37,parts!$A$2:$V$150,6,FALSE)*R37,0)</f>
        <v>0</v>
      </c>
      <c r="X37" s="12"/>
      <c r="Y37" s="11"/>
      <c r="Z37" s="6"/>
      <c r="AA37" s="4">
        <f>IFERROR(VLOOKUP(Y37,parts!$A$2:$V$150,11,FALSE)*Z37,0)</f>
        <v>0</v>
      </c>
      <c r="AB37" s="4">
        <f>IFERROR(VLOOKUP(Y37,parts!$A$2:$V$150,12,FALSE)*Z37,0)</f>
        <v>0</v>
      </c>
      <c r="AC37" s="4">
        <f>IFERROR(VLOOKUP(Y37,parts!$A$2:$V$150,13,FALSE)*Z37,0)</f>
        <v>0</v>
      </c>
      <c r="AD37" s="4">
        <f>IFERROR(VLOOKUP(Y37,parts!$A$2:$V$150,5,FALSE),0)</f>
        <v>0</v>
      </c>
      <c r="AE37" s="4">
        <f>IFERROR(VLOOKUP(Y37,parts!$A$2:$V$150,6,FALSE)*Z37,0)</f>
        <v>0</v>
      </c>
      <c r="AF37" s="12"/>
      <c r="AG37" s="11"/>
      <c r="AH37" s="6"/>
      <c r="AI37" s="4">
        <f>IFERROR(VLOOKUP(AG37,parts!$A$2:$V$150,11,FALSE)*AH37,0)</f>
        <v>0</v>
      </c>
      <c r="AJ37" s="4">
        <f>IFERROR(VLOOKUP(AG37,parts!$A$2:$V$150,12,FALSE)*AH37,0)</f>
        <v>0</v>
      </c>
      <c r="AK37" s="4">
        <f>IFERROR(VLOOKUP(AG37,parts!$A$2:$V$150,13,FALSE)*AH37,0)</f>
        <v>0</v>
      </c>
      <c r="AL37" s="4">
        <f>IFERROR(VLOOKUP(AG37,parts!$A$2:$V$150,5,FALSE),0)</f>
        <v>0</v>
      </c>
      <c r="AM37" s="4">
        <f>IFERROR(VLOOKUP(AG37,parts!$A$2:$V$150,6,FALSE)*AH37,0)</f>
        <v>0</v>
      </c>
      <c r="AN37" s="12"/>
      <c r="AO37" s="11"/>
      <c r="AP37" s="6"/>
      <c r="AQ37" s="4">
        <f>IFERROR(VLOOKUP(AO37,parts!$A$2:$V$150,11,FALSE)*AP37,0)</f>
        <v>0</v>
      </c>
      <c r="AR37" s="4">
        <f>IFERROR(VLOOKUP(AO37,parts!$A$2:$V$150,12,FALSE)*AP37,0)</f>
        <v>0</v>
      </c>
      <c r="AS37" s="4">
        <f>IFERROR(VLOOKUP(AO37,parts!$A$2:$V$150,13,FALSE)*AP37,0)</f>
        <v>0</v>
      </c>
      <c r="AT37" s="4">
        <f>IFERROR(VLOOKUP(AO37,parts!$A$2:$V$150,5,FALSE),0)</f>
        <v>0</v>
      </c>
      <c r="AU37" s="4">
        <f>IFERROR(VLOOKUP(AO37,parts!$A$2:$V$150,6,FALSE)*AP37,0)</f>
        <v>0</v>
      </c>
      <c r="AV37" s="12"/>
      <c r="AW37" s="11"/>
      <c r="AX37" s="6"/>
      <c r="AY37" s="4">
        <f>IFERROR(VLOOKUP(AW37,parts!$A$2:$V$150,11,FALSE)*AX37,0)</f>
        <v>0</v>
      </c>
      <c r="AZ37" s="4">
        <f>IFERROR(VLOOKUP(AW37,parts!$A$2:$V$150,12,FALSE)*AX37,0)</f>
        <v>0</v>
      </c>
      <c r="BA37" s="4">
        <f>IFERROR(VLOOKUP(AW37,parts!$A$2:$V$150,13,FALSE)*AX37,0)</f>
        <v>0</v>
      </c>
      <c r="BB37" s="4">
        <f>IFERROR(VLOOKUP(AW37,parts!$A$2:$V$150,5,FALSE),0)</f>
        <v>0</v>
      </c>
      <c r="BC37" s="4">
        <f>IFERROR(VLOOKUP(AW37,parts!$A$2:$V$150,6,FALSE)*AX37,0)</f>
        <v>0</v>
      </c>
      <c r="BD37" s="12"/>
      <c r="BE37" s="11"/>
      <c r="BF37" s="6"/>
      <c r="BG37" s="4">
        <f>IFERROR(VLOOKUP(BE37,parts!$A$2:$V$150,11,FALSE)*BF37,0)</f>
        <v>0</v>
      </c>
      <c r="BH37" s="4">
        <f>IFERROR(VLOOKUP(BE37,parts!$A$2:$V$150,12,FALSE)*BF37,0)</f>
        <v>0</v>
      </c>
      <c r="BI37" s="4">
        <f>IFERROR(VLOOKUP(BE37,parts!$A$2:$V$150,13,FALSE)*BF37,0)</f>
        <v>0</v>
      </c>
      <c r="BJ37" s="4">
        <f>IFERROR(VLOOKUP(BE37,parts!$A$2:$V$150,5,FALSE),0)</f>
        <v>0</v>
      </c>
      <c r="BK37" s="4">
        <f>IFERROR(VLOOKUP(BE37,parts!$A$2:$V$150,6,FALSE)*BF37,0)</f>
        <v>0</v>
      </c>
      <c r="BL37" s="12"/>
    </row>
    <row r="38" spans="1:64" x14ac:dyDescent="0.25">
      <c r="A38" s="11"/>
      <c r="B38" s="6"/>
      <c r="C38" s="4">
        <f>IFERROR(VLOOKUP(A38,parts!$A$2:$V$150,11,FALSE)*B38,0)</f>
        <v>0</v>
      </c>
      <c r="D38" s="4">
        <f>IFERROR(VLOOKUP(A38,parts!$A$2:$V$150,12,FALSE)*B38,0)</f>
        <v>0</v>
      </c>
      <c r="E38" s="4">
        <f>IFERROR(VLOOKUP(A38,parts!$A$2:$V$150,13,FALSE)*B38,0)</f>
        <v>0</v>
      </c>
      <c r="F38" s="4">
        <f>IFERROR(VLOOKUP(A38,parts!$A$2:$V$150,5,FALSE),0)</f>
        <v>0</v>
      </c>
      <c r="G38" s="4">
        <f>IFERROR(VLOOKUP(A38,parts!$A$2:$V$150,6,FALSE)*B38,0)</f>
        <v>0</v>
      </c>
      <c r="H38" s="12"/>
      <c r="I38" s="11"/>
      <c r="J38" s="6"/>
      <c r="K38" s="4">
        <f>IFERROR(VLOOKUP(I38,parts!$A$2:$V$150,11,FALSE)*J38,0)</f>
        <v>0</v>
      </c>
      <c r="L38" s="4">
        <f>IFERROR(VLOOKUP(I38,parts!$A$2:$V$150,12,FALSE)*J38,0)</f>
        <v>0</v>
      </c>
      <c r="M38" s="4">
        <f>IFERROR(VLOOKUP(I38,parts!$A$2:$V$150,13,FALSE)*J38,0)</f>
        <v>0</v>
      </c>
      <c r="N38" s="4">
        <f>IFERROR(VLOOKUP(I38,parts!$A$2:$V$150,5,FALSE),0)</f>
        <v>0</v>
      </c>
      <c r="O38" s="4">
        <f>IFERROR(VLOOKUP(I38,parts!$A$2:$V$150,6,FALSE)*J38,0)</f>
        <v>0</v>
      </c>
      <c r="P38" s="12"/>
      <c r="Q38" s="11"/>
      <c r="R38" s="6"/>
      <c r="S38" s="4">
        <f>IFERROR(VLOOKUP(Q38,parts!$A$2:$V$150,11,FALSE)*R38,0)</f>
        <v>0</v>
      </c>
      <c r="T38" s="4">
        <f>IFERROR(VLOOKUP(Q38,parts!$A$2:$V$150,12,FALSE)*R38,0)</f>
        <v>0</v>
      </c>
      <c r="U38" s="4">
        <f>IFERROR(VLOOKUP(Q38,parts!$A$2:$V$150,13,FALSE)*R38,0)</f>
        <v>0</v>
      </c>
      <c r="V38" s="4">
        <f>IFERROR(VLOOKUP(Q38,parts!$A$2:$V$150,5,FALSE),0)</f>
        <v>0</v>
      </c>
      <c r="W38" s="4">
        <f>IFERROR(VLOOKUP(Q38,parts!$A$2:$V$150,6,FALSE)*R38,0)</f>
        <v>0</v>
      </c>
      <c r="X38" s="12"/>
      <c r="Y38" s="11"/>
      <c r="Z38" s="6"/>
      <c r="AA38" s="4">
        <f>IFERROR(VLOOKUP(Y38,parts!$A$2:$V$150,11,FALSE)*Z38,0)</f>
        <v>0</v>
      </c>
      <c r="AB38" s="4">
        <f>IFERROR(VLOOKUP(Y38,parts!$A$2:$V$150,12,FALSE)*Z38,0)</f>
        <v>0</v>
      </c>
      <c r="AC38" s="4">
        <f>IFERROR(VLOOKUP(Y38,parts!$A$2:$V$150,13,FALSE)*Z38,0)</f>
        <v>0</v>
      </c>
      <c r="AD38" s="4">
        <f>IFERROR(VLOOKUP(Y38,parts!$A$2:$V$150,5,FALSE),0)</f>
        <v>0</v>
      </c>
      <c r="AE38" s="4">
        <f>IFERROR(VLOOKUP(Y38,parts!$A$2:$V$150,6,FALSE)*Z38,0)</f>
        <v>0</v>
      </c>
      <c r="AF38" s="12"/>
      <c r="AG38" s="11"/>
      <c r="AH38" s="6"/>
      <c r="AI38" s="4">
        <f>IFERROR(VLOOKUP(AG38,parts!$A$2:$V$150,11,FALSE)*AH38,0)</f>
        <v>0</v>
      </c>
      <c r="AJ38" s="4">
        <f>IFERROR(VLOOKUP(AG38,parts!$A$2:$V$150,12,FALSE)*AH38,0)</f>
        <v>0</v>
      </c>
      <c r="AK38" s="4">
        <f>IFERROR(VLOOKUP(AG38,parts!$A$2:$V$150,13,FALSE)*AH38,0)</f>
        <v>0</v>
      </c>
      <c r="AL38" s="4">
        <f>IFERROR(VLOOKUP(AG38,parts!$A$2:$V$150,5,FALSE),0)</f>
        <v>0</v>
      </c>
      <c r="AM38" s="4">
        <f>IFERROR(VLOOKUP(AG38,parts!$A$2:$V$150,6,FALSE)*AH38,0)</f>
        <v>0</v>
      </c>
      <c r="AN38" s="12"/>
      <c r="AO38" s="11"/>
      <c r="AP38" s="6"/>
      <c r="AQ38" s="4">
        <f>IFERROR(VLOOKUP(AO38,parts!$A$2:$V$150,11,FALSE)*AP38,0)</f>
        <v>0</v>
      </c>
      <c r="AR38" s="4">
        <f>IFERROR(VLOOKUP(AO38,parts!$A$2:$V$150,12,FALSE)*AP38,0)</f>
        <v>0</v>
      </c>
      <c r="AS38" s="4">
        <f>IFERROR(VLOOKUP(AO38,parts!$A$2:$V$150,13,FALSE)*AP38,0)</f>
        <v>0</v>
      </c>
      <c r="AT38" s="4">
        <f>IFERROR(VLOOKUP(AO38,parts!$A$2:$V$150,5,FALSE),0)</f>
        <v>0</v>
      </c>
      <c r="AU38" s="4">
        <f>IFERROR(VLOOKUP(AO38,parts!$A$2:$V$150,6,FALSE)*AP38,0)</f>
        <v>0</v>
      </c>
      <c r="AV38" s="12"/>
      <c r="AW38" s="11"/>
      <c r="AX38" s="6"/>
      <c r="AY38" s="4">
        <f>IFERROR(VLOOKUP(AW38,parts!$A$2:$V$150,11,FALSE)*AX38,0)</f>
        <v>0</v>
      </c>
      <c r="AZ38" s="4">
        <f>IFERROR(VLOOKUP(AW38,parts!$A$2:$V$150,12,FALSE)*AX38,0)</f>
        <v>0</v>
      </c>
      <c r="BA38" s="4">
        <f>IFERROR(VLOOKUP(AW38,parts!$A$2:$V$150,13,FALSE)*AX38,0)</f>
        <v>0</v>
      </c>
      <c r="BB38" s="4">
        <f>IFERROR(VLOOKUP(AW38,parts!$A$2:$V$150,5,FALSE),0)</f>
        <v>0</v>
      </c>
      <c r="BC38" s="4">
        <f>IFERROR(VLOOKUP(AW38,parts!$A$2:$V$150,6,FALSE)*AX38,0)</f>
        <v>0</v>
      </c>
      <c r="BD38" s="12"/>
      <c r="BE38" s="11"/>
      <c r="BF38" s="6"/>
      <c r="BG38" s="4">
        <f>IFERROR(VLOOKUP(BE38,parts!$A$2:$V$150,11,FALSE)*BF38,0)</f>
        <v>0</v>
      </c>
      <c r="BH38" s="4">
        <f>IFERROR(VLOOKUP(BE38,parts!$A$2:$V$150,12,FALSE)*BF38,0)</f>
        <v>0</v>
      </c>
      <c r="BI38" s="4">
        <f>IFERROR(VLOOKUP(BE38,parts!$A$2:$V$150,13,FALSE)*BF38,0)</f>
        <v>0</v>
      </c>
      <c r="BJ38" s="4">
        <f>IFERROR(VLOOKUP(BE38,parts!$A$2:$V$150,5,FALSE),0)</f>
        <v>0</v>
      </c>
      <c r="BK38" s="4">
        <f>IFERROR(VLOOKUP(BE38,parts!$A$2:$V$150,6,FALSE)*BF38,0)</f>
        <v>0</v>
      </c>
      <c r="BL38" s="12"/>
    </row>
    <row r="39" spans="1:64" x14ac:dyDescent="0.25">
      <c r="A39" s="11"/>
      <c r="B39" s="6"/>
      <c r="C39" s="4">
        <f>IFERROR(VLOOKUP(A39,parts!$A$2:$V$150,11,FALSE)*B39,0)</f>
        <v>0</v>
      </c>
      <c r="D39" s="4">
        <f>IFERROR(VLOOKUP(A39,parts!$A$2:$V$150,12,FALSE)*B39,0)</f>
        <v>0</v>
      </c>
      <c r="E39" s="4">
        <f>IFERROR(VLOOKUP(A39,parts!$A$2:$V$150,13,FALSE)*B39,0)</f>
        <v>0</v>
      </c>
      <c r="F39" s="4">
        <f>IFERROR(VLOOKUP(A39,parts!$A$2:$V$150,5,FALSE),0)</f>
        <v>0</v>
      </c>
      <c r="G39" s="4">
        <f>IFERROR(VLOOKUP(A39,parts!$A$2:$V$150,6,FALSE)*B39,0)</f>
        <v>0</v>
      </c>
      <c r="H39" s="12"/>
      <c r="I39" s="11"/>
      <c r="J39" s="6"/>
      <c r="K39" s="4">
        <f>IFERROR(VLOOKUP(I39,parts!$A$2:$V$150,11,FALSE)*J39,0)</f>
        <v>0</v>
      </c>
      <c r="L39" s="4">
        <f>IFERROR(VLOOKUP(I39,parts!$A$2:$V$150,12,FALSE)*J39,0)</f>
        <v>0</v>
      </c>
      <c r="M39" s="4">
        <f>IFERROR(VLOOKUP(I39,parts!$A$2:$V$150,13,FALSE)*J39,0)</f>
        <v>0</v>
      </c>
      <c r="N39" s="4">
        <f>IFERROR(VLOOKUP(I39,parts!$A$2:$V$150,5,FALSE),0)</f>
        <v>0</v>
      </c>
      <c r="O39" s="4">
        <f>IFERROR(VLOOKUP(I39,parts!$A$2:$V$150,6,FALSE)*J39,0)</f>
        <v>0</v>
      </c>
      <c r="P39" s="12"/>
      <c r="Q39" s="11"/>
      <c r="R39" s="6"/>
      <c r="S39" s="4">
        <f>IFERROR(VLOOKUP(Q39,parts!$A$2:$V$150,11,FALSE)*R39,0)</f>
        <v>0</v>
      </c>
      <c r="T39" s="4">
        <f>IFERROR(VLOOKUP(Q39,parts!$A$2:$V$150,12,FALSE)*R39,0)</f>
        <v>0</v>
      </c>
      <c r="U39" s="4">
        <f>IFERROR(VLOOKUP(Q39,parts!$A$2:$V$150,13,FALSE)*R39,0)</f>
        <v>0</v>
      </c>
      <c r="V39" s="4">
        <f>IFERROR(VLOOKUP(Q39,parts!$A$2:$V$150,5,FALSE),0)</f>
        <v>0</v>
      </c>
      <c r="W39" s="4">
        <f>IFERROR(VLOOKUP(Q39,parts!$A$2:$V$150,6,FALSE)*R39,0)</f>
        <v>0</v>
      </c>
      <c r="X39" s="12"/>
      <c r="Y39" s="11"/>
      <c r="Z39" s="6"/>
      <c r="AA39" s="4">
        <f>IFERROR(VLOOKUP(Y39,parts!$A$2:$V$150,11,FALSE)*Z39,0)</f>
        <v>0</v>
      </c>
      <c r="AB39" s="4">
        <f>IFERROR(VLOOKUP(Y39,parts!$A$2:$V$150,12,FALSE)*Z39,0)</f>
        <v>0</v>
      </c>
      <c r="AC39" s="4">
        <f>IFERROR(VLOOKUP(Y39,parts!$A$2:$V$150,13,FALSE)*Z39,0)</f>
        <v>0</v>
      </c>
      <c r="AD39" s="4">
        <f>IFERROR(VLOOKUP(Y39,parts!$A$2:$V$150,5,FALSE),0)</f>
        <v>0</v>
      </c>
      <c r="AE39" s="4">
        <f>IFERROR(VLOOKUP(Y39,parts!$A$2:$V$150,6,FALSE)*Z39,0)</f>
        <v>0</v>
      </c>
      <c r="AF39" s="12"/>
      <c r="AG39" s="11"/>
      <c r="AH39" s="6"/>
      <c r="AI39" s="4">
        <f>IFERROR(VLOOKUP(AG39,parts!$A$2:$V$150,11,FALSE)*AH39,0)</f>
        <v>0</v>
      </c>
      <c r="AJ39" s="4">
        <f>IFERROR(VLOOKUP(AG39,parts!$A$2:$V$150,12,FALSE)*AH39,0)</f>
        <v>0</v>
      </c>
      <c r="AK39" s="4">
        <f>IFERROR(VLOOKUP(AG39,parts!$A$2:$V$150,13,FALSE)*AH39,0)</f>
        <v>0</v>
      </c>
      <c r="AL39" s="4">
        <f>IFERROR(VLOOKUP(AG39,parts!$A$2:$V$150,5,FALSE),0)</f>
        <v>0</v>
      </c>
      <c r="AM39" s="4">
        <f>IFERROR(VLOOKUP(AG39,parts!$A$2:$V$150,6,FALSE)*AH39,0)</f>
        <v>0</v>
      </c>
      <c r="AN39" s="12"/>
      <c r="AO39" s="11"/>
      <c r="AP39" s="6"/>
      <c r="AQ39" s="4">
        <f>IFERROR(VLOOKUP(AO39,parts!$A$2:$V$150,11,FALSE)*AP39,0)</f>
        <v>0</v>
      </c>
      <c r="AR39" s="4">
        <f>IFERROR(VLOOKUP(AO39,parts!$A$2:$V$150,12,FALSE)*AP39,0)</f>
        <v>0</v>
      </c>
      <c r="AS39" s="4">
        <f>IFERROR(VLOOKUP(AO39,parts!$A$2:$V$150,13,FALSE)*AP39,0)</f>
        <v>0</v>
      </c>
      <c r="AT39" s="4">
        <f>IFERROR(VLOOKUP(AO39,parts!$A$2:$V$150,5,FALSE),0)</f>
        <v>0</v>
      </c>
      <c r="AU39" s="4">
        <f>IFERROR(VLOOKUP(AO39,parts!$A$2:$V$150,6,FALSE)*AP39,0)</f>
        <v>0</v>
      </c>
      <c r="AV39" s="12"/>
      <c r="AW39" s="11"/>
      <c r="AX39" s="6"/>
      <c r="AY39" s="4">
        <f>IFERROR(VLOOKUP(AW39,parts!$A$2:$V$150,11,FALSE)*AX39,0)</f>
        <v>0</v>
      </c>
      <c r="AZ39" s="4">
        <f>IFERROR(VLOOKUP(AW39,parts!$A$2:$V$150,12,FALSE)*AX39,0)</f>
        <v>0</v>
      </c>
      <c r="BA39" s="4">
        <f>IFERROR(VLOOKUP(AW39,parts!$A$2:$V$150,13,FALSE)*AX39,0)</f>
        <v>0</v>
      </c>
      <c r="BB39" s="4">
        <f>IFERROR(VLOOKUP(AW39,parts!$A$2:$V$150,5,FALSE),0)</f>
        <v>0</v>
      </c>
      <c r="BC39" s="4">
        <f>IFERROR(VLOOKUP(AW39,parts!$A$2:$V$150,6,FALSE)*AX39,0)</f>
        <v>0</v>
      </c>
      <c r="BD39" s="12"/>
      <c r="BE39" s="11"/>
      <c r="BF39" s="6"/>
      <c r="BG39" s="4">
        <f>IFERROR(VLOOKUP(BE39,parts!$A$2:$V$150,11,FALSE)*BF39,0)</f>
        <v>0</v>
      </c>
      <c r="BH39" s="4">
        <f>IFERROR(VLOOKUP(BE39,parts!$A$2:$V$150,12,FALSE)*BF39,0)</f>
        <v>0</v>
      </c>
      <c r="BI39" s="4">
        <f>IFERROR(VLOOKUP(BE39,parts!$A$2:$V$150,13,FALSE)*BF39,0)</f>
        <v>0</v>
      </c>
      <c r="BJ39" s="4">
        <f>IFERROR(VLOOKUP(BE39,parts!$A$2:$V$150,5,FALSE),0)</f>
        <v>0</v>
      </c>
      <c r="BK39" s="4">
        <f>IFERROR(VLOOKUP(BE39,parts!$A$2:$V$150,6,FALSE)*BF39,0)</f>
        <v>0</v>
      </c>
      <c r="BL39" s="12"/>
    </row>
    <row r="40" spans="1:64" x14ac:dyDescent="0.25">
      <c r="A40" s="11"/>
      <c r="B40" s="6"/>
      <c r="C40" s="4">
        <f>IFERROR(VLOOKUP(A40,parts!$A$2:$V$150,11,FALSE)*B40,0)</f>
        <v>0</v>
      </c>
      <c r="D40" s="4">
        <f>IFERROR(VLOOKUP(A40,parts!$A$2:$V$150,12,FALSE)*B40,0)</f>
        <v>0</v>
      </c>
      <c r="E40" s="4">
        <f>IFERROR(VLOOKUP(A40,parts!$A$2:$V$150,13,FALSE)*B40,0)</f>
        <v>0</v>
      </c>
      <c r="F40" s="4">
        <f>IFERROR(VLOOKUP(A40,parts!$A$2:$V$150,5,FALSE),0)</f>
        <v>0</v>
      </c>
      <c r="G40" s="4">
        <f>IFERROR(VLOOKUP(A40,parts!$A$2:$V$150,6,FALSE)*B40,0)</f>
        <v>0</v>
      </c>
      <c r="H40" s="12"/>
      <c r="I40" s="11"/>
      <c r="J40" s="6"/>
      <c r="K40" s="4">
        <f>IFERROR(VLOOKUP(I40,parts!$A$2:$V$150,11,FALSE)*J40,0)</f>
        <v>0</v>
      </c>
      <c r="L40" s="4">
        <f>IFERROR(VLOOKUP(I40,parts!$A$2:$V$150,12,FALSE)*J40,0)</f>
        <v>0</v>
      </c>
      <c r="M40" s="4">
        <f>IFERROR(VLOOKUP(I40,parts!$A$2:$V$150,13,FALSE)*J40,0)</f>
        <v>0</v>
      </c>
      <c r="N40" s="4">
        <f>IFERROR(VLOOKUP(I40,parts!$A$2:$V$150,5,FALSE),0)</f>
        <v>0</v>
      </c>
      <c r="O40" s="4">
        <f>IFERROR(VLOOKUP(I40,parts!$A$2:$V$150,6,FALSE)*J40,0)</f>
        <v>0</v>
      </c>
      <c r="P40" s="12"/>
      <c r="Q40" s="11"/>
      <c r="R40" s="6"/>
      <c r="S40" s="4">
        <f>IFERROR(VLOOKUP(Q40,parts!$A$2:$V$150,11,FALSE)*R40,0)</f>
        <v>0</v>
      </c>
      <c r="T40" s="4">
        <f>IFERROR(VLOOKUP(Q40,parts!$A$2:$V$150,12,FALSE)*R40,0)</f>
        <v>0</v>
      </c>
      <c r="U40" s="4">
        <f>IFERROR(VLOOKUP(Q40,parts!$A$2:$V$150,13,FALSE)*R40,0)</f>
        <v>0</v>
      </c>
      <c r="V40" s="4">
        <f>IFERROR(VLOOKUP(Q40,parts!$A$2:$V$150,5,FALSE),0)</f>
        <v>0</v>
      </c>
      <c r="W40" s="4">
        <f>IFERROR(VLOOKUP(Q40,parts!$A$2:$V$150,6,FALSE)*R40,0)</f>
        <v>0</v>
      </c>
      <c r="X40" s="12"/>
      <c r="Y40" s="11"/>
      <c r="Z40" s="6"/>
      <c r="AA40" s="4">
        <f>IFERROR(VLOOKUP(Y40,parts!$A$2:$V$150,11,FALSE)*Z40,0)</f>
        <v>0</v>
      </c>
      <c r="AB40" s="4">
        <f>IFERROR(VLOOKUP(Y40,parts!$A$2:$V$150,12,FALSE)*Z40,0)</f>
        <v>0</v>
      </c>
      <c r="AC40" s="4">
        <f>IFERROR(VLOOKUP(Y40,parts!$A$2:$V$150,13,FALSE)*Z40,0)</f>
        <v>0</v>
      </c>
      <c r="AD40" s="4">
        <f>IFERROR(VLOOKUP(Y40,parts!$A$2:$V$150,5,FALSE),0)</f>
        <v>0</v>
      </c>
      <c r="AE40" s="4">
        <f>IFERROR(VLOOKUP(Y40,parts!$A$2:$V$150,6,FALSE)*Z40,0)</f>
        <v>0</v>
      </c>
      <c r="AF40" s="12"/>
      <c r="AG40" s="11"/>
      <c r="AH40" s="6"/>
      <c r="AI40" s="4">
        <f>IFERROR(VLOOKUP(AG40,parts!$A$2:$V$150,11,FALSE)*AH40,0)</f>
        <v>0</v>
      </c>
      <c r="AJ40" s="4">
        <f>IFERROR(VLOOKUP(AG40,parts!$A$2:$V$150,12,FALSE)*AH40,0)</f>
        <v>0</v>
      </c>
      <c r="AK40" s="4">
        <f>IFERROR(VLOOKUP(AG40,parts!$A$2:$V$150,13,FALSE)*AH40,0)</f>
        <v>0</v>
      </c>
      <c r="AL40" s="4">
        <f>IFERROR(VLOOKUP(AG40,parts!$A$2:$V$150,5,FALSE),0)</f>
        <v>0</v>
      </c>
      <c r="AM40" s="4">
        <f>IFERROR(VLOOKUP(AG40,parts!$A$2:$V$150,6,FALSE)*AH40,0)</f>
        <v>0</v>
      </c>
      <c r="AN40" s="12"/>
      <c r="AO40" s="11"/>
      <c r="AP40" s="6"/>
      <c r="AQ40" s="4">
        <f>IFERROR(VLOOKUP(AO40,parts!$A$2:$V$150,11,FALSE)*AP40,0)</f>
        <v>0</v>
      </c>
      <c r="AR40" s="4">
        <f>IFERROR(VLOOKUP(AO40,parts!$A$2:$V$150,12,FALSE)*AP40,0)</f>
        <v>0</v>
      </c>
      <c r="AS40" s="4">
        <f>IFERROR(VLOOKUP(AO40,parts!$A$2:$V$150,13,FALSE)*AP40,0)</f>
        <v>0</v>
      </c>
      <c r="AT40" s="4">
        <f>IFERROR(VLOOKUP(AO40,parts!$A$2:$V$150,5,FALSE),0)</f>
        <v>0</v>
      </c>
      <c r="AU40" s="4">
        <f>IFERROR(VLOOKUP(AO40,parts!$A$2:$V$150,6,FALSE)*AP40,0)</f>
        <v>0</v>
      </c>
      <c r="AV40" s="12"/>
      <c r="AW40" s="11"/>
      <c r="AX40" s="6"/>
      <c r="AY40" s="4">
        <f>IFERROR(VLOOKUP(AW40,parts!$A$2:$V$150,11,FALSE)*AX40,0)</f>
        <v>0</v>
      </c>
      <c r="AZ40" s="4">
        <f>IFERROR(VLOOKUP(AW40,parts!$A$2:$V$150,12,FALSE)*AX40,0)</f>
        <v>0</v>
      </c>
      <c r="BA40" s="4">
        <f>IFERROR(VLOOKUP(AW40,parts!$A$2:$V$150,13,FALSE)*AX40,0)</f>
        <v>0</v>
      </c>
      <c r="BB40" s="4">
        <f>IFERROR(VLOOKUP(AW40,parts!$A$2:$V$150,5,FALSE),0)</f>
        <v>0</v>
      </c>
      <c r="BC40" s="4">
        <f>IFERROR(VLOOKUP(AW40,parts!$A$2:$V$150,6,FALSE)*AX40,0)</f>
        <v>0</v>
      </c>
      <c r="BD40" s="12"/>
      <c r="BE40" s="11"/>
      <c r="BF40" s="6"/>
      <c r="BG40" s="4">
        <f>IFERROR(VLOOKUP(BE40,parts!$A$2:$V$150,11,FALSE)*BF40,0)</f>
        <v>0</v>
      </c>
      <c r="BH40" s="4">
        <f>IFERROR(VLOOKUP(BE40,parts!$A$2:$V$150,12,FALSE)*BF40,0)</f>
        <v>0</v>
      </c>
      <c r="BI40" s="4">
        <f>IFERROR(VLOOKUP(BE40,parts!$A$2:$V$150,13,FALSE)*BF40,0)</f>
        <v>0</v>
      </c>
      <c r="BJ40" s="4">
        <f>IFERROR(VLOOKUP(BE40,parts!$A$2:$V$150,5,FALSE),0)</f>
        <v>0</v>
      </c>
      <c r="BK40" s="4">
        <f>IFERROR(VLOOKUP(BE40,parts!$A$2:$V$150,6,FALSE)*BF40,0)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IFERROR(VLOOKUP(A41,parts!$A$2:$V$150,11,FALSE)*B41,0)</f>
        <v>0</v>
      </c>
      <c r="D41" s="4">
        <f>IFERROR(VLOOKUP(A41,parts!$A$2:$V$150,12,FALSE)*B41,0)</f>
        <v>0</v>
      </c>
      <c r="E41" s="4">
        <f>IFERROR(VLOOKUP(A41,parts!$A$2:$V$150,13,FALSE)*B41,0)</f>
        <v>0</v>
      </c>
      <c r="F41" s="4">
        <f>IFERROR(VLOOKUP(A41,parts!$A$2:$V$150,5,FALSE),0)</f>
        <v>0</v>
      </c>
      <c r="G41" s="4">
        <f>IFERROR(VLOOKUP(A41,parts!$A$2:$V$150,6,FALSE)*B41,0)</f>
        <v>0</v>
      </c>
      <c r="H41" s="12"/>
      <c r="I41" s="11"/>
      <c r="J41" s="6"/>
      <c r="K41" s="4">
        <f>IFERROR(VLOOKUP(I41,parts!$A$2:$V$150,11,FALSE)*J41,0)</f>
        <v>0</v>
      </c>
      <c r="L41" s="4">
        <f>IFERROR(VLOOKUP(I41,parts!$A$2:$V$150,12,FALSE)*J41,0)</f>
        <v>0</v>
      </c>
      <c r="M41" s="4">
        <f>IFERROR(VLOOKUP(I41,parts!$A$2:$V$150,13,FALSE)*J41,0)</f>
        <v>0</v>
      </c>
      <c r="N41" s="4">
        <f>IFERROR(VLOOKUP(I41,parts!$A$2:$V$150,5,FALSE),0)</f>
        <v>0</v>
      </c>
      <c r="O41" s="4">
        <f>IFERROR(VLOOKUP(I41,parts!$A$2:$V$150,6,FALSE)*J41,0)</f>
        <v>0</v>
      </c>
      <c r="P41" s="12"/>
      <c r="Q41" s="11"/>
      <c r="R41" s="6"/>
      <c r="S41" s="4">
        <f>IFERROR(VLOOKUP(Q41,parts!$A$2:$V$150,11,FALSE)*R41,0)</f>
        <v>0</v>
      </c>
      <c r="T41" s="4">
        <f>IFERROR(VLOOKUP(Q41,parts!$A$2:$V$150,12,FALSE)*R41,0)</f>
        <v>0</v>
      </c>
      <c r="U41" s="4">
        <f>IFERROR(VLOOKUP(Q41,parts!$A$2:$V$150,13,FALSE)*R41,0)</f>
        <v>0</v>
      </c>
      <c r="V41" s="4">
        <f>IFERROR(VLOOKUP(Q41,parts!$A$2:$V$150,5,FALSE),0)</f>
        <v>0</v>
      </c>
      <c r="W41" s="4">
        <f>IFERROR(VLOOKUP(Q41,parts!$A$2:$V$150,6,FALSE)*R41,0)</f>
        <v>0</v>
      </c>
      <c r="X41" s="12"/>
      <c r="Y41" s="11"/>
      <c r="Z41" s="6"/>
      <c r="AA41" s="4">
        <f>IFERROR(VLOOKUP(Y41,parts!$A$2:$V$150,11,FALSE)*Z41,0)</f>
        <v>0</v>
      </c>
      <c r="AB41" s="4">
        <f>IFERROR(VLOOKUP(Y41,parts!$A$2:$V$150,12,FALSE)*Z41,0)</f>
        <v>0</v>
      </c>
      <c r="AC41" s="4">
        <f>IFERROR(VLOOKUP(Y41,parts!$A$2:$V$150,13,FALSE)*Z41,0)</f>
        <v>0</v>
      </c>
      <c r="AD41" s="4">
        <f>IFERROR(VLOOKUP(Y41,parts!$A$2:$V$150,5,FALSE),0)</f>
        <v>0</v>
      </c>
      <c r="AE41" s="4">
        <f>IFERROR(VLOOKUP(Y41,parts!$A$2:$V$150,6,FALSE)*Z41,0)</f>
        <v>0</v>
      </c>
      <c r="AF41" s="12"/>
      <c r="AG41" s="11"/>
      <c r="AH41" s="6"/>
      <c r="AI41" s="4">
        <f>IFERROR(VLOOKUP(AG41,parts!$A$2:$V$150,11,FALSE)*AH41,0)</f>
        <v>0</v>
      </c>
      <c r="AJ41" s="4">
        <f>IFERROR(VLOOKUP(AG41,parts!$A$2:$V$150,12,FALSE)*AH41,0)</f>
        <v>0</v>
      </c>
      <c r="AK41" s="4">
        <f>IFERROR(VLOOKUP(AG41,parts!$A$2:$V$150,13,FALSE)*AH41,0)</f>
        <v>0</v>
      </c>
      <c r="AL41" s="4">
        <f>IFERROR(VLOOKUP(AG41,parts!$A$2:$V$150,5,FALSE),0)</f>
        <v>0</v>
      </c>
      <c r="AM41" s="4">
        <f>IFERROR(VLOOKUP(AG41,parts!$A$2:$V$150,6,FALSE)*AH41,0)</f>
        <v>0</v>
      </c>
      <c r="AN41" s="12"/>
      <c r="AO41" s="11"/>
      <c r="AP41" s="6"/>
      <c r="AQ41" s="4">
        <f>IFERROR(VLOOKUP(AO41,parts!$A$2:$V$150,11,FALSE)*AP41,0)</f>
        <v>0</v>
      </c>
      <c r="AR41" s="4">
        <f>IFERROR(VLOOKUP(AO41,parts!$A$2:$V$150,12,FALSE)*AP41,0)</f>
        <v>0</v>
      </c>
      <c r="AS41" s="4">
        <f>IFERROR(VLOOKUP(AO41,parts!$A$2:$V$150,13,FALSE)*AP41,0)</f>
        <v>0</v>
      </c>
      <c r="AT41" s="4">
        <f>IFERROR(VLOOKUP(AO41,parts!$A$2:$V$150,5,FALSE),0)</f>
        <v>0</v>
      </c>
      <c r="AU41" s="4">
        <f>IFERROR(VLOOKUP(AO41,parts!$A$2:$V$150,6,FALSE)*AP41,0)</f>
        <v>0</v>
      </c>
      <c r="AV41" s="12"/>
      <c r="AW41" s="11"/>
      <c r="AX41" s="6"/>
      <c r="AY41" s="4">
        <f>IFERROR(VLOOKUP(AW41,parts!$A$2:$V$150,11,FALSE)*AX41,0)</f>
        <v>0</v>
      </c>
      <c r="AZ41" s="4">
        <f>IFERROR(VLOOKUP(AW41,parts!$A$2:$V$150,12,FALSE)*AX41,0)</f>
        <v>0</v>
      </c>
      <c r="BA41" s="4">
        <f>IFERROR(VLOOKUP(AW41,parts!$A$2:$V$150,13,FALSE)*AX41,0)</f>
        <v>0</v>
      </c>
      <c r="BB41" s="4">
        <f>IFERROR(VLOOKUP(AW41,parts!$A$2:$V$150,5,FALSE),0)</f>
        <v>0</v>
      </c>
      <c r="BC41" s="4">
        <f>IFERROR(VLOOKUP(AW41,parts!$A$2:$V$150,6,FALSE)*AX41,0)</f>
        <v>0</v>
      </c>
      <c r="BD41" s="12"/>
      <c r="BE41" s="11"/>
      <c r="BF41" s="6"/>
      <c r="BG41" s="4">
        <f>IFERROR(VLOOKUP(BE41,parts!$A$2:$V$150,11,FALSE)*BF41,0)</f>
        <v>0</v>
      </c>
      <c r="BH41" s="4">
        <f>IFERROR(VLOOKUP(BE41,parts!$A$2:$V$150,12,FALSE)*BF41,0)</f>
        <v>0</v>
      </c>
      <c r="BI41" s="4">
        <f>IFERROR(VLOOKUP(BE41,parts!$A$2:$V$150,13,FALSE)*BF41,0)</f>
        <v>0</v>
      </c>
      <c r="BJ41" s="4">
        <f>IFERROR(VLOOKUP(BE41,parts!$A$2:$V$150,5,FALSE),0)</f>
        <v>0</v>
      </c>
      <c r="BK41" s="4">
        <f>IFERROR(VLOOKUP(BE41,parts!$A$2:$V$150,6,FALSE)*BF41,0)</f>
        <v>0</v>
      </c>
      <c r="BL41" s="12"/>
    </row>
    <row r="42" spans="1:64" x14ac:dyDescent="0.25">
      <c r="A42" s="13"/>
      <c r="B42" s="14" t="s">
        <v>98</v>
      </c>
      <c r="C42" s="14" t="s">
        <v>3</v>
      </c>
      <c r="D42" s="14" t="s">
        <v>90</v>
      </c>
      <c r="E42" s="14" t="s">
        <v>94</v>
      </c>
      <c r="F42" s="14" t="s">
        <v>6</v>
      </c>
      <c r="G42" s="15" t="s">
        <v>7</v>
      </c>
      <c r="H42" s="12"/>
      <c r="I42" s="13"/>
      <c r="J42" s="14" t="s">
        <v>98</v>
      </c>
      <c r="K42" s="14" t="s">
        <v>3</v>
      </c>
      <c r="L42" s="14" t="s">
        <v>90</v>
      </c>
      <c r="M42" s="14" t="s">
        <v>94</v>
      </c>
      <c r="N42" s="14" t="s">
        <v>6</v>
      </c>
      <c r="O42" s="15" t="s">
        <v>7</v>
      </c>
      <c r="P42" s="12"/>
      <c r="Q42" s="13"/>
      <c r="R42" s="14" t="s">
        <v>98</v>
      </c>
      <c r="S42" s="14" t="s">
        <v>3</v>
      </c>
      <c r="T42" s="14" t="s">
        <v>90</v>
      </c>
      <c r="U42" s="14" t="s">
        <v>94</v>
      </c>
      <c r="V42" s="14" t="s">
        <v>6</v>
      </c>
      <c r="W42" s="15" t="s">
        <v>7</v>
      </c>
      <c r="X42" s="12"/>
      <c r="Y42" s="13"/>
      <c r="Z42" s="14" t="s">
        <v>98</v>
      </c>
      <c r="AA42" s="14" t="s">
        <v>3</v>
      </c>
      <c r="AB42" s="14" t="s">
        <v>90</v>
      </c>
      <c r="AC42" s="14" t="s">
        <v>94</v>
      </c>
      <c r="AD42" s="14" t="s">
        <v>6</v>
      </c>
      <c r="AE42" s="15" t="s">
        <v>7</v>
      </c>
      <c r="AF42" s="12"/>
      <c r="AG42" s="13"/>
      <c r="AH42" s="14" t="s">
        <v>98</v>
      </c>
      <c r="AI42" s="14" t="s">
        <v>3</v>
      </c>
      <c r="AJ42" s="14" t="s">
        <v>90</v>
      </c>
      <c r="AK42" s="14" t="s">
        <v>94</v>
      </c>
      <c r="AL42" s="14" t="s">
        <v>6</v>
      </c>
      <c r="AM42" s="15" t="s">
        <v>7</v>
      </c>
      <c r="AN42" s="12"/>
      <c r="AO42" s="13"/>
      <c r="AP42" s="14" t="s">
        <v>98</v>
      </c>
      <c r="AQ42" s="14" t="s">
        <v>3</v>
      </c>
      <c r="AR42" s="14" t="s">
        <v>90</v>
      </c>
      <c r="AS42" s="14" t="s">
        <v>94</v>
      </c>
      <c r="AT42" s="14" t="s">
        <v>6</v>
      </c>
      <c r="AU42" s="15" t="s">
        <v>7</v>
      </c>
      <c r="AV42" s="12"/>
      <c r="AW42" s="13"/>
      <c r="AX42" s="14" t="s">
        <v>98</v>
      </c>
      <c r="AY42" s="14" t="s">
        <v>3</v>
      </c>
      <c r="AZ42" s="14" t="s">
        <v>90</v>
      </c>
      <c r="BA42" s="14" t="s">
        <v>94</v>
      </c>
      <c r="BB42" s="14" t="s">
        <v>6</v>
      </c>
      <c r="BC42" s="15" t="s">
        <v>7</v>
      </c>
      <c r="BD42" s="12"/>
      <c r="BE42" s="13"/>
      <c r="BF42" s="14" t="s">
        <v>98</v>
      </c>
      <c r="BG42" s="14" t="s">
        <v>3</v>
      </c>
      <c r="BH42" s="14" t="s">
        <v>90</v>
      </c>
      <c r="BI42" s="14" t="s">
        <v>94</v>
      </c>
      <c r="BJ42" s="14" t="s">
        <v>6</v>
      </c>
      <c r="BK42" s="15" t="s">
        <v>7</v>
      </c>
      <c r="BL42" s="12"/>
    </row>
    <row r="43" spans="1:64" x14ac:dyDescent="0.25">
      <c r="A43" s="16" t="s">
        <v>93</v>
      </c>
      <c r="B43" s="4">
        <f>SUM(B27:B41)+B19</f>
        <v>8</v>
      </c>
      <c r="C43" s="4">
        <f>SUM(C27:C41)</f>
        <v>2.3250125000000001</v>
      </c>
      <c r="D43" s="4">
        <f>SUM(D27:D41)</f>
        <v>2.6917374999999999</v>
      </c>
      <c r="E43" s="4">
        <f>SUM(E27:E41)</f>
        <v>5.01675</v>
      </c>
      <c r="F43" s="4">
        <f>LARGE(F27:F41,1)</f>
        <v>350</v>
      </c>
      <c r="G43" s="10">
        <f>SUM(G27:G41)</f>
        <v>160</v>
      </c>
      <c r="H43" s="12"/>
      <c r="I43" s="16" t="s">
        <v>93</v>
      </c>
      <c r="J43" s="4">
        <f>SUM(J27:J41)+J19</f>
        <v>5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93</v>
      </c>
      <c r="R43" s="4">
        <f>SUM(R27:R41)+R19</f>
        <v>7</v>
      </c>
      <c r="S43" s="4">
        <f>SUM(S27:S41)</f>
        <v>4.9271375000000006</v>
      </c>
      <c r="T43" s="4">
        <f>SUM(T27:T41)</f>
        <v>7.2371125000000003</v>
      </c>
      <c r="U43" s="4">
        <f>SUM(U27:U41)</f>
        <v>12.164250000000003</v>
      </c>
      <c r="V43" s="4">
        <f>LARGE(V27:V41,1)</f>
        <v>350</v>
      </c>
      <c r="W43" s="10">
        <f>SUM(W27:W41)</f>
        <v>320</v>
      </c>
      <c r="X43" s="12"/>
      <c r="Y43" s="16" t="s">
        <v>93</v>
      </c>
      <c r="Z43" s="4">
        <f>SUM(Z27:Z41)+Z19</f>
        <v>5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  <c r="AG43" s="16" t="s">
        <v>93</v>
      </c>
      <c r="AH43" s="4">
        <f>SUM(AH27:AH41)+AH19</f>
        <v>7</v>
      </c>
      <c r="AI43" s="4">
        <f>SUM(AI27:AI41)</f>
        <v>7.8607114999999999</v>
      </c>
      <c r="AJ43" s="4">
        <f>SUM(AJ27:AJ41)</f>
        <v>13.660698500000001</v>
      </c>
      <c r="AK43" s="4">
        <f>SUM(AK27:AK41)</f>
        <v>21.521410000000003</v>
      </c>
      <c r="AL43" s="4">
        <f>LARGE(AL27:AL41,1)</f>
        <v>350</v>
      </c>
      <c r="AM43" s="10">
        <f>SUM(AM27:AM41)</f>
        <v>480</v>
      </c>
      <c r="AN43" s="12"/>
      <c r="AO43" s="16" t="s">
        <v>93</v>
      </c>
      <c r="AP43" s="4">
        <f>SUM(AP27:AP41)+AP19</f>
        <v>5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93</v>
      </c>
      <c r="AX43" s="4">
        <f>SUM(AX27:AX41)+AX19</f>
        <v>11</v>
      </c>
      <c r="AY43" s="4">
        <f>SUM(AY27:AY41)</f>
        <v>12.052569999999998</v>
      </c>
      <c r="AZ43" s="4">
        <f>SUM(AZ27:AZ41)</f>
        <v>37.131230000000002</v>
      </c>
      <c r="BA43" s="4">
        <f>SUM(BA27:BA41)</f>
        <v>49.183799999999998</v>
      </c>
      <c r="BB43" s="4">
        <f>LARGE(BB27:BB41,1)</f>
        <v>350</v>
      </c>
      <c r="BC43" s="10">
        <f>SUM(BC27:BC41)</f>
        <v>480</v>
      </c>
      <c r="BD43" s="12"/>
      <c r="BE43" s="16" t="s">
        <v>93</v>
      </c>
      <c r="BF43" s="4">
        <f>SUM(BF27:BF41)+BF19</f>
        <v>11</v>
      </c>
      <c r="BG43" s="4">
        <f>SUM(BG27:BG41)</f>
        <v>12.976291499999999</v>
      </c>
      <c r="BH43" s="4">
        <f>SUM(BH27:BH41)</f>
        <v>42.0823185</v>
      </c>
      <c r="BI43" s="4">
        <f>SUM(BI27:BI41)</f>
        <v>55.058609999999994</v>
      </c>
      <c r="BJ43" s="4">
        <f>LARGE(BJ27:BJ41,1)</f>
        <v>350</v>
      </c>
      <c r="BK43" s="10">
        <f>SUM(BK27:BK41)</f>
        <v>480</v>
      </c>
      <c r="BL43" s="12"/>
    </row>
    <row r="44" spans="1:64" x14ac:dyDescent="0.25">
      <c r="A44" s="16" t="s">
        <v>96</v>
      </c>
      <c r="B44" s="18">
        <f>E43+B20</f>
        <v>7.7008099999999997</v>
      </c>
      <c r="C44" s="19"/>
      <c r="D44" s="19"/>
      <c r="E44" s="19"/>
      <c r="F44" s="19"/>
      <c r="G44" s="20"/>
      <c r="H44" s="12"/>
      <c r="I44" s="16" t="s">
        <v>96</v>
      </c>
      <c r="J44" s="18">
        <f>M43+J20</f>
        <v>7.9480199999999996</v>
      </c>
      <c r="K44" s="19"/>
      <c r="L44" s="19"/>
      <c r="M44" s="19"/>
      <c r="N44" s="19"/>
      <c r="O44" s="20"/>
      <c r="P44" s="12"/>
      <c r="Q44" s="16" t="s">
        <v>96</v>
      </c>
      <c r="R44" s="18">
        <f>U43+R20</f>
        <v>17.68759</v>
      </c>
      <c r="S44" s="19"/>
      <c r="T44" s="19"/>
      <c r="U44" s="19"/>
      <c r="V44" s="19"/>
      <c r="W44" s="20"/>
      <c r="X44" s="12"/>
      <c r="Y44" s="16" t="s">
        <v>96</v>
      </c>
      <c r="Z44" s="18">
        <f>AC43+Z20</f>
        <v>17.384800000000002</v>
      </c>
      <c r="AA44" s="19"/>
      <c r="AB44" s="19"/>
      <c r="AC44" s="19"/>
      <c r="AD44" s="19"/>
      <c r="AE44" s="20"/>
      <c r="AF44" s="12"/>
      <c r="AG44" s="16" t="s">
        <v>96</v>
      </c>
      <c r="AH44" s="18">
        <f>AK43+AH20</f>
        <v>30.614540000000005</v>
      </c>
      <c r="AI44" s="19"/>
      <c r="AJ44" s="19"/>
      <c r="AK44" s="19"/>
      <c r="AL44" s="19"/>
      <c r="AM44" s="20"/>
      <c r="AN44" s="12"/>
      <c r="AO44" s="16" t="s">
        <v>96</v>
      </c>
      <c r="AP44" s="18">
        <f>AS43+AP20</f>
        <v>30.01173</v>
      </c>
      <c r="AQ44" s="19"/>
      <c r="AR44" s="19"/>
      <c r="AS44" s="19"/>
      <c r="AT44" s="19"/>
      <c r="AU44" s="20"/>
      <c r="AV44" s="12"/>
      <c r="AW44" s="16" t="s">
        <v>96</v>
      </c>
      <c r="AX44" s="18">
        <f>BA43+AX20</f>
        <v>58.571100000000001</v>
      </c>
      <c r="AY44" s="19"/>
      <c r="AZ44" s="19"/>
      <c r="BA44" s="19"/>
      <c r="BB44" s="19"/>
      <c r="BC44" s="20"/>
      <c r="BD44" s="12"/>
      <c r="BE44" s="16" t="s">
        <v>96</v>
      </c>
      <c r="BF44" s="18">
        <f>BI43+BF20</f>
        <v>62.878609999999995</v>
      </c>
      <c r="BG44" s="19"/>
      <c r="BH44" s="19"/>
      <c r="BI44" s="19"/>
      <c r="BJ44" s="19"/>
      <c r="BK44" s="20"/>
      <c r="BL44" s="12"/>
    </row>
    <row r="45" spans="1:64" x14ac:dyDescent="0.25">
      <c r="A45" s="16" t="s">
        <v>101</v>
      </c>
      <c r="B45" s="18">
        <f>C43+B20</f>
        <v>5.0090725000000003</v>
      </c>
      <c r="C45" s="19"/>
      <c r="D45" s="19"/>
      <c r="E45" s="19"/>
      <c r="F45" s="19"/>
      <c r="G45" s="20"/>
      <c r="H45" s="12"/>
      <c r="I45" s="16" t="s">
        <v>101</v>
      </c>
      <c r="J45" s="18">
        <f>K43+J20</f>
        <v>7.9480199999999996</v>
      </c>
      <c r="K45" s="19"/>
      <c r="L45" s="19"/>
      <c r="M45" s="19"/>
      <c r="N45" s="19"/>
      <c r="O45" s="20"/>
      <c r="P45" s="12"/>
      <c r="Q45" s="16" t="s">
        <v>101</v>
      </c>
      <c r="R45" s="18">
        <f>S43+R20</f>
        <v>10.4504775</v>
      </c>
      <c r="S45" s="19"/>
      <c r="T45" s="19"/>
      <c r="U45" s="19"/>
      <c r="V45" s="19"/>
      <c r="W45" s="20"/>
      <c r="X45" s="12"/>
      <c r="Y45" s="16" t="s">
        <v>101</v>
      </c>
      <c r="Z45" s="18">
        <f>AA43+Z20</f>
        <v>17.384800000000002</v>
      </c>
      <c r="AA45" s="19"/>
      <c r="AB45" s="19"/>
      <c r="AC45" s="19"/>
      <c r="AD45" s="19"/>
      <c r="AE45" s="20"/>
      <c r="AF45" s="12"/>
      <c r="AG45" s="16" t="s">
        <v>101</v>
      </c>
      <c r="AH45" s="18">
        <f>AI43+AH20</f>
        <v>16.953841499999999</v>
      </c>
      <c r="AI45" s="19"/>
      <c r="AJ45" s="19"/>
      <c r="AK45" s="19"/>
      <c r="AL45" s="19"/>
      <c r="AM45" s="20"/>
      <c r="AN45" s="12"/>
      <c r="AO45" s="16" t="s">
        <v>101</v>
      </c>
      <c r="AP45" s="18">
        <f>AQ43+AP20</f>
        <v>30.01173</v>
      </c>
      <c r="AQ45" s="19"/>
      <c r="AR45" s="19"/>
      <c r="AS45" s="19"/>
      <c r="AT45" s="19"/>
      <c r="AU45" s="20"/>
      <c r="AV45" s="12"/>
      <c r="AW45" s="16" t="s">
        <v>101</v>
      </c>
      <c r="AX45" s="18">
        <f>AY43+AX20</f>
        <v>21.439869999999999</v>
      </c>
      <c r="AY45" s="19"/>
      <c r="AZ45" s="19"/>
      <c r="BA45" s="19"/>
      <c r="BB45" s="19"/>
      <c r="BC45" s="20"/>
      <c r="BD45" s="12"/>
      <c r="BE45" s="16" t="s">
        <v>101</v>
      </c>
      <c r="BF45" s="18">
        <f>BG43+BF20</f>
        <v>20.796291499999999</v>
      </c>
      <c r="BG45" s="19"/>
      <c r="BH45" s="19"/>
      <c r="BI45" s="19"/>
      <c r="BJ45" s="19"/>
      <c r="BK45" s="20"/>
      <c r="BL45" s="12"/>
    </row>
    <row r="46" spans="1:64" x14ac:dyDescent="0.25">
      <c r="A46" s="16" t="s">
        <v>100</v>
      </c>
      <c r="B46" s="18">
        <f>IFERROR((G43/10/B44),0)</f>
        <v>2.0777035143056382</v>
      </c>
      <c r="C46" s="19"/>
      <c r="D46" s="19"/>
      <c r="E46" s="19"/>
      <c r="F46" s="19"/>
      <c r="G46" s="20"/>
      <c r="H46" s="12"/>
      <c r="I46" s="16" t="s">
        <v>100</v>
      </c>
      <c r="J46" s="18">
        <f>IFERROR((O43/10/J44),0)</f>
        <v>0</v>
      </c>
      <c r="K46" s="19"/>
      <c r="L46" s="19"/>
      <c r="M46" s="19"/>
      <c r="N46" s="19"/>
      <c r="O46" s="20"/>
      <c r="P46" s="12"/>
      <c r="Q46" s="16" t="s">
        <v>100</v>
      </c>
      <c r="R46" s="18">
        <f>IFERROR((W43/10/R44),0)</f>
        <v>1.8091780734401917</v>
      </c>
      <c r="S46" s="19"/>
      <c r="T46" s="19"/>
      <c r="U46" s="19"/>
      <c r="V46" s="19"/>
      <c r="W46" s="20"/>
      <c r="X46" s="12"/>
      <c r="Y46" s="16" t="s">
        <v>100</v>
      </c>
      <c r="Z46" s="18">
        <f>IFERROR((AE43/10/Z44),0)</f>
        <v>0</v>
      </c>
      <c r="AA46" s="19"/>
      <c r="AB46" s="19"/>
      <c r="AC46" s="19"/>
      <c r="AD46" s="19"/>
      <c r="AE46" s="20"/>
      <c r="AF46" s="12"/>
      <c r="AG46" s="16" t="s">
        <v>100</v>
      </c>
      <c r="AH46" s="18">
        <f>IFERROR((AM43/10/AH44),0)</f>
        <v>1.5678824506264015</v>
      </c>
      <c r="AI46" s="19"/>
      <c r="AJ46" s="19"/>
      <c r="AK46" s="19"/>
      <c r="AL46" s="19"/>
      <c r="AM46" s="20"/>
      <c r="AN46" s="12"/>
      <c r="AO46" s="16" t="s">
        <v>100</v>
      </c>
      <c r="AP46" s="18">
        <f>IFERROR((AU43/10/AP44),0)</f>
        <v>0</v>
      </c>
      <c r="AQ46" s="19"/>
      <c r="AR46" s="19"/>
      <c r="AS46" s="19"/>
      <c r="AT46" s="19"/>
      <c r="AU46" s="20"/>
      <c r="AV46" s="12"/>
      <c r="AW46" s="16" t="s">
        <v>100</v>
      </c>
      <c r="AX46" s="18">
        <f>IFERROR((BC43/10/AX44),0)</f>
        <v>0.81951679241127451</v>
      </c>
      <c r="AY46" s="19"/>
      <c r="AZ46" s="19"/>
      <c r="BA46" s="19"/>
      <c r="BB46" s="19"/>
      <c r="BC46" s="20"/>
      <c r="BD46" s="12"/>
      <c r="BE46" s="16" t="s">
        <v>100</v>
      </c>
      <c r="BF46" s="18">
        <f>IFERROR((BK43/10/BF44),0)</f>
        <v>0.76337565350124637</v>
      </c>
      <c r="BG46" s="19"/>
      <c r="BH46" s="19"/>
      <c r="BI46" s="19"/>
      <c r="BJ46" s="19"/>
      <c r="BK46" s="20"/>
      <c r="BL46" s="12"/>
    </row>
    <row r="47" spans="1:64" x14ac:dyDescent="0.25">
      <c r="A47" s="16" t="s">
        <v>95</v>
      </c>
      <c r="B47" s="18">
        <f>IFERROR((9.82 * F43) * LN(B44/B45),0)</f>
        <v>1478.1669154565443</v>
      </c>
      <c r="C47" s="19"/>
      <c r="D47" s="19"/>
      <c r="E47" s="19"/>
      <c r="F47" s="19"/>
      <c r="G47" s="20"/>
      <c r="H47" s="12"/>
      <c r="I47" s="16" t="s">
        <v>95</v>
      </c>
      <c r="J47" s="18">
        <f>IFERROR((9.82 * N43) * LN(J44/J45),0)</f>
        <v>0</v>
      </c>
      <c r="K47" s="19"/>
      <c r="L47" s="19"/>
      <c r="M47" s="19"/>
      <c r="N47" s="19"/>
      <c r="O47" s="20"/>
      <c r="P47" s="12"/>
      <c r="Q47" s="16" t="s">
        <v>95</v>
      </c>
      <c r="R47" s="18">
        <f>IFERROR((9.82 * V43) * LN(R44/R45),0)</f>
        <v>1808.6029917075584</v>
      </c>
      <c r="S47" s="19"/>
      <c r="T47" s="19"/>
      <c r="U47" s="19"/>
      <c r="V47" s="19"/>
      <c r="W47" s="20"/>
      <c r="X47" s="12"/>
      <c r="Y47" s="16" t="s">
        <v>95</v>
      </c>
      <c r="Z47" s="18">
        <f>IFERROR((9.82 * AD43) * LN(Z44/Z45),0)</f>
        <v>0</v>
      </c>
      <c r="AA47" s="19"/>
      <c r="AB47" s="19"/>
      <c r="AC47" s="19"/>
      <c r="AD47" s="19"/>
      <c r="AE47" s="20"/>
      <c r="AF47" s="12"/>
      <c r="AG47" s="16" t="s">
        <v>95</v>
      </c>
      <c r="AH47" s="18">
        <f>IFERROR((9.82 * AL43) * LN(AH44/AH45),0)</f>
        <v>2031.200370958557</v>
      </c>
      <c r="AI47" s="19"/>
      <c r="AJ47" s="19"/>
      <c r="AK47" s="19"/>
      <c r="AL47" s="19"/>
      <c r="AM47" s="20"/>
      <c r="AN47" s="12"/>
      <c r="AO47" s="16" t="s">
        <v>95</v>
      </c>
      <c r="AP47" s="18">
        <f>IFERROR((9.82 * AT43) * LN(AP44/AP45),0)</f>
        <v>0</v>
      </c>
      <c r="AQ47" s="19"/>
      <c r="AR47" s="19"/>
      <c r="AS47" s="19"/>
      <c r="AT47" s="19"/>
      <c r="AU47" s="20"/>
      <c r="AV47" s="12"/>
      <c r="AW47" s="16" t="s">
        <v>95</v>
      </c>
      <c r="AX47" s="18">
        <f>IFERROR((9.82 * BB43) * LN(AX44/AX45),0)</f>
        <v>3454.147633347839</v>
      </c>
      <c r="AY47" s="19"/>
      <c r="AZ47" s="19"/>
      <c r="BA47" s="19"/>
      <c r="BB47" s="19"/>
      <c r="BC47" s="20"/>
      <c r="BD47" s="12"/>
      <c r="BE47" s="16" t="s">
        <v>95</v>
      </c>
      <c r="BF47" s="18">
        <f>IFERROR((9.82 * BJ43) * LN(BF44/BF45),0)</f>
        <v>3802.8046006002</v>
      </c>
      <c r="BG47" s="19"/>
      <c r="BH47" s="19"/>
      <c r="BI47" s="19"/>
      <c r="BJ47" s="19"/>
      <c r="BK47" s="20"/>
      <c r="BL47" s="12"/>
    </row>
    <row r="48" spans="1:64" ht="15.75" thickBot="1" x14ac:dyDescent="0.3">
      <c r="A48" s="17" t="s">
        <v>97</v>
      </c>
      <c r="B48" s="21">
        <f>B47+B24</f>
        <v>2745.9556255998978</v>
      </c>
      <c r="C48" s="22"/>
      <c r="D48" s="22"/>
      <c r="E48" s="22"/>
      <c r="F48" s="22"/>
      <c r="G48" s="23"/>
      <c r="H48" s="12"/>
      <c r="I48" s="17" t="s">
        <v>97</v>
      </c>
      <c r="J48" s="21">
        <f>J47+J24</f>
        <v>2466.2500508191729</v>
      </c>
      <c r="K48" s="22"/>
      <c r="L48" s="22"/>
      <c r="M48" s="22"/>
      <c r="N48" s="22"/>
      <c r="O48" s="23"/>
      <c r="P48" s="12"/>
      <c r="Q48" s="17" t="s">
        <v>97</v>
      </c>
      <c r="R48" s="21">
        <f>R47+R24</f>
        <v>3370.5797150210319</v>
      </c>
      <c r="S48" s="22"/>
      <c r="T48" s="22"/>
      <c r="U48" s="22"/>
      <c r="V48" s="22"/>
      <c r="W48" s="23"/>
      <c r="X48" s="12"/>
      <c r="Y48" s="17" t="s">
        <v>97</v>
      </c>
      <c r="Z48" s="21">
        <f>Z47+Z24</f>
        <v>2852.8204630587397</v>
      </c>
      <c r="AA48" s="22"/>
      <c r="AB48" s="22"/>
      <c r="AC48" s="22"/>
      <c r="AD48" s="22"/>
      <c r="AE48" s="23"/>
      <c r="AF48" s="12"/>
      <c r="AG48" s="17" t="s">
        <v>97</v>
      </c>
      <c r="AH48" s="21">
        <f>AH47+AH24</f>
        <v>3346.2726290117216</v>
      </c>
      <c r="AI48" s="22"/>
      <c r="AJ48" s="22"/>
      <c r="AK48" s="22"/>
      <c r="AL48" s="22"/>
      <c r="AM48" s="23"/>
      <c r="AN48" s="12"/>
      <c r="AO48" s="17" t="s">
        <v>97</v>
      </c>
      <c r="AP48" s="21">
        <f>AP47+AP24</f>
        <v>2899.4196702295444</v>
      </c>
      <c r="AQ48" s="22"/>
      <c r="AR48" s="22"/>
      <c r="AS48" s="22"/>
      <c r="AT48" s="22"/>
      <c r="AU48" s="23"/>
      <c r="AV48" s="12"/>
      <c r="AW48" s="17" t="s">
        <v>97</v>
      </c>
      <c r="AX48" s="21">
        <f>AX47+AX24</f>
        <v>6277.6481479714457</v>
      </c>
      <c r="AY48" s="22"/>
      <c r="AZ48" s="22"/>
      <c r="BA48" s="22"/>
      <c r="BB48" s="22"/>
      <c r="BC48" s="23"/>
      <c r="BD48" s="12"/>
      <c r="BE48" s="17" t="s">
        <v>97</v>
      </c>
      <c r="BF48" s="21">
        <f>BF47+BF24</f>
        <v>6188.6693724672923</v>
      </c>
      <c r="BG48" s="22"/>
      <c r="BH48" s="22"/>
      <c r="BI48" s="22"/>
      <c r="BJ48" s="22"/>
      <c r="BK48" s="23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66</v>
      </c>
      <c r="C50" s="8" t="s">
        <v>3</v>
      </c>
      <c r="D50" s="8" t="s">
        <v>90</v>
      </c>
      <c r="E50" s="8" t="s">
        <v>91</v>
      </c>
      <c r="F50" s="8" t="s">
        <v>6</v>
      </c>
      <c r="G50" s="9" t="s">
        <v>7</v>
      </c>
      <c r="H50" s="12"/>
      <c r="I50" s="7" t="s">
        <v>0</v>
      </c>
      <c r="J50" s="8" t="s">
        <v>66</v>
      </c>
      <c r="K50" s="8" t="s">
        <v>3</v>
      </c>
      <c r="L50" s="8" t="s">
        <v>90</v>
      </c>
      <c r="M50" s="8" t="s">
        <v>91</v>
      </c>
      <c r="N50" s="8" t="s">
        <v>6</v>
      </c>
      <c r="O50" s="9" t="s">
        <v>7</v>
      </c>
      <c r="P50" s="12"/>
      <c r="Q50" s="7" t="s">
        <v>0</v>
      </c>
      <c r="R50" s="8" t="s">
        <v>66</v>
      </c>
      <c r="S50" s="8" t="s">
        <v>3</v>
      </c>
      <c r="T50" s="8" t="s">
        <v>90</v>
      </c>
      <c r="U50" s="8" t="s">
        <v>91</v>
      </c>
      <c r="V50" s="8" t="s">
        <v>6</v>
      </c>
      <c r="W50" s="9" t="s">
        <v>7</v>
      </c>
      <c r="X50" s="12"/>
      <c r="Y50" s="7" t="s">
        <v>0</v>
      </c>
      <c r="Z50" s="8" t="s">
        <v>66</v>
      </c>
      <c r="AA50" s="8" t="s">
        <v>3</v>
      </c>
      <c r="AB50" s="8" t="s">
        <v>90</v>
      </c>
      <c r="AC50" s="8" t="s">
        <v>91</v>
      </c>
      <c r="AD50" s="8" t="s">
        <v>6</v>
      </c>
      <c r="AE50" s="9" t="s">
        <v>7</v>
      </c>
      <c r="AF50" s="12"/>
      <c r="AG50" s="7" t="s">
        <v>0</v>
      </c>
      <c r="AH50" s="8" t="s">
        <v>66</v>
      </c>
      <c r="AI50" s="8" t="s">
        <v>3</v>
      </c>
      <c r="AJ50" s="8" t="s">
        <v>90</v>
      </c>
      <c r="AK50" s="8" t="s">
        <v>91</v>
      </c>
      <c r="AL50" s="8" t="s">
        <v>6</v>
      </c>
      <c r="AM50" s="9" t="s">
        <v>7</v>
      </c>
      <c r="AN50" s="12"/>
      <c r="AO50" s="7" t="s">
        <v>0</v>
      </c>
      <c r="AP50" s="8" t="s">
        <v>66</v>
      </c>
      <c r="AQ50" s="8" t="s">
        <v>3</v>
      </c>
      <c r="AR50" s="8" t="s">
        <v>90</v>
      </c>
      <c r="AS50" s="8" t="s">
        <v>91</v>
      </c>
      <c r="AT50" s="8" t="s">
        <v>6</v>
      </c>
      <c r="AU50" s="9" t="s">
        <v>7</v>
      </c>
      <c r="AV50" s="12"/>
      <c r="AW50" s="7" t="s">
        <v>0</v>
      </c>
      <c r="AX50" s="8" t="s">
        <v>66</v>
      </c>
      <c r="AY50" s="8" t="s">
        <v>3</v>
      </c>
      <c r="AZ50" s="8" t="s">
        <v>90</v>
      </c>
      <c r="BA50" s="8" t="s">
        <v>91</v>
      </c>
      <c r="BB50" s="8" t="s">
        <v>6</v>
      </c>
      <c r="BC50" s="9" t="s">
        <v>7</v>
      </c>
      <c r="BD50" s="12"/>
      <c r="BE50" s="7" t="s">
        <v>0</v>
      </c>
      <c r="BF50" s="8" t="s">
        <v>66</v>
      </c>
      <c r="BG50" s="8" t="s">
        <v>3</v>
      </c>
      <c r="BH50" s="8" t="s">
        <v>90</v>
      </c>
      <c r="BI50" s="8" t="s">
        <v>91</v>
      </c>
      <c r="BJ50" s="8" t="s">
        <v>6</v>
      </c>
      <c r="BK50" s="9" t="s">
        <v>7</v>
      </c>
      <c r="BL50" s="12"/>
    </row>
    <row r="51" spans="1:64" x14ac:dyDescent="0.25">
      <c r="A51" s="11"/>
      <c r="B51" s="6"/>
      <c r="C51" s="4">
        <f>IFERROR(VLOOKUP(A51,parts!$A$2:$V$150,11,FALSE)*B51,0)</f>
        <v>0</v>
      </c>
      <c r="D51" s="4">
        <f>IFERROR(VLOOKUP(A51,parts!$A$2:$V$150,12,FALSE)*B51,0)</f>
        <v>0</v>
      </c>
      <c r="E51" s="4">
        <f>IFERROR(VLOOKUP(A51,parts!$A$2:$V$150,13,FALSE)*B51,0)</f>
        <v>0</v>
      </c>
      <c r="F51" s="4">
        <f>IFERROR(VLOOKUP(A51,parts!$A$2:$V$150,5,FALSE),0)</f>
        <v>0</v>
      </c>
      <c r="G51" s="4">
        <f>IFERROR(VLOOKUP(A51,parts!$A$2:$V$150,6,FALSE)*B51,0)</f>
        <v>0</v>
      </c>
      <c r="H51" s="12"/>
      <c r="I51" s="11"/>
      <c r="J51" s="6"/>
      <c r="K51" s="4">
        <f>IFERROR(VLOOKUP(I51,parts!$A$2:$V$150,11,FALSE)*J51,0)</f>
        <v>0</v>
      </c>
      <c r="L51" s="4">
        <f>IFERROR(VLOOKUP(I51,parts!$A$2:$V$150,12,FALSE)*J51,0)</f>
        <v>0</v>
      </c>
      <c r="M51" s="4">
        <f>IFERROR(VLOOKUP(I51,parts!$A$2:$V$150,13,FALSE)*J51,0)</f>
        <v>0</v>
      </c>
      <c r="N51" s="4">
        <f>IFERROR(VLOOKUP(I51,parts!$A$2:$V$150,5,FALSE),0)</f>
        <v>0</v>
      </c>
      <c r="O51" s="4">
        <f>IFERROR(VLOOKUP(I51,parts!$A$2:$V$150,6,FALSE)*J51,0)</f>
        <v>0</v>
      </c>
      <c r="P51" s="12"/>
      <c r="Q51" s="11"/>
      <c r="R51" s="6"/>
      <c r="S51" s="4">
        <f>IFERROR(VLOOKUP(Q51,parts!$A$2:$V$150,11,FALSE)*R51,0)</f>
        <v>0</v>
      </c>
      <c r="T51" s="4">
        <f>IFERROR(VLOOKUP(Q51,parts!$A$2:$V$150,12,FALSE)*R51,0)</f>
        <v>0</v>
      </c>
      <c r="U51" s="4">
        <f>IFERROR(VLOOKUP(Q51,parts!$A$2:$V$150,13,FALSE)*R51,0)</f>
        <v>0</v>
      </c>
      <c r="V51" s="4">
        <f>IFERROR(VLOOKUP(Q51,parts!$A$2:$V$150,5,FALSE),0)</f>
        <v>0</v>
      </c>
      <c r="W51" s="4">
        <f>IFERROR(VLOOKUP(Q51,parts!$A$2:$V$150,6,FALSE)*R51,0)</f>
        <v>0</v>
      </c>
      <c r="X51" s="12"/>
      <c r="Y51" s="11"/>
      <c r="Z51" s="6"/>
      <c r="AA51" s="4">
        <f>IFERROR(VLOOKUP(Y51,parts!$A$2:$V$150,11,FALSE)*Z51,0)</f>
        <v>0</v>
      </c>
      <c r="AB51" s="4">
        <f>IFERROR(VLOOKUP(Y51,parts!$A$2:$V$150,12,FALSE)*Z51,0)</f>
        <v>0</v>
      </c>
      <c r="AC51" s="4">
        <f>IFERROR(VLOOKUP(Y51,parts!$A$2:$V$150,13,FALSE)*Z51,0)</f>
        <v>0</v>
      </c>
      <c r="AD51" s="4">
        <f>IFERROR(VLOOKUP(Y51,parts!$A$2:$V$150,5,FALSE),0)</f>
        <v>0</v>
      </c>
      <c r="AE51" s="4">
        <f>IFERROR(VLOOKUP(Y51,parts!$A$2:$V$150,6,FALSE)*Z51,0)</f>
        <v>0</v>
      </c>
      <c r="AF51" s="12"/>
      <c r="AG51" s="11"/>
      <c r="AH51" s="6"/>
      <c r="AI51" s="4">
        <f>IFERROR(VLOOKUP(AG51,parts!$A$2:$V$150,11,FALSE)*AH51,0)</f>
        <v>0</v>
      </c>
      <c r="AJ51" s="4">
        <f>IFERROR(VLOOKUP(AG51,parts!$A$2:$V$150,12,FALSE)*AH51,0)</f>
        <v>0</v>
      </c>
      <c r="AK51" s="4">
        <f>IFERROR(VLOOKUP(AG51,parts!$A$2:$V$150,13,FALSE)*AH51,0)</f>
        <v>0</v>
      </c>
      <c r="AL51" s="4">
        <f>IFERROR(VLOOKUP(AG51,parts!$A$2:$V$150,5,FALSE),0)</f>
        <v>0</v>
      </c>
      <c r="AM51" s="4">
        <f>IFERROR(VLOOKUP(AG51,parts!$A$2:$V$150,6,FALSE)*AH51,0)</f>
        <v>0</v>
      </c>
      <c r="AN51" s="12"/>
      <c r="AO51" s="11"/>
      <c r="AP51" s="6"/>
      <c r="AQ51" s="4">
        <f>IFERROR(VLOOKUP(AO51,parts!$A$2:$V$150,11,FALSE)*AP51,0)</f>
        <v>0</v>
      </c>
      <c r="AR51" s="4">
        <f>IFERROR(VLOOKUP(AO51,parts!$A$2:$V$150,12,FALSE)*AP51,0)</f>
        <v>0</v>
      </c>
      <c r="AS51" s="4">
        <f>IFERROR(VLOOKUP(AO51,parts!$A$2:$V$150,13,FALSE)*AP51,0)</f>
        <v>0</v>
      </c>
      <c r="AT51" s="4">
        <f>IFERROR(VLOOKUP(AO51,parts!$A$2:$V$150,5,FALSE),0)</f>
        <v>0</v>
      </c>
      <c r="AU51" s="4">
        <f>IFERROR(VLOOKUP(AO51,parts!$A$2:$V$150,6,FALSE)*AP51,0)</f>
        <v>0</v>
      </c>
      <c r="AV51" s="12"/>
      <c r="AW51" s="11"/>
      <c r="AX51" s="6"/>
      <c r="AY51" s="4">
        <f>IFERROR(VLOOKUP(AW51,parts!$A$2:$V$150,11,FALSE)*AX51,0)</f>
        <v>0</v>
      </c>
      <c r="AZ51" s="4">
        <f>IFERROR(VLOOKUP(AW51,parts!$A$2:$V$150,12,FALSE)*AX51,0)</f>
        <v>0</v>
      </c>
      <c r="BA51" s="4">
        <f>IFERROR(VLOOKUP(AW51,parts!$A$2:$V$150,13,FALSE)*AX51,0)</f>
        <v>0</v>
      </c>
      <c r="BB51" s="4">
        <f>IFERROR(VLOOKUP(AW51,parts!$A$2:$V$150,5,FALSE),0)</f>
        <v>0</v>
      </c>
      <c r="BC51" s="4">
        <f>IFERROR(VLOOKUP(AW51,parts!$A$2:$V$150,6,FALSE)*AX51,0)</f>
        <v>0</v>
      </c>
      <c r="BD51" s="12"/>
      <c r="BE51" s="11"/>
      <c r="BF51" s="6"/>
      <c r="BG51" s="4">
        <f>IFERROR(VLOOKUP(BE51,parts!$A$2:$V$150,11,FALSE)*BF51,0)</f>
        <v>0</v>
      </c>
      <c r="BH51" s="4">
        <f>IFERROR(VLOOKUP(BE51,parts!$A$2:$V$150,12,FALSE)*BF51,0)</f>
        <v>0</v>
      </c>
      <c r="BI51" s="4">
        <f>IFERROR(VLOOKUP(BE51,parts!$A$2:$V$150,13,FALSE)*BF51,0)</f>
        <v>0</v>
      </c>
      <c r="BJ51" s="4">
        <f>IFERROR(VLOOKUP(BE51,parts!$A$2:$V$150,5,FALSE),0)</f>
        <v>0</v>
      </c>
      <c r="BK51" s="4">
        <f>IFERROR(VLOOKUP(BE51,parts!$A$2:$V$150,6,FALSE)*BF51,0)</f>
        <v>0</v>
      </c>
      <c r="BL51" s="12"/>
    </row>
    <row r="52" spans="1:64" x14ac:dyDescent="0.25">
      <c r="A52" s="11"/>
      <c r="B52" s="6"/>
      <c r="C52" s="4">
        <f>IFERROR(VLOOKUP(A52,parts!$A$2:$V$150,11,FALSE)*B52,0)</f>
        <v>0</v>
      </c>
      <c r="D52" s="4">
        <f>IFERROR(VLOOKUP(A52,parts!$A$2:$V$150,12,FALSE)*B52,0)</f>
        <v>0</v>
      </c>
      <c r="E52" s="4">
        <f>IFERROR(VLOOKUP(A52,parts!$A$2:$V$150,13,FALSE)*B52,0)</f>
        <v>0</v>
      </c>
      <c r="F52" s="4">
        <f>IFERROR(VLOOKUP(A52,parts!$A$2:$V$150,5,FALSE),0)</f>
        <v>0</v>
      </c>
      <c r="G52" s="4">
        <f>IFERROR(VLOOKUP(A52,parts!$A$2:$V$150,6,FALSE)*B52,0)</f>
        <v>0</v>
      </c>
      <c r="H52" s="12"/>
      <c r="I52" s="11"/>
      <c r="J52" s="6"/>
      <c r="K52" s="4">
        <f>IFERROR(VLOOKUP(I52,parts!$A$2:$V$150,11,FALSE)*J52,0)</f>
        <v>0</v>
      </c>
      <c r="L52" s="4">
        <f>IFERROR(VLOOKUP(I52,parts!$A$2:$V$150,12,FALSE)*J52,0)</f>
        <v>0</v>
      </c>
      <c r="M52" s="4">
        <f>IFERROR(VLOOKUP(I52,parts!$A$2:$V$150,13,FALSE)*J52,0)</f>
        <v>0</v>
      </c>
      <c r="N52" s="4">
        <f>IFERROR(VLOOKUP(I52,parts!$A$2:$V$150,5,FALSE),0)</f>
        <v>0</v>
      </c>
      <c r="O52" s="4">
        <f>IFERROR(VLOOKUP(I52,parts!$A$2:$V$150,6,FALSE)*J52,0)</f>
        <v>0</v>
      </c>
      <c r="P52" s="12"/>
      <c r="Q52" s="11"/>
      <c r="R52" s="6"/>
      <c r="S52" s="4">
        <f>IFERROR(VLOOKUP(Q52,parts!$A$2:$V$150,11,FALSE)*R52,0)</f>
        <v>0</v>
      </c>
      <c r="T52" s="4">
        <f>IFERROR(VLOOKUP(Q52,parts!$A$2:$V$150,12,FALSE)*R52,0)</f>
        <v>0</v>
      </c>
      <c r="U52" s="4">
        <f>IFERROR(VLOOKUP(Q52,parts!$A$2:$V$150,13,FALSE)*R52,0)</f>
        <v>0</v>
      </c>
      <c r="V52" s="4">
        <f>IFERROR(VLOOKUP(Q52,parts!$A$2:$V$150,5,FALSE),0)</f>
        <v>0</v>
      </c>
      <c r="W52" s="4">
        <f>IFERROR(VLOOKUP(Q52,parts!$A$2:$V$150,6,FALSE)*R52,0)</f>
        <v>0</v>
      </c>
      <c r="X52" s="12"/>
      <c r="Y52" s="11"/>
      <c r="Z52" s="6"/>
      <c r="AA52" s="4">
        <f>IFERROR(VLOOKUP(Y52,parts!$A$2:$V$150,11,FALSE)*Z52,0)</f>
        <v>0</v>
      </c>
      <c r="AB52" s="4">
        <f>IFERROR(VLOOKUP(Y52,parts!$A$2:$V$150,12,FALSE)*Z52,0)</f>
        <v>0</v>
      </c>
      <c r="AC52" s="4">
        <f>IFERROR(VLOOKUP(Y52,parts!$A$2:$V$150,13,FALSE)*Z52,0)</f>
        <v>0</v>
      </c>
      <c r="AD52" s="4">
        <f>IFERROR(VLOOKUP(Y52,parts!$A$2:$V$150,5,FALSE),0)</f>
        <v>0</v>
      </c>
      <c r="AE52" s="4">
        <f>IFERROR(VLOOKUP(Y52,parts!$A$2:$V$150,6,FALSE)*Z52,0)</f>
        <v>0</v>
      </c>
      <c r="AF52" s="12"/>
      <c r="AG52" s="11"/>
      <c r="AH52" s="6"/>
      <c r="AI52" s="4">
        <f>IFERROR(VLOOKUP(AG52,parts!$A$2:$V$150,11,FALSE)*AH52,0)</f>
        <v>0</v>
      </c>
      <c r="AJ52" s="4">
        <f>IFERROR(VLOOKUP(AG52,parts!$A$2:$V$150,12,FALSE)*AH52,0)</f>
        <v>0</v>
      </c>
      <c r="AK52" s="4">
        <f>IFERROR(VLOOKUP(AG52,parts!$A$2:$V$150,13,FALSE)*AH52,0)</f>
        <v>0</v>
      </c>
      <c r="AL52" s="4">
        <f>IFERROR(VLOOKUP(AG52,parts!$A$2:$V$150,5,FALSE),0)</f>
        <v>0</v>
      </c>
      <c r="AM52" s="4">
        <f>IFERROR(VLOOKUP(AG52,parts!$A$2:$V$150,6,FALSE)*AH52,0)</f>
        <v>0</v>
      </c>
      <c r="AN52" s="12"/>
      <c r="AO52" s="11"/>
      <c r="AP52" s="6"/>
      <c r="AQ52" s="4">
        <f>IFERROR(VLOOKUP(AO52,parts!$A$2:$V$150,11,FALSE)*AP52,0)</f>
        <v>0</v>
      </c>
      <c r="AR52" s="4">
        <f>IFERROR(VLOOKUP(AO52,parts!$A$2:$V$150,12,FALSE)*AP52,0)</f>
        <v>0</v>
      </c>
      <c r="AS52" s="4">
        <f>IFERROR(VLOOKUP(AO52,parts!$A$2:$V$150,13,FALSE)*AP52,0)</f>
        <v>0</v>
      </c>
      <c r="AT52" s="4">
        <f>IFERROR(VLOOKUP(AO52,parts!$A$2:$V$150,5,FALSE),0)</f>
        <v>0</v>
      </c>
      <c r="AU52" s="4">
        <f>IFERROR(VLOOKUP(AO52,parts!$A$2:$V$150,6,FALSE)*AP52,0)</f>
        <v>0</v>
      </c>
      <c r="AV52" s="12"/>
      <c r="AW52" s="11"/>
      <c r="AX52" s="6"/>
      <c r="AY52" s="4">
        <f>IFERROR(VLOOKUP(AW52,parts!$A$2:$V$150,11,FALSE)*AX52,0)</f>
        <v>0</v>
      </c>
      <c r="AZ52" s="4">
        <f>IFERROR(VLOOKUP(AW52,parts!$A$2:$V$150,12,FALSE)*AX52,0)</f>
        <v>0</v>
      </c>
      <c r="BA52" s="4">
        <f>IFERROR(VLOOKUP(AW52,parts!$A$2:$V$150,13,FALSE)*AX52,0)</f>
        <v>0</v>
      </c>
      <c r="BB52" s="4">
        <f>IFERROR(VLOOKUP(AW52,parts!$A$2:$V$150,5,FALSE),0)</f>
        <v>0</v>
      </c>
      <c r="BC52" s="4">
        <f>IFERROR(VLOOKUP(AW52,parts!$A$2:$V$150,6,FALSE)*AX52,0)</f>
        <v>0</v>
      </c>
      <c r="BD52" s="12"/>
      <c r="BE52" s="11"/>
      <c r="BF52" s="6"/>
      <c r="BG52" s="4">
        <f>IFERROR(VLOOKUP(BE52,parts!$A$2:$V$150,11,FALSE)*BF52,0)</f>
        <v>0</v>
      </c>
      <c r="BH52" s="4">
        <f>IFERROR(VLOOKUP(BE52,parts!$A$2:$V$150,12,FALSE)*BF52,0)</f>
        <v>0</v>
      </c>
      <c r="BI52" s="4">
        <f>IFERROR(VLOOKUP(BE52,parts!$A$2:$V$150,13,FALSE)*BF52,0)</f>
        <v>0</v>
      </c>
      <c r="BJ52" s="4">
        <f>IFERROR(VLOOKUP(BE52,parts!$A$2:$V$150,5,FALSE),0)</f>
        <v>0</v>
      </c>
      <c r="BK52" s="4">
        <f>IFERROR(VLOOKUP(BE52,parts!$A$2:$V$150,6,FALSE)*BF52,0)</f>
        <v>0</v>
      </c>
      <c r="BL52" s="12"/>
    </row>
    <row r="53" spans="1:64" x14ac:dyDescent="0.25">
      <c r="A53" s="11"/>
      <c r="B53" s="6"/>
      <c r="C53" s="4">
        <f>IFERROR(VLOOKUP(A53,parts!$A$2:$V$150,11,FALSE)*B53,0)</f>
        <v>0</v>
      </c>
      <c r="D53" s="4">
        <f>IFERROR(VLOOKUP(A53,parts!$A$2:$V$150,12,FALSE)*B53,0)</f>
        <v>0</v>
      </c>
      <c r="E53" s="4">
        <f>IFERROR(VLOOKUP(A53,parts!$A$2:$V$150,13,FALSE)*B53,0)</f>
        <v>0</v>
      </c>
      <c r="F53" s="4">
        <f>IFERROR(VLOOKUP(A53,parts!$A$2:$V$150,5,FALSE),0)</f>
        <v>0</v>
      </c>
      <c r="G53" s="4">
        <f>IFERROR(VLOOKUP(A53,parts!$A$2:$V$150,6,FALSE)*B53,0)</f>
        <v>0</v>
      </c>
      <c r="H53" s="12"/>
      <c r="I53" s="11"/>
      <c r="J53" s="6"/>
      <c r="K53" s="4">
        <f>IFERROR(VLOOKUP(I53,parts!$A$2:$V$150,11,FALSE)*J53,0)</f>
        <v>0</v>
      </c>
      <c r="L53" s="4">
        <f>IFERROR(VLOOKUP(I53,parts!$A$2:$V$150,12,FALSE)*J53,0)</f>
        <v>0</v>
      </c>
      <c r="M53" s="4">
        <f>IFERROR(VLOOKUP(I53,parts!$A$2:$V$150,13,FALSE)*J53,0)</f>
        <v>0</v>
      </c>
      <c r="N53" s="4">
        <f>IFERROR(VLOOKUP(I53,parts!$A$2:$V$150,5,FALSE),0)</f>
        <v>0</v>
      </c>
      <c r="O53" s="4">
        <f>IFERROR(VLOOKUP(I53,parts!$A$2:$V$150,6,FALSE)*J53,0)</f>
        <v>0</v>
      </c>
      <c r="P53" s="12"/>
      <c r="Q53" s="11"/>
      <c r="R53" s="6"/>
      <c r="S53" s="4">
        <f>IFERROR(VLOOKUP(Q53,parts!$A$2:$V$150,11,FALSE)*R53,0)</f>
        <v>0</v>
      </c>
      <c r="T53" s="4">
        <f>IFERROR(VLOOKUP(Q53,parts!$A$2:$V$150,12,FALSE)*R53,0)</f>
        <v>0</v>
      </c>
      <c r="U53" s="4">
        <f>IFERROR(VLOOKUP(Q53,parts!$A$2:$V$150,13,FALSE)*R53,0)</f>
        <v>0</v>
      </c>
      <c r="V53" s="4">
        <f>IFERROR(VLOOKUP(Q53,parts!$A$2:$V$150,5,FALSE),0)</f>
        <v>0</v>
      </c>
      <c r="W53" s="4">
        <f>IFERROR(VLOOKUP(Q53,parts!$A$2:$V$150,6,FALSE)*R53,0)</f>
        <v>0</v>
      </c>
      <c r="X53" s="12"/>
      <c r="Y53" s="11"/>
      <c r="Z53" s="6"/>
      <c r="AA53" s="4">
        <f>IFERROR(VLOOKUP(Y53,parts!$A$2:$V$150,11,FALSE)*Z53,0)</f>
        <v>0</v>
      </c>
      <c r="AB53" s="4">
        <f>IFERROR(VLOOKUP(Y53,parts!$A$2:$V$150,12,FALSE)*Z53,0)</f>
        <v>0</v>
      </c>
      <c r="AC53" s="4">
        <f>IFERROR(VLOOKUP(Y53,parts!$A$2:$V$150,13,FALSE)*Z53,0)</f>
        <v>0</v>
      </c>
      <c r="AD53" s="4">
        <f>IFERROR(VLOOKUP(Y53,parts!$A$2:$V$150,5,FALSE),0)</f>
        <v>0</v>
      </c>
      <c r="AE53" s="4">
        <f>IFERROR(VLOOKUP(Y53,parts!$A$2:$V$150,6,FALSE)*Z53,0)</f>
        <v>0</v>
      </c>
      <c r="AF53" s="12"/>
      <c r="AG53" s="11"/>
      <c r="AH53" s="6"/>
      <c r="AI53" s="4">
        <f>IFERROR(VLOOKUP(AG53,parts!$A$2:$V$150,11,FALSE)*AH53,0)</f>
        <v>0</v>
      </c>
      <c r="AJ53" s="4">
        <f>IFERROR(VLOOKUP(AG53,parts!$A$2:$V$150,12,FALSE)*AH53,0)</f>
        <v>0</v>
      </c>
      <c r="AK53" s="4">
        <f>IFERROR(VLOOKUP(AG53,parts!$A$2:$V$150,13,FALSE)*AH53,0)</f>
        <v>0</v>
      </c>
      <c r="AL53" s="4">
        <f>IFERROR(VLOOKUP(AG53,parts!$A$2:$V$150,5,FALSE),0)</f>
        <v>0</v>
      </c>
      <c r="AM53" s="4">
        <f>IFERROR(VLOOKUP(AG53,parts!$A$2:$V$150,6,FALSE)*AH53,0)</f>
        <v>0</v>
      </c>
      <c r="AN53" s="12"/>
      <c r="AO53" s="11"/>
      <c r="AP53" s="6"/>
      <c r="AQ53" s="4">
        <f>IFERROR(VLOOKUP(AO53,parts!$A$2:$V$150,11,FALSE)*AP53,0)</f>
        <v>0</v>
      </c>
      <c r="AR53" s="4">
        <f>IFERROR(VLOOKUP(AO53,parts!$A$2:$V$150,12,FALSE)*AP53,0)</f>
        <v>0</v>
      </c>
      <c r="AS53" s="4">
        <f>IFERROR(VLOOKUP(AO53,parts!$A$2:$V$150,13,FALSE)*AP53,0)</f>
        <v>0</v>
      </c>
      <c r="AT53" s="4">
        <f>IFERROR(VLOOKUP(AO53,parts!$A$2:$V$150,5,FALSE),0)</f>
        <v>0</v>
      </c>
      <c r="AU53" s="4">
        <f>IFERROR(VLOOKUP(AO53,parts!$A$2:$V$150,6,FALSE)*AP53,0)</f>
        <v>0</v>
      </c>
      <c r="AV53" s="12"/>
      <c r="AW53" s="11"/>
      <c r="AX53" s="6"/>
      <c r="AY53" s="4">
        <f>IFERROR(VLOOKUP(AW53,parts!$A$2:$V$150,11,FALSE)*AX53,0)</f>
        <v>0</v>
      </c>
      <c r="AZ53" s="4">
        <f>IFERROR(VLOOKUP(AW53,parts!$A$2:$V$150,12,FALSE)*AX53,0)</f>
        <v>0</v>
      </c>
      <c r="BA53" s="4">
        <f>IFERROR(VLOOKUP(AW53,parts!$A$2:$V$150,13,FALSE)*AX53,0)</f>
        <v>0</v>
      </c>
      <c r="BB53" s="4">
        <f>IFERROR(VLOOKUP(AW53,parts!$A$2:$V$150,5,FALSE),0)</f>
        <v>0</v>
      </c>
      <c r="BC53" s="4">
        <f>IFERROR(VLOOKUP(AW53,parts!$A$2:$V$150,6,FALSE)*AX53,0)</f>
        <v>0</v>
      </c>
      <c r="BD53" s="12"/>
      <c r="BE53" s="11"/>
      <c r="BF53" s="6"/>
      <c r="BG53" s="4">
        <f>IFERROR(VLOOKUP(BE53,parts!$A$2:$V$150,11,FALSE)*BF53,0)</f>
        <v>0</v>
      </c>
      <c r="BH53" s="4">
        <f>IFERROR(VLOOKUP(BE53,parts!$A$2:$V$150,12,FALSE)*BF53,0)</f>
        <v>0</v>
      </c>
      <c r="BI53" s="4">
        <f>IFERROR(VLOOKUP(BE53,parts!$A$2:$V$150,13,FALSE)*BF53,0)</f>
        <v>0</v>
      </c>
      <c r="BJ53" s="4">
        <f>IFERROR(VLOOKUP(BE53,parts!$A$2:$V$150,5,FALSE),0)</f>
        <v>0</v>
      </c>
      <c r="BK53" s="4">
        <f>IFERROR(VLOOKUP(BE53,parts!$A$2:$V$150,6,FALSE)*BF53,0)</f>
        <v>0</v>
      </c>
      <c r="BL53" s="12"/>
    </row>
    <row r="54" spans="1:64" x14ac:dyDescent="0.25">
      <c r="A54" s="11"/>
      <c r="B54" s="6"/>
      <c r="C54" s="4">
        <f>IFERROR(VLOOKUP(A54,parts!$A$2:$V$150,11,FALSE)*B54,0)</f>
        <v>0</v>
      </c>
      <c r="D54" s="4">
        <f>IFERROR(VLOOKUP(A54,parts!$A$2:$V$150,12,FALSE)*B54,0)</f>
        <v>0</v>
      </c>
      <c r="E54" s="4">
        <f>IFERROR(VLOOKUP(A54,parts!$A$2:$V$150,13,FALSE)*B54,0)</f>
        <v>0</v>
      </c>
      <c r="F54" s="4">
        <f>IFERROR(VLOOKUP(A54,parts!$A$2:$V$150,5,FALSE),0)</f>
        <v>0</v>
      </c>
      <c r="G54" s="4">
        <f>IFERROR(VLOOKUP(A54,parts!$A$2:$V$150,6,FALSE)*B54,0)</f>
        <v>0</v>
      </c>
      <c r="H54" s="12"/>
      <c r="I54" s="11"/>
      <c r="J54" s="6"/>
      <c r="K54" s="4">
        <f>IFERROR(VLOOKUP(I54,parts!$A$2:$V$150,11,FALSE)*J54,0)</f>
        <v>0</v>
      </c>
      <c r="L54" s="4">
        <f>IFERROR(VLOOKUP(I54,parts!$A$2:$V$150,12,FALSE)*J54,0)</f>
        <v>0</v>
      </c>
      <c r="M54" s="4">
        <f>IFERROR(VLOOKUP(I54,parts!$A$2:$V$150,13,FALSE)*J54,0)</f>
        <v>0</v>
      </c>
      <c r="N54" s="4">
        <f>IFERROR(VLOOKUP(I54,parts!$A$2:$V$150,5,FALSE),0)</f>
        <v>0</v>
      </c>
      <c r="O54" s="4">
        <f>IFERROR(VLOOKUP(I54,parts!$A$2:$V$150,6,FALSE)*J54,0)</f>
        <v>0</v>
      </c>
      <c r="P54" s="12"/>
      <c r="Q54" s="11"/>
      <c r="R54" s="6"/>
      <c r="S54" s="4">
        <f>IFERROR(VLOOKUP(Q54,parts!$A$2:$V$150,11,FALSE)*R54,0)</f>
        <v>0</v>
      </c>
      <c r="T54" s="4">
        <f>IFERROR(VLOOKUP(Q54,parts!$A$2:$V$150,12,FALSE)*R54,0)</f>
        <v>0</v>
      </c>
      <c r="U54" s="4">
        <f>IFERROR(VLOOKUP(Q54,parts!$A$2:$V$150,13,FALSE)*R54,0)</f>
        <v>0</v>
      </c>
      <c r="V54" s="4">
        <f>IFERROR(VLOOKUP(Q54,parts!$A$2:$V$150,5,FALSE),0)</f>
        <v>0</v>
      </c>
      <c r="W54" s="4">
        <f>IFERROR(VLOOKUP(Q54,parts!$A$2:$V$150,6,FALSE)*R54,0)</f>
        <v>0</v>
      </c>
      <c r="X54" s="12"/>
      <c r="Y54" s="11"/>
      <c r="Z54" s="6"/>
      <c r="AA54" s="4">
        <f>IFERROR(VLOOKUP(Y54,parts!$A$2:$V$150,11,FALSE)*Z54,0)</f>
        <v>0</v>
      </c>
      <c r="AB54" s="4">
        <f>IFERROR(VLOOKUP(Y54,parts!$A$2:$V$150,12,FALSE)*Z54,0)</f>
        <v>0</v>
      </c>
      <c r="AC54" s="4">
        <f>IFERROR(VLOOKUP(Y54,parts!$A$2:$V$150,13,FALSE)*Z54,0)</f>
        <v>0</v>
      </c>
      <c r="AD54" s="4">
        <f>IFERROR(VLOOKUP(Y54,parts!$A$2:$V$150,5,FALSE),0)</f>
        <v>0</v>
      </c>
      <c r="AE54" s="4">
        <f>IFERROR(VLOOKUP(Y54,parts!$A$2:$V$150,6,FALSE)*Z54,0)</f>
        <v>0</v>
      </c>
      <c r="AF54" s="12"/>
      <c r="AG54" s="11"/>
      <c r="AH54" s="6"/>
      <c r="AI54" s="4">
        <f>IFERROR(VLOOKUP(AG54,parts!$A$2:$V$150,11,FALSE)*AH54,0)</f>
        <v>0</v>
      </c>
      <c r="AJ54" s="4">
        <f>IFERROR(VLOOKUP(AG54,parts!$A$2:$V$150,12,FALSE)*AH54,0)</f>
        <v>0</v>
      </c>
      <c r="AK54" s="4">
        <f>IFERROR(VLOOKUP(AG54,parts!$A$2:$V$150,13,FALSE)*AH54,0)</f>
        <v>0</v>
      </c>
      <c r="AL54" s="4">
        <f>IFERROR(VLOOKUP(AG54,parts!$A$2:$V$150,5,FALSE),0)</f>
        <v>0</v>
      </c>
      <c r="AM54" s="4">
        <f>IFERROR(VLOOKUP(AG54,parts!$A$2:$V$150,6,FALSE)*AH54,0)</f>
        <v>0</v>
      </c>
      <c r="AN54" s="12"/>
      <c r="AO54" s="11"/>
      <c r="AP54" s="6"/>
      <c r="AQ54" s="4">
        <f>IFERROR(VLOOKUP(AO54,parts!$A$2:$V$150,11,FALSE)*AP54,0)</f>
        <v>0</v>
      </c>
      <c r="AR54" s="4">
        <f>IFERROR(VLOOKUP(AO54,parts!$A$2:$V$150,12,FALSE)*AP54,0)</f>
        <v>0</v>
      </c>
      <c r="AS54" s="4">
        <f>IFERROR(VLOOKUP(AO54,parts!$A$2:$V$150,13,FALSE)*AP54,0)</f>
        <v>0</v>
      </c>
      <c r="AT54" s="4">
        <f>IFERROR(VLOOKUP(AO54,parts!$A$2:$V$150,5,FALSE),0)</f>
        <v>0</v>
      </c>
      <c r="AU54" s="4">
        <f>IFERROR(VLOOKUP(AO54,parts!$A$2:$V$150,6,FALSE)*AP54,0)</f>
        <v>0</v>
      </c>
      <c r="AV54" s="12"/>
      <c r="AW54" s="11"/>
      <c r="AX54" s="6"/>
      <c r="AY54" s="4">
        <f>IFERROR(VLOOKUP(AW54,parts!$A$2:$V$150,11,FALSE)*AX54,0)</f>
        <v>0</v>
      </c>
      <c r="AZ54" s="4">
        <f>IFERROR(VLOOKUP(AW54,parts!$A$2:$V$150,12,FALSE)*AX54,0)</f>
        <v>0</v>
      </c>
      <c r="BA54" s="4">
        <f>IFERROR(VLOOKUP(AW54,parts!$A$2:$V$150,13,FALSE)*AX54,0)</f>
        <v>0</v>
      </c>
      <c r="BB54" s="4">
        <f>IFERROR(VLOOKUP(AW54,parts!$A$2:$V$150,5,FALSE),0)</f>
        <v>0</v>
      </c>
      <c r="BC54" s="4">
        <f>IFERROR(VLOOKUP(AW54,parts!$A$2:$V$150,6,FALSE)*AX54,0)</f>
        <v>0</v>
      </c>
      <c r="BD54" s="12"/>
      <c r="BE54" s="11"/>
      <c r="BF54" s="6"/>
      <c r="BG54" s="4">
        <f>IFERROR(VLOOKUP(BE54,parts!$A$2:$V$150,11,FALSE)*BF54,0)</f>
        <v>0</v>
      </c>
      <c r="BH54" s="4">
        <f>IFERROR(VLOOKUP(BE54,parts!$A$2:$V$150,12,FALSE)*BF54,0)</f>
        <v>0</v>
      </c>
      <c r="BI54" s="4">
        <f>IFERROR(VLOOKUP(BE54,parts!$A$2:$V$150,13,FALSE)*BF54,0)</f>
        <v>0</v>
      </c>
      <c r="BJ54" s="4">
        <f>IFERROR(VLOOKUP(BE54,parts!$A$2:$V$150,5,FALSE),0)</f>
        <v>0</v>
      </c>
      <c r="BK54" s="4">
        <f>IFERROR(VLOOKUP(BE54,parts!$A$2:$V$150,6,FALSE)*BF54,0)</f>
        <v>0</v>
      </c>
      <c r="BL54" s="12"/>
    </row>
    <row r="55" spans="1:64" x14ac:dyDescent="0.25">
      <c r="A55" s="11"/>
      <c r="B55" s="6"/>
      <c r="C55" s="4">
        <f>IFERROR(VLOOKUP(A55,parts!$A$2:$V$150,11,FALSE)*B55,0)</f>
        <v>0</v>
      </c>
      <c r="D55" s="4">
        <f>IFERROR(VLOOKUP(A55,parts!$A$2:$V$150,12,FALSE)*B55,0)</f>
        <v>0</v>
      </c>
      <c r="E55" s="4">
        <f>IFERROR(VLOOKUP(A55,parts!$A$2:$V$150,13,FALSE)*B55,0)</f>
        <v>0</v>
      </c>
      <c r="F55" s="4">
        <f>IFERROR(VLOOKUP(A55,parts!$A$2:$V$150,5,FALSE),0)</f>
        <v>0</v>
      </c>
      <c r="G55" s="4">
        <f>IFERROR(VLOOKUP(A55,parts!$A$2:$V$150,6,FALSE)*B55,0)</f>
        <v>0</v>
      </c>
      <c r="H55" s="12"/>
      <c r="I55" s="11"/>
      <c r="J55" s="6"/>
      <c r="K55" s="4">
        <f>IFERROR(VLOOKUP(I55,parts!$A$2:$V$150,11,FALSE)*J55,0)</f>
        <v>0</v>
      </c>
      <c r="L55" s="4">
        <f>IFERROR(VLOOKUP(I55,parts!$A$2:$V$150,12,FALSE)*J55,0)</f>
        <v>0</v>
      </c>
      <c r="M55" s="4">
        <f>IFERROR(VLOOKUP(I55,parts!$A$2:$V$150,13,FALSE)*J55,0)</f>
        <v>0</v>
      </c>
      <c r="N55" s="4">
        <f>IFERROR(VLOOKUP(I55,parts!$A$2:$V$150,5,FALSE),0)</f>
        <v>0</v>
      </c>
      <c r="O55" s="4">
        <f>IFERROR(VLOOKUP(I55,parts!$A$2:$V$150,6,FALSE)*J55,0)</f>
        <v>0</v>
      </c>
      <c r="P55" s="12"/>
      <c r="Q55" s="11"/>
      <c r="R55" s="6"/>
      <c r="S55" s="4">
        <f>IFERROR(VLOOKUP(Q55,parts!$A$2:$V$150,11,FALSE)*R55,0)</f>
        <v>0</v>
      </c>
      <c r="T55" s="4">
        <f>IFERROR(VLOOKUP(Q55,parts!$A$2:$V$150,12,FALSE)*R55,0)</f>
        <v>0</v>
      </c>
      <c r="U55" s="4">
        <f>IFERROR(VLOOKUP(Q55,parts!$A$2:$V$150,13,FALSE)*R55,0)</f>
        <v>0</v>
      </c>
      <c r="V55" s="4">
        <f>IFERROR(VLOOKUP(Q55,parts!$A$2:$V$150,5,FALSE),0)</f>
        <v>0</v>
      </c>
      <c r="W55" s="4">
        <f>IFERROR(VLOOKUP(Q55,parts!$A$2:$V$150,6,FALSE)*R55,0)</f>
        <v>0</v>
      </c>
      <c r="X55" s="12"/>
      <c r="Y55" s="11"/>
      <c r="Z55" s="6"/>
      <c r="AA55" s="4">
        <f>IFERROR(VLOOKUP(Y55,parts!$A$2:$V$150,11,FALSE)*Z55,0)</f>
        <v>0</v>
      </c>
      <c r="AB55" s="4">
        <f>IFERROR(VLOOKUP(Y55,parts!$A$2:$V$150,12,FALSE)*Z55,0)</f>
        <v>0</v>
      </c>
      <c r="AC55" s="4">
        <f>IFERROR(VLOOKUP(Y55,parts!$A$2:$V$150,13,FALSE)*Z55,0)</f>
        <v>0</v>
      </c>
      <c r="AD55" s="4">
        <f>IFERROR(VLOOKUP(Y55,parts!$A$2:$V$150,5,FALSE),0)</f>
        <v>0</v>
      </c>
      <c r="AE55" s="4">
        <f>IFERROR(VLOOKUP(Y55,parts!$A$2:$V$150,6,FALSE)*Z55,0)</f>
        <v>0</v>
      </c>
      <c r="AF55" s="12"/>
      <c r="AG55" s="11"/>
      <c r="AH55" s="6"/>
      <c r="AI55" s="4">
        <f>IFERROR(VLOOKUP(AG55,parts!$A$2:$V$150,11,FALSE)*AH55,0)</f>
        <v>0</v>
      </c>
      <c r="AJ55" s="4">
        <f>IFERROR(VLOOKUP(AG55,parts!$A$2:$V$150,12,FALSE)*AH55,0)</f>
        <v>0</v>
      </c>
      <c r="AK55" s="4">
        <f>IFERROR(VLOOKUP(AG55,parts!$A$2:$V$150,13,FALSE)*AH55,0)</f>
        <v>0</v>
      </c>
      <c r="AL55" s="4">
        <f>IFERROR(VLOOKUP(AG55,parts!$A$2:$V$150,5,FALSE),0)</f>
        <v>0</v>
      </c>
      <c r="AM55" s="4">
        <f>IFERROR(VLOOKUP(AG55,parts!$A$2:$V$150,6,FALSE)*AH55,0)</f>
        <v>0</v>
      </c>
      <c r="AN55" s="12"/>
      <c r="AO55" s="11"/>
      <c r="AP55" s="6"/>
      <c r="AQ55" s="4">
        <f>IFERROR(VLOOKUP(AO55,parts!$A$2:$V$150,11,FALSE)*AP55,0)</f>
        <v>0</v>
      </c>
      <c r="AR55" s="4">
        <f>IFERROR(VLOOKUP(AO55,parts!$A$2:$V$150,12,FALSE)*AP55,0)</f>
        <v>0</v>
      </c>
      <c r="AS55" s="4">
        <f>IFERROR(VLOOKUP(AO55,parts!$A$2:$V$150,13,FALSE)*AP55,0)</f>
        <v>0</v>
      </c>
      <c r="AT55" s="4">
        <f>IFERROR(VLOOKUP(AO55,parts!$A$2:$V$150,5,FALSE),0)</f>
        <v>0</v>
      </c>
      <c r="AU55" s="4">
        <f>IFERROR(VLOOKUP(AO55,parts!$A$2:$V$150,6,FALSE)*AP55,0)</f>
        <v>0</v>
      </c>
      <c r="AV55" s="12"/>
      <c r="AW55" s="11"/>
      <c r="AX55" s="6"/>
      <c r="AY55" s="4">
        <f>IFERROR(VLOOKUP(AW55,parts!$A$2:$V$150,11,FALSE)*AX55,0)</f>
        <v>0</v>
      </c>
      <c r="AZ55" s="4">
        <f>IFERROR(VLOOKUP(AW55,parts!$A$2:$V$150,12,FALSE)*AX55,0)</f>
        <v>0</v>
      </c>
      <c r="BA55" s="4">
        <f>IFERROR(VLOOKUP(AW55,parts!$A$2:$V$150,13,FALSE)*AX55,0)</f>
        <v>0</v>
      </c>
      <c r="BB55" s="4">
        <f>IFERROR(VLOOKUP(AW55,parts!$A$2:$V$150,5,FALSE),0)</f>
        <v>0</v>
      </c>
      <c r="BC55" s="4">
        <f>IFERROR(VLOOKUP(AW55,parts!$A$2:$V$150,6,FALSE)*AX55,0)</f>
        <v>0</v>
      </c>
      <c r="BD55" s="12"/>
      <c r="BE55" s="11"/>
      <c r="BF55" s="6"/>
      <c r="BG55" s="4">
        <f>IFERROR(VLOOKUP(BE55,parts!$A$2:$V$150,11,FALSE)*BF55,0)</f>
        <v>0</v>
      </c>
      <c r="BH55" s="4">
        <f>IFERROR(VLOOKUP(BE55,parts!$A$2:$V$150,12,FALSE)*BF55,0)</f>
        <v>0</v>
      </c>
      <c r="BI55" s="4">
        <f>IFERROR(VLOOKUP(BE55,parts!$A$2:$V$150,13,FALSE)*BF55,0)</f>
        <v>0</v>
      </c>
      <c r="BJ55" s="4">
        <f>IFERROR(VLOOKUP(BE55,parts!$A$2:$V$150,5,FALSE),0)</f>
        <v>0</v>
      </c>
      <c r="BK55" s="4">
        <f>IFERROR(VLOOKUP(BE55,parts!$A$2:$V$150,6,FALSE)*BF55,0)</f>
        <v>0</v>
      </c>
      <c r="BL55" s="12"/>
    </row>
    <row r="56" spans="1:64" x14ac:dyDescent="0.25">
      <c r="A56" s="11"/>
      <c r="B56" s="6"/>
      <c r="C56" s="4">
        <f>IFERROR(VLOOKUP(A56,parts!$A$2:$V$150,11,FALSE)*B56,0)</f>
        <v>0</v>
      </c>
      <c r="D56" s="4">
        <f>IFERROR(VLOOKUP(A56,parts!$A$2:$V$150,12,FALSE)*B56,0)</f>
        <v>0</v>
      </c>
      <c r="E56" s="4">
        <f>IFERROR(VLOOKUP(A56,parts!$A$2:$V$150,13,FALSE)*B56,0)</f>
        <v>0</v>
      </c>
      <c r="F56" s="4">
        <f>IFERROR(VLOOKUP(A56,parts!$A$2:$V$150,5,FALSE),0)</f>
        <v>0</v>
      </c>
      <c r="G56" s="4">
        <f>IFERROR(VLOOKUP(A56,parts!$A$2:$V$150,6,FALSE)*B56,0)</f>
        <v>0</v>
      </c>
      <c r="H56" s="12"/>
      <c r="I56" s="11"/>
      <c r="J56" s="6"/>
      <c r="K56" s="4">
        <f>IFERROR(VLOOKUP(I56,parts!$A$2:$V$150,11,FALSE)*J56,0)</f>
        <v>0</v>
      </c>
      <c r="L56" s="4">
        <f>IFERROR(VLOOKUP(I56,parts!$A$2:$V$150,12,FALSE)*J56,0)</f>
        <v>0</v>
      </c>
      <c r="M56" s="4">
        <f>IFERROR(VLOOKUP(I56,parts!$A$2:$V$150,13,FALSE)*J56,0)</f>
        <v>0</v>
      </c>
      <c r="N56" s="4">
        <f>IFERROR(VLOOKUP(I56,parts!$A$2:$V$150,5,FALSE),0)</f>
        <v>0</v>
      </c>
      <c r="O56" s="4">
        <f>IFERROR(VLOOKUP(I56,parts!$A$2:$V$150,6,FALSE)*J56,0)</f>
        <v>0</v>
      </c>
      <c r="P56" s="12"/>
      <c r="Q56" s="11"/>
      <c r="R56" s="6"/>
      <c r="S56" s="4">
        <f>IFERROR(VLOOKUP(Q56,parts!$A$2:$V$150,11,FALSE)*R56,0)</f>
        <v>0</v>
      </c>
      <c r="T56" s="4">
        <f>IFERROR(VLOOKUP(Q56,parts!$A$2:$V$150,12,FALSE)*R56,0)</f>
        <v>0</v>
      </c>
      <c r="U56" s="4">
        <f>IFERROR(VLOOKUP(Q56,parts!$A$2:$V$150,13,FALSE)*R56,0)</f>
        <v>0</v>
      </c>
      <c r="V56" s="4">
        <f>IFERROR(VLOOKUP(Q56,parts!$A$2:$V$150,5,FALSE),0)</f>
        <v>0</v>
      </c>
      <c r="W56" s="4">
        <f>IFERROR(VLOOKUP(Q56,parts!$A$2:$V$150,6,FALSE)*R56,0)</f>
        <v>0</v>
      </c>
      <c r="X56" s="12"/>
      <c r="Y56" s="11"/>
      <c r="Z56" s="6"/>
      <c r="AA56" s="4">
        <f>IFERROR(VLOOKUP(Y56,parts!$A$2:$V$150,11,FALSE)*Z56,0)</f>
        <v>0</v>
      </c>
      <c r="AB56" s="4">
        <f>IFERROR(VLOOKUP(Y56,parts!$A$2:$V$150,12,FALSE)*Z56,0)</f>
        <v>0</v>
      </c>
      <c r="AC56" s="4">
        <f>IFERROR(VLOOKUP(Y56,parts!$A$2:$V$150,13,FALSE)*Z56,0)</f>
        <v>0</v>
      </c>
      <c r="AD56" s="4">
        <f>IFERROR(VLOOKUP(Y56,parts!$A$2:$V$150,5,FALSE),0)</f>
        <v>0</v>
      </c>
      <c r="AE56" s="4">
        <f>IFERROR(VLOOKUP(Y56,parts!$A$2:$V$150,6,FALSE)*Z56,0)</f>
        <v>0</v>
      </c>
      <c r="AF56" s="12"/>
      <c r="AG56" s="11"/>
      <c r="AH56" s="6"/>
      <c r="AI56" s="4">
        <f>IFERROR(VLOOKUP(AG56,parts!$A$2:$V$150,11,FALSE)*AH56,0)</f>
        <v>0</v>
      </c>
      <c r="AJ56" s="4">
        <f>IFERROR(VLOOKUP(AG56,parts!$A$2:$V$150,12,FALSE)*AH56,0)</f>
        <v>0</v>
      </c>
      <c r="AK56" s="4">
        <f>IFERROR(VLOOKUP(AG56,parts!$A$2:$V$150,13,FALSE)*AH56,0)</f>
        <v>0</v>
      </c>
      <c r="AL56" s="4">
        <f>IFERROR(VLOOKUP(AG56,parts!$A$2:$V$150,5,FALSE),0)</f>
        <v>0</v>
      </c>
      <c r="AM56" s="4">
        <f>IFERROR(VLOOKUP(AG56,parts!$A$2:$V$150,6,FALSE)*AH56,0)</f>
        <v>0</v>
      </c>
      <c r="AN56" s="12"/>
      <c r="AO56" s="11"/>
      <c r="AP56" s="6"/>
      <c r="AQ56" s="4">
        <f>IFERROR(VLOOKUP(AO56,parts!$A$2:$V$150,11,FALSE)*AP56,0)</f>
        <v>0</v>
      </c>
      <c r="AR56" s="4">
        <f>IFERROR(VLOOKUP(AO56,parts!$A$2:$V$150,12,FALSE)*AP56,0)</f>
        <v>0</v>
      </c>
      <c r="AS56" s="4">
        <f>IFERROR(VLOOKUP(AO56,parts!$A$2:$V$150,13,FALSE)*AP56,0)</f>
        <v>0</v>
      </c>
      <c r="AT56" s="4">
        <f>IFERROR(VLOOKUP(AO56,parts!$A$2:$V$150,5,FALSE),0)</f>
        <v>0</v>
      </c>
      <c r="AU56" s="4">
        <f>IFERROR(VLOOKUP(AO56,parts!$A$2:$V$150,6,FALSE)*AP56,0)</f>
        <v>0</v>
      </c>
      <c r="AV56" s="12"/>
      <c r="AW56" s="11"/>
      <c r="AX56" s="6"/>
      <c r="AY56" s="4">
        <f>IFERROR(VLOOKUP(AW56,parts!$A$2:$V$150,11,FALSE)*AX56,0)</f>
        <v>0</v>
      </c>
      <c r="AZ56" s="4">
        <f>IFERROR(VLOOKUP(AW56,parts!$A$2:$V$150,12,FALSE)*AX56,0)</f>
        <v>0</v>
      </c>
      <c r="BA56" s="4">
        <f>IFERROR(VLOOKUP(AW56,parts!$A$2:$V$150,13,FALSE)*AX56,0)</f>
        <v>0</v>
      </c>
      <c r="BB56" s="4">
        <f>IFERROR(VLOOKUP(AW56,parts!$A$2:$V$150,5,FALSE),0)</f>
        <v>0</v>
      </c>
      <c r="BC56" s="4">
        <f>IFERROR(VLOOKUP(AW56,parts!$A$2:$V$150,6,FALSE)*AX56,0)</f>
        <v>0</v>
      </c>
      <c r="BD56" s="12"/>
      <c r="BE56" s="11"/>
      <c r="BF56" s="6"/>
      <c r="BG56" s="4">
        <f>IFERROR(VLOOKUP(BE56,parts!$A$2:$V$150,11,FALSE)*BF56,0)</f>
        <v>0</v>
      </c>
      <c r="BH56" s="4">
        <f>IFERROR(VLOOKUP(BE56,parts!$A$2:$V$150,12,FALSE)*BF56,0)</f>
        <v>0</v>
      </c>
      <c r="BI56" s="4">
        <f>IFERROR(VLOOKUP(BE56,parts!$A$2:$V$150,13,FALSE)*BF56,0)</f>
        <v>0</v>
      </c>
      <c r="BJ56" s="4">
        <f>IFERROR(VLOOKUP(BE56,parts!$A$2:$V$150,5,FALSE),0)</f>
        <v>0</v>
      </c>
      <c r="BK56" s="4">
        <f>IFERROR(VLOOKUP(BE56,parts!$A$2:$V$150,6,FALSE)*BF56,0)</f>
        <v>0</v>
      </c>
      <c r="BL56" s="12"/>
    </row>
    <row r="57" spans="1:64" x14ac:dyDescent="0.25">
      <c r="A57" s="11"/>
      <c r="B57" s="6"/>
      <c r="C57" s="4">
        <f>IFERROR(VLOOKUP(A57,parts!$A$2:$V$150,11,FALSE)*B57,0)</f>
        <v>0</v>
      </c>
      <c r="D57" s="4">
        <f>IFERROR(VLOOKUP(A57,parts!$A$2:$V$150,12,FALSE)*B57,0)</f>
        <v>0</v>
      </c>
      <c r="E57" s="4">
        <f>IFERROR(VLOOKUP(A57,parts!$A$2:$V$150,13,FALSE)*B57,0)</f>
        <v>0</v>
      </c>
      <c r="F57" s="4">
        <f>IFERROR(VLOOKUP(A57,parts!$A$2:$V$150,5,FALSE),0)</f>
        <v>0</v>
      </c>
      <c r="G57" s="4">
        <f>IFERROR(VLOOKUP(A57,parts!$A$2:$V$150,6,FALSE)*B57,0)</f>
        <v>0</v>
      </c>
      <c r="H57" s="12"/>
      <c r="I57" s="11"/>
      <c r="J57" s="6"/>
      <c r="K57" s="4">
        <f>IFERROR(VLOOKUP(I57,parts!$A$2:$V$150,11,FALSE)*J57,0)</f>
        <v>0</v>
      </c>
      <c r="L57" s="4">
        <f>IFERROR(VLOOKUP(I57,parts!$A$2:$V$150,12,FALSE)*J57,0)</f>
        <v>0</v>
      </c>
      <c r="M57" s="4">
        <f>IFERROR(VLOOKUP(I57,parts!$A$2:$V$150,13,FALSE)*J57,0)</f>
        <v>0</v>
      </c>
      <c r="N57" s="4">
        <f>IFERROR(VLOOKUP(I57,parts!$A$2:$V$150,5,FALSE),0)</f>
        <v>0</v>
      </c>
      <c r="O57" s="4">
        <f>IFERROR(VLOOKUP(I57,parts!$A$2:$V$150,6,FALSE)*J57,0)</f>
        <v>0</v>
      </c>
      <c r="P57" s="12"/>
      <c r="Q57" s="11"/>
      <c r="R57" s="6"/>
      <c r="S57" s="4">
        <f>IFERROR(VLOOKUP(Q57,parts!$A$2:$V$150,11,FALSE)*R57,0)</f>
        <v>0</v>
      </c>
      <c r="T57" s="4">
        <f>IFERROR(VLOOKUP(Q57,parts!$A$2:$V$150,12,FALSE)*R57,0)</f>
        <v>0</v>
      </c>
      <c r="U57" s="4">
        <f>IFERROR(VLOOKUP(Q57,parts!$A$2:$V$150,13,FALSE)*R57,0)</f>
        <v>0</v>
      </c>
      <c r="V57" s="4">
        <f>IFERROR(VLOOKUP(Q57,parts!$A$2:$V$150,5,FALSE),0)</f>
        <v>0</v>
      </c>
      <c r="W57" s="4">
        <f>IFERROR(VLOOKUP(Q57,parts!$A$2:$V$150,6,FALSE)*R57,0)</f>
        <v>0</v>
      </c>
      <c r="X57" s="12"/>
      <c r="Y57" s="11"/>
      <c r="Z57" s="6"/>
      <c r="AA57" s="4">
        <f>IFERROR(VLOOKUP(Y57,parts!$A$2:$V$150,11,FALSE)*Z57,0)</f>
        <v>0</v>
      </c>
      <c r="AB57" s="4">
        <f>IFERROR(VLOOKUP(Y57,parts!$A$2:$V$150,12,FALSE)*Z57,0)</f>
        <v>0</v>
      </c>
      <c r="AC57" s="4">
        <f>IFERROR(VLOOKUP(Y57,parts!$A$2:$V$150,13,FALSE)*Z57,0)</f>
        <v>0</v>
      </c>
      <c r="AD57" s="4">
        <f>IFERROR(VLOOKUP(Y57,parts!$A$2:$V$150,5,FALSE),0)</f>
        <v>0</v>
      </c>
      <c r="AE57" s="4">
        <f>IFERROR(VLOOKUP(Y57,parts!$A$2:$V$150,6,FALSE)*Z57,0)</f>
        <v>0</v>
      </c>
      <c r="AF57" s="12"/>
      <c r="AG57" s="11"/>
      <c r="AH57" s="6"/>
      <c r="AI57" s="4">
        <f>IFERROR(VLOOKUP(AG57,parts!$A$2:$V$150,11,FALSE)*AH57,0)</f>
        <v>0</v>
      </c>
      <c r="AJ57" s="4">
        <f>IFERROR(VLOOKUP(AG57,parts!$A$2:$V$150,12,FALSE)*AH57,0)</f>
        <v>0</v>
      </c>
      <c r="AK57" s="4">
        <f>IFERROR(VLOOKUP(AG57,parts!$A$2:$V$150,13,FALSE)*AH57,0)</f>
        <v>0</v>
      </c>
      <c r="AL57" s="4">
        <f>IFERROR(VLOOKUP(AG57,parts!$A$2:$V$150,5,FALSE),0)</f>
        <v>0</v>
      </c>
      <c r="AM57" s="4">
        <f>IFERROR(VLOOKUP(AG57,parts!$A$2:$V$150,6,FALSE)*AH57,0)</f>
        <v>0</v>
      </c>
      <c r="AN57" s="12"/>
      <c r="AO57" s="11"/>
      <c r="AP57" s="6"/>
      <c r="AQ57" s="4">
        <f>IFERROR(VLOOKUP(AO57,parts!$A$2:$V$150,11,FALSE)*AP57,0)</f>
        <v>0</v>
      </c>
      <c r="AR57" s="4">
        <f>IFERROR(VLOOKUP(AO57,parts!$A$2:$V$150,12,FALSE)*AP57,0)</f>
        <v>0</v>
      </c>
      <c r="AS57" s="4">
        <f>IFERROR(VLOOKUP(AO57,parts!$A$2:$V$150,13,FALSE)*AP57,0)</f>
        <v>0</v>
      </c>
      <c r="AT57" s="4">
        <f>IFERROR(VLOOKUP(AO57,parts!$A$2:$V$150,5,FALSE),0)</f>
        <v>0</v>
      </c>
      <c r="AU57" s="4">
        <f>IFERROR(VLOOKUP(AO57,parts!$A$2:$V$150,6,FALSE)*AP57,0)</f>
        <v>0</v>
      </c>
      <c r="AV57" s="12"/>
      <c r="AW57" s="11"/>
      <c r="AX57" s="6"/>
      <c r="AY57" s="4">
        <f>IFERROR(VLOOKUP(AW57,parts!$A$2:$V$150,11,FALSE)*AX57,0)</f>
        <v>0</v>
      </c>
      <c r="AZ57" s="4">
        <f>IFERROR(VLOOKUP(AW57,parts!$A$2:$V$150,12,FALSE)*AX57,0)</f>
        <v>0</v>
      </c>
      <c r="BA57" s="4">
        <f>IFERROR(VLOOKUP(AW57,parts!$A$2:$V$150,13,FALSE)*AX57,0)</f>
        <v>0</v>
      </c>
      <c r="BB57" s="4">
        <f>IFERROR(VLOOKUP(AW57,parts!$A$2:$V$150,5,FALSE),0)</f>
        <v>0</v>
      </c>
      <c r="BC57" s="4">
        <f>IFERROR(VLOOKUP(AW57,parts!$A$2:$V$150,6,FALSE)*AX57,0)</f>
        <v>0</v>
      </c>
      <c r="BD57" s="12"/>
      <c r="BE57" s="11"/>
      <c r="BF57" s="6"/>
      <c r="BG57" s="4">
        <f>IFERROR(VLOOKUP(BE57,parts!$A$2:$V$150,11,FALSE)*BF57,0)</f>
        <v>0</v>
      </c>
      <c r="BH57" s="4">
        <f>IFERROR(VLOOKUP(BE57,parts!$A$2:$V$150,12,FALSE)*BF57,0)</f>
        <v>0</v>
      </c>
      <c r="BI57" s="4">
        <f>IFERROR(VLOOKUP(BE57,parts!$A$2:$V$150,13,FALSE)*BF57,0)</f>
        <v>0</v>
      </c>
      <c r="BJ57" s="4">
        <f>IFERROR(VLOOKUP(BE57,parts!$A$2:$V$150,5,FALSE),0)</f>
        <v>0</v>
      </c>
      <c r="BK57" s="4">
        <f>IFERROR(VLOOKUP(BE57,parts!$A$2:$V$150,6,FALSE)*BF57,0)</f>
        <v>0</v>
      </c>
      <c r="BL57" s="12"/>
    </row>
    <row r="58" spans="1:64" x14ac:dyDescent="0.25">
      <c r="A58" s="11"/>
      <c r="B58" s="6"/>
      <c r="C58" s="4">
        <f>IFERROR(VLOOKUP(A58,parts!$A$2:$V$150,11,FALSE)*B58,0)</f>
        <v>0</v>
      </c>
      <c r="D58" s="4">
        <f>IFERROR(VLOOKUP(A58,parts!$A$2:$V$150,12,FALSE)*B58,0)</f>
        <v>0</v>
      </c>
      <c r="E58" s="4">
        <f>IFERROR(VLOOKUP(A58,parts!$A$2:$V$150,13,FALSE)*B58,0)</f>
        <v>0</v>
      </c>
      <c r="F58" s="4">
        <f>IFERROR(VLOOKUP(A58,parts!$A$2:$V$150,5,FALSE),0)</f>
        <v>0</v>
      </c>
      <c r="G58" s="4">
        <f>IFERROR(VLOOKUP(A58,parts!$A$2:$V$150,6,FALSE)*B58,0)</f>
        <v>0</v>
      </c>
      <c r="H58" s="12"/>
      <c r="I58" s="11"/>
      <c r="J58" s="6"/>
      <c r="K58" s="4">
        <f>IFERROR(VLOOKUP(I58,parts!$A$2:$V$150,11,FALSE)*J58,0)</f>
        <v>0</v>
      </c>
      <c r="L58" s="4">
        <f>IFERROR(VLOOKUP(I58,parts!$A$2:$V$150,12,FALSE)*J58,0)</f>
        <v>0</v>
      </c>
      <c r="M58" s="4">
        <f>IFERROR(VLOOKUP(I58,parts!$A$2:$V$150,13,FALSE)*J58,0)</f>
        <v>0</v>
      </c>
      <c r="N58" s="4">
        <f>IFERROR(VLOOKUP(I58,parts!$A$2:$V$150,5,FALSE),0)</f>
        <v>0</v>
      </c>
      <c r="O58" s="4">
        <f>IFERROR(VLOOKUP(I58,parts!$A$2:$V$150,6,FALSE)*J58,0)</f>
        <v>0</v>
      </c>
      <c r="P58" s="12"/>
      <c r="Q58" s="11"/>
      <c r="R58" s="6"/>
      <c r="S58" s="4">
        <f>IFERROR(VLOOKUP(Q58,parts!$A$2:$V$150,11,FALSE)*R58,0)</f>
        <v>0</v>
      </c>
      <c r="T58" s="4">
        <f>IFERROR(VLOOKUP(Q58,parts!$A$2:$V$150,12,FALSE)*R58,0)</f>
        <v>0</v>
      </c>
      <c r="U58" s="4">
        <f>IFERROR(VLOOKUP(Q58,parts!$A$2:$V$150,13,FALSE)*R58,0)</f>
        <v>0</v>
      </c>
      <c r="V58" s="4">
        <f>IFERROR(VLOOKUP(Q58,parts!$A$2:$V$150,5,FALSE),0)</f>
        <v>0</v>
      </c>
      <c r="W58" s="4">
        <f>IFERROR(VLOOKUP(Q58,parts!$A$2:$V$150,6,FALSE)*R58,0)</f>
        <v>0</v>
      </c>
      <c r="X58" s="12"/>
      <c r="Y58" s="11"/>
      <c r="Z58" s="6"/>
      <c r="AA58" s="4">
        <f>IFERROR(VLOOKUP(Y58,parts!$A$2:$V$150,11,FALSE)*Z58,0)</f>
        <v>0</v>
      </c>
      <c r="AB58" s="4">
        <f>IFERROR(VLOOKUP(Y58,parts!$A$2:$V$150,12,FALSE)*Z58,0)</f>
        <v>0</v>
      </c>
      <c r="AC58" s="4">
        <f>IFERROR(VLOOKUP(Y58,parts!$A$2:$V$150,13,FALSE)*Z58,0)</f>
        <v>0</v>
      </c>
      <c r="AD58" s="4">
        <f>IFERROR(VLOOKUP(Y58,parts!$A$2:$V$150,5,FALSE),0)</f>
        <v>0</v>
      </c>
      <c r="AE58" s="4">
        <f>IFERROR(VLOOKUP(Y58,parts!$A$2:$V$150,6,FALSE)*Z58,0)</f>
        <v>0</v>
      </c>
      <c r="AF58" s="12"/>
      <c r="AG58" s="11"/>
      <c r="AH58" s="6"/>
      <c r="AI58" s="4">
        <f>IFERROR(VLOOKUP(AG58,parts!$A$2:$V$150,11,FALSE)*AH58,0)</f>
        <v>0</v>
      </c>
      <c r="AJ58" s="4">
        <f>IFERROR(VLOOKUP(AG58,parts!$A$2:$V$150,12,FALSE)*AH58,0)</f>
        <v>0</v>
      </c>
      <c r="AK58" s="4">
        <f>IFERROR(VLOOKUP(AG58,parts!$A$2:$V$150,13,FALSE)*AH58,0)</f>
        <v>0</v>
      </c>
      <c r="AL58" s="4">
        <f>IFERROR(VLOOKUP(AG58,parts!$A$2:$V$150,5,FALSE),0)</f>
        <v>0</v>
      </c>
      <c r="AM58" s="4">
        <f>IFERROR(VLOOKUP(AG58,parts!$A$2:$V$150,6,FALSE)*AH58,0)</f>
        <v>0</v>
      </c>
      <c r="AN58" s="12"/>
      <c r="AO58" s="11"/>
      <c r="AP58" s="6"/>
      <c r="AQ58" s="4">
        <f>IFERROR(VLOOKUP(AO58,parts!$A$2:$V$150,11,FALSE)*AP58,0)</f>
        <v>0</v>
      </c>
      <c r="AR58" s="4">
        <f>IFERROR(VLOOKUP(AO58,parts!$A$2:$V$150,12,FALSE)*AP58,0)</f>
        <v>0</v>
      </c>
      <c r="AS58" s="4">
        <f>IFERROR(VLOOKUP(AO58,parts!$A$2:$V$150,13,FALSE)*AP58,0)</f>
        <v>0</v>
      </c>
      <c r="AT58" s="4">
        <f>IFERROR(VLOOKUP(AO58,parts!$A$2:$V$150,5,FALSE),0)</f>
        <v>0</v>
      </c>
      <c r="AU58" s="4">
        <f>IFERROR(VLOOKUP(AO58,parts!$A$2:$V$150,6,FALSE)*AP58,0)</f>
        <v>0</v>
      </c>
      <c r="AV58" s="12"/>
      <c r="AW58" s="11"/>
      <c r="AX58" s="6"/>
      <c r="AY58" s="4">
        <f>IFERROR(VLOOKUP(AW58,parts!$A$2:$V$150,11,FALSE)*AX58,0)</f>
        <v>0</v>
      </c>
      <c r="AZ58" s="4">
        <f>IFERROR(VLOOKUP(AW58,parts!$A$2:$V$150,12,FALSE)*AX58,0)</f>
        <v>0</v>
      </c>
      <c r="BA58" s="4">
        <f>IFERROR(VLOOKUP(AW58,parts!$A$2:$V$150,13,FALSE)*AX58,0)</f>
        <v>0</v>
      </c>
      <c r="BB58" s="4">
        <f>IFERROR(VLOOKUP(AW58,parts!$A$2:$V$150,5,FALSE),0)</f>
        <v>0</v>
      </c>
      <c r="BC58" s="4">
        <f>IFERROR(VLOOKUP(AW58,parts!$A$2:$V$150,6,FALSE)*AX58,0)</f>
        <v>0</v>
      </c>
      <c r="BD58" s="12"/>
      <c r="BE58" s="11"/>
      <c r="BF58" s="6"/>
      <c r="BG58" s="4">
        <f>IFERROR(VLOOKUP(BE58,parts!$A$2:$V$150,11,FALSE)*BF58,0)</f>
        <v>0</v>
      </c>
      <c r="BH58" s="4">
        <f>IFERROR(VLOOKUP(BE58,parts!$A$2:$V$150,12,FALSE)*BF58,0)</f>
        <v>0</v>
      </c>
      <c r="BI58" s="4">
        <f>IFERROR(VLOOKUP(BE58,parts!$A$2:$V$150,13,FALSE)*BF58,0)</f>
        <v>0</v>
      </c>
      <c r="BJ58" s="4">
        <f>IFERROR(VLOOKUP(BE58,parts!$A$2:$V$150,5,FALSE),0)</f>
        <v>0</v>
      </c>
      <c r="BK58" s="4">
        <f>IFERROR(VLOOKUP(BE58,parts!$A$2:$V$150,6,FALSE)*BF58,0)</f>
        <v>0</v>
      </c>
      <c r="BL58" s="12"/>
    </row>
    <row r="59" spans="1:64" x14ac:dyDescent="0.25">
      <c r="A59" s="11"/>
      <c r="B59" s="6"/>
      <c r="C59" s="4">
        <f>IFERROR(VLOOKUP(A59,parts!$A$2:$V$150,11,FALSE)*B59,0)</f>
        <v>0</v>
      </c>
      <c r="D59" s="4">
        <f>IFERROR(VLOOKUP(A59,parts!$A$2:$V$150,12,FALSE)*B59,0)</f>
        <v>0</v>
      </c>
      <c r="E59" s="4">
        <f>IFERROR(VLOOKUP(A59,parts!$A$2:$V$150,13,FALSE)*B59,0)</f>
        <v>0</v>
      </c>
      <c r="F59" s="4">
        <f>IFERROR(VLOOKUP(A59,parts!$A$2:$V$150,5,FALSE),0)</f>
        <v>0</v>
      </c>
      <c r="G59" s="4">
        <f>IFERROR(VLOOKUP(A59,parts!$A$2:$V$150,6,FALSE)*B59,0)</f>
        <v>0</v>
      </c>
      <c r="H59" s="12"/>
      <c r="I59" s="11"/>
      <c r="J59" s="6"/>
      <c r="K59" s="4">
        <f>IFERROR(VLOOKUP(I59,parts!$A$2:$V$150,11,FALSE)*J59,0)</f>
        <v>0</v>
      </c>
      <c r="L59" s="4">
        <f>IFERROR(VLOOKUP(I59,parts!$A$2:$V$150,12,FALSE)*J59,0)</f>
        <v>0</v>
      </c>
      <c r="M59" s="4">
        <f>IFERROR(VLOOKUP(I59,parts!$A$2:$V$150,13,FALSE)*J59,0)</f>
        <v>0</v>
      </c>
      <c r="N59" s="4">
        <f>IFERROR(VLOOKUP(I59,parts!$A$2:$V$150,5,FALSE),0)</f>
        <v>0</v>
      </c>
      <c r="O59" s="4">
        <f>IFERROR(VLOOKUP(I59,parts!$A$2:$V$150,6,FALSE)*J59,0)</f>
        <v>0</v>
      </c>
      <c r="P59" s="12"/>
      <c r="Q59" s="11"/>
      <c r="R59" s="6"/>
      <c r="S59" s="4">
        <f>IFERROR(VLOOKUP(Q59,parts!$A$2:$V$150,11,FALSE)*R59,0)</f>
        <v>0</v>
      </c>
      <c r="T59" s="4">
        <f>IFERROR(VLOOKUP(Q59,parts!$A$2:$V$150,12,FALSE)*R59,0)</f>
        <v>0</v>
      </c>
      <c r="U59" s="4">
        <f>IFERROR(VLOOKUP(Q59,parts!$A$2:$V$150,13,FALSE)*R59,0)</f>
        <v>0</v>
      </c>
      <c r="V59" s="4">
        <f>IFERROR(VLOOKUP(Q59,parts!$A$2:$V$150,5,FALSE),0)</f>
        <v>0</v>
      </c>
      <c r="W59" s="4">
        <f>IFERROR(VLOOKUP(Q59,parts!$A$2:$V$150,6,FALSE)*R59,0)</f>
        <v>0</v>
      </c>
      <c r="X59" s="12"/>
      <c r="Y59" s="11"/>
      <c r="Z59" s="6"/>
      <c r="AA59" s="4">
        <f>IFERROR(VLOOKUP(Y59,parts!$A$2:$V$150,11,FALSE)*Z59,0)</f>
        <v>0</v>
      </c>
      <c r="AB59" s="4">
        <f>IFERROR(VLOOKUP(Y59,parts!$A$2:$V$150,12,FALSE)*Z59,0)</f>
        <v>0</v>
      </c>
      <c r="AC59" s="4">
        <f>IFERROR(VLOOKUP(Y59,parts!$A$2:$V$150,13,FALSE)*Z59,0)</f>
        <v>0</v>
      </c>
      <c r="AD59" s="4">
        <f>IFERROR(VLOOKUP(Y59,parts!$A$2:$V$150,5,FALSE),0)</f>
        <v>0</v>
      </c>
      <c r="AE59" s="4">
        <f>IFERROR(VLOOKUP(Y59,parts!$A$2:$V$150,6,FALSE)*Z59,0)</f>
        <v>0</v>
      </c>
      <c r="AF59" s="12"/>
      <c r="AG59" s="11"/>
      <c r="AH59" s="6"/>
      <c r="AI59" s="4">
        <f>IFERROR(VLOOKUP(AG59,parts!$A$2:$V$150,11,FALSE)*AH59,0)</f>
        <v>0</v>
      </c>
      <c r="AJ59" s="4">
        <f>IFERROR(VLOOKUP(AG59,parts!$A$2:$V$150,12,FALSE)*AH59,0)</f>
        <v>0</v>
      </c>
      <c r="AK59" s="4">
        <f>IFERROR(VLOOKUP(AG59,parts!$A$2:$V$150,13,FALSE)*AH59,0)</f>
        <v>0</v>
      </c>
      <c r="AL59" s="4">
        <f>IFERROR(VLOOKUP(AG59,parts!$A$2:$V$150,5,FALSE),0)</f>
        <v>0</v>
      </c>
      <c r="AM59" s="4">
        <f>IFERROR(VLOOKUP(AG59,parts!$A$2:$V$150,6,FALSE)*AH59,0)</f>
        <v>0</v>
      </c>
      <c r="AN59" s="12"/>
      <c r="AO59" s="11"/>
      <c r="AP59" s="6"/>
      <c r="AQ59" s="4">
        <f>IFERROR(VLOOKUP(AO59,parts!$A$2:$V$150,11,FALSE)*AP59,0)</f>
        <v>0</v>
      </c>
      <c r="AR59" s="4">
        <f>IFERROR(VLOOKUP(AO59,parts!$A$2:$V$150,12,FALSE)*AP59,0)</f>
        <v>0</v>
      </c>
      <c r="AS59" s="4">
        <f>IFERROR(VLOOKUP(AO59,parts!$A$2:$V$150,13,FALSE)*AP59,0)</f>
        <v>0</v>
      </c>
      <c r="AT59" s="4">
        <f>IFERROR(VLOOKUP(AO59,parts!$A$2:$V$150,5,FALSE),0)</f>
        <v>0</v>
      </c>
      <c r="AU59" s="4">
        <f>IFERROR(VLOOKUP(AO59,parts!$A$2:$V$150,6,FALSE)*AP59,0)</f>
        <v>0</v>
      </c>
      <c r="AV59" s="12"/>
      <c r="AW59" s="11"/>
      <c r="AX59" s="6"/>
      <c r="AY59" s="4">
        <f>IFERROR(VLOOKUP(AW59,parts!$A$2:$V$150,11,FALSE)*AX59,0)</f>
        <v>0</v>
      </c>
      <c r="AZ59" s="4">
        <f>IFERROR(VLOOKUP(AW59,parts!$A$2:$V$150,12,FALSE)*AX59,0)</f>
        <v>0</v>
      </c>
      <c r="BA59" s="4">
        <f>IFERROR(VLOOKUP(AW59,parts!$A$2:$V$150,13,FALSE)*AX59,0)</f>
        <v>0</v>
      </c>
      <c r="BB59" s="4">
        <f>IFERROR(VLOOKUP(AW59,parts!$A$2:$V$150,5,FALSE),0)</f>
        <v>0</v>
      </c>
      <c r="BC59" s="4">
        <f>IFERROR(VLOOKUP(AW59,parts!$A$2:$V$150,6,FALSE)*AX59,0)</f>
        <v>0</v>
      </c>
      <c r="BD59" s="12"/>
      <c r="BE59" s="11"/>
      <c r="BF59" s="6"/>
      <c r="BG59" s="4">
        <f>IFERROR(VLOOKUP(BE59,parts!$A$2:$V$150,11,FALSE)*BF59,0)</f>
        <v>0</v>
      </c>
      <c r="BH59" s="4">
        <f>IFERROR(VLOOKUP(BE59,parts!$A$2:$V$150,12,FALSE)*BF59,0)</f>
        <v>0</v>
      </c>
      <c r="BI59" s="4">
        <f>IFERROR(VLOOKUP(BE59,parts!$A$2:$V$150,13,FALSE)*BF59,0)</f>
        <v>0</v>
      </c>
      <c r="BJ59" s="4">
        <f>IFERROR(VLOOKUP(BE59,parts!$A$2:$V$150,5,FALSE),0)</f>
        <v>0</v>
      </c>
      <c r="BK59" s="4">
        <f>IFERROR(VLOOKUP(BE59,parts!$A$2:$V$150,6,FALSE)*BF59,0)</f>
        <v>0</v>
      </c>
      <c r="BL59" s="12"/>
    </row>
    <row r="60" spans="1:64" x14ac:dyDescent="0.25">
      <c r="A60" s="11"/>
      <c r="B60" s="6"/>
      <c r="C60" s="4">
        <f>IFERROR(VLOOKUP(A60,parts!$A$2:$V$150,11,FALSE)*B60,0)</f>
        <v>0</v>
      </c>
      <c r="D60" s="4">
        <f>IFERROR(VLOOKUP(A60,parts!$A$2:$V$150,12,FALSE)*B60,0)</f>
        <v>0</v>
      </c>
      <c r="E60" s="4">
        <f>IFERROR(VLOOKUP(A60,parts!$A$2:$V$150,13,FALSE)*B60,0)</f>
        <v>0</v>
      </c>
      <c r="F60" s="4">
        <f>IFERROR(VLOOKUP(A60,parts!$A$2:$V$150,5,FALSE),0)</f>
        <v>0</v>
      </c>
      <c r="G60" s="4">
        <f>IFERROR(VLOOKUP(A60,parts!$A$2:$V$150,6,FALSE)*B60,0)</f>
        <v>0</v>
      </c>
      <c r="H60" s="12"/>
      <c r="I60" s="11"/>
      <c r="J60" s="6"/>
      <c r="K60" s="4">
        <f>IFERROR(VLOOKUP(I60,parts!$A$2:$V$150,11,FALSE)*J60,0)</f>
        <v>0</v>
      </c>
      <c r="L60" s="4">
        <f>IFERROR(VLOOKUP(I60,parts!$A$2:$V$150,12,FALSE)*J60,0)</f>
        <v>0</v>
      </c>
      <c r="M60" s="4">
        <f>IFERROR(VLOOKUP(I60,parts!$A$2:$V$150,13,FALSE)*J60,0)</f>
        <v>0</v>
      </c>
      <c r="N60" s="4">
        <f>IFERROR(VLOOKUP(I60,parts!$A$2:$V$150,5,FALSE),0)</f>
        <v>0</v>
      </c>
      <c r="O60" s="4">
        <f>IFERROR(VLOOKUP(I60,parts!$A$2:$V$150,6,FALSE)*J60,0)</f>
        <v>0</v>
      </c>
      <c r="P60" s="12"/>
      <c r="Q60" s="11"/>
      <c r="R60" s="6"/>
      <c r="S60" s="4">
        <f>IFERROR(VLOOKUP(Q60,parts!$A$2:$V$150,11,FALSE)*R60,0)</f>
        <v>0</v>
      </c>
      <c r="T60" s="4">
        <f>IFERROR(VLOOKUP(Q60,parts!$A$2:$V$150,12,FALSE)*R60,0)</f>
        <v>0</v>
      </c>
      <c r="U60" s="4">
        <f>IFERROR(VLOOKUP(Q60,parts!$A$2:$V$150,13,FALSE)*R60,0)</f>
        <v>0</v>
      </c>
      <c r="V60" s="4">
        <f>IFERROR(VLOOKUP(Q60,parts!$A$2:$V$150,5,FALSE),0)</f>
        <v>0</v>
      </c>
      <c r="W60" s="4">
        <f>IFERROR(VLOOKUP(Q60,parts!$A$2:$V$150,6,FALSE)*R60,0)</f>
        <v>0</v>
      </c>
      <c r="X60" s="12"/>
      <c r="Y60" s="11"/>
      <c r="Z60" s="6"/>
      <c r="AA60" s="4">
        <f>IFERROR(VLOOKUP(Y60,parts!$A$2:$V$150,11,FALSE)*Z60,0)</f>
        <v>0</v>
      </c>
      <c r="AB60" s="4">
        <f>IFERROR(VLOOKUP(Y60,parts!$A$2:$V$150,12,FALSE)*Z60,0)</f>
        <v>0</v>
      </c>
      <c r="AC60" s="4">
        <f>IFERROR(VLOOKUP(Y60,parts!$A$2:$V$150,13,FALSE)*Z60,0)</f>
        <v>0</v>
      </c>
      <c r="AD60" s="4">
        <f>IFERROR(VLOOKUP(Y60,parts!$A$2:$V$150,5,FALSE),0)</f>
        <v>0</v>
      </c>
      <c r="AE60" s="4">
        <f>IFERROR(VLOOKUP(Y60,parts!$A$2:$V$150,6,FALSE)*Z60,0)</f>
        <v>0</v>
      </c>
      <c r="AF60" s="12"/>
      <c r="AG60" s="11"/>
      <c r="AH60" s="6"/>
      <c r="AI60" s="4">
        <f>IFERROR(VLOOKUP(AG60,parts!$A$2:$V$150,11,FALSE)*AH60,0)</f>
        <v>0</v>
      </c>
      <c r="AJ60" s="4">
        <f>IFERROR(VLOOKUP(AG60,parts!$A$2:$V$150,12,FALSE)*AH60,0)</f>
        <v>0</v>
      </c>
      <c r="AK60" s="4">
        <f>IFERROR(VLOOKUP(AG60,parts!$A$2:$V$150,13,FALSE)*AH60,0)</f>
        <v>0</v>
      </c>
      <c r="AL60" s="4">
        <f>IFERROR(VLOOKUP(AG60,parts!$A$2:$V$150,5,FALSE),0)</f>
        <v>0</v>
      </c>
      <c r="AM60" s="4">
        <f>IFERROR(VLOOKUP(AG60,parts!$A$2:$V$150,6,FALSE)*AH60,0)</f>
        <v>0</v>
      </c>
      <c r="AN60" s="12"/>
      <c r="AO60" s="11"/>
      <c r="AP60" s="6"/>
      <c r="AQ60" s="4">
        <f>IFERROR(VLOOKUP(AO60,parts!$A$2:$V$150,11,FALSE)*AP60,0)</f>
        <v>0</v>
      </c>
      <c r="AR60" s="4">
        <f>IFERROR(VLOOKUP(AO60,parts!$A$2:$V$150,12,FALSE)*AP60,0)</f>
        <v>0</v>
      </c>
      <c r="AS60" s="4">
        <f>IFERROR(VLOOKUP(AO60,parts!$A$2:$V$150,13,FALSE)*AP60,0)</f>
        <v>0</v>
      </c>
      <c r="AT60" s="4">
        <f>IFERROR(VLOOKUP(AO60,parts!$A$2:$V$150,5,FALSE),0)</f>
        <v>0</v>
      </c>
      <c r="AU60" s="4">
        <f>IFERROR(VLOOKUP(AO60,parts!$A$2:$V$150,6,FALSE)*AP60,0)</f>
        <v>0</v>
      </c>
      <c r="AV60" s="12"/>
      <c r="AW60" s="11"/>
      <c r="AX60" s="6"/>
      <c r="AY60" s="4">
        <f>IFERROR(VLOOKUP(AW60,parts!$A$2:$V$150,11,FALSE)*AX60,0)</f>
        <v>0</v>
      </c>
      <c r="AZ60" s="4">
        <f>IFERROR(VLOOKUP(AW60,parts!$A$2:$V$150,12,FALSE)*AX60,0)</f>
        <v>0</v>
      </c>
      <c r="BA60" s="4">
        <f>IFERROR(VLOOKUP(AW60,parts!$A$2:$V$150,13,FALSE)*AX60,0)</f>
        <v>0</v>
      </c>
      <c r="BB60" s="4">
        <f>IFERROR(VLOOKUP(AW60,parts!$A$2:$V$150,5,FALSE),0)</f>
        <v>0</v>
      </c>
      <c r="BC60" s="4">
        <f>IFERROR(VLOOKUP(AW60,parts!$A$2:$V$150,6,FALSE)*AX60,0)</f>
        <v>0</v>
      </c>
      <c r="BD60" s="12"/>
      <c r="BE60" s="11"/>
      <c r="BF60" s="6"/>
      <c r="BG60" s="4">
        <f>IFERROR(VLOOKUP(BE60,parts!$A$2:$V$150,11,FALSE)*BF60,0)</f>
        <v>0</v>
      </c>
      <c r="BH60" s="4">
        <f>IFERROR(VLOOKUP(BE60,parts!$A$2:$V$150,12,FALSE)*BF60,0)</f>
        <v>0</v>
      </c>
      <c r="BI60" s="4">
        <f>IFERROR(VLOOKUP(BE60,parts!$A$2:$V$150,13,FALSE)*BF60,0)</f>
        <v>0</v>
      </c>
      <c r="BJ60" s="4">
        <f>IFERROR(VLOOKUP(BE60,parts!$A$2:$V$150,5,FALSE),0)</f>
        <v>0</v>
      </c>
      <c r="BK60" s="4">
        <f>IFERROR(VLOOKUP(BE60,parts!$A$2:$V$150,6,FALSE)*BF60,0)</f>
        <v>0</v>
      </c>
      <c r="BL60" s="12"/>
    </row>
    <row r="61" spans="1:64" x14ac:dyDescent="0.25">
      <c r="A61" s="11"/>
      <c r="B61" s="6"/>
      <c r="C61" s="4">
        <f>IFERROR(VLOOKUP(A61,parts!$A$2:$V$150,11,FALSE)*B61,0)</f>
        <v>0</v>
      </c>
      <c r="D61" s="4">
        <f>IFERROR(VLOOKUP(A61,parts!$A$2:$V$150,12,FALSE)*B61,0)</f>
        <v>0</v>
      </c>
      <c r="E61" s="4">
        <f>IFERROR(VLOOKUP(A61,parts!$A$2:$V$150,13,FALSE)*B61,0)</f>
        <v>0</v>
      </c>
      <c r="F61" s="4">
        <f>IFERROR(VLOOKUP(A61,parts!$A$2:$V$150,5,FALSE),0)</f>
        <v>0</v>
      </c>
      <c r="G61" s="4">
        <f>IFERROR(VLOOKUP(A61,parts!$A$2:$V$150,6,FALSE)*B61,0)</f>
        <v>0</v>
      </c>
      <c r="H61" s="12"/>
      <c r="I61" s="11"/>
      <c r="J61" s="6"/>
      <c r="K61" s="4">
        <f>IFERROR(VLOOKUP(I61,parts!$A$2:$V$150,11,FALSE)*J61,0)</f>
        <v>0</v>
      </c>
      <c r="L61" s="4">
        <f>IFERROR(VLOOKUP(I61,parts!$A$2:$V$150,12,FALSE)*J61,0)</f>
        <v>0</v>
      </c>
      <c r="M61" s="4">
        <f>IFERROR(VLOOKUP(I61,parts!$A$2:$V$150,13,FALSE)*J61,0)</f>
        <v>0</v>
      </c>
      <c r="N61" s="4">
        <f>IFERROR(VLOOKUP(I61,parts!$A$2:$V$150,5,FALSE),0)</f>
        <v>0</v>
      </c>
      <c r="O61" s="4">
        <f>IFERROR(VLOOKUP(I61,parts!$A$2:$V$150,6,FALSE)*J61,0)</f>
        <v>0</v>
      </c>
      <c r="P61" s="12"/>
      <c r="Q61" s="11"/>
      <c r="R61" s="6"/>
      <c r="S61" s="4">
        <f>IFERROR(VLOOKUP(Q61,parts!$A$2:$V$150,11,FALSE)*R61,0)</f>
        <v>0</v>
      </c>
      <c r="T61" s="4">
        <f>IFERROR(VLOOKUP(Q61,parts!$A$2:$V$150,12,FALSE)*R61,0)</f>
        <v>0</v>
      </c>
      <c r="U61" s="4">
        <f>IFERROR(VLOOKUP(Q61,parts!$A$2:$V$150,13,FALSE)*R61,0)</f>
        <v>0</v>
      </c>
      <c r="V61" s="4">
        <f>IFERROR(VLOOKUP(Q61,parts!$A$2:$V$150,5,FALSE),0)</f>
        <v>0</v>
      </c>
      <c r="W61" s="4">
        <f>IFERROR(VLOOKUP(Q61,parts!$A$2:$V$150,6,FALSE)*R61,0)</f>
        <v>0</v>
      </c>
      <c r="X61" s="12"/>
      <c r="Y61" s="11"/>
      <c r="Z61" s="6"/>
      <c r="AA61" s="4">
        <f>IFERROR(VLOOKUP(Y61,parts!$A$2:$V$150,11,FALSE)*Z61,0)</f>
        <v>0</v>
      </c>
      <c r="AB61" s="4">
        <f>IFERROR(VLOOKUP(Y61,parts!$A$2:$V$150,12,FALSE)*Z61,0)</f>
        <v>0</v>
      </c>
      <c r="AC61" s="4">
        <f>IFERROR(VLOOKUP(Y61,parts!$A$2:$V$150,13,FALSE)*Z61,0)</f>
        <v>0</v>
      </c>
      <c r="AD61" s="4">
        <f>IFERROR(VLOOKUP(Y61,parts!$A$2:$V$150,5,FALSE),0)</f>
        <v>0</v>
      </c>
      <c r="AE61" s="4">
        <f>IFERROR(VLOOKUP(Y61,parts!$A$2:$V$150,6,FALSE)*Z61,0)</f>
        <v>0</v>
      </c>
      <c r="AF61" s="12"/>
      <c r="AG61" s="11"/>
      <c r="AH61" s="6"/>
      <c r="AI61" s="4">
        <f>IFERROR(VLOOKUP(AG61,parts!$A$2:$V$150,11,FALSE)*AH61,0)</f>
        <v>0</v>
      </c>
      <c r="AJ61" s="4">
        <f>IFERROR(VLOOKUP(AG61,parts!$A$2:$V$150,12,FALSE)*AH61,0)</f>
        <v>0</v>
      </c>
      <c r="AK61" s="4">
        <f>IFERROR(VLOOKUP(AG61,parts!$A$2:$V$150,13,FALSE)*AH61,0)</f>
        <v>0</v>
      </c>
      <c r="AL61" s="4">
        <f>IFERROR(VLOOKUP(AG61,parts!$A$2:$V$150,5,FALSE),0)</f>
        <v>0</v>
      </c>
      <c r="AM61" s="4">
        <f>IFERROR(VLOOKUP(AG61,parts!$A$2:$V$150,6,FALSE)*AH61,0)</f>
        <v>0</v>
      </c>
      <c r="AN61" s="12"/>
      <c r="AO61" s="11"/>
      <c r="AP61" s="6"/>
      <c r="AQ61" s="4">
        <f>IFERROR(VLOOKUP(AO61,parts!$A$2:$V$150,11,FALSE)*AP61,0)</f>
        <v>0</v>
      </c>
      <c r="AR61" s="4">
        <f>IFERROR(VLOOKUP(AO61,parts!$A$2:$V$150,12,FALSE)*AP61,0)</f>
        <v>0</v>
      </c>
      <c r="AS61" s="4">
        <f>IFERROR(VLOOKUP(AO61,parts!$A$2:$V$150,13,FALSE)*AP61,0)</f>
        <v>0</v>
      </c>
      <c r="AT61" s="4">
        <f>IFERROR(VLOOKUP(AO61,parts!$A$2:$V$150,5,FALSE),0)</f>
        <v>0</v>
      </c>
      <c r="AU61" s="4">
        <f>IFERROR(VLOOKUP(AO61,parts!$A$2:$V$150,6,FALSE)*AP61,0)</f>
        <v>0</v>
      </c>
      <c r="AV61" s="12"/>
      <c r="AW61" s="11"/>
      <c r="AX61" s="6"/>
      <c r="AY61" s="4">
        <f>IFERROR(VLOOKUP(AW61,parts!$A$2:$V$150,11,FALSE)*AX61,0)</f>
        <v>0</v>
      </c>
      <c r="AZ61" s="4">
        <f>IFERROR(VLOOKUP(AW61,parts!$A$2:$V$150,12,FALSE)*AX61,0)</f>
        <v>0</v>
      </c>
      <c r="BA61" s="4">
        <f>IFERROR(VLOOKUP(AW61,parts!$A$2:$V$150,13,FALSE)*AX61,0)</f>
        <v>0</v>
      </c>
      <c r="BB61" s="4">
        <f>IFERROR(VLOOKUP(AW61,parts!$A$2:$V$150,5,FALSE),0)</f>
        <v>0</v>
      </c>
      <c r="BC61" s="4">
        <f>IFERROR(VLOOKUP(AW61,parts!$A$2:$V$150,6,FALSE)*AX61,0)</f>
        <v>0</v>
      </c>
      <c r="BD61" s="12"/>
      <c r="BE61" s="11"/>
      <c r="BF61" s="6"/>
      <c r="BG61" s="4">
        <f>IFERROR(VLOOKUP(BE61,parts!$A$2:$V$150,11,FALSE)*BF61,0)</f>
        <v>0</v>
      </c>
      <c r="BH61" s="4">
        <f>IFERROR(VLOOKUP(BE61,parts!$A$2:$V$150,12,FALSE)*BF61,0)</f>
        <v>0</v>
      </c>
      <c r="BI61" s="4">
        <f>IFERROR(VLOOKUP(BE61,parts!$A$2:$V$150,13,FALSE)*BF61,0)</f>
        <v>0</v>
      </c>
      <c r="BJ61" s="4">
        <f>IFERROR(VLOOKUP(BE61,parts!$A$2:$V$150,5,FALSE),0)</f>
        <v>0</v>
      </c>
      <c r="BK61" s="4">
        <f>IFERROR(VLOOKUP(BE61,parts!$A$2:$V$150,6,FALSE)*BF61,0)</f>
        <v>0</v>
      </c>
      <c r="BL61" s="12"/>
    </row>
    <row r="62" spans="1:64" x14ac:dyDescent="0.25">
      <c r="A62" s="11"/>
      <c r="B62" s="6"/>
      <c r="C62" s="4">
        <f>IFERROR(VLOOKUP(A62,parts!$A$2:$V$150,11,FALSE)*B62,0)</f>
        <v>0</v>
      </c>
      <c r="D62" s="4">
        <f>IFERROR(VLOOKUP(A62,parts!$A$2:$V$150,12,FALSE)*B62,0)</f>
        <v>0</v>
      </c>
      <c r="E62" s="4">
        <f>IFERROR(VLOOKUP(A62,parts!$A$2:$V$150,13,FALSE)*B62,0)</f>
        <v>0</v>
      </c>
      <c r="F62" s="4">
        <f>IFERROR(VLOOKUP(A62,parts!$A$2:$V$150,5,FALSE),0)</f>
        <v>0</v>
      </c>
      <c r="G62" s="4">
        <f>IFERROR(VLOOKUP(A62,parts!$A$2:$V$150,6,FALSE)*B62,0)</f>
        <v>0</v>
      </c>
      <c r="H62" s="12"/>
      <c r="I62" s="11"/>
      <c r="J62" s="6"/>
      <c r="K62" s="4">
        <f>IFERROR(VLOOKUP(I62,parts!$A$2:$V$150,11,FALSE)*J62,0)</f>
        <v>0</v>
      </c>
      <c r="L62" s="4">
        <f>IFERROR(VLOOKUP(I62,parts!$A$2:$V$150,12,FALSE)*J62,0)</f>
        <v>0</v>
      </c>
      <c r="M62" s="4">
        <f>IFERROR(VLOOKUP(I62,parts!$A$2:$V$150,13,FALSE)*J62,0)</f>
        <v>0</v>
      </c>
      <c r="N62" s="4">
        <f>IFERROR(VLOOKUP(I62,parts!$A$2:$V$150,5,FALSE),0)</f>
        <v>0</v>
      </c>
      <c r="O62" s="4">
        <f>IFERROR(VLOOKUP(I62,parts!$A$2:$V$150,6,FALSE)*J62,0)</f>
        <v>0</v>
      </c>
      <c r="P62" s="12"/>
      <c r="Q62" s="11"/>
      <c r="R62" s="6"/>
      <c r="S62" s="4">
        <f>IFERROR(VLOOKUP(Q62,parts!$A$2:$V$150,11,FALSE)*R62,0)</f>
        <v>0</v>
      </c>
      <c r="T62" s="4">
        <f>IFERROR(VLOOKUP(Q62,parts!$A$2:$V$150,12,FALSE)*R62,0)</f>
        <v>0</v>
      </c>
      <c r="U62" s="4">
        <f>IFERROR(VLOOKUP(Q62,parts!$A$2:$V$150,13,FALSE)*R62,0)</f>
        <v>0</v>
      </c>
      <c r="V62" s="4">
        <f>IFERROR(VLOOKUP(Q62,parts!$A$2:$V$150,5,FALSE),0)</f>
        <v>0</v>
      </c>
      <c r="W62" s="4">
        <f>IFERROR(VLOOKUP(Q62,parts!$A$2:$V$150,6,FALSE)*R62,0)</f>
        <v>0</v>
      </c>
      <c r="X62" s="12"/>
      <c r="Y62" s="11"/>
      <c r="Z62" s="6"/>
      <c r="AA62" s="4">
        <f>IFERROR(VLOOKUP(Y62,parts!$A$2:$V$150,11,FALSE)*Z62,0)</f>
        <v>0</v>
      </c>
      <c r="AB62" s="4">
        <f>IFERROR(VLOOKUP(Y62,parts!$A$2:$V$150,12,FALSE)*Z62,0)</f>
        <v>0</v>
      </c>
      <c r="AC62" s="4">
        <f>IFERROR(VLOOKUP(Y62,parts!$A$2:$V$150,13,FALSE)*Z62,0)</f>
        <v>0</v>
      </c>
      <c r="AD62" s="4">
        <f>IFERROR(VLOOKUP(Y62,parts!$A$2:$V$150,5,FALSE),0)</f>
        <v>0</v>
      </c>
      <c r="AE62" s="4">
        <f>IFERROR(VLOOKUP(Y62,parts!$A$2:$V$150,6,FALSE)*Z62,0)</f>
        <v>0</v>
      </c>
      <c r="AF62" s="12"/>
      <c r="AG62" s="11"/>
      <c r="AH62" s="6"/>
      <c r="AI62" s="4">
        <f>IFERROR(VLOOKUP(AG62,parts!$A$2:$V$150,11,FALSE)*AH62,0)</f>
        <v>0</v>
      </c>
      <c r="AJ62" s="4">
        <f>IFERROR(VLOOKUP(AG62,parts!$A$2:$V$150,12,FALSE)*AH62,0)</f>
        <v>0</v>
      </c>
      <c r="AK62" s="4">
        <f>IFERROR(VLOOKUP(AG62,parts!$A$2:$V$150,13,FALSE)*AH62,0)</f>
        <v>0</v>
      </c>
      <c r="AL62" s="4">
        <f>IFERROR(VLOOKUP(AG62,parts!$A$2:$V$150,5,FALSE),0)</f>
        <v>0</v>
      </c>
      <c r="AM62" s="4">
        <f>IFERROR(VLOOKUP(AG62,parts!$A$2:$V$150,6,FALSE)*AH62,0)</f>
        <v>0</v>
      </c>
      <c r="AN62" s="12"/>
      <c r="AO62" s="11"/>
      <c r="AP62" s="6"/>
      <c r="AQ62" s="4">
        <f>IFERROR(VLOOKUP(AO62,parts!$A$2:$V$150,11,FALSE)*AP62,0)</f>
        <v>0</v>
      </c>
      <c r="AR62" s="4">
        <f>IFERROR(VLOOKUP(AO62,parts!$A$2:$V$150,12,FALSE)*AP62,0)</f>
        <v>0</v>
      </c>
      <c r="AS62" s="4">
        <f>IFERROR(VLOOKUP(AO62,parts!$A$2:$V$150,13,FALSE)*AP62,0)</f>
        <v>0</v>
      </c>
      <c r="AT62" s="4">
        <f>IFERROR(VLOOKUP(AO62,parts!$A$2:$V$150,5,FALSE),0)</f>
        <v>0</v>
      </c>
      <c r="AU62" s="4">
        <f>IFERROR(VLOOKUP(AO62,parts!$A$2:$V$150,6,FALSE)*AP62,0)</f>
        <v>0</v>
      </c>
      <c r="AV62" s="12"/>
      <c r="AW62" s="11"/>
      <c r="AX62" s="6"/>
      <c r="AY62" s="4">
        <f>IFERROR(VLOOKUP(AW62,parts!$A$2:$V$150,11,FALSE)*AX62,0)</f>
        <v>0</v>
      </c>
      <c r="AZ62" s="4">
        <f>IFERROR(VLOOKUP(AW62,parts!$A$2:$V$150,12,FALSE)*AX62,0)</f>
        <v>0</v>
      </c>
      <c r="BA62" s="4">
        <f>IFERROR(VLOOKUP(AW62,parts!$A$2:$V$150,13,FALSE)*AX62,0)</f>
        <v>0</v>
      </c>
      <c r="BB62" s="4">
        <f>IFERROR(VLOOKUP(AW62,parts!$A$2:$V$150,5,FALSE),0)</f>
        <v>0</v>
      </c>
      <c r="BC62" s="4">
        <f>IFERROR(VLOOKUP(AW62,parts!$A$2:$V$150,6,FALSE)*AX62,0)</f>
        <v>0</v>
      </c>
      <c r="BD62" s="12"/>
      <c r="BE62" s="11"/>
      <c r="BF62" s="6"/>
      <c r="BG62" s="4">
        <f>IFERROR(VLOOKUP(BE62,parts!$A$2:$V$150,11,FALSE)*BF62,0)</f>
        <v>0</v>
      </c>
      <c r="BH62" s="4">
        <f>IFERROR(VLOOKUP(BE62,parts!$A$2:$V$150,12,FALSE)*BF62,0)</f>
        <v>0</v>
      </c>
      <c r="BI62" s="4">
        <f>IFERROR(VLOOKUP(BE62,parts!$A$2:$V$150,13,FALSE)*BF62,0)</f>
        <v>0</v>
      </c>
      <c r="BJ62" s="4">
        <f>IFERROR(VLOOKUP(BE62,parts!$A$2:$V$150,5,FALSE),0)</f>
        <v>0</v>
      </c>
      <c r="BK62" s="4">
        <f>IFERROR(VLOOKUP(BE62,parts!$A$2:$V$150,6,FALSE)*BF62,0)</f>
        <v>0</v>
      </c>
      <c r="BL62" s="12"/>
    </row>
    <row r="63" spans="1:64" x14ac:dyDescent="0.25">
      <c r="A63" s="11"/>
      <c r="B63" s="6"/>
      <c r="C63" s="4">
        <f>IFERROR(VLOOKUP(A63,parts!$A$2:$V$150,11,FALSE)*B63,0)</f>
        <v>0</v>
      </c>
      <c r="D63" s="4">
        <f>IFERROR(VLOOKUP(A63,parts!$A$2:$V$150,12,FALSE)*B63,0)</f>
        <v>0</v>
      </c>
      <c r="E63" s="4">
        <f>IFERROR(VLOOKUP(A63,parts!$A$2:$V$150,13,FALSE)*B63,0)</f>
        <v>0</v>
      </c>
      <c r="F63" s="4">
        <f>IFERROR(VLOOKUP(A63,parts!$A$2:$V$150,5,FALSE),0)</f>
        <v>0</v>
      </c>
      <c r="G63" s="4">
        <f>IFERROR(VLOOKUP(A63,parts!$A$2:$V$150,6,FALSE)*B63,0)</f>
        <v>0</v>
      </c>
      <c r="H63" s="12"/>
      <c r="I63" s="11"/>
      <c r="J63" s="6"/>
      <c r="K63" s="4">
        <f>IFERROR(VLOOKUP(I63,parts!$A$2:$V$150,11,FALSE)*J63,0)</f>
        <v>0</v>
      </c>
      <c r="L63" s="4">
        <f>IFERROR(VLOOKUP(I63,parts!$A$2:$V$150,12,FALSE)*J63,0)</f>
        <v>0</v>
      </c>
      <c r="M63" s="4">
        <f>IFERROR(VLOOKUP(I63,parts!$A$2:$V$150,13,FALSE)*J63,0)</f>
        <v>0</v>
      </c>
      <c r="N63" s="4">
        <f>IFERROR(VLOOKUP(I63,parts!$A$2:$V$150,5,FALSE),0)</f>
        <v>0</v>
      </c>
      <c r="O63" s="4">
        <f>IFERROR(VLOOKUP(I63,parts!$A$2:$V$150,6,FALSE)*J63,0)</f>
        <v>0</v>
      </c>
      <c r="P63" s="12"/>
      <c r="Q63" s="11"/>
      <c r="R63" s="6"/>
      <c r="S63" s="4">
        <f>IFERROR(VLOOKUP(Q63,parts!$A$2:$V$150,11,FALSE)*R63,0)</f>
        <v>0</v>
      </c>
      <c r="T63" s="4">
        <f>IFERROR(VLOOKUP(Q63,parts!$A$2:$V$150,12,FALSE)*R63,0)</f>
        <v>0</v>
      </c>
      <c r="U63" s="4">
        <f>IFERROR(VLOOKUP(Q63,parts!$A$2:$V$150,13,FALSE)*R63,0)</f>
        <v>0</v>
      </c>
      <c r="V63" s="4">
        <f>IFERROR(VLOOKUP(Q63,parts!$A$2:$V$150,5,FALSE),0)</f>
        <v>0</v>
      </c>
      <c r="W63" s="4">
        <f>IFERROR(VLOOKUP(Q63,parts!$A$2:$V$150,6,FALSE)*R63,0)</f>
        <v>0</v>
      </c>
      <c r="X63" s="12"/>
      <c r="Y63" s="11"/>
      <c r="Z63" s="6"/>
      <c r="AA63" s="4">
        <f>IFERROR(VLOOKUP(Y63,parts!$A$2:$V$150,11,FALSE)*Z63,0)</f>
        <v>0</v>
      </c>
      <c r="AB63" s="4">
        <f>IFERROR(VLOOKUP(Y63,parts!$A$2:$V$150,12,FALSE)*Z63,0)</f>
        <v>0</v>
      </c>
      <c r="AC63" s="4">
        <f>IFERROR(VLOOKUP(Y63,parts!$A$2:$V$150,13,FALSE)*Z63,0)</f>
        <v>0</v>
      </c>
      <c r="AD63" s="4">
        <f>IFERROR(VLOOKUP(Y63,parts!$A$2:$V$150,5,FALSE),0)</f>
        <v>0</v>
      </c>
      <c r="AE63" s="4">
        <f>IFERROR(VLOOKUP(Y63,parts!$A$2:$V$150,6,FALSE)*Z63,0)</f>
        <v>0</v>
      </c>
      <c r="AF63" s="12"/>
      <c r="AG63" s="11"/>
      <c r="AH63" s="6"/>
      <c r="AI63" s="4">
        <f>IFERROR(VLOOKUP(AG63,parts!$A$2:$V$150,11,FALSE)*AH63,0)</f>
        <v>0</v>
      </c>
      <c r="AJ63" s="4">
        <f>IFERROR(VLOOKUP(AG63,parts!$A$2:$V$150,12,FALSE)*AH63,0)</f>
        <v>0</v>
      </c>
      <c r="AK63" s="4">
        <f>IFERROR(VLOOKUP(AG63,parts!$A$2:$V$150,13,FALSE)*AH63,0)</f>
        <v>0</v>
      </c>
      <c r="AL63" s="4">
        <f>IFERROR(VLOOKUP(AG63,parts!$A$2:$V$150,5,FALSE),0)</f>
        <v>0</v>
      </c>
      <c r="AM63" s="4">
        <f>IFERROR(VLOOKUP(AG63,parts!$A$2:$V$150,6,FALSE)*AH63,0)</f>
        <v>0</v>
      </c>
      <c r="AN63" s="12"/>
      <c r="AO63" s="11"/>
      <c r="AP63" s="6"/>
      <c r="AQ63" s="4">
        <f>IFERROR(VLOOKUP(AO63,parts!$A$2:$V$150,11,FALSE)*AP63,0)</f>
        <v>0</v>
      </c>
      <c r="AR63" s="4">
        <f>IFERROR(VLOOKUP(AO63,parts!$A$2:$V$150,12,FALSE)*AP63,0)</f>
        <v>0</v>
      </c>
      <c r="AS63" s="4">
        <f>IFERROR(VLOOKUP(AO63,parts!$A$2:$V$150,13,FALSE)*AP63,0)</f>
        <v>0</v>
      </c>
      <c r="AT63" s="4">
        <f>IFERROR(VLOOKUP(AO63,parts!$A$2:$V$150,5,FALSE),0)</f>
        <v>0</v>
      </c>
      <c r="AU63" s="4">
        <f>IFERROR(VLOOKUP(AO63,parts!$A$2:$V$150,6,FALSE)*AP63,0)</f>
        <v>0</v>
      </c>
      <c r="AV63" s="12"/>
      <c r="AW63" s="11"/>
      <c r="AX63" s="6"/>
      <c r="AY63" s="4">
        <f>IFERROR(VLOOKUP(AW63,parts!$A$2:$V$150,11,FALSE)*AX63,0)</f>
        <v>0</v>
      </c>
      <c r="AZ63" s="4">
        <f>IFERROR(VLOOKUP(AW63,parts!$A$2:$V$150,12,FALSE)*AX63,0)</f>
        <v>0</v>
      </c>
      <c r="BA63" s="4">
        <f>IFERROR(VLOOKUP(AW63,parts!$A$2:$V$150,13,FALSE)*AX63,0)</f>
        <v>0</v>
      </c>
      <c r="BB63" s="4">
        <f>IFERROR(VLOOKUP(AW63,parts!$A$2:$V$150,5,FALSE),0)</f>
        <v>0</v>
      </c>
      <c r="BC63" s="4">
        <f>IFERROR(VLOOKUP(AW63,parts!$A$2:$V$150,6,FALSE)*AX63,0)</f>
        <v>0</v>
      </c>
      <c r="BD63" s="12"/>
      <c r="BE63" s="11"/>
      <c r="BF63" s="6"/>
      <c r="BG63" s="4">
        <f>IFERROR(VLOOKUP(BE63,parts!$A$2:$V$150,11,FALSE)*BF63,0)</f>
        <v>0</v>
      </c>
      <c r="BH63" s="4">
        <f>IFERROR(VLOOKUP(BE63,parts!$A$2:$V$150,12,FALSE)*BF63,0)</f>
        <v>0</v>
      </c>
      <c r="BI63" s="4">
        <f>IFERROR(VLOOKUP(BE63,parts!$A$2:$V$150,13,FALSE)*BF63,0)</f>
        <v>0</v>
      </c>
      <c r="BJ63" s="4">
        <f>IFERROR(VLOOKUP(BE63,parts!$A$2:$V$150,5,FALSE),0)</f>
        <v>0</v>
      </c>
      <c r="BK63" s="4">
        <f>IFERROR(VLOOKUP(BE63,parts!$A$2:$V$150,6,FALSE)*BF63,0)</f>
        <v>0</v>
      </c>
      <c r="BL63" s="12"/>
    </row>
    <row r="64" spans="1:64" x14ac:dyDescent="0.25">
      <c r="A64" s="11"/>
      <c r="B64" s="6"/>
      <c r="C64" s="4">
        <f>IFERROR(VLOOKUP(A64,parts!$A$2:$V$150,11,FALSE)*B64,0)</f>
        <v>0</v>
      </c>
      <c r="D64" s="4">
        <f>IFERROR(VLOOKUP(A64,parts!$A$2:$V$150,12,FALSE)*B64,0)</f>
        <v>0</v>
      </c>
      <c r="E64" s="4">
        <f>IFERROR(VLOOKUP(A64,parts!$A$2:$V$150,13,FALSE)*B64,0)</f>
        <v>0</v>
      </c>
      <c r="F64" s="4">
        <f>IFERROR(VLOOKUP(A64,parts!$A$2:$V$150,5,FALSE),0)</f>
        <v>0</v>
      </c>
      <c r="G64" s="4">
        <f>IFERROR(VLOOKUP(A64,parts!$A$2:$V$150,6,FALSE)*B64,0)</f>
        <v>0</v>
      </c>
      <c r="H64" s="12"/>
      <c r="I64" s="11"/>
      <c r="J64" s="6"/>
      <c r="K64" s="4">
        <f>IFERROR(VLOOKUP(I64,parts!$A$2:$V$150,11,FALSE)*J64,0)</f>
        <v>0</v>
      </c>
      <c r="L64" s="4">
        <f>IFERROR(VLOOKUP(I64,parts!$A$2:$V$150,12,FALSE)*J64,0)</f>
        <v>0</v>
      </c>
      <c r="M64" s="4">
        <f>IFERROR(VLOOKUP(I64,parts!$A$2:$V$150,13,FALSE)*J64,0)</f>
        <v>0</v>
      </c>
      <c r="N64" s="4">
        <f>IFERROR(VLOOKUP(I64,parts!$A$2:$V$150,5,FALSE),0)</f>
        <v>0</v>
      </c>
      <c r="O64" s="4">
        <f>IFERROR(VLOOKUP(I64,parts!$A$2:$V$150,6,FALSE)*J64,0)</f>
        <v>0</v>
      </c>
      <c r="P64" s="12"/>
      <c r="Q64" s="11"/>
      <c r="R64" s="6"/>
      <c r="S64" s="4">
        <f>IFERROR(VLOOKUP(Q64,parts!$A$2:$V$150,11,FALSE)*R64,0)</f>
        <v>0</v>
      </c>
      <c r="T64" s="4">
        <f>IFERROR(VLOOKUP(Q64,parts!$A$2:$V$150,12,FALSE)*R64,0)</f>
        <v>0</v>
      </c>
      <c r="U64" s="4">
        <f>IFERROR(VLOOKUP(Q64,parts!$A$2:$V$150,13,FALSE)*R64,0)</f>
        <v>0</v>
      </c>
      <c r="V64" s="4">
        <f>IFERROR(VLOOKUP(Q64,parts!$A$2:$V$150,5,FALSE),0)</f>
        <v>0</v>
      </c>
      <c r="W64" s="4">
        <f>IFERROR(VLOOKUP(Q64,parts!$A$2:$V$150,6,FALSE)*R64,0)</f>
        <v>0</v>
      </c>
      <c r="X64" s="12"/>
      <c r="Y64" s="11"/>
      <c r="Z64" s="6"/>
      <c r="AA64" s="4">
        <f>IFERROR(VLOOKUP(Y64,parts!$A$2:$V$150,11,FALSE)*Z64,0)</f>
        <v>0</v>
      </c>
      <c r="AB64" s="4">
        <f>IFERROR(VLOOKUP(Y64,parts!$A$2:$V$150,12,FALSE)*Z64,0)</f>
        <v>0</v>
      </c>
      <c r="AC64" s="4">
        <f>IFERROR(VLOOKUP(Y64,parts!$A$2:$V$150,13,FALSE)*Z64,0)</f>
        <v>0</v>
      </c>
      <c r="AD64" s="4">
        <f>IFERROR(VLOOKUP(Y64,parts!$A$2:$V$150,5,FALSE),0)</f>
        <v>0</v>
      </c>
      <c r="AE64" s="4">
        <f>IFERROR(VLOOKUP(Y64,parts!$A$2:$V$150,6,FALSE)*Z64,0)</f>
        <v>0</v>
      </c>
      <c r="AF64" s="12"/>
      <c r="AG64" s="11"/>
      <c r="AH64" s="6"/>
      <c r="AI64" s="4">
        <f>IFERROR(VLOOKUP(AG64,parts!$A$2:$V$150,11,FALSE)*AH64,0)</f>
        <v>0</v>
      </c>
      <c r="AJ64" s="4">
        <f>IFERROR(VLOOKUP(AG64,parts!$A$2:$V$150,12,FALSE)*AH64,0)</f>
        <v>0</v>
      </c>
      <c r="AK64" s="4">
        <f>IFERROR(VLOOKUP(AG64,parts!$A$2:$V$150,13,FALSE)*AH64,0)</f>
        <v>0</v>
      </c>
      <c r="AL64" s="4">
        <f>IFERROR(VLOOKUP(AG64,parts!$A$2:$V$150,5,FALSE),0)</f>
        <v>0</v>
      </c>
      <c r="AM64" s="4">
        <f>IFERROR(VLOOKUP(AG64,parts!$A$2:$V$150,6,FALSE)*AH64,0)</f>
        <v>0</v>
      </c>
      <c r="AN64" s="12"/>
      <c r="AO64" s="11"/>
      <c r="AP64" s="6"/>
      <c r="AQ64" s="4">
        <f>IFERROR(VLOOKUP(AO64,parts!$A$2:$V$150,11,FALSE)*AP64,0)</f>
        <v>0</v>
      </c>
      <c r="AR64" s="4">
        <f>IFERROR(VLOOKUP(AO64,parts!$A$2:$V$150,12,FALSE)*AP64,0)</f>
        <v>0</v>
      </c>
      <c r="AS64" s="4">
        <f>IFERROR(VLOOKUP(AO64,parts!$A$2:$V$150,13,FALSE)*AP64,0)</f>
        <v>0</v>
      </c>
      <c r="AT64" s="4">
        <f>IFERROR(VLOOKUP(AO64,parts!$A$2:$V$150,5,FALSE),0)</f>
        <v>0</v>
      </c>
      <c r="AU64" s="4">
        <f>IFERROR(VLOOKUP(AO64,parts!$A$2:$V$150,6,FALSE)*AP64,0)</f>
        <v>0</v>
      </c>
      <c r="AV64" s="12"/>
      <c r="AW64" s="11"/>
      <c r="AX64" s="6"/>
      <c r="AY64" s="4">
        <f>IFERROR(VLOOKUP(AW64,parts!$A$2:$V$150,11,FALSE)*AX64,0)</f>
        <v>0</v>
      </c>
      <c r="AZ64" s="4">
        <f>IFERROR(VLOOKUP(AW64,parts!$A$2:$V$150,12,FALSE)*AX64,0)</f>
        <v>0</v>
      </c>
      <c r="BA64" s="4">
        <f>IFERROR(VLOOKUP(AW64,parts!$A$2:$V$150,13,FALSE)*AX64,0)</f>
        <v>0</v>
      </c>
      <c r="BB64" s="4">
        <f>IFERROR(VLOOKUP(AW64,parts!$A$2:$V$150,5,FALSE),0)</f>
        <v>0</v>
      </c>
      <c r="BC64" s="4">
        <f>IFERROR(VLOOKUP(AW64,parts!$A$2:$V$150,6,FALSE)*AX64,0)</f>
        <v>0</v>
      </c>
      <c r="BD64" s="12"/>
      <c r="BE64" s="11"/>
      <c r="BF64" s="6"/>
      <c r="BG64" s="4">
        <f>IFERROR(VLOOKUP(BE64,parts!$A$2:$V$150,11,FALSE)*BF64,0)</f>
        <v>0</v>
      </c>
      <c r="BH64" s="4">
        <f>IFERROR(VLOOKUP(BE64,parts!$A$2:$V$150,12,FALSE)*BF64,0)</f>
        <v>0</v>
      </c>
      <c r="BI64" s="4">
        <f>IFERROR(VLOOKUP(BE64,parts!$A$2:$V$150,13,FALSE)*BF64,0)</f>
        <v>0</v>
      </c>
      <c r="BJ64" s="4">
        <f>IFERROR(VLOOKUP(BE64,parts!$A$2:$V$150,5,FALSE),0)</f>
        <v>0</v>
      </c>
      <c r="BK64" s="4">
        <f>IFERROR(VLOOKUP(BE64,parts!$A$2:$V$150,6,FALSE)*BF64,0)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IFERROR(VLOOKUP(A65,parts!$A$2:$V$150,11,FALSE)*B65,0)</f>
        <v>0</v>
      </c>
      <c r="D65" s="4">
        <f>IFERROR(VLOOKUP(A65,parts!$A$2:$V$150,12,FALSE)*B65,0)</f>
        <v>0</v>
      </c>
      <c r="E65" s="4">
        <f>IFERROR(VLOOKUP(A65,parts!$A$2:$V$150,13,FALSE)*B65,0)</f>
        <v>0</v>
      </c>
      <c r="F65" s="4">
        <f>IFERROR(VLOOKUP(A65,parts!$A$2:$V$150,5,FALSE),0)</f>
        <v>0</v>
      </c>
      <c r="G65" s="4">
        <f>IFERROR(VLOOKUP(A65,parts!$A$2:$V$150,6,FALSE)*B65,0)</f>
        <v>0</v>
      </c>
      <c r="H65" s="12"/>
      <c r="I65" s="11"/>
      <c r="J65" s="6"/>
      <c r="K65" s="4">
        <f>IFERROR(VLOOKUP(I65,parts!$A$2:$V$150,11,FALSE)*J65,0)</f>
        <v>0</v>
      </c>
      <c r="L65" s="4">
        <f>IFERROR(VLOOKUP(I65,parts!$A$2:$V$150,12,FALSE)*J65,0)</f>
        <v>0</v>
      </c>
      <c r="M65" s="4">
        <f>IFERROR(VLOOKUP(I65,parts!$A$2:$V$150,13,FALSE)*J65,0)</f>
        <v>0</v>
      </c>
      <c r="N65" s="4">
        <f>IFERROR(VLOOKUP(I65,parts!$A$2:$V$150,5,FALSE),0)</f>
        <v>0</v>
      </c>
      <c r="O65" s="4">
        <f>IFERROR(VLOOKUP(I65,parts!$A$2:$V$150,6,FALSE)*J65,0)</f>
        <v>0</v>
      </c>
      <c r="P65" s="12"/>
      <c r="Q65" s="11"/>
      <c r="R65" s="6"/>
      <c r="S65" s="4">
        <f>IFERROR(VLOOKUP(Q65,parts!$A$2:$V$150,11,FALSE)*R65,0)</f>
        <v>0</v>
      </c>
      <c r="T65" s="4">
        <f>IFERROR(VLOOKUP(Q65,parts!$A$2:$V$150,12,FALSE)*R65,0)</f>
        <v>0</v>
      </c>
      <c r="U65" s="4">
        <f>IFERROR(VLOOKUP(Q65,parts!$A$2:$V$150,13,FALSE)*R65,0)</f>
        <v>0</v>
      </c>
      <c r="V65" s="4">
        <f>IFERROR(VLOOKUP(Q65,parts!$A$2:$V$150,5,FALSE),0)</f>
        <v>0</v>
      </c>
      <c r="W65" s="4">
        <f>IFERROR(VLOOKUP(Q65,parts!$A$2:$V$150,6,FALSE)*R65,0)</f>
        <v>0</v>
      </c>
      <c r="X65" s="12"/>
      <c r="Y65" s="11"/>
      <c r="Z65" s="6"/>
      <c r="AA65" s="4">
        <f>IFERROR(VLOOKUP(Y65,parts!$A$2:$V$150,11,FALSE)*Z65,0)</f>
        <v>0</v>
      </c>
      <c r="AB65" s="4">
        <f>IFERROR(VLOOKUP(Y65,parts!$A$2:$V$150,12,FALSE)*Z65,0)</f>
        <v>0</v>
      </c>
      <c r="AC65" s="4">
        <f>IFERROR(VLOOKUP(Y65,parts!$A$2:$V$150,13,FALSE)*Z65,0)</f>
        <v>0</v>
      </c>
      <c r="AD65" s="4">
        <f>IFERROR(VLOOKUP(Y65,parts!$A$2:$V$150,5,FALSE),0)</f>
        <v>0</v>
      </c>
      <c r="AE65" s="4">
        <f>IFERROR(VLOOKUP(Y65,parts!$A$2:$V$150,6,FALSE)*Z65,0)</f>
        <v>0</v>
      </c>
      <c r="AF65" s="12"/>
      <c r="AG65" s="11"/>
      <c r="AH65" s="6"/>
      <c r="AI65" s="4">
        <f>IFERROR(VLOOKUP(AG65,parts!$A$2:$V$150,11,FALSE)*AH65,0)</f>
        <v>0</v>
      </c>
      <c r="AJ65" s="4">
        <f>IFERROR(VLOOKUP(AG65,parts!$A$2:$V$150,12,FALSE)*AH65,0)</f>
        <v>0</v>
      </c>
      <c r="AK65" s="4">
        <f>IFERROR(VLOOKUP(AG65,parts!$A$2:$V$150,13,FALSE)*AH65,0)</f>
        <v>0</v>
      </c>
      <c r="AL65" s="4">
        <f>IFERROR(VLOOKUP(AG65,parts!$A$2:$V$150,5,FALSE),0)</f>
        <v>0</v>
      </c>
      <c r="AM65" s="4">
        <f>IFERROR(VLOOKUP(AG65,parts!$A$2:$V$150,6,FALSE)*AH65,0)</f>
        <v>0</v>
      </c>
      <c r="AN65" s="12"/>
      <c r="AO65" s="11"/>
      <c r="AP65" s="6"/>
      <c r="AQ65" s="4">
        <f>IFERROR(VLOOKUP(AO65,parts!$A$2:$V$150,11,FALSE)*AP65,0)</f>
        <v>0</v>
      </c>
      <c r="AR65" s="4">
        <f>IFERROR(VLOOKUP(AO65,parts!$A$2:$V$150,12,FALSE)*AP65,0)</f>
        <v>0</v>
      </c>
      <c r="AS65" s="4">
        <f>IFERROR(VLOOKUP(AO65,parts!$A$2:$V$150,13,FALSE)*AP65,0)</f>
        <v>0</v>
      </c>
      <c r="AT65" s="4">
        <f>IFERROR(VLOOKUP(AO65,parts!$A$2:$V$150,5,FALSE),0)</f>
        <v>0</v>
      </c>
      <c r="AU65" s="4">
        <f>IFERROR(VLOOKUP(AO65,parts!$A$2:$V$150,6,FALSE)*AP65,0)</f>
        <v>0</v>
      </c>
      <c r="AV65" s="12"/>
      <c r="AW65" s="11"/>
      <c r="AX65" s="6"/>
      <c r="AY65" s="4">
        <f>IFERROR(VLOOKUP(AW65,parts!$A$2:$V$150,11,FALSE)*AX65,0)</f>
        <v>0</v>
      </c>
      <c r="AZ65" s="4">
        <f>IFERROR(VLOOKUP(AW65,parts!$A$2:$V$150,12,FALSE)*AX65,0)</f>
        <v>0</v>
      </c>
      <c r="BA65" s="4">
        <f>IFERROR(VLOOKUP(AW65,parts!$A$2:$V$150,13,FALSE)*AX65,0)</f>
        <v>0</v>
      </c>
      <c r="BB65" s="4">
        <f>IFERROR(VLOOKUP(AW65,parts!$A$2:$V$150,5,FALSE),0)</f>
        <v>0</v>
      </c>
      <c r="BC65" s="4">
        <f>IFERROR(VLOOKUP(AW65,parts!$A$2:$V$150,6,FALSE)*AX65,0)</f>
        <v>0</v>
      </c>
      <c r="BD65" s="12"/>
      <c r="BE65" s="11"/>
      <c r="BF65" s="6"/>
      <c r="BG65" s="4">
        <f>IFERROR(VLOOKUP(BE65,parts!$A$2:$V$150,11,FALSE)*BF65,0)</f>
        <v>0</v>
      </c>
      <c r="BH65" s="4">
        <f>IFERROR(VLOOKUP(BE65,parts!$A$2:$V$150,12,FALSE)*BF65,0)</f>
        <v>0</v>
      </c>
      <c r="BI65" s="4">
        <f>IFERROR(VLOOKUP(BE65,parts!$A$2:$V$150,13,FALSE)*BF65,0)</f>
        <v>0</v>
      </c>
      <c r="BJ65" s="4">
        <f>IFERROR(VLOOKUP(BE65,parts!$A$2:$V$150,5,FALSE),0)</f>
        <v>0</v>
      </c>
      <c r="BK65" s="4">
        <f>IFERROR(VLOOKUP(BE65,parts!$A$2:$V$150,6,FALSE)*BF65,0)</f>
        <v>0</v>
      </c>
      <c r="BL65" s="12"/>
    </row>
    <row r="66" spans="1:64" x14ac:dyDescent="0.25">
      <c r="A66" s="13"/>
      <c r="B66" s="14" t="s">
        <v>98</v>
      </c>
      <c r="C66" s="14" t="s">
        <v>3</v>
      </c>
      <c r="D66" s="14" t="s">
        <v>90</v>
      </c>
      <c r="E66" s="14" t="s">
        <v>94</v>
      </c>
      <c r="F66" s="14" t="s">
        <v>6</v>
      </c>
      <c r="G66" s="15" t="s">
        <v>7</v>
      </c>
      <c r="H66" s="12"/>
      <c r="I66" s="13"/>
      <c r="J66" s="14" t="s">
        <v>98</v>
      </c>
      <c r="K66" s="14" t="s">
        <v>3</v>
      </c>
      <c r="L66" s="14" t="s">
        <v>90</v>
      </c>
      <c r="M66" s="14" t="s">
        <v>94</v>
      </c>
      <c r="N66" s="14" t="s">
        <v>6</v>
      </c>
      <c r="O66" s="15" t="s">
        <v>7</v>
      </c>
      <c r="P66" s="12"/>
      <c r="Q66" s="13"/>
      <c r="R66" s="14" t="s">
        <v>98</v>
      </c>
      <c r="S66" s="14" t="s">
        <v>3</v>
      </c>
      <c r="T66" s="14" t="s">
        <v>90</v>
      </c>
      <c r="U66" s="14" t="s">
        <v>94</v>
      </c>
      <c r="V66" s="14" t="s">
        <v>6</v>
      </c>
      <c r="W66" s="15" t="s">
        <v>7</v>
      </c>
      <c r="X66" s="12"/>
      <c r="Y66" s="13"/>
      <c r="Z66" s="14" t="s">
        <v>98</v>
      </c>
      <c r="AA66" s="14" t="s">
        <v>3</v>
      </c>
      <c r="AB66" s="14" t="s">
        <v>90</v>
      </c>
      <c r="AC66" s="14" t="s">
        <v>94</v>
      </c>
      <c r="AD66" s="14" t="s">
        <v>6</v>
      </c>
      <c r="AE66" s="15" t="s">
        <v>7</v>
      </c>
      <c r="AF66" s="12"/>
      <c r="AG66" s="13"/>
      <c r="AH66" s="14" t="s">
        <v>98</v>
      </c>
      <c r="AI66" s="14" t="s">
        <v>3</v>
      </c>
      <c r="AJ66" s="14" t="s">
        <v>90</v>
      </c>
      <c r="AK66" s="14" t="s">
        <v>94</v>
      </c>
      <c r="AL66" s="14" t="s">
        <v>6</v>
      </c>
      <c r="AM66" s="15" t="s">
        <v>7</v>
      </c>
      <c r="AN66" s="12"/>
      <c r="AO66" s="13"/>
      <c r="AP66" s="14" t="s">
        <v>98</v>
      </c>
      <c r="AQ66" s="14" t="s">
        <v>3</v>
      </c>
      <c r="AR66" s="14" t="s">
        <v>90</v>
      </c>
      <c r="AS66" s="14" t="s">
        <v>94</v>
      </c>
      <c r="AT66" s="14" t="s">
        <v>6</v>
      </c>
      <c r="AU66" s="15" t="s">
        <v>7</v>
      </c>
      <c r="AV66" s="12"/>
      <c r="AW66" s="13"/>
      <c r="AX66" s="14" t="s">
        <v>98</v>
      </c>
      <c r="AY66" s="14" t="s">
        <v>3</v>
      </c>
      <c r="AZ66" s="14" t="s">
        <v>90</v>
      </c>
      <c r="BA66" s="14" t="s">
        <v>94</v>
      </c>
      <c r="BB66" s="14" t="s">
        <v>6</v>
      </c>
      <c r="BC66" s="15" t="s">
        <v>7</v>
      </c>
      <c r="BD66" s="12"/>
      <c r="BE66" s="13"/>
      <c r="BF66" s="14" t="s">
        <v>98</v>
      </c>
      <c r="BG66" s="14" t="s">
        <v>3</v>
      </c>
      <c r="BH66" s="14" t="s">
        <v>90</v>
      </c>
      <c r="BI66" s="14" t="s">
        <v>94</v>
      </c>
      <c r="BJ66" s="14" t="s">
        <v>6</v>
      </c>
      <c r="BK66" s="15" t="s">
        <v>7</v>
      </c>
      <c r="BL66" s="12"/>
    </row>
    <row r="67" spans="1:64" x14ac:dyDescent="0.25">
      <c r="A67" s="16" t="s">
        <v>93</v>
      </c>
      <c r="B67" s="4">
        <f>SUM(B51:B65)+B43</f>
        <v>8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93</v>
      </c>
      <c r="J67" s="4">
        <f>SUM(J51:J65)+J43</f>
        <v>5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93</v>
      </c>
      <c r="R67" s="4">
        <f>SUM(R51:R65)+R43</f>
        <v>7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93</v>
      </c>
      <c r="Z67" s="4">
        <f>SUM(Z51:Z65)+Z43</f>
        <v>5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93</v>
      </c>
      <c r="AH67" s="4">
        <f>SUM(AH51:AH65)+AH43</f>
        <v>7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93</v>
      </c>
      <c r="AP67" s="4">
        <f>SUM(AP51:AP65)+AP43</f>
        <v>5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93</v>
      </c>
      <c r="AX67" s="4">
        <f>SUM(AX51:AX65)+AX43</f>
        <v>11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93</v>
      </c>
      <c r="BF67" s="4">
        <f>SUM(BF51:BF65)+BF43</f>
        <v>11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96</v>
      </c>
      <c r="B68" s="18">
        <f>E67+B44</f>
        <v>7.7008099999999997</v>
      </c>
      <c r="C68" s="19"/>
      <c r="D68" s="19"/>
      <c r="E68" s="19"/>
      <c r="F68" s="19"/>
      <c r="G68" s="20"/>
      <c r="H68" s="12"/>
      <c r="I68" s="16" t="s">
        <v>96</v>
      </c>
      <c r="J68" s="18">
        <f>M67+J44</f>
        <v>7.9480199999999996</v>
      </c>
      <c r="K68" s="19"/>
      <c r="L68" s="19"/>
      <c r="M68" s="19"/>
      <c r="N68" s="19"/>
      <c r="O68" s="20"/>
      <c r="P68" s="12"/>
      <c r="Q68" s="16" t="s">
        <v>96</v>
      </c>
      <c r="R68" s="18">
        <f>U67+R44</f>
        <v>17.68759</v>
      </c>
      <c r="S68" s="19"/>
      <c r="T68" s="19"/>
      <c r="U68" s="19"/>
      <c r="V68" s="19"/>
      <c r="W68" s="20"/>
      <c r="X68" s="12"/>
      <c r="Y68" s="16" t="s">
        <v>96</v>
      </c>
      <c r="Z68" s="18">
        <f>AC67+Z44</f>
        <v>17.384800000000002</v>
      </c>
      <c r="AA68" s="19"/>
      <c r="AB68" s="19"/>
      <c r="AC68" s="19"/>
      <c r="AD68" s="19"/>
      <c r="AE68" s="20"/>
      <c r="AF68" s="12"/>
      <c r="AG68" s="16" t="s">
        <v>96</v>
      </c>
      <c r="AH68" s="18">
        <f>AK67+AH44</f>
        <v>30.614540000000005</v>
      </c>
      <c r="AI68" s="19"/>
      <c r="AJ68" s="19"/>
      <c r="AK68" s="19"/>
      <c r="AL68" s="19"/>
      <c r="AM68" s="20"/>
      <c r="AN68" s="12"/>
      <c r="AO68" s="16" t="s">
        <v>96</v>
      </c>
      <c r="AP68" s="18">
        <f>AS67+AP44</f>
        <v>30.01173</v>
      </c>
      <c r="AQ68" s="19"/>
      <c r="AR68" s="19"/>
      <c r="AS68" s="19"/>
      <c r="AT68" s="19"/>
      <c r="AU68" s="20"/>
      <c r="AV68" s="12"/>
      <c r="AW68" s="16" t="s">
        <v>96</v>
      </c>
      <c r="AX68" s="18">
        <f>BA67+AX44</f>
        <v>58.571100000000001</v>
      </c>
      <c r="AY68" s="19"/>
      <c r="AZ68" s="19"/>
      <c r="BA68" s="19"/>
      <c r="BB68" s="19"/>
      <c r="BC68" s="20"/>
      <c r="BD68" s="12"/>
      <c r="BE68" s="16" t="s">
        <v>96</v>
      </c>
      <c r="BF68" s="18">
        <f>BI67+BF44</f>
        <v>62.878609999999995</v>
      </c>
      <c r="BG68" s="19"/>
      <c r="BH68" s="19"/>
      <c r="BI68" s="19"/>
      <c r="BJ68" s="19"/>
      <c r="BK68" s="20"/>
      <c r="BL68" s="12"/>
    </row>
    <row r="69" spans="1:64" x14ac:dyDescent="0.25">
      <c r="A69" s="16" t="s">
        <v>101</v>
      </c>
      <c r="B69" s="18">
        <f>C67+B44</f>
        <v>7.7008099999999997</v>
      </c>
      <c r="C69" s="19"/>
      <c r="D69" s="19"/>
      <c r="E69" s="19"/>
      <c r="F69" s="19"/>
      <c r="G69" s="20"/>
      <c r="H69" s="12"/>
      <c r="I69" s="16" t="s">
        <v>101</v>
      </c>
      <c r="J69" s="18">
        <f>K67+J44</f>
        <v>7.9480199999999996</v>
      </c>
      <c r="K69" s="19"/>
      <c r="L69" s="19"/>
      <c r="M69" s="19"/>
      <c r="N69" s="19"/>
      <c r="O69" s="20"/>
      <c r="P69" s="12"/>
      <c r="Q69" s="16" t="s">
        <v>101</v>
      </c>
      <c r="R69" s="18">
        <f>S67+R44</f>
        <v>17.68759</v>
      </c>
      <c r="S69" s="19"/>
      <c r="T69" s="19"/>
      <c r="U69" s="19"/>
      <c r="V69" s="19"/>
      <c r="W69" s="20"/>
      <c r="X69" s="12"/>
      <c r="Y69" s="16" t="s">
        <v>101</v>
      </c>
      <c r="Z69" s="18">
        <f>AA67+Z44</f>
        <v>17.384800000000002</v>
      </c>
      <c r="AA69" s="19"/>
      <c r="AB69" s="19"/>
      <c r="AC69" s="19"/>
      <c r="AD69" s="19"/>
      <c r="AE69" s="20"/>
      <c r="AF69" s="12"/>
      <c r="AG69" s="16" t="s">
        <v>101</v>
      </c>
      <c r="AH69" s="18">
        <f>AI67+AH44</f>
        <v>30.614540000000005</v>
      </c>
      <c r="AI69" s="19"/>
      <c r="AJ69" s="19"/>
      <c r="AK69" s="19"/>
      <c r="AL69" s="19"/>
      <c r="AM69" s="20"/>
      <c r="AN69" s="12"/>
      <c r="AO69" s="16" t="s">
        <v>101</v>
      </c>
      <c r="AP69" s="18">
        <f>AQ67+AP44</f>
        <v>30.01173</v>
      </c>
      <c r="AQ69" s="19"/>
      <c r="AR69" s="19"/>
      <c r="AS69" s="19"/>
      <c r="AT69" s="19"/>
      <c r="AU69" s="20"/>
      <c r="AV69" s="12"/>
      <c r="AW69" s="16" t="s">
        <v>101</v>
      </c>
      <c r="AX69" s="18">
        <f>AY67+AX44</f>
        <v>58.571100000000001</v>
      </c>
      <c r="AY69" s="19"/>
      <c r="AZ69" s="19"/>
      <c r="BA69" s="19"/>
      <c r="BB69" s="19"/>
      <c r="BC69" s="20"/>
      <c r="BD69" s="12"/>
      <c r="BE69" s="16" t="s">
        <v>101</v>
      </c>
      <c r="BF69" s="18">
        <f>BG67+BF44</f>
        <v>62.878609999999995</v>
      </c>
      <c r="BG69" s="19"/>
      <c r="BH69" s="19"/>
      <c r="BI69" s="19"/>
      <c r="BJ69" s="19"/>
      <c r="BK69" s="20"/>
      <c r="BL69" s="12"/>
    </row>
    <row r="70" spans="1:64" x14ac:dyDescent="0.25">
      <c r="A70" s="16" t="s">
        <v>100</v>
      </c>
      <c r="B70" s="18">
        <f>IFERROR((G67/10/B68),0)</f>
        <v>0</v>
      </c>
      <c r="C70" s="19"/>
      <c r="D70" s="19"/>
      <c r="E70" s="19"/>
      <c r="F70" s="19"/>
      <c r="G70" s="20"/>
      <c r="H70" s="12"/>
      <c r="I70" s="16" t="s">
        <v>100</v>
      </c>
      <c r="J70" s="18">
        <f>IFERROR((O67/10/J68),0)</f>
        <v>0</v>
      </c>
      <c r="K70" s="19"/>
      <c r="L70" s="19"/>
      <c r="M70" s="19"/>
      <c r="N70" s="19"/>
      <c r="O70" s="20"/>
      <c r="P70" s="12"/>
      <c r="Q70" s="16" t="s">
        <v>100</v>
      </c>
      <c r="R70" s="18">
        <f>IFERROR((W67/10/R68),0)</f>
        <v>0</v>
      </c>
      <c r="S70" s="19"/>
      <c r="T70" s="19"/>
      <c r="U70" s="19"/>
      <c r="V70" s="19"/>
      <c r="W70" s="20"/>
      <c r="X70" s="12"/>
      <c r="Y70" s="16" t="s">
        <v>100</v>
      </c>
      <c r="Z70" s="18">
        <f>IFERROR((AE67/10/Z68),0)</f>
        <v>0</v>
      </c>
      <c r="AA70" s="19"/>
      <c r="AB70" s="19"/>
      <c r="AC70" s="19"/>
      <c r="AD70" s="19"/>
      <c r="AE70" s="20"/>
      <c r="AF70" s="12"/>
      <c r="AG70" s="16" t="s">
        <v>100</v>
      </c>
      <c r="AH70" s="18">
        <f>IFERROR((AM67/10/AH68),0)</f>
        <v>0</v>
      </c>
      <c r="AI70" s="19"/>
      <c r="AJ70" s="19"/>
      <c r="AK70" s="19"/>
      <c r="AL70" s="19"/>
      <c r="AM70" s="20"/>
      <c r="AN70" s="12"/>
      <c r="AO70" s="16" t="s">
        <v>100</v>
      </c>
      <c r="AP70" s="18">
        <f>IFERROR((AU67/10/AP68),0)</f>
        <v>0</v>
      </c>
      <c r="AQ70" s="19"/>
      <c r="AR70" s="19"/>
      <c r="AS70" s="19"/>
      <c r="AT70" s="19"/>
      <c r="AU70" s="20"/>
      <c r="AV70" s="12"/>
      <c r="AW70" s="16" t="s">
        <v>100</v>
      </c>
      <c r="AX70" s="18">
        <f>IFERROR((BC67/10/AX68),0)</f>
        <v>0</v>
      </c>
      <c r="AY70" s="19"/>
      <c r="AZ70" s="19"/>
      <c r="BA70" s="19"/>
      <c r="BB70" s="19"/>
      <c r="BC70" s="20"/>
      <c r="BD70" s="12"/>
      <c r="BE70" s="16" t="s">
        <v>100</v>
      </c>
      <c r="BF70" s="18">
        <f>IFERROR((BK67/10/BF68),0)</f>
        <v>0</v>
      </c>
      <c r="BG70" s="19"/>
      <c r="BH70" s="19"/>
      <c r="BI70" s="19"/>
      <c r="BJ70" s="19"/>
      <c r="BK70" s="20"/>
      <c r="BL70" s="12"/>
    </row>
    <row r="71" spans="1:64" x14ac:dyDescent="0.25">
      <c r="A71" s="16" t="s">
        <v>95</v>
      </c>
      <c r="B71" s="18">
        <f>IFERROR((9.82 * F67) * LN(B68/B69),0)</f>
        <v>0</v>
      </c>
      <c r="C71" s="19"/>
      <c r="D71" s="19"/>
      <c r="E71" s="19"/>
      <c r="F71" s="19"/>
      <c r="G71" s="20"/>
      <c r="H71" s="12"/>
      <c r="I71" s="16" t="s">
        <v>95</v>
      </c>
      <c r="J71" s="18">
        <f>IFERROR((9.82 * N67) * LN(J68/J69),0)</f>
        <v>0</v>
      </c>
      <c r="K71" s="19"/>
      <c r="L71" s="19"/>
      <c r="M71" s="19"/>
      <c r="N71" s="19"/>
      <c r="O71" s="20"/>
      <c r="P71" s="12"/>
      <c r="Q71" s="16" t="s">
        <v>95</v>
      </c>
      <c r="R71" s="18">
        <f>IFERROR((9.82 * V67) * LN(R68/R69),0)</f>
        <v>0</v>
      </c>
      <c r="S71" s="19"/>
      <c r="T71" s="19"/>
      <c r="U71" s="19"/>
      <c r="V71" s="19"/>
      <c r="W71" s="20"/>
      <c r="X71" s="12"/>
      <c r="Y71" s="16" t="s">
        <v>95</v>
      </c>
      <c r="Z71" s="18">
        <f>IFERROR((9.82 * AD67) * LN(Z68/Z69),0)</f>
        <v>0</v>
      </c>
      <c r="AA71" s="19"/>
      <c r="AB71" s="19"/>
      <c r="AC71" s="19"/>
      <c r="AD71" s="19"/>
      <c r="AE71" s="20"/>
      <c r="AF71" s="12"/>
      <c r="AG71" s="16" t="s">
        <v>95</v>
      </c>
      <c r="AH71" s="18">
        <f>IFERROR((9.82 * AL67) * LN(AH68/AH69),0)</f>
        <v>0</v>
      </c>
      <c r="AI71" s="19"/>
      <c r="AJ71" s="19"/>
      <c r="AK71" s="19"/>
      <c r="AL71" s="19"/>
      <c r="AM71" s="20"/>
      <c r="AN71" s="12"/>
      <c r="AO71" s="16" t="s">
        <v>95</v>
      </c>
      <c r="AP71" s="18">
        <f>IFERROR((9.82 * AT67) * LN(AP68/AP69),0)</f>
        <v>0</v>
      </c>
      <c r="AQ71" s="19"/>
      <c r="AR71" s="19"/>
      <c r="AS71" s="19"/>
      <c r="AT71" s="19"/>
      <c r="AU71" s="20"/>
      <c r="AV71" s="12"/>
      <c r="AW71" s="16" t="s">
        <v>95</v>
      </c>
      <c r="AX71" s="18">
        <f>IFERROR((9.82 * BB67) * LN(AX68/AX69),0)</f>
        <v>0</v>
      </c>
      <c r="AY71" s="19"/>
      <c r="AZ71" s="19"/>
      <c r="BA71" s="19"/>
      <c r="BB71" s="19"/>
      <c r="BC71" s="20"/>
      <c r="BD71" s="12"/>
      <c r="BE71" s="16" t="s">
        <v>95</v>
      </c>
      <c r="BF71" s="18">
        <f>IFERROR((9.82 * BJ67) * LN(BF68/BF69),0)</f>
        <v>0</v>
      </c>
      <c r="BG71" s="19"/>
      <c r="BH71" s="19"/>
      <c r="BI71" s="19"/>
      <c r="BJ71" s="19"/>
      <c r="BK71" s="20"/>
      <c r="BL71" s="12"/>
    </row>
    <row r="72" spans="1:64" ht="15.75" thickBot="1" x14ac:dyDescent="0.3">
      <c r="A72" s="17" t="s">
        <v>97</v>
      </c>
      <c r="B72" s="21">
        <f>B71+B48</f>
        <v>2745.9556255998978</v>
      </c>
      <c r="C72" s="22"/>
      <c r="D72" s="22"/>
      <c r="E72" s="22"/>
      <c r="F72" s="22"/>
      <c r="G72" s="23"/>
      <c r="H72" s="12"/>
      <c r="I72" s="17" t="s">
        <v>97</v>
      </c>
      <c r="J72" s="21">
        <f>J71+J48</f>
        <v>2466.2500508191729</v>
      </c>
      <c r="K72" s="22"/>
      <c r="L72" s="22"/>
      <c r="M72" s="22"/>
      <c r="N72" s="22"/>
      <c r="O72" s="23"/>
      <c r="P72" s="12"/>
      <c r="Q72" s="17" t="s">
        <v>97</v>
      </c>
      <c r="R72" s="21">
        <f>R71+R48</f>
        <v>3370.5797150210319</v>
      </c>
      <c r="S72" s="22"/>
      <c r="T72" s="22"/>
      <c r="U72" s="22"/>
      <c r="V72" s="22"/>
      <c r="W72" s="23"/>
      <c r="X72" s="12"/>
      <c r="Y72" s="17" t="s">
        <v>97</v>
      </c>
      <c r="Z72" s="21">
        <f>Z71+Z48</f>
        <v>2852.8204630587397</v>
      </c>
      <c r="AA72" s="22"/>
      <c r="AB72" s="22"/>
      <c r="AC72" s="22"/>
      <c r="AD72" s="22"/>
      <c r="AE72" s="23"/>
      <c r="AF72" s="12"/>
      <c r="AG72" s="17" t="s">
        <v>97</v>
      </c>
      <c r="AH72" s="21">
        <f>AH71+AH48</f>
        <v>3346.2726290117216</v>
      </c>
      <c r="AI72" s="22"/>
      <c r="AJ72" s="22"/>
      <c r="AK72" s="22"/>
      <c r="AL72" s="22"/>
      <c r="AM72" s="23"/>
      <c r="AN72" s="12"/>
      <c r="AO72" s="17" t="s">
        <v>97</v>
      </c>
      <c r="AP72" s="21">
        <f>AP71+AP48</f>
        <v>2899.4196702295444</v>
      </c>
      <c r="AQ72" s="22"/>
      <c r="AR72" s="22"/>
      <c r="AS72" s="22"/>
      <c r="AT72" s="22"/>
      <c r="AU72" s="23"/>
      <c r="AV72" s="12"/>
      <c r="AW72" s="17" t="s">
        <v>97</v>
      </c>
      <c r="AX72" s="21">
        <f>AX71+AX48</f>
        <v>6277.6481479714457</v>
      </c>
      <c r="AY72" s="22"/>
      <c r="AZ72" s="22"/>
      <c r="BA72" s="22"/>
      <c r="BB72" s="22"/>
      <c r="BC72" s="23"/>
      <c r="BD72" s="12"/>
      <c r="BE72" s="17" t="s">
        <v>97</v>
      </c>
      <c r="BF72" s="21">
        <f>BF71+BF48</f>
        <v>6188.6693724672923</v>
      </c>
      <c r="BG72" s="22"/>
      <c r="BH72" s="22"/>
      <c r="BI72" s="22"/>
      <c r="BJ72" s="22"/>
      <c r="BK72" s="23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66</v>
      </c>
      <c r="C74" s="8" t="s">
        <v>3</v>
      </c>
      <c r="D74" s="8" t="s">
        <v>90</v>
      </c>
      <c r="E74" s="8" t="s">
        <v>91</v>
      </c>
      <c r="F74" s="8" t="s">
        <v>6</v>
      </c>
      <c r="G74" s="9" t="s">
        <v>7</v>
      </c>
      <c r="H74" s="12"/>
      <c r="I74" s="7" t="s">
        <v>0</v>
      </c>
      <c r="J74" s="8" t="s">
        <v>66</v>
      </c>
      <c r="K74" s="8" t="s">
        <v>3</v>
      </c>
      <c r="L74" s="8" t="s">
        <v>90</v>
      </c>
      <c r="M74" s="8" t="s">
        <v>91</v>
      </c>
      <c r="N74" s="8" t="s">
        <v>6</v>
      </c>
      <c r="O74" s="9" t="s">
        <v>7</v>
      </c>
      <c r="P74" s="12"/>
      <c r="Q74" s="7" t="s">
        <v>0</v>
      </c>
      <c r="R74" s="8" t="s">
        <v>66</v>
      </c>
      <c r="S74" s="8" t="s">
        <v>3</v>
      </c>
      <c r="T74" s="8" t="s">
        <v>90</v>
      </c>
      <c r="U74" s="8" t="s">
        <v>91</v>
      </c>
      <c r="V74" s="8" t="s">
        <v>6</v>
      </c>
      <c r="W74" s="9" t="s">
        <v>7</v>
      </c>
      <c r="X74" s="12"/>
      <c r="Y74" s="7" t="s">
        <v>0</v>
      </c>
      <c r="Z74" s="8" t="s">
        <v>66</v>
      </c>
      <c r="AA74" s="8" t="s">
        <v>3</v>
      </c>
      <c r="AB74" s="8" t="s">
        <v>90</v>
      </c>
      <c r="AC74" s="8" t="s">
        <v>91</v>
      </c>
      <c r="AD74" s="8" t="s">
        <v>6</v>
      </c>
      <c r="AE74" s="9" t="s">
        <v>7</v>
      </c>
      <c r="AF74" s="12"/>
      <c r="AG74" s="7" t="s">
        <v>0</v>
      </c>
      <c r="AH74" s="8" t="s">
        <v>66</v>
      </c>
      <c r="AI74" s="8" t="s">
        <v>3</v>
      </c>
      <c r="AJ74" s="8" t="s">
        <v>90</v>
      </c>
      <c r="AK74" s="8" t="s">
        <v>91</v>
      </c>
      <c r="AL74" s="8" t="s">
        <v>6</v>
      </c>
      <c r="AM74" s="9" t="s">
        <v>7</v>
      </c>
      <c r="AN74" s="12"/>
      <c r="AO74" s="7" t="s">
        <v>0</v>
      </c>
      <c r="AP74" s="8" t="s">
        <v>66</v>
      </c>
      <c r="AQ74" s="8" t="s">
        <v>3</v>
      </c>
      <c r="AR74" s="8" t="s">
        <v>90</v>
      </c>
      <c r="AS74" s="8" t="s">
        <v>91</v>
      </c>
      <c r="AT74" s="8" t="s">
        <v>6</v>
      </c>
      <c r="AU74" s="9" t="s">
        <v>7</v>
      </c>
      <c r="AV74" s="12"/>
      <c r="AW74" s="7" t="s">
        <v>0</v>
      </c>
      <c r="AX74" s="8" t="s">
        <v>66</v>
      </c>
      <c r="AY74" s="8" t="s">
        <v>3</v>
      </c>
      <c r="AZ74" s="8" t="s">
        <v>90</v>
      </c>
      <c r="BA74" s="8" t="s">
        <v>91</v>
      </c>
      <c r="BB74" s="8" t="s">
        <v>6</v>
      </c>
      <c r="BC74" s="9" t="s">
        <v>7</v>
      </c>
      <c r="BD74" s="12"/>
      <c r="BE74" s="7" t="s">
        <v>0</v>
      </c>
      <c r="BF74" s="8" t="s">
        <v>66</v>
      </c>
      <c r="BG74" s="8" t="s">
        <v>3</v>
      </c>
      <c r="BH74" s="8" t="s">
        <v>90</v>
      </c>
      <c r="BI74" s="8" t="s">
        <v>91</v>
      </c>
      <c r="BJ74" s="8" t="s">
        <v>6</v>
      </c>
      <c r="BK74" s="9" t="s">
        <v>7</v>
      </c>
      <c r="BL74" s="12"/>
    </row>
    <row r="75" spans="1:64" x14ac:dyDescent="0.25">
      <c r="A75" s="11"/>
      <c r="B75" s="6"/>
      <c r="C75" s="4">
        <f>IFERROR(VLOOKUP(A75,parts!$A$2:$V$150,11,FALSE)*B75,0)</f>
        <v>0</v>
      </c>
      <c r="D75" s="4">
        <f>IFERROR(VLOOKUP(A75,parts!$A$2:$V$150,12,FALSE)*B75,0)</f>
        <v>0</v>
      </c>
      <c r="E75" s="4">
        <f>IFERROR(VLOOKUP(A75,parts!$A$2:$V$150,13,FALSE)*B75,0)</f>
        <v>0</v>
      </c>
      <c r="F75" s="4">
        <f>IFERROR(VLOOKUP(A75,parts!$A$2:$V$150,5,FALSE),0)</f>
        <v>0</v>
      </c>
      <c r="G75" s="4">
        <f>IFERROR(VLOOKUP(A75,parts!$A$2:$V$150,6,FALSE)*B75,0)</f>
        <v>0</v>
      </c>
      <c r="H75" s="12"/>
      <c r="I75" s="11"/>
      <c r="J75" s="6"/>
      <c r="K75" s="4">
        <f>IFERROR(VLOOKUP(I75,parts!$A$2:$V$150,11,FALSE)*J75,0)</f>
        <v>0</v>
      </c>
      <c r="L75" s="4">
        <f>IFERROR(VLOOKUP(I75,parts!$A$2:$V$150,12,FALSE)*J75,0)</f>
        <v>0</v>
      </c>
      <c r="M75" s="4">
        <f>IFERROR(VLOOKUP(I75,parts!$A$2:$V$150,13,FALSE)*J75,0)</f>
        <v>0</v>
      </c>
      <c r="N75" s="4">
        <f>IFERROR(VLOOKUP(I75,parts!$A$2:$V$150,5,FALSE),0)</f>
        <v>0</v>
      </c>
      <c r="O75" s="4">
        <f>IFERROR(VLOOKUP(I75,parts!$A$2:$V$150,6,FALSE)*J75,0)</f>
        <v>0</v>
      </c>
      <c r="P75" s="12"/>
      <c r="Q75" s="11"/>
      <c r="R75" s="6"/>
      <c r="S75" s="4">
        <f>IFERROR(VLOOKUP(Q75,parts!$A$2:$V$150,11,FALSE)*R75,0)</f>
        <v>0</v>
      </c>
      <c r="T75" s="4">
        <f>IFERROR(VLOOKUP(Q75,parts!$A$2:$V$150,12,FALSE)*R75,0)</f>
        <v>0</v>
      </c>
      <c r="U75" s="4">
        <f>IFERROR(VLOOKUP(Q75,parts!$A$2:$V$150,13,FALSE)*R75,0)</f>
        <v>0</v>
      </c>
      <c r="V75" s="4">
        <f>IFERROR(VLOOKUP(Q75,parts!$A$2:$V$150,5,FALSE),0)</f>
        <v>0</v>
      </c>
      <c r="W75" s="4">
        <f>IFERROR(VLOOKUP(Q75,parts!$A$2:$V$150,6,FALSE)*R75,0)</f>
        <v>0</v>
      </c>
      <c r="X75" s="12"/>
      <c r="Y75" s="11"/>
      <c r="Z75" s="6"/>
      <c r="AA75" s="4">
        <f>IFERROR(VLOOKUP(Y75,parts!$A$2:$V$150,11,FALSE)*Z75,0)</f>
        <v>0</v>
      </c>
      <c r="AB75" s="4">
        <f>IFERROR(VLOOKUP(Y75,parts!$A$2:$V$150,12,FALSE)*Z75,0)</f>
        <v>0</v>
      </c>
      <c r="AC75" s="4">
        <f>IFERROR(VLOOKUP(Y75,parts!$A$2:$V$150,13,FALSE)*Z75,0)</f>
        <v>0</v>
      </c>
      <c r="AD75" s="4">
        <f>IFERROR(VLOOKUP(Y75,parts!$A$2:$V$150,5,FALSE),0)</f>
        <v>0</v>
      </c>
      <c r="AE75" s="4">
        <f>IFERROR(VLOOKUP(Y75,parts!$A$2:$V$150,6,FALSE)*Z75,0)</f>
        <v>0</v>
      </c>
      <c r="AF75" s="12"/>
      <c r="AG75" s="11"/>
      <c r="AH75" s="6"/>
      <c r="AI75" s="4">
        <f>IFERROR(VLOOKUP(AG75,parts!$A$2:$V$150,11,FALSE)*AH75,0)</f>
        <v>0</v>
      </c>
      <c r="AJ75" s="4">
        <f>IFERROR(VLOOKUP(AG75,parts!$A$2:$V$150,12,FALSE)*AH75,0)</f>
        <v>0</v>
      </c>
      <c r="AK75" s="4">
        <f>IFERROR(VLOOKUP(AG75,parts!$A$2:$V$150,13,FALSE)*AH75,0)</f>
        <v>0</v>
      </c>
      <c r="AL75" s="4">
        <f>IFERROR(VLOOKUP(AG75,parts!$A$2:$V$150,5,FALSE),0)</f>
        <v>0</v>
      </c>
      <c r="AM75" s="4">
        <f>IFERROR(VLOOKUP(AG75,parts!$A$2:$V$150,6,FALSE)*AH75,0)</f>
        <v>0</v>
      </c>
      <c r="AN75" s="12"/>
      <c r="AO75" s="11"/>
      <c r="AP75" s="6"/>
      <c r="AQ75" s="4">
        <f>IFERROR(VLOOKUP(AO75,parts!$A$2:$V$150,11,FALSE)*AP75,0)</f>
        <v>0</v>
      </c>
      <c r="AR75" s="4">
        <f>IFERROR(VLOOKUP(AO75,parts!$A$2:$V$150,12,FALSE)*AP75,0)</f>
        <v>0</v>
      </c>
      <c r="AS75" s="4">
        <f>IFERROR(VLOOKUP(AO75,parts!$A$2:$V$150,13,FALSE)*AP75,0)</f>
        <v>0</v>
      </c>
      <c r="AT75" s="4">
        <f>IFERROR(VLOOKUP(AO75,parts!$A$2:$V$150,5,FALSE),0)</f>
        <v>0</v>
      </c>
      <c r="AU75" s="4">
        <f>IFERROR(VLOOKUP(AO75,parts!$A$2:$V$150,6,FALSE)*AP75,0)</f>
        <v>0</v>
      </c>
      <c r="AV75" s="12"/>
      <c r="AW75" s="11"/>
      <c r="AX75" s="6"/>
      <c r="AY75" s="4">
        <f>IFERROR(VLOOKUP(AW75,parts!$A$2:$V$150,11,FALSE)*AX75,0)</f>
        <v>0</v>
      </c>
      <c r="AZ75" s="4">
        <f>IFERROR(VLOOKUP(AW75,parts!$A$2:$V$150,12,FALSE)*AX75,0)</f>
        <v>0</v>
      </c>
      <c r="BA75" s="4">
        <f>IFERROR(VLOOKUP(AW75,parts!$A$2:$V$150,13,FALSE)*AX75,0)</f>
        <v>0</v>
      </c>
      <c r="BB75" s="4">
        <f>IFERROR(VLOOKUP(AW75,parts!$A$2:$V$150,5,FALSE),0)</f>
        <v>0</v>
      </c>
      <c r="BC75" s="4">
        <f>IFERROR(VLOOKUP(AW75,parts!$A$2:$V$150,6,FALSE)*AX75,0)</f>
        <v>0</v>
      </c>
      <c r="BD75" s="12"/>
      <c r="BE75" s="11"/>
      <c r="BF75" s="6"/>
      <c r="BG75" s="4">
        <f>IFERROR(VLOOKUP(BE75,parts!$A$2:$V$150,11,FALSE)*BF75,0)</f>
        <v>0</v>
      </c>
      <c r="BH75" s="4">
        <f>IFERROR(VLOOKUP(BE75,parts!$A$2:$V$150,12,FALSE)*BF75,0)</f>
        <v>0</v>
      </c>
      <c r="BI75" s="4">
        <f>IFERROR(VLOOKUP(BE75,parts!$A$2:$V$150,13,FALSE)*BF75,0)</f>
        <v>0</v>
      </c>
      <c r="BJ75" s="4">
        <f>IFERROR(VLOOKUP(BE75,parts!$A$2:$V$150,5,FALSE),0)</f>
        <v>0</v>
      </c>
      <c r="BK75" s="4">
        <f>IFERROR(VLOOKUP(BE75,parts!$A$2:$V$150,6,FALSE)*BF75,0)</f>
        <v>0</v>
      </c>
      <c r="BL75" s="12"/>
    </row>
    <row r="76" spans="1:64" x14ac:dyDescent="0.25">
      <c r="A76" s="11"/>
      <c r="B76" s="6"/>
      <c r="C76" s="4">
        <f>IFERROR(VLOOKUP(A76,parts!$A$2:$V$150,11,FALSE)*B76,0)</f>
        <v>0</v>
      </c>
      <c r="D76" s="4">
        <f>IFERROR(VLOOKUP(A76,parts!$A$2:$V$150,12,FALSE)*B76,0)</f>
        <v>0</v>
      </c>
      <c r="E76" s="4">
        <f>IFERROR(VLOOKUP(A76,parts!$A$2:$V$150,13,FALSE)*B76,0)</f>
        <v>0</v>
      </c>
      <c r="F76" s="4">
        <f>IFERROR(VLOOKUP(A76,parts!$A$2:$V$150,5,FALSE),0)</f>
        <v>0</v>
      </c>
      <c r="G76" s="4">
        <f>IFERROR(VLOOKUP(A76,parts!$A$2:$V$150,6,FALSE)*B76,0)</f>
        <v>0</v>
      </c>
      <c r="H76" s="12"/>
      <c r="I76" s="11"/>
      <c r="J76" s="6"/>
      <c r="K76" s="4">
        <f>IFERROR(VLOOKUP(I76,parts!$A$2:$V$150,11,FALSE)*J76,0)</f>
        <v>0</v>
      </c>
      <c r="L76" s="4">
        <f>IFERROR(VLOOKUP(I76,parts!$A$2:$V$150,12,FALSE)*J76,0)</f>
        <v>0</v>
      </c>
      <c r="M76" s="4">
        <f>IFERROR(VLOOKUP(I76,parts!$A$2:$V$150,13,FALSE)*J76,0)</f>
        <v>0</v>
      </c>
      <c r="N76" s="4">
        <f>IFERROR(VLOOKUP(I76,parts!$A$2:$V$150,5,FALSE),0)</f>
        <v>0</v>
      </c>
      <c r="O76" s="4">
        <f>IFERROR(VLOOKUP(I76,parts!$A$2:$V$150,6,FALSE)*J76,0)</f>
        <v>0</v>
      </c>
      <c r="P76" s="12"/>
      <c r="Q76" s="11"/>
      <c r="R76" s="6"/>
      <c r="S76" s="4">
        <f>IFERROR(VLOOKUP(Q76,parts!$A$2:$V$150,11,FALSE)*R76,0)</f>
        <v>0</v>
      </c>
      <c r="T76" s="4">
        <f>IFERROR(VLOOKUP(Q76,parts!$A$2:$V$150,12,FALSE)*R76,0)</f>
        <v>0</v>
      </c>
      <c r="U76" s="4">
        <f>IFERROR(VLOOKUP(Q76,parts!$A$2:$V$150,13,FALSE)*R76,0)</f>
        <v>0</v>
      </c>
      <c r="V76" s="4">
        <f>IFERROR(VLOOKUP(Q76,parts!$A$2:$V$150,5,FALSE),0)</f>
        <v>0</v>
      </c>
      <c r="W76" s="4">
        <f>IFERROR(VLOOKUP(Q76,parts!$A$2:$V$150,6,FALSE)*R76,0)</f>
        <v>0</v>
      </c>
      <c r="X76" s="12"/>
      <c r="Y76" s="11"/>
      <c r="Z76" s="6"/>
      <c r="AA76" s="4">
        <f>IFERROR(VLOOKUP(Y76,parts!$A$2:$V$150,11,FALSE)*Z76,0)</f>
        <v>0</v>
      </c>
      <c r="AB76" s="4">
        <f>IFERROR(VLOOKUP(Y76,parts!$A$2:$V$150,12,FALSE)*Z76,0)</f>
        <v>0</v>
      </c>
      <c r="AC76" s="4">
        <f>IFERROR(VLOOKUP(Y76,parts!$A$2:$V$150,13,FALSE)*Z76,0)</f>
        <v>0</v>
      </c>
      <c r="AD76" s="4">
        <f>IFERROR(VLOOKUP(Y76,parts!$A$2:$V$150,5,FALSE),0)</f>
        <v>0</v>
      </c>
      <c r="AE76" s="4">
        <f>IFERROR(VLOOKUP(Y76,parts!$A$2:$V$150,6,FALSE)*Z76,0)</f>
        <v>0</v>
      </c>
      <c r="AF76" s="12"/>
      <c r="AG76" s="11"/>
      <c r="AH76" s="6"/>
      <c r="AI76" s="4">
        <f>IFERROR(VLOOKUP(AG76,parts!$A$2:$V$150,11,FALSE)*AH76,0)</f>
        <v>0</v>
      </c>
      <c r="AJ76" s="4">
        <f>IFERROR(VLOOKUP(AG76,parts!$A$2:$V$150,12,FALSE)*AH76,0)</f>
        <v>0</v>
      </c>
      <c r="AK76" s="4">
        <f>IFERROR(VLOOKUP(AG76,parts!$A$2:$V$150,13,FALSE)*AH76,0)</f>
        <v>0</v>
      </c>
      <c r="AL76" s="4">
        <f>IFERROR(VLOOKUP(AG76,parts!$A$2:$V$150,5,FALSE),0)</f>
        <v>0</v>
      </c>
      <c r="AM76" s="4">
        <f>IFERROR(VLOOKUP(AG76,parts!$A$2:$V$150,6,FALSE)*AH76,0)</f>
        <v>0</v>
      </c>
      <c r="AN76" s="12"/>
      <c r="AO76" s="11"/>
      <c r="AP76" s="6"/>
      <c r="AQ76" s="4">
        <f>IFERROR(VLOOKUP(AO76,parts!$A$2:$V$150,11,FALSE)*AP76,0)</f>
        <v>0</v>
      </c>
      <c r="AR76" s="4">
        <f>IFERROR(VLOOKUP(AO76,parts!$A$2:$V$150,12,FALSE)*AP76,0)</f>
        <v>0</v>
      </c>
      <c r="AS76" s="4">
        <f>IFERROR(VLOOKUP(AO76,parts!$A$2:$V$150,13,FALSE)*AP76,0)</f>
        <v>0</v>
      </c>
      <c r="AT76" s="4">
        <f>IFERROR(VLOOKUP(AO76,parts!$A$2:$V$150,5,FALSE),0)</f>
        <v>0</v>
      </c>
      <c r="AU76" s="4">
        <f>IFERROR(VLOOKUP(AO76,parts!$A$2:$V$150,6,FALSE)*AP76,0)</f>
        <v>0</v>
      </c>
      <c r="AV76" s="12"/>
      <c r="AW76" s="11"/>
      <c r="AX76" s="6"/>
      <c r="AY76" s="4">
        <f>IFERROR(VLOOKUP(AW76,parts!$A$2:$V$150,11,FALSE)*AX76,0)</f>
        <v>0</v>
      </c>
      <c r="AZ76" s="4">
        <f>IFERROR(VLOOKUP(AW76,parts!$A$2:$V$150,12,FALSE)*AX76,0)</f>
        <v>0</v>
      </c>
      <c r="BA76" s="4">
        <f>IFERROR(VLOOKUP(AW76,parts!$A$2:$V$150,13,FALSE)*AX76,0)</f>
        <v>0</v>
      </c>
      <c r="BB76" s="4">
        <f>IFERROR(VLOOKUP(AW76,parts!$A$2:$V$150,5,FALSE),0)</f>
        <v>0</v>
      </c>
      <c r="BC76" s="4">
        <f>IFERROR(VLOOKUP(AW76,parts!$A$2:$V$150,6,FALSE)*AX76,0)</f>
        <v>0</v>
      </c>
      <c r="BD76" s="12"/>
      <c r="BE76" s="11"/>
      <c r="BF76" s="6"/>
      <c r="BG76" s="4">
        <f>IFERROR(VLOOKUP(BE76,parts!$A$2:$V$150,11,FALSE)*BF76,0)</f>
        <v>0</v>
      </c>
      <c r="BH76" s="4">
        <f>IFERROR(VLOOKUP(BE76,parts!$A$2:$V$150,12,FALSE)*BF76,0)</f>
        <v>0</v>
      </c>
      <c r="BI76" s="4">
        <f>IFERROR(VLOOKUP(BE76,parts!$A$2:$V$150,13,FALSE)*BF76,0)</f>
        <v>0</v>
      </c>
      <c r="BJ76" s="4">
        <f>IFERROR(VLOOKUP(BE76,parts!$A$2:$V$150,5,FALSE),0)</f>
        <v>0</v>
      </c>
      <c r="BK76" s="4">
        <f>IFERROR(VLOOKUP(BE76,parts!$A$2:$V$150,6,FALSE)*BF76,0)</f>
        <v>0</v>
      </c>
      <c r="BL76" s="12"/>
    </row>
    <row r="77" spans="1:64" x14ac:dyDescent="0.25">
      <c r="A77" s="11"/>
      <c r="B77" s="6"/>
      <c r="C77" s="4">
        <f>IFERROR(VLOOKUP(A77,parts!$A$2:$V$150,11,FALSE)*B77,0)</f>
        <v>0</v>
      </c>
      <c r="D77" s="4">
        <f>IFERROR(VLOOKUP(A77,parts!$A$2:$V$150,12,FALSE)*B77,0)</f>
        <v>0</v>
      </c>
      <c r="E77" s="4">
        <f>IFERROR(VLOOKUP(A77,parts!$A$2:$V$150,13,FALSE)*B77,0)</f>
        <v>0</v>
      </c>
      <c r="F77" s="4">
        <f>IFERROR(VLOOKUP(A77,parts!$A$2:$V$150,5,FALSE),0)</f>
        <v>0</v>
      </c>
      <c r="G77" s="4">
        <f>IFERROR(VLOOKUP(A77,parts!$A$2:$V$150,6,FALSE)*B77,0)</f>
        <v>0</v>
      </c>
      <c r="H77" s="12"/>
      <c r="I77" s="11"/>
      <c r="J77" s="6"/>
      <c r="K77" s="4">
        <f>IFERROR(VLOOKUP(I77,parts!$A$2:$V$150,11,FALSE)*J77,0)</f>
        <v>0</v>
      </c>
      <c r="L77" s="4">
        <f>IFERROR(VLOOKUP(I77,parts!$A$2:$V$150,12,FALSE)*J77,0)</f>
        <v>0</v>
      </c>
      <c r="M77" s="4">
        <f>IFERROR(VLOOKUP(I77,parts!$A$2:$V$150,13,FALSE)*J77,0)</f>
        <v>0</v>
      </c>
      <c r="N77" s="4">
        <f>IFERROR(VLOOKUP(I77,parts!$A$2:$V$150,5,FALSE),0)</f>
        <v>0</v>
      </c>
      <c r="O77" s="4">
        <f>IFERROR(VLOOKUP(I77,parts!$A$2:$V$150,6,FALSE)*J77,0)</f>
        <v>0</v>
      </c>
      <c r="P77" s="12"/>
      <c r="Q77" s="11"/>
      <c r="R77" s="6"/>
      <c r="S77" s="4">
        <f>IFERROR(VLOOKUP(Q77,parts!$A$2:$V$150,11,FALSE)*R77,0)</f>
        <v>0</v>
      </c>
      <c r="T77" s="4">
        <f>IFERROR(VLOOKUP(Q77,parts!$A$2:$V$150,12,FALSE)*R77,0)</f>
        <v>0</v>
      </c>
      <c r="U77" s="4">
        <f>IFERROR(VLOOKUP(Q77,parts!$A$2:$V$150,13,FALSE)*R77,0)</f>
        <v>0</v>
      </c>
      <c r="V77" s="4">
        <f>IFERROR(VLOOKUP(Q77,parts!$A$2:$V$150,5,FALSE),0)</f>
        <v>0</v>
      </c>
      <c r="W77" s="4">
        <f>IFERROR(VLOOKUP(Q77,parts!$A$2:$V$150,6,FALSE)*R77,0)</f>
        <v>0</v>
      </c>
      <c r="X77" s="12"/>
      <c r="Y77" s="11"/>
      <c r="Z77" s="6"/>
      <c r="AA77" s="4">
        <f>IFERROR(VLOOKUP(Y77,parts!$A$2:$V$150,11,FALSE)*Z77,0)</f>
        <v>0</v>
      </c>
      <c r="AB77" s="4">
        <f>IFERROR(VLOOKUP(Y77,parts!$A$2:$V$150,12,FALSE)*Z77,0)</f>
        <v>0</v>
      </c>
      <c r="AC77" s="4">
        <f>IFERROR(VLOOKUP(Y77,parts!$A$2:$V$150,13,FALSE)*Z77,0)</f>
        <v>0</v>
      </c>
      <c r="AD77" s="4">
        <f>IFERROR(VLOOKUP(Y77,parts!$A$2:$V$150,5,FALSE),0)</f>
        <v>0</v>
      </c>
      <c r="AE77" s="4">
        <f>IFERROR(VLOOKUP(Y77,parts!$A$2:$V$150,6,FALSE)*Z77,0)</f>
        <v>0</v>
      </c>
      <c r="AF77" s="12"/>
      <c r="AG77" s="11"/>
      <c r="AH77" s="6"/>
      <c r="AI77" s="4">
        <f>IFERROR(VLOOKUP(AG77,parts!$A$2:$V$150,11,FALSE)*AH77,0)</f>
        <v>0</v>
      </c>
      <c r="AJ77" s="4">
        <f>IFERROR(VLOOKUP(AG77,parts!$A$2:$V$150,12,FALSE)*AH77,0)</f>
        <v>0</v>
      </c>
      <c r="AK77" s="4">
        <f>IFERROR(VLOOKUP(AG77,parts!$A$2:$V$150,13,FALSE)*AH77,0)</f>
        <v>0</v>
      </c>
      <c r="AL77" s="4">
        <f>IFERROR(VLOOKUP(AG77,parts!$A$2:$V$150,5,FALSE),0)</f>
        <v>0</v>
      </c>
      <c r="AM77" s="4">
        <f>IFERROR(VLOOKUP(AG77,parts!$A$2:$V$150,6,FALSE)*AH77,0)</f>
        <v>0</v>
      </c>
      <c r="AN77" s="12"/>
      <c r="AO77" s="11"/>
      <c r="AP77" s="6"/>
      <c r="AQ77" s="4">
        <f>IFERROR(VLOOKUP(AO77,parts!$A$2:$V$150,11,FALSE)*AP77,0)</f>
        <v>0</v>
      </c>
      <c r="AR77" s="4">
        <f>IFERROR(VLOOKUP(AO77,parts!$A$2:$V$150,12,FALSE)*AP77,0)</f>
        <v>0</v>
      </c>
      <c r="AS77" s="4">
        <f>IFERROR(VLOOKUP(AO77,parts!$A$2:$V$150,13,FALSE)*AP77,0)</f>
        <v>0</v>
      </c>
      <c r="AT77" s="4">
        <f>IFERROR(VLOOKUP(AO77,parts!$A$2:$V$150,5,FALSE),0)</f>
        <v>0</v>
      </c>
      <c r="AU77" s="4">
        <f>IFERROR(VLOOKUP(AO77,parts!$A$2:$V$150,6,FALSE)*AP77,0)</f>
        <v>0</v>
      </c>
      <c r="AV77" s="12"/>
      <c r="AW77" s="11"/>
      <c r="AX77" s="6"/>
      <c r="AY77" s="4">
        <f>IFERROR(VLOOKUP(AW77,parts!$A$2:$V$150,11,FALSE)*AX77,0)</f>
        <v>0</v>
      </c>
      <c r="AZ77" s="4">
        <f>IFERROR(VLOOKUP(AW77,parts!$A$2:$V$150,12,FALSE)*AX77,0)</f>
        <v>0</v>
      </c>
      <c r="BA77" s="4">
        <f>IFERROR(VLOOKUP(AW77,parts!$A$2:$V$150,13,FALSE)*AX77,0)</f>
        <v>0</v>
      </c>
      <c r="BB77" s="4">
        <f>IFERROR(VLOOKUP(AW77,parts!$A$2:$V$150,5,FALSE),0)</f>
        <v>0</v>
      </c>
      <c r="BC77" s="4">
        <f>IFERROR(VLOOKUP(AW77,parts!$A$2:$V$150,6,FALSE)*AX77,0)</f>
        <v>0</v>
      </c>
      <c r="BD77" s="12"/>
      <c r="BE77" s="11"/>
      <c r="BF77" s="6"/>
      <c r="BG77" s="4">
        <f>IFERROR(VLOOKUP(BE77,parts!$A$2:$V$150,11,FALSE)*BF77,0)</f>
        <v>0</v>
      </c>
      <c r="BH77" s="4">
        <f>IFERROR(VLOOKUP(BE77,parts!$A$2:$V$150,12,FALSE)*BF77,0)</f>
        <v>0</v>
      </c>
      <c r="BI77" s="4">
        <f>IFERROR(VLOOKUP(BE77,parts!$A$2:$V$150,13,FALSE)*BF77,0)</f>
        <v>0</v>
      </c>
      <c r="BJ77" s="4">
        <f>IFERROR(VLOOKUP(BE77,parts!$A$2:$V$150,5,FALSE),0)</f>
        <v>0</v>
      </c>
      <c r="BK77" s="4">
        <f>IFERROR(VLOOKUP(BE77,parts!$A$2:$V$150,6,FALSE)*BF77,0)</f>
        <v>0</v>
      </c>
      <c r="BL77" s="12"/>
    </row>
    <row r="78" spans="1:64" x14ac:dyDescent="0.25">
      <c r="A78" s="11"/>
      <c r="B78" s="6"/>
      <c r="C78" s="4">
        <f>IFERROR(VLOOKUP(A78,parts!$A$2:$V$150,11,FALSE)*B78,0)</f>
        <v>0</v>
      </c>
      <c r="D78" s="4">
        <f>IFERROR(VLOOKUP(A78,parts!$A$2:$V$150,12,FALSE)*B78,0)</f>
        <v>0</v>
      </c>
      <c r="E78" s="4">
        <f>IFERROR(VLOOKUP(A78,parts!$A$2:$V$150,13,FALSE)*B78,0)</f>
        <v>0</v>
      </c>
      <c r="F78" s="4">
        <f>IFERROR(VLOOKUP(A78,parts!$A$2:$V$150,5,FALSE),0)</f>
        <v>0</v>
      </c>
      <c r="G78" s="4">
        <f>IFERROR(VLOOKUP(A78,parts!$A$2:$V$150,6,FALSE)*B78,0)</f>
        <v>0</v>
      </c>
      <c r="H78" s="12"/>
      <c r="I78" s="11"/>
      <c r="J78" s="6"/>
      <c r="K78" s="4">
        <f>IFERROR(VLOOKUP(I78,parts!$A$2:$V$150,11,FALSE)*J78,0)</f>
        <v>0</v>
      </c>
      <c r="L78" s="4">
        <f>IFERROR(VLOOKUP(I78,parts!$A$2:$V$150,12,FALSE)*J78,0)</f>
        <v>0</v>
      </c>
      <c r="M78" s="4">
        <f>IFERROR(VLOOKUP(I78,parts!$A$2:$V$150,13,FALSE)*J78,0)</f>
        <v>0</v>
      </c>
      <c r="N78" s="4">
        <f>IFERROR(VLOOKUP(I78,parts!$A$2:$V$150,5,FALSE),0)</f>
        <v>0</v>
      </c>
      <c r="O78" s="4">
        <f>IFERROR(VLOOKUP(I78,parts!$A$2:$V$150,6,FALSE)*J78,0)</f>
        <v>0</v>
      </c>
      <c r="P78" s="12"/>
      <c r="Q78" s="11"/>
      <c r="R78" s="6"/>
      <c r="S78" s="4">
        <f>IFERROR(VLOOKUP(Q78,parts!$A$2:$V$150,11,FALSE)*R78,0)</f>
        <v>0</v>
      </c>
      <c r="T78" s="4">
        <f>IFERROR(VLOOKUP(Q78,parts!$A$2:$V$150,12,FALSE)*R78,0)</f>
        <v>0</v>
      </c>
      <c r="U78" s="4">
        <f>IFERROR(VLOOKUP(Q78,parts!$A$2:$V$150,13,FALSE)*R78,0)</f>
        <v>0</v>
      </c>
      <c r="V78" s="4">
        <f>IFERROR(VLOOKUP(Q78,parts!$A$2:$V$150,5,FALSE),0)</f>
        <v>0</v>
      </c>
      <c r="W78" s="4">
        <f>IFERROR(VLOOKUP(Q78,parts!$A$2:$V$150,6,FALSE)*R78,0)</f>
        <v>0</v>
      </c>
      <c r="X78" s="12"/>
      <c r="Y78" s="11"/>
      <c r="Z78" s="6"/>
      <c r="AA78" s="4">
        <f>IFERROR(VLOOKUP(Y78,parts!$A$2:$V$150,11,FALSE)*Z78,0)</f>
        <v>0</v>
      </c>
      <c r="AB78" s="4">
        <f>IFERROR(VLOOKUP(Y78,parts!$A$2:$V$150,12,FALSE)*Z78,0)</f>
        <v>0</v>
      </c>
      <c r="AC78" s="4">
        <f>IFERROR(VLOOKUP(Y78,parts!$A$2:$V$150,13,FALSE)*Z78,0)</f>
        <v>0</v>
      </c>
      <c r="AD78" s="4">
        <f>IFERROR(VLOOKUP(Y78,parts!$A$2:$V$150,5,FALSE),0)</f>
        <v>0</v>
      </c>
      <c r="AE78" s="4">
        <f>IFERROR(VLOOKUP(Y78,parts!$A$2:$V$150,6,FALSE)*Z78,0)</f>
        <v>0</v>
      </c>
      <c r="AF78" s="12"/>
      <c r="AG78" s="11"/>
      <c r="AH78" s="6"/>
      <c r="AI78" s="4">
        <f>IFERROR(VLOOKUP(AG78,parts!$A$2:$V$150,11,FALSE)*AH78,0)</f>
        <v>0</v>
      </c>
      <c r="AJ78" s="4">
        <f>IFERROR(VLOOKUP(AG78,parts!$A$2:$V$150,12,FALSE)*AH78,0)</f>
        <v>0</v>
      </c>
      <c r="AK78" s="4">
        <f>IFERROR(VLOOKUP(AG78,parts!$A$2:$V$150,13,FALSE)*AH78,0)</f>
        <v>0</v>
      </c>
      <c r="AL78" s="4">
        <f>IFERROR(VLOOKUP(AG78,parts!$A$2:$V$150,5,FALSE),0)</f>
        <v>0</v>
      </c>
      <c r="AM78" s="4">
        <f>IFERROR(VLOOKUP(AG78,parts!$A$2:$V$150,6,FALSE)*AH78,0)</f>
        <v>0</v>
      </c>
      <c r="AN78" s="12"/>
      <c r="AO78" s="11"/>
      <c r="AP78" s="6"/>
      <c r="AQ78" s="4">
        <f>IFERROR(VLOOKUP(AO78,parts!$A$2:$V$150,11,FALSE)*AP78,0)</f>
        <v>0</v>
      </c>
      <c r="AR78" s="4">
        <f>IFERROR(VLOOKUP(AO78,parts!$A$2:$V$150,12,FALSE)*AP78,0)</f>
        <v>0</v>
      </c>
      <c r="AS78" s="4">
        <f>IFERROR(VLOOKUP(AO78,parts!$A$2:$V$150,13,FALSE)*AP78,0)</f>
        <v>0</v>
      </c>
      <c r="AT78" s="4">
        <f>IFERROR(VLOOKUP(AO78,parts!$A$2:$V$150,5,FALSE),0)</f>
        <v>0</v>
      </c>
      <c r="AU78" s="4">
        <f>IFERROR(VLOOKUP(AO78,parts!$A$2:$V$150,6,FALSE)*AP78,0)</f>
        <v>0</v>
      </c>
      <c r="AV78" s="12"/>
      <c r="AW78" s="11"/>
      <c r="AX78" s="6"/>
      <c r="AY78" s="4">
        <f>IFERROR(VLOOKUP(AW78,parts!$A$2:$V$150,11,FALSE)*AX78,0)</f>
        <v>0</v>
      </c>
      <c r="AZ78" s="4">
        <f>IFERROR(VLOOKUP(AW78,parts!$A$2:$V$150,12,FALSE)*AX78,0)</f>
        <v>0</v>
      </c>
      <c r="BA78" s="4">
        <f>IFERROR(VLOOKUP(AW78,parts!$A$2:$V$150,13,FALSE)*AX78,0)</f>
        <v>0</v>
      </c>
      <c r="BB78" s="4">
        <f>IFERROR(VLOOKUP(AW78,parts!$A$2:$V$150,5,FALSE),0)</f>
        <v>0</v>
      </c>
      <c r="BC78" s="4">
        <f>IFERROR(VLOOKUP(AW78,parts!$A$2:$V$150,6,FALSE)*AX78,0)</f>
        <v>0</v>
      </c>
      <c r="BD78" s="12"/>
      <c r="BE78" s="11"/>
      <c r="BF78" s="6"/>
      <c r="BG78" s="4">
        <f>IFERROR(VLOOKUP(BE78,parts!$A$2:$V$150,11,FALSE)*BF78,0)</f>
        <v>0</v>
      </c>
      <c r="BH78" s="4">
        <f>IFERROR(VLOOKUP(BE78,parts!$A$2:$V$150,12,FALSE)*BF78,0)</f>
        <v>0</v>
      </c>
      <c r="BI78" s="4">
        <f>IFERROR(VLOOKUP(BE78,parts!$A$2:$V$150,13,FALSE)*BF78,0)</f>
        <v>0</v>
      </c>
      <c r="BJ78" s="4">
        <f>IFERROR(VLOOKUP(BE78,parts!$A$2:$V$150,5,FALSE),0)</f>
        <v>0</v>
      </c>
      <c r="BK78" s="4">
        <f>IFERROR(VLOOKUP(BE78,parts!$A$2:$V$150,6,FALSE)*BF78,0)</f>
        <v>0</v>
      </c>
      <c r="BL78" s="12"/>
    </row>
    <row r="79" spans="1:64" x14ac:dyDescent="0.25">
      <c r="A79" s="11"/>
      <c r="B79" s="6"/>
      <c r="C79" s="4">
        <f>IFERROR(VLOOKUP(A79,parts!$A$2:$V$150,11,FALSE)*B79,0)</f>
        <v>0</v>
      </c>
      <c r="D79" s="4">
        <f>IFERROR(VLOOKUP(A79,parts!$A$2:$V$150,12,FALSE)*B79,0)</f>
        <v>0</v>
      </c>
      <c r="E79" s="4">
        <f>IFERROR(VLOOKUP(A79,parts!$A$2:$V$150,13,FALSE)*B79,0)</f>
        <v>0</v>
      </c>
      <c r="F79" s="4">
        <f>IFERROR(VLOOKUP(A79,parts!$A$2:$V$150,5,FALSE),0)</f>
        <v>0</v>
      </c>
      <c r="G79" s="4">
        <f>IFERROR(VLOOKUP(A79,parts!$A$2:$V$150,6,FALSE)*B79,0)</f>
        <v>0</v>
      </c>
      <c r="H79" s="12"/>
      <c r="I79" s="11"/>
      <c r="J79" s="6"/>
      <c r="K79" s="4">
        <f>IFERROR(VLOOKUP(I79,parts!$A$2:$V$150,11,FALSE)*J79,0)</f>
        <v>0</v>
      </c>
      <c r="L79" s="4">
        <f>IFERROR(VLOOKUP(I79,parts!$A$2:$V$150,12,FALSE)*J79,0)</f>
        <v>0</v>
      </c>
      <c r="M79" s="4">
        <f>IFERROR(VLOOKUP(I79,parts!$A$2:$V$150,13,FALSE)*J79,0)</f>
        <v>0</v>
      </c>
      <c r="N79" s="4">
        <f>IFERROR(VLOOKUP(I79,parts!$A$2:$V$150,5,FALSE),0)</f>
        <v>0</v>
      </c>
      <c r="O79" s="4">
        <f>IFERROR(VLOOKUP(I79,parts!$A$2:$V$150,6,FALSE)*J79,0)</f>
        <v>0</v>
      </c>
      <c r="P79" s="12"/>
      <c r="Q79" s="11"/>
      <c r="R79" s="6"/>
      <c r="S79" s="4">
        <f>IFERROR(VLOOKUP(Q79,parts!$A$2:$V$150,11,FALSE)*R79,0)</f>
        <v>0</v>
      </c>
      <c r="T79" s="4">
        <f>IFERROR(VLOOKUP(Q79,parts!$A$2:$V$150,12,FALSE)*R79,0)</f>
        <v>0</v>
      </c>
      <c r="U79" s="4">
        <f>IFERROR(VLOOKUP(Q79,parts!$A$2:$V$150,13,FALSE)*R79,0)</f>
        <v>0</v>
      </c>
      <c r="V79" s="4">
        <f>IFERROR(VLOOKUP(Q79,parts!$A$2:$V$150,5,FALSE),0)</f>
        <v>0</v>
      </c>
      <c r="W79" s="4">
        <f>IFERROR(VLOOKUP(Q79,parts!$A$2:$V$150,6,FALSE)*R79,0)</f>
        <v>0</v>
      </c>
      <c r="X79" s="12"/>
      <c r="Y79" s="11"/>
      <c r="Z79" s="6"/>
      <c r="AA79" s="4">
        <f>IFERROR(VLOOKUP(Y79,parts!$A$2:$V$150,11,FALSE)*Z79,0)</f>
        <v>0</v>
      </c>
      <c r="AB79" s="4">
        <f>IFERROR(VLOOKUP(Y79,parts!$A$2:$V$150,12,FALSE)*Z79,0)</f>
        <v>0</v>
      </c>
      <c r="AC79" s="4">
        <f>IFERROR(VLOOKUP(Y79,parts!$A$2:$V$150,13,FALSE)*Z79,0)</f>
        <v>0</v>
      </c>
      <c r="AD79" s="4">
        <f>IFERROR(VLOOKUP(Y79,parts!$A$2:$V$150,5,FALSE),0)</f>
        <v>0</v>
      </c>
      <c r="AE79" s="4">
        <f>IFERROR(VLOOKUP(Y79,parts!$A$2:$V$150,6,FALSE)*Z79,0)</f>
        <v>0</v>
      </c>
      <c r="AF79" s="12"/>
      <c r="AG79" s="11"/>
      <c r="AH79" s="6"/>
      <c r="AI79" s="4">
        <f>IFERROR(VLOOKUP(AG79,parts!$A$2:$V$150,11,FALSE)*AH79,0)</f>
        <v>0</v>
      </c>
      <c r="AJ79" s="4">
        <f>IFERROR(VLOOKUP(AG79,parts!$A$2:$V$150,12,FALSE)*AH79,0)</f>
        <v>0</v>
      </c>
      <c r="AK79" s="4">
        <f>IFERROR(VLOOKUP(AG79,parts!$A$2:$V$150,13,FALSE)*AH79,0)</f>
        <v>0</v>
      </c>
      <c r="AL79" s="4">
        <f>IFERROR(VLOOKUP(AG79,parts!$A$2:$V$150,5,FALSE),0)</f>
        <v>0</v>
      </c>
      <c r="AM79" s="4">
        <f>IFERROR(VLOOKUP(AG79,parts!$A$2:$V$150,6,FALSE)*AH79,0)</f>
        <v>0</v>
      </c>
      <c r="AN79" s="12"/>
      <c r="AO79" s="11"/>
      <c r="AP79" s="6"/>
      <c r="AQ79" s="4">
        <f>IFERROR(VLOOKUP(AO79,parts!$A$2:$V$150,11,FALSE)*AP79,0)</f>
        <v>0</v>
      </c>
      <c r="AR79" s="4">
        <f>IFERROR(VLOOKUP(AO79,parts!$A$2:$V$150,12,FALSE)*AP79,0)</f>
        <v>0</v>
      </c>
      <c r="AS79" s="4">
        <f>IFERROR(VLOOKUP(AO79,parts!$A$2:$V$150,13,FALSE)*AP79,0)</f>
        <v>0</v>
      </c>
      <c r="AT79" s="4">
        <f>IFERROR(VLOOKUP(AO79,parts!$A$2:$V$150,5,FALSE),0)</f>
        <v>0</v>
      </c>
      <c r="AU79" s="4">
        <f>IFERROR(VLOOKUP(AO79,parts!$A$2:$V$150,6,FALSE)*AP79,0)</f>
        <v>0</v>
      </c>
      <c r="AV79" s="12"/>
      <c r="AW79" s="11"/>
      <c r="AX79" s="6"/>
      <c r="AY79" s="4">
        <f>IFERROR(VLOOKUP(AW79,parts!$A$2:$V$150,11,FALSE)*AX79,0)</f>
        <v>0</v>
      </c>
      <c r="AZ79" s="4">
        <f>IFERROR(VLOOKUP(AW79,parts!$A$2:$V$150,12,FALSE)*AX79,0)</f>
        <v>0</v>
      </c>
      <c r="BA79" s="4">
        <f>IFERROR(VLOOKUP(AW79,parts!$A$2:$V$150,13,FALSE)*AX79,0)</f>
        <v>0</v>
      </c>
      <c r="BB79" s="4">
        <f>IFERROR(VLOOKUP(AW79,parts!$A$2:$V$150,5,FALSE),0)</f>
        <v>0</v>
      </c>
      <c r="BC79" s="4">
        <f>IFERROR(VLOOKUP(AW79,parts!$A$2:$V$150,6,FALSE)*AX79,0)</f>
        <v>0</v>
      </c>
      <c r="BD79" s="12"/>
      <c r="BE79" s="11"/>
      <c r="BF79" s="6"/>
      <c r="BG79" s="4">
        <f>IFERROR(VLOOKUP(BE79,parts!$A$2:$V$150,11,FALSE)*BF79,0)</f>
        <v>0</v>
      </c>
      <c r="BH79" s="4">
        <f>IFERROR(VLOOKUP(BE79,parts!$A$2:$V$150,12,FALSE)*BF79,0)</f>
        <v>0</v>
      </c>
      <c r="BI79" s="4">
        <f>IFERROR(VLOOKUP(BE79,parts!$A$2:$V$150,13,FALSE)*BF79,0)</f>
        <v>0</v>
      </c>
      <c r="BJ79" s="4">
        <f>IFERROR(VLOOKUP(BE79,parts!$A$2:$V$150,5,FALSE),0)</f>
        <v>0</v>
      </c>
      <c r="BK79" s="4">
        <f>IFERROR(VLOOKUP(BE79,parts!$A$2:$V$150,6,FALSE)*BF79,0)</f>
        <v>0</v>
      </c>
      <c r="BL79" s="12"/>
    </row>
    <row r="80" spans="1:64" x14ac:dyDescent="0.25">
      <c r="A80" s="11"/>
      <c r="B80" s="6"/>
      <c r="C80" s="4">
        <f>IFERROR(VLOOKUP(A80,parts!$A$2:$V$150,11,FALSE)*B80,0)</f>
        <v>0</v>
      </c>
      <c r="D80" s="4">
        <f>IFERROR(VLOOKUP(A80,parts!$A$2:$V$150,12,FALSE)*B80,0)</f>
        <v>0</v>
      </c>
      <c r="E80" s="4">
        <f>IFERROR(VLOOKUP(A80,parts!$A$2:$V$150,13,FALSE)*B80,0)</f>
        <v>0</v>
      </c>
      <c r="F80" s="4">
        <f>IFERROR(VLOOKUP(A80,parts!$A$2:$V$150,5,FALSE),0)</f>
        <v>0</v>
      </c>
      <c r="G80" s="4">
        <f>IFERROR(VLOOKUP(A80,parts!$A$2:$V$150,6,FALSE)*B80,0)</f>
        <v>0</v>
      </c>
      <c r="H80" s="12"/>
      <c r="I80" s="11"/>
      <c r="J80" s="6"/>
      <c r="K80" s="4">
        <f>IFERROR(VLOOKUP(I80,parts!$A$2:$V$150,11,FALSE)*J80,0)</f>
        <v>0</v>
      </c>
      <c r="L80" s="4">
        <f>IFERROR(VLOOKUP(I80,parts!$A$2:$V$150,12,FALSE)*J80,0)</f>
        <v>0</v>
      </c>
      <c r="M80" s="4">
        <f>IFERROR(VLOOKUP(I80,parts!$A$2:$V$150,13,FALSE)*J80,0)</f>
        <v>0</v>
      </c>
      <c r="N80" s="4">
        <f>IFERROR(VLOOKUP(I80,parts!$A$2:$V$150,5,FALSE),0)</f>
        <v>0</v>
      </c>
      <c r="O80" s="4">
        <f>IFERROR(VLOOKUP(I80,parts!$A$2:$V$150,6,FALSE)*J80,0)</f>
        <v>0</v>
      </c>
      <c r="P80" s="12"/>
      <c r="Q80" s="11"/>
      <c r="R80" s="6"/>
      <c r="S80" s="4">
        <f>IFERROR(VLOOKUP(Q80,parts!$A$2:$V$150,11,FALSE)*R80,0)</f>
        <v>0</v>
      </c>
      <c r="T80" s="4">
        <f>IFERROR(VLOOKUP(Q80,parts!$A$2:$V$150,12,FALSE)*R80,0)</f>
        <v>0</v>
      </c>
      <c r="U80" s="4">
        <f>IFERROR(VLOOKUP(Q80,parts!$A$2:$V$150,13,FALSE)*R80,0)</f>
        <v>0</v>
      </c>
      <c r="V80" s="4">
        <f>IFERROR(VLOOKUP(Q80,parts!$A$2:$V$150,5,FALSE),0)</f>
        <v>0</v>
      </c>
      <c r="W80" s="4">
        <f>IFERROR(VLOOKUP(Q80,parts!$A$2:$V$150,6,FALSE)*R80,0)</f>
        <v>0</v>
      </c>
      <c r="X80" s="12"/>
      <c r="Y80" s="11"/>
      <c r="Z80" s="6"/>
      <c r="AA80" s="4">
        <f>IFERROR(VLOOKUP(Y80,parts!$A$2:$V$150,11,FALSE)*Z80,0)</f>
        <v>0</v>
      </c>
      <c r="AB80" s="4">
        <f>IFERROR(VLOOKUP(Y80,parts!$A$2:$V$150,12,FALSE)*Z80,0)</f>
        <v>0</v>
      </c>
      <c r="AC80" s="4">
        <f>IFERROR(VLOOKUP(Y80,parts!$A$2:$V$150,13,FALSE)*Z80,0)</f>
        <v>0</v>
      </c>
      <c r="AD80" s="4">
        <f>IFERROR(VLOOKUP(Y80,parts!$A$2:$V$150,5,FALSE),0)</f>
        <v>0</v>
      </c>
      <c r="AE80" s="4">
        <f>IFERROR(VLOOKUP(Y80,parts!$A$2:$V$150,6,FALSE)*Z80,0)</f>
        <v>0</v>
      </c>
      <c r="AF80" s="12"/>
      <c r="AG80" s="11"/>
      <c r="AH80" s="6"/>
      <c r="AI80" s="4">
        <f>IFERROR(VLOOKUP(AG80,parts!$A$2:$V$150,11,FALSE)*AH80,0)</f>
        <v>0</v>
      </c>
      <c r="AJ80" s="4">
        <f>IFERROR(VLOOKUP(AG80,parts!$A$2:$V$150,12,FALSE)*AH80,0)</f>
        <v>0</v>
      </c>
      <c r="AK80" s="4">
        <f>IFERROR(VLOOKUP(AG80,parts!$A$2:$V$150,13,FALSE)*AH80,0)</f>
        <v>0</v>
      </c>
      <c r="AL80" s="4">
        <f>IFERROR(VLOOKUP(AG80,parts!$A$2:$V$150,5,FALSE),0)</f>
        <v>0</v>
      </c>
      <c r="AM80" s="4">
        <f>IFERROR(VLOOKUP(AG80,parts!$A$2:$V$150,6,FALSE)*AH80,0)</f>
        <v>0</v>
      </c>
      <c r="AN80" s="12"/>
      <c r="AO80" s="11"/>
      <c r="AP80" s="6"/>
      <c r="AQ80" s="4">
        <f>IFERROR(VLOOKUP(AO80,parts!$A$2:$V$150,11,FALSE)*AP80,0)</f>
        <v>0</v>
      </c>
      <c r="AR80" s="4">
        <f>IFERROR(VLOOKUP(AO80,parts!$A$2:$V$150,12,FALSE)*AP80,0)</f>
        <v>0</v>
      </c>
      <c r="AS80" s="4">
        <f>IFERROR(VLOOKUP(AO80,parts!$A$2:$V$150,13,FALSE)*AP80,0)</f>
        <v>0</v>
      </c>
      <c r="AT80" s="4">
        <f>IFERROR(VLOOKUP(AO80,parts!$A$2:$V$150,5,FALSE),0)</f>
        <v>0</v>
      </c>
      <c r="AU80" s="4">
        <f>IFERROR(VLOOKUP(AO80,parts!$A$2:$V$150,6,FALSE)*AP80,0)</f>
        <v>0</v>
      </c>
      <c r="AV80" s="12"/>
      <c r="AW80" s="11"/>
      <c r="AX80" s="6"/>
      <c r="AY80" s="4">
        <f>IFERROR(VLOOKUP(AW80,parts!$A$2:$V$150,11,FALSE)*AX80,0)</f>
        <v>0</v>
      </c>
      <c r="AZ80" s="4">
        <f>IFERROR(VLOOKUP(AW80,parts!$A$2:$V$150,12,FALSE)*AX80,0)</f>
        <v>0</v>
      </c>
      <c r="BA80" s="4">
        <f>IFERROR(VLOOKUP(AW80,parts!$A$2:$V$150,13,FALSE)*AX80,0)</f>
        <v>0</v>
      </c>
      <c r="BB80" s="4">
        <f>IFERROR(VLOOKUP(AW80,parts!$A$2:$V$150,5,FALSE),0)</f>
        <v>0</v>
      </c>
      <c r="BC80" s="4">
        <f>IFERROR(VLOOKUP(AW80,parts!$A$2:$V$150,6,FALSE)*AX80,0)</f>
        <v>0</v>
      </c>
      <c r="BD80" s="12"/>
      <c r="BE80" s="11"/>
      <c r="BF80" s="6"/>
      <c r="BG80" s="4">
        <f>IFERROR(VLOOKUP(BE80,parts!$A$2:$V$150,11,FALSE)*BF80,0)</f>
        <v>0</v>
      </c>
      <c r="BH80" s="4">
        <f>IFERROR(VLOOKUP(BE80,parts!$A$2:$V$150,12,FALSE)*BF80,0)</f>
        <v>0</v>
      </c>
      <c r="BI80" s="4">
        <f>IFERROR(VLOOKUP(BE80,parts!$A$2:$V$150,13,FALSE)*BF80,0)</f>
        <v>0</v>
      </c>
      <c r="BJ80" s="4">
        <f>IFERROR(VLOOKUP(BE80,parts!$A$2:$V$150,5,FALSE),0)</f>
        <v>0</v>
      </c>
      <c r="BK80" s="4">
        <f>IFERROR(VLOOKUP(BE80,parts!$A$2:$V$150,6,FALSE)*BF80,0)</f>
        <v>0</v>
      </c>
      <c r="BL80" s="12"/>
    </row>
    <row r="81" spans="1:64" x14ac:dyDescent="0.25">
      <c r="A81" s="11"/>
      <c r="B81" s="6"/>
      <c r="C81" s="4">
        <f>IFERROR(VLOOKUP(A81,parts!$A$2:$V$150,11,FALSE)*B81,0)</f>
        <v>0</v>
      </c>
      <c r="D81" s="4">
        <f>IFERROR(VLOOKUP(A81,parts!$A$2:$V$150,12,FALSE)*B81,0)</f>
        <v>0</v>
      </c>
      <c r="E81" s="4">
        <f>IFERROR(VLOOKUP(A81,parts!$A$2:$V$150,13,FALSE)*B81,0)</f>
        <v>0</v>
      </c>
      <c r="F81" s="4">
        <f>IFERROR(VLOOKUP(A81,parts!$A$2:$V$150,5,FALSE),0)</f>
        <v>0</v>
      </c>
      <c r="G81" s="4">
        <f>IFERROR(VLOOKUP(A81,parts!$A$2:$V$150,6,FALSE)*B81,0)</f>
        <v>0</v>
      </c>
      <c r="H81" s="12"/>
      <c r="I81" s="11"/>
      <c r="J81" s="6"/>
      <c r="K81" s="4">
        <f>IFERROR(VLOOKUP(I81,parts!$A$2:$V$150,11,FALSE)*J81,0)</f>
        <v>0</v>
      </c>
      <c r="L81" s="4">
        <f>IFERROR(VLOOKUP(I81,parts!$A$2:$V$150,12,FALSE)*J81,0)</f>
        <v>0</v>
      </c>
      <c r="M81" s="4">
        <f>IFERROR(VLOOKUP(I81,parts!$A$2:$V$150,13,FALSE)*J81,0)</f>
        <v>0</v>
      </c>
      <c r="N81" s="4">
        <f>IFERROR(VLOOKUP(I81,parts!$A$2:$V$150,5,FALSE),0)</f>
        <v>0</v>
      </c>
      <c r="O81" s="4">
        <f>IFERROR(VLOOKUP(I81,parts!$A$2:$V$150,6,FALSE)*J81,0)</f>
        <v>0</v>
      </c>
      <c r="P81" s="12"/>
      <c r="Q81" s="11"/>
      <c r="R81" s="6"/>
      <c r="S81" s="4">
        <f>IFERROR(VLOOKUP(Q81,parts!$A$2:$V$150,11,FALSE)*R81,0)</f>
        <v>0</v>
      </c>
      <c r="T81" s="4">
        <f>IFERROR(VLOOKUP(Q81,parts!$A$2:$V$150,12,FALSE)*R81,0)</f>
        <v>0</v>
      </c>
      <c r="U81" s="4">
        <f>IFERROR(VLOOKUP(Q81,parts!$A$2:$V$150,13,FALSE)*R81,0)</f>
        <v>0</v>
      </c>
      <c r="V81" s="4">
        <f>IFERROR(VLOOKUP(Q81,parts!$A$2:$V$150,5,FALSE),0)</f>
        <v>0</v>
      </c>
      <c r="W81" s="4">
        <f>IFERROR(VLOOKUP(Q81,parts!$A$2:$V$150,6,FALSE)*R81,0)</f>
        <v>0</v>
      </c>
      <c r="X81" s="12"/>
      <c r="Y81" s="11"/>
      <c r="Z81" s="6"/>
      <c r="AA81" s="4">
        <f>IFERROR(VLOOKUP(Y81,parts!$A$2:$V$150,11,FALSE)*Z81,0)</f>
        <v>0</v>
      </c>
      <c r="AB81" s="4">
        <f>IFERROR(VLOOKUP(Y81,parts!$A$2:$V$150,12,FALSE)*Z81,0)</f>
        <v>0</v>
      </c>
      <c r="AC81" s="4">
        <f>IFERROR(VLOOKUP(Y81,parts!$A$2:$V$150,13,FALSE)*Z81,0)</f>
        <v>0</v>
      </c>
      <c r="AD81" s="4">
        <f>IFERROR(VLOOKUP(Y81,parts!$A$2:$V$150,5,FALSE),0)</f>
        <v>0</v>
      </c>
      <c r="AE81" s="4">
        <f>IFERROR(VLOOKUP(Y81,parts!$A$2:$V$150,6,FALSE)*Z81,0)</f>
        <v>0</v>
      </c>
      <c r="AF81" s="12"/>
      <c r="AG81" s="11"/>
      <c r="AH81" s="6"/>
      <c r="AI81" s="4">
        <f>IFERROR(VLOOKUP(AG81,parts!$A$2:$V$150,11,FALSE)*AH81,0)</f>
        <v>0</v>
      </c>
      <c r="AJ81" s="4">
        <f>IFERROR(VLOOKUP(AG81,parts!$A$2:$V$150,12,FALSE)*AH81,0)</f>
        <v>0</v>
      </c>
      <c r="AK81" s="4">
        <f>IFERROR(VLOOKUP(AG81,parts!$A$2:$V$150,13,FALSE)*AH81,0)</f>
        <v>0</v>
      </c>
      <c r="AL81" s="4">
        <f>IFERROR(VLOOKUP(AG81,parts!$A$2:$V$150,5,FALSE),0)</f>
        <v>0</v>
      </c>
      <c r="AM81" s="4">
        <f>IFERROR(VLOOKUP(AG81,parts!$A$2:$V$150,6,FALSE)*AH81,0)</f>
        <v>0</v>
      </c>
      <c r="AN81" s="12"/>
      <c r="AO81" s="11"/>
      <c r="AP81" s="6"/>
      <c r="AQ81" s="4">
        <f>IFERROR(VLOOKUP(AO81,parts!$A$2:$V$150,11,FALSE)*AP81,0)</f>
        <v>0</v>
      </c>
      <c r="AR81" s="4">
        <f>IFERROR(VLOOKUP(AO81,parts!$A$2:$V$150,12,FALSE)*AP81,0)</f>
        <v>0</v>
      </c>
      <c r="AS81" s="4">
        <f>IFERROR(VLOOKUP(AO81,parts!$A$2:$V$150,13,FALSE)*AP81,0)</f>
        <v>0</v>
      </c>
      <c r="AT81" s="4">
        <f>IFERROR(VLOOKUP(AO81,parts!$A$2:$V$150,5,FALSE),0)</f>
        <v>0</v>
      </c>
      <c r="AU81" s="4">
        <f>IFERROR(VLOOKUP(AO81,parts!$A$2:$V$150,6,FALSE)*AP81,0)</f>
        <v>0</v>
      </c>
      <c r="AV81" s="12"/>
      <c r="AW81" s="11"/>
      <c r="AX81" s="6"/>
      <c r="AY81" s="4">
        <f>IFERROR(VLOOKUP(AW81,parts!$A$2:$V$150,11,FALSE)*AX81,0)</f>
        <v>0</v>
      </c>
      <c r="AZ81" s="4">
        <f>IFERROR(VLOOKUP(AW81,parts!$A$2:$V$150,12,FALSE)*AX81,0)</f>
        <v>0</v>
      </c>
      <c r="BA81" s="4">
        <f>IFERROR(VLOOKUP(AW81,parts!$A$2:$V$150,13,FALSE)*AX81,0)</f>
        <v>0</v>
      </c>
      <c r="BB81" s="4">
        <f>IFERROR(VLOOKUP(AW81,parts!$A$2:$V$150,5,FALSE),0)</f>
        <v>0</v>
      </c>
      <c r="BC81" s="4">
        <f>IFERROR(VLOOKUP(AW81,parts!$A$2:$V$150,6,FALSE)*AX81,0)</f>
        <v>0</v>
      </c>
      <c r="BD81" s="12"/>
      <c r="BE81" s="11"/>
      <c r="BF81" s="6"/>
      <c r="BG81" s="4">
        <f>IFERROR(VLOOKUP(BE81,parts!$A$2:$V$150,11,FALSE)*BF81,0)</f>
        <v>0</v>
      </c>
      <c r="BH81" s="4">
        <f>IFERROR(VLOOKUP(BE81,parts!$A$2:$V$150,12,FALSE)*BF81,0)</f>
        <v>0</v>
      </c>
      <c r="BI81" s="4">
        <f>IFERROR(VLOOKUP(BE81,parts!$A$2:$V$150,13,FALSE)*BF81,0)</f>
        <v>0</v>
      </c>
      <c r="BJ81" s="4">
        <f>IFERROR(VLOOKUP(BE81,parts!$A$2:$V$150,5,FALSE),0)</f>
        <v>0</v>
      </c>
      <c r="BK81" s="4">
        <f>IFERROR(VLOOKUP(BE81,parts!$A$2:$V$150,6,FALSE)*BF81,0)</f>
        <v>0</v>
      </c>
      <c r="BL81" s="12"/>
    </row>
    <row r="82" spans="1:64" x14ac:dyDescent="0.25">
      <c r="A82" s="11"/>
      <c r="B82" s="6"/>
      <c r="C82" s="4">
        <f>IFERROR(VLOOKUP(A82,parts!$A$2:$V$150,11,FALSE)*B82,0)</f>
        <v>0</v>
      </c>
      <c r="D82" s="4">
        <f>IFERROR(VLOOKUP(A82,parts!$A$2:$V$150,12,FALSE)*B82,0)</f>
        <v>0</v>
      </c>
      <c r="E82" s="4">
        <f>IFERROR(VLOOKUP(A82,parts!$A$2:$V$150,13,FALSE)*B82,0)</f>
        <v>0</v>
      </c>
      <c r="F82" s="4">
        <f>IFERROR(VLOOKUP(A82,parts!$A$2:$V$150,5,FALSE),0)</f>
        <v>0</v>
      </c>
      <c r="G82" s="4">
        <f>IFERROR(VLOOKUP(A82,parts!$A$2:$V$150,6,FALSE)*B82,0)</f>
        <v>0</v>
      </c>
      <c r="H82" s="12"/>
      <c r="I82" s="11"/>
      <c r="J82" s="6"/>
      <c r="K82" s="4">
        <f>IFERROR(VLOOKUP(I82,parts!$A$2:$V$150,11,FALSE)*J82,0)</f>
        <v>0</v>
      </c>
      <c r="L82" s="4">
        <f>IFERROR(VLOOKUP(I82,parts!$A$2:$V$150,12,FALSE)*J82,0)</f>
        <v>0</v>
      </c>
      <c r="M82" s="4">
        <f>IFERROR(VLOOKUP(I82,parts!$A$2:$V$150,13,FALSE)*J82,0)</f>
        <v>0</v>
      </c>
      <c r="N82" s="4">
        <f>IFERROR(VLOOKUP(I82,parts!$A$2:$V$150,5,FALSE),0)</f>
        <v>0</v>
      </c>
      <c r="O82" s="4">
        <f>IFERROR(VLOOKUP(I82,parts!$A$2:$V$150,6,FALSE)*J82,0)</f>
        <v>0</v>
      </c>
      <c r="P82" s="12"/>
      <c r="Q82" s="11"/>
      <c r="R82" s="6"/>
      <c r="S82" s="4">
        <f>IFERROR(VLOOKUP(Q82,parts!$A$2:$V$150,11,FALSE)*R82,0)</f>
        <v>0</v>
      </c>
      <c r="T82" s="4">
        <f>IFERROR(VLOOKUP(Q82,parts!$A$2:$V$150,12,FALSE)*R82,0)</f>
        <v>0</v>
      </c>
      <c r="U82" s="4">
        <f>IFERROR(VLOOKUP(Q82,parts!$A$2:$V$150,13,FALSE)*R82,0)</f>
        <v>0</v>
      </c>
      <c r="V82" s="4">
        <f>IFERROR(VLOOKUP(Q82,parts!$A$2:$V$150,5,FALSE),0)</f>
        <v>0</v>
      </c>
      <c r="W82" s="4">
        <f>IFERROR(VLOOKUP(Q82,parts!$A$2:$V$150,6,FALSE)*R82,0)</f>
        <v>0</v>
      </c>
      <c r="X82" s="12"/>
      <c r="Y82" s="11"/>
      <c r="Z82" s="6"/>
      <c r="AA82" s="4">
        <f>IFERROR(VLOOKUP(Y82,parts!$A$2:$V$150,11,FALSE)*Z82,0)</f>
        <v>0</v>
      </c>
      <c r="AB82" s="4">
        <f>IFERROR(VLOOKUP(Y82,parts!$A$2:$V$150,12,FALSE)*Z82,0)</f>
        <v>0</v>
      </c>
      <c r="AC82" s="4">
        <f>IFERROR(VLOOKUP(Y82,parts!$A$2:$V$150,13,FALSE)*Z82,0)</f>
        <v>0</v>
      </c>
      <c r="AD82" s="4">
        <f>IFERROR(VLOOKUP(Y82,parts!$A$2:$V$150,5,FALSE),0)</f>
        <v>0</v>
      </c>
      <c r="AE82" s="4">
        <f>IFERROR(VLOOKUP(Y82,parts!$A$2:$V$150,6,FALSE)*Z82,0)</f>
        <v>0</v>
      </c>
      <c r="AF82" s="12"/>
      <c r="AG82" s="11"/>
      <c r="AH82" s="6"/>
      <c r="AI82" s="4">
        <f>IFERROR(VLOOKUP(AG82,parts!$A$2:$V$150,11,FALSE)*AH82,0)</f>
        <v>0</v>
      </c>
      <c r="AJ82" s="4">
        <f>IFERROR(VLOOKUP(AG82,parts!$A$2:$V$150,12,FALSE)*AH82,0)</f>
        <v>0</v>
      </c>
      <c r="AK82" s="4">
        <f>IFERROR(VLOOKUP(AG82,parts!$A$2:$V$150,13,FALSE)*AH82,0)</f>
        <v>0</v>
      </c>
      <c r="AL82" s="4">
        <f>IFERROR(VLOOKUP(AG82,parts!$A$2:$V$150,5,FALSE),0)</f>
        <v>0</v>
      </c>
      <c r="AM82" s="4">
        <f>IFERROR(VLOOKUP(AG82,parts!$A$2:$V$150,6,FALSE)*AH82,0)</f>
        <v>0</v>
      </c>
      <c r="AN82" s="12"/>
      <c r="AO82" s="11"/>
      <c r="AP82" s="6"/>
      <c r="AQ82" s="4">
        <f>IFERROR(VLOOKUP(AO82,parts!$A$2:$V$150,11,FALSE)*AP82,0)</f>
        <v>0</v>
      </c>
      <c r="AR82" s="4">
        <f>IFERROR(VLOOKUP(AO82,parts!$A$2:$V$150,12,FALSE)*AP82,0)</f>
        <v>0</v>
      </c>
      <c r="AS82" s="4">
        <f>IFERROR(VLOOKUP(AO82,parts!$A$2:$V$150,13,FALSE)*AP82,0)</f>
        <v>0</v>
      </c>
      <c r="AT82" s="4">
        <f>IFERROR(VLOOKUP(AO82,parts!$A$2:$V$150,5,FALSE),0)</f>
        <v>0</v>
      </c>
      <c r="AU82" s="4">
        <f>IFERROR(VLOOKUP(AO82,parts!$A$2:$V$150,6,FALSE)*AP82,0)</f>
        <v>0</v>
      </c>
      <c r="AV82" s="12"/>
      <c r="AW82" s="11"/>
      <c r="AX82" s="6"/>
      <c r="AY82" s="4">
        <f>IFERROR(VLOOKUP(AW82,parts!$A$2:$V$150,11,FALSE)*AX82,0)</f>
        <v>0</v>
      </c>
      <c r="AZ82" s="4">
        <f>IFERROR(VLOOKUP(AW82,parts!$A$2:$V$150,12,FALSE)*AX82,0)</f>
        <v>0</v>
      </c>
      <c r="BA82" s="4">
        <f>IFERROR(VLOOKUP(AW82,parts!$A$2:$V$150,13,FALSE)*AX82,0)</f>
        <v>0</v>
      </c>
      <c r="BB82" s="4">
        <f>IFERROR(VLOOKUP(AW82,parts!$A$2:$V$150,5,FALSE),0)</f>
        <v>0</v>
      </c>
      <c r="BC82" s="4">
        <f>IFERROR(VLOOKUP(AW82,parts!$A$2:$V$150,6,FALSE)*AX82,0)</f>
        <v>0</v>
      </c>
      <c r="BD82" s="12"/>
      <c r="BE82" s="11"/>
      <c r="BF82" s="6"/>
      <c r="BG82" s="4">
        <f>IFERROR(VLOOKUP(BE82,parts!$A$2:$V$150,11,FALSE)*BF82,0)</f>
        <v>0</v>
      </c>
      <c r="BH82" s="4">
        <f>IFERROR(VLOOKUP(BE82,parts!$A$2:$V$150,12,FALSE)*BF82,0)</f>
        <v>0</v>
      </c>
      <c r="BI82" s="4">
        <f>IFERROR(VLOOKUP(BE82,parts!$A$2:$V$150,13,FALSE)*BF82,0)</f>
        <v>0</v>
      </c>
      <c r="BJ82" s="4">
        <f>IFERROR(VLOOKUP(BE82,parts!$A$2:$V$150,5,FALSE),0)</f>
        <v>0</v>
      </c>
      <c r="BK82" s="4">
        <f>IFERROR(VLOOKUP(BE82,parts!$A$2:$V$150,6,FALSE)*BF82,0)</f>
        <v>0</v>
      </c>
      <c r="BL82" s="12"/>
    </row>
    <row r="83" spans="1:64" x14ac:dyDescent="0.25">
      <c r="A83" s="11"/>
      <c r="B83" s="6"/>
      <c r="C83" s="4">
        <f>IFERROR(VLOOKUP(A83,parts!$A$2:$V$150,11,FALSE)*B83,0)</f>
        <v>0</v>
      </c>
      <c r="D83" s="4">
        <f>IFERROR(VLOOKUP(A83,parts!$A$2:$V$150,12,FALSE)*B83,0)</f>
        <v>0</v>
      </c>
      <c r="E83" s="4">
        <f>IFERROR(VLOOKUP(A83,parts!$A$2:$V$150,13,FALSE)*B83,0)</f>
        <v>0</v>
      </c>
      <c r="F83" s="4">
        <f>IFERROR(VLOOKUP(A83,parts!$A$2:$V$150,5,FALSE),0)</f>
        <v>0</v>
      </c>
      <c r="G83" s="4">
        <f>IFERROR(VLOOKUP(A83,parts!$A$2:$V$150,6,FALSE)*B83,0)</f>
        <v>0</v>
      </c>
      <c r="H83" s="12"/>
      <c r="I83" s="11"/>
      <c r="J83" s="6"/>
      <c r="K83" s="4">
        <f>IFERROR(VLOOKUP(I83,parts!$A$2:$V$150,11,FALSE)*J83,0)</f>
        <v>0</v>
      </c>
      <c r="L83" s="4">
        <f>IFERROR(VLOOKUP(I83,parts!$A$2:$V$150,12,FALSE)*J83,0)</f>
        <v>0</v>
      </c>
      <c r="M83" s="4">
        <f>IFERROR(VLOOKUP(I83,parts!$A$2:$V$150,13,FALSE)*J83,0)</f>
        <v>0</v>
      </c>
      <c r="N83" s="4">
        <f>IFERROR(VLOOKUP(I83,parts!$A$2:$V$150,5,FALSE),0)</f>
        <v>0</v>
      </c>
      <c r="O83" s="4">
        <f>IFERROR(VLOOKUP(I83,parts!$A$2:$V$150,6,FALSE)*J83,0)</f>
        <v>0</v>
      </c>
      <c r="P83" s="12"/>
      <c r="Q83" s="11"/>
      <c r="R83" s="6"/>
      <c r="S83" s="4">
        <f>IFERROR(VLOOKUP(Q83,parts!$A$2:$V$150,11,FALSE)*R83,0)</f>
        <v>0</v>
      </c>
      <c r="T83" s="4">
        <f>IFERROR(VLOOKUP(Q83,parts!$A$2:$V$150,12,FALSE)*R83,0)</f>
        <v>0</v>
      </c>
      <c r="U83" s="4">
        <f>IFERROR(VLOOKUP(Q83,parts!$A$2:$V$150,13,FALSE)*R83,0)</f>
        <v>0</v>
      </c>
      <c r="V83" s="4">
        <f>IFERROR(VLOOKUP(Q83,parts!$A$2:$V$150,5,FALSE),0)</f>
        <v>0</v>
      </c>
      <c r="W83" s="4">
        <f>IFERROR(VLOOKUP(Q83,parts!$A$2:$V$150,6,FALSE)*R83,0)</f>
        <v>0</v>
      </c>
      <c r="X83" s="12"/>
      <c r="Y83" s="11"/>
      <c r="Z83" s="6"/>
      <c r="AA83" s="4">
        <f>IFERROR(VLOOKUP(Y83,parts!$A$2:$V$150,11,FALSE)*Z83,0)</f>
        <v>0</v>
      </c>
      <c r="AB83" s="4">
        <f>IFERROR(VLOOKUP(Y83,parts!$A$2:$V$150,12,FALSE)*Z83,0)</f>
        <v>0</v>
      </c>
      <c r="AC83" s="4">
        <f>IFERROR(VLOOKUP(Y83,parts!$A$2:$V$150,13,FALSE)*Z83,0)</f>
        <v>0</v>
      </c>
      <c r="AD83" s="4">
        <f>IFERROR(VLOOKUP(Y83,parts!$A$2:$V$150,5,FALSE),0)</f>
        <v>0</v>
      </c>
      <c r="AE83" s="4">
        <f>IFERROR(VLOOKUP(Y83,parts!$A$2:$V$150,6,FALSE)*Z83,0)</f>
        <v>0</v>
      </c>
      <c r="AF83" s="12"/>
      <c r="AG83" s="11"/>
      <c r="AH83" s="6"/>
      <c r="AI83" s="4">
        <f>IFERROR(VLOOKUP(AG83,parts!$A$2:$V$150,11,FALSE)*AH83,0)</f>
        <v>0</v>
      </c>
      <c r="AJ83" s="4">
        <f>IFERROR(VLOOKUP(AG83,parts!$A$2:$V$150,12,FALSE)*AH83,0)</f>
        <v>0</v>
      </c>
      <c r="AK83" s="4">
        <f>IFERROR(VLOOKUP(AG83,parts!$A$2:$V$150,13,FALSE)*AH83,0)</f>
        <v>0</v>
      </c>
      <c r="AL83" s="4">
        <f>IFERROR(VLOOKUP(AG83,parts!$A$2:$V$150,5,FALSE),0)</f>
        <v>0</v>
      </c>
      <c r="AM83" s="4">
        <f>IFERROR(VLOOKUP(AG83,parts!$A$2:$V$150,6,FALSE)*AH83,0)</f>
        <v>0</v>
      </c>
      <c r="AN83" s="12"/>
      <c r="AO83" s="11"/>
      <c r="AP83" s="6"/>
      <c r="AQ83" s="4">
        <f>IFERROR(VLOOKUP(AO83,parts!$A$2:$V$150,11,FALSE)*AP83,0)</f>
        <v>0</v>
      </c>
      <c r="AR83" s="4">
        <f>IFERROR(VLOOKUP(AO83,parts!$A$2:$V$150,12,FALSE)*AP83,0)</f>
        <v>0</v>
      </c>
      <c r="AS83" s="4">
        <f>IFERROR(VLOOKUP(AO83,parts!$A$2:$V$150,13,FALSE)*AP83,0)</f>
        <v>0</v>
      </c>
      <c r="AT83" s="4">
        <f>IFERROR(VLOOKUP(AO83,parts!$A$2:$V$150,5,FALSE),0)</f>
        <v>0</v>
      </c>
      <c r="AU83" s="4">
        <f>IFERROR(VLOOKUP(AO83,parts!$A$2:$V$150,6,FALSE)*AP83,0)</f>
        <v>0</v>
      </c>
      <c r="AV83" s="12"/>
      <c r="AW83" s="11"/>
      <c r="AX83" s="6"/>
      <c r="AY83" s="4">
        <f>IFERROR(VLOOKUP(AW83,parts!$A$2:$V$150,11,FALSE)*AX83,0)</f>
        <v>0</v>
      </c>
      <c r="AZ83" s="4">
        <f>IFERROR(VLOOKUP(AW83,parts!$A$2:$V$150,12,FALSE)*AX83,0)</f>
        <v>0</v>
      </c>
      <c r="BA83" s="4">
        <f>IFERROR(VLOOKUP(AW83,parts!$A$2:$V$150,13,FALSE)*AX83,0)</f>
        <v>0</v>
      </c>
      <c r="BB83" s="4">
        <f>IFERROR(VLOOKUP(AW83,parts!$A$2:$V$150,5,FALSE),0)</f>
        <v>0</v>
      </c>
      <c r="BC83" s="4">
        <f>IFERROR(VLOOKUP(AW83,parts!$A$2:$V$150,6,FALSE)*AX83,0)</f>
        <v>0</v>
      </c>
      <c r="BD83" s="12"/>
      <c r="BE83" s="11"/>
      <c r="BF83" s="6"/>
      <c r="BG83" s="4">
        <f>IFERROR(VLOOKUP(BE83,parts!$A$2:$V$150,11,FALSE)*BF83,0)</f>
        <v>0</v>
      </c>
      <c r="BH83" s="4">
        <f>IFERROR(VLOOKUP(BE83,parts!$A$2:$V$150,12,FALSE)*BF83,0)</f>
        <v>0</v>
      </c>
      <c r="BI83" s="4">
        <f>IFERROR(VLOOKUP(BE83,parts!$A$2:$V$150,13,FALSE)*BF83,0)</f>
        <v>0</v>
      </c>
      <c r="BJ83" s="4">
        <f>IFERROR(VLOOKUP(BE83,parts!$A$2:$V$150,5,FALSE),0)</f>
        <v>0</v>
      </c>
      <c r="BK83" s="4">
        <f>IFERROR(VLOOKUP(BE83,parts!$A$2:$V$150,6,FALSE)*BF83,0)</f>
        <v>0</v>
      </c>
      <c r="BL83" s="12"/>
    </row>
    <row r="84" spans="1:64" x14ac:dyDescent="0.25">
      <c r="A84" s="11"/>
      <c r="B84" s="6"/>
      <c r="C84" s="4">
        <f>IFERROR(VLOOKUP(A84,parts!$A$2:$V$150,11,FALSE)*B84,0)</f>
        <v>0</v>
      </c>
      <c r="D84" s="4">
        <f>IFERROR(VLOOKUP(A84,parts!$A$2:$V$150,12,FALSE)*B84,0)</f>
        <v>0</v>
      </c>
      <c r="E84" s="4">
        <f>IFERROR(VLOOKUP(A84,parts!$A$2:$V$150,13,FALSE)*B84,0)</f>
        <v>0</v>
      </c>
      <c r="F84" s="4">
        <f>IFERROR(VLOOKUP(A84,parts!$A$2:$V$150,5,FALSE),0)</f>
        <v>0</v>
      </c>
      <c r="G84" s="4">
        <f>IFERROR(VLOOKUP(A84,parts!$A$2:$V$150,6,FALSE)*B84,0)</f>
        <v>0</v>
      </c>
      <c r="H84" s="12"/>
      <c r="I84" s="11"/>
      <c r="J84" s="6"/>
      <c r="K84" s="4">
        <f>IFERROR(VLOOKUP(I84,parts!$A$2:$V$150,11,FALSE)*J84,0)</f>
        <v>0</v>
      </c>
      <c r="L84" s="4">
        <f>IFERROR(VLOOKUP(I84,parts!$A$2:$V$150,12,FALSE)*J84,0)</f>
        <v>0</v>
      </c>
      <c r="M84" s="4">
        <f>IFERROR(VLOOKUP(I84,parts!$A$2:$V$150,13,FALSE)*J84,0)</f>
        <v>0</v>
      </c>
      <c r="N84" s="4">
        <f>IFERROR(VLOOKUP(I84,parts!$A$2:$V$150,5,FALSE),0)</f>
        <v>0</v>
      </c>
      <c r="O84" s="4">
        <f>IFERROR(VLOOKUP(I84,parts!$A$2:$V$150,6,FALSE)*J84,0)</f>
        <v>0</v>
      </c>
      <c r="P84" s="12"/>
      <c r="Q84" s="11"/>
      <c r="R84" s="6"/>
      <c r="S84" s="4">
        <f>IFERROR(VLOOKUP(Q84,parts!$A$2:$V$150,11,FALSE)*R84,0)</f>
        <v>0</v>
      </c>
      <c r="T84" s="4">
        <f>IFERROR(VLOOKUP(Q84,parts!$A$2:$V$150,12,FALSE)*R84,0)</f>
        <v>0</v>
      </c>
      <c r="U84" s="4">
        <f>IFERROR(VLOOKUP(Q84,parts!$A$2:$V$150,13,FALSE)*R84,0)</f>
        <v>0</v>
      </c>
      <c r="V84" s="4">
        <f>IFERROR(VLOOKUP(Q84,parts!$A$2:$V$150,5,FALSE),0)</f>
        <v>0</v>
      </c>
      <c r="W84" s="4">
        <f>IFERROR(VLOOKUP(Q84,parts!$A$2:$V$150,6,FALSE)*R84,0)</f>
        <v>0</v>
      </c>
      <c r="X84" s="12"/>
      <c r="Y84" s="11"/>
      <c r="Z84" s="6"/>
      <c r="AA84" s="4">
        <f>IFERROR(VLOOKUP(Y84,parts!$A$2:$V$150,11,FALSE)*Z84,0)</f>
        <v>0</v>
      </c>
      <c r="AB84" s="4">
        <f>IFERROR(VLOOKUP(Y84,parts!$A$2:$V$150,12,FALSE)*Z84,0)</f>
        <v>0</v>
      </c>
      <c r="AC84" s="4">
        <f>IFERROR(VLOOKUP(Y84,parts!$A$2:$V$150,13,FALSE)*Z84,0)</f>
        <v>0</v>
      </c>
      <c r="AD84" s="4">
        <f>IFERROR(VLOOKUP(Y84,parts!$A$2:$V$150,5,FALSE),0)</f>
        <v>0</v>
      </c>
      <c r="AE84" s="4">
        <f>IFERROR(VLOOKUP(Y84,parts!$A$2:$V$150,6,FALSE)*Z84,0)</f>
        <v>0</v>
      </c>
      <c r="AF84" s="12"/>
      <c r="AG84" s="11"/>
      <c r="AH84" s="6"/>
      <c r="AI84" s="4">
        <f>IFERROR(VLOOKUP(AG84,parts!$A$2:$V$150,11,FALSE)*AH84,0)</f>
        <v>0</v>
      </c>
      <c r="AJ84" s="4">
        <f>IFERROR(VLOOKUP(AG84,parts!$A$2:$V$150,12,FALSE)*AH84,0)</f>
        <v>0</v>
      </c>
      <c r="AK84" s="4">
        <f>IFERROR(VLOOKUP(AG84,parts!$A$2:$V$150,13,FALSE)*AH84,0)</f>
        <v>0</v>
      </c>
      <c r="AL84" s="4">
        <f>IFERROR(VLOOKUP(AG84,parts!$A$2:$V$150,5,FALSE),0)</f>
        <v>0</v>
      </c>
      <c r="AM84" s="4">
        <f>IFERROR(VLOOKUP(AG84,parts!$A$2:$V$150,6,FALSE)*AH84,0)</f>
        <v>0</v>
      </c>
      <c r="AN84" s="12"/>
      <c r="AO84" s="11"/>
      <c r="AP84" s="6"/>
      <c r="AQ84" s="4">
        <f>IFERROR(VLOOKUP(AO84,parts!$A$2:$V$150,11,FALSE)*AP84,0)</f>
        <v>0</v>
      </c>
      <c r="AR84" s="4">
        <f>IFERROR(VLOOKUP(AO84,parts!$A$2:$V$150,12,FALSE)*AP84,0)</f>
        <v>0</v>
      </c>
      <c r="AS84" s="4">
        <f>IFERROR(VLOOKUP(AO84,parts!$A$2:$V$150,13,FALSE)*AP84,0)</f>
        <v>0</v>
      </c>
      <c r="AT84" s="4">
        <f>IFERROR(VLOOKUP(AO84,parts!$A$2:$V$150,5,FALSE),0)</f>
        <v>0</v>
      </c>
      <c r="AU84" s="4">
        <f>IFERROR(VLOOKUP(AO84,parts!$A$2:$V$150,6,FALSE)*AP84,0)</f>
        <v>0</v>
      </c>
      <c r="AV84" s="12"/>
      <c r="AW84" s="11"/>
      <c r="AX84" s="6"/>
      <c r="AY84" s="4">
        <f>IFERROR(VLOOKUP(AW84,parts!$A$2:$V$150,11,FALSE)*AX84,0)</f>
        <v>0</v>
      </c>
      <c r="AZ84" s="4">
        <f>IFERROR(VLOOKUP(AW84,parts!$A$2:$V$150,12,FALSE)*AX84,0)</f>
        <v>0</v>
      </c>
      <c r="BA84" s="4">
        <f>IFERROR(VLOOKUP(AW84,parts!$A$2:$V$150,13,FALSE)*AX84,0)</f>
        <v>0</v>
      </c>
      <c r="BB84" s="4">
        <f>IFERROR(VLOOKUP(AW84,parts!$A$2:$V$150,5,FALSE),0)</f>
        <v>0</v>
      </c>
      <c r="BC84" s="4">
        <f>IFERROR(VLOOKUP(AW84,parts!$A$2:$V$150,6,FALSE)*AX84,0)</f>
        <v>0</v>
      </c>
      <c r="BD84" s="12"/>
      <c r="BE84" s="11"/>
      <c r="BF84" s="6"/>
      <c r="BG84" s="4">
        <f>IFERROR(VLOOKUP(BE84,parts!$A$2:$V$150,11,FALSE)*BF84,0)</f>
        <v>0</v>
      </c>
      <c r="BH84" s="4">
        <f>IFERROR(VLOOKUP(BE84,parts!$A$2:$V$150,12,FALSE)*BF84,0)</f>
        <v>0</v>
      </c>
      <c r="BI84" s="4">
        <f>IFERROR(VLOOKUP(BE84,parts!$A$2:$V$150,13,FALSE)*BF84,0)</f>
        <v>0</v>
      </c>
      <c r="BJ84" s="4">
        <f>IFERROR(VLOOKUP(BE84,parts!$A$2:$V$150,5,FALSE),0)</f>
        <v>0</v>
      </c>
      <c r="BK84" s="4">
        <f>IFERROR(VLOOKUP(BE84,parts!$A$2:$V$150,6,FALSE)*BF84,0)</f>
        <v>0</v>
      </c>
      <c r="BL84" s="12"/>
    </row>
    <row r="85" spans="1:64" x14ac:dyDescent="0.25">
      <c r="A85" s="11"/>
      <c r="B85" s="6"/>
      <c r="C85" s="4">
        <f>IFERROR(VLOOKUP(A85,parts!$A$2:$V$150,11,FALSE)*B85,0)</f>
        <v>0</v>
      </c>
      <c r="D85" s="4">
        <f>IFERROR(VLOOKUP(A85,parts!$A$2:$V$150,12,FALSE)*B85,0)</f>
        <v>0</v>
      </c>
      <c r="E85" s="4">
        <f>IFERROR(VLOOKUP(A85,parts!$A$2:$V$150,13,FALSE)*B85,0)</f>
        <v>0</v>
      </c>
      <c r="F85" s="4">
        <f>IFERROR(VLOOKUP(A85,parts!$A$2:$V$150,5,FALSE),0)</f>
        <v>0</v>
      </c>
      <c r="G85" s="4">
        <f>IFERROR(VLOOKUP(A85,parts!$A$2:$V$150,6,FALSE)*B85,0)</f>
        <v>0</v>
      </c>
      <c r="H85" s="12"/>
      <c r="I85" s="11"/>
      <c r="J85" s="6"/>
      <c r="K85" s="4">
        <f>IFERROR(VLOOKUP(I85,parts!$A$2:$V$150,11,FALSE)*J85,0)</f>
        <v>0</v>
      </c>
      <c r="L85" s="4">
        <f>IFERROR(VLOOKUP(I85,parts!$A$2:$V$150,12,FALSE)*J85,0)</f>
        <v>0</v>
      </c>
      <c r="M85" s="4">
        <f>IFERROR(VLOOKUP(I85,parts!$A$2:$V$150,13,FALSE)*J85,0)</f>
        <v>0</v>
      </c>
      <c r="N85" s="4">
        <f>IFERROR(VLOOKUP(I85,parts!$A$2:$V$150,5,FALSE),0)</f>
        <v>0</v>
      </c>
      <c r="O85" s="4">
        <f>IFERROR(VLOOKUP(I85,parts!$A$2:$V$150,6,FALSE)*J85,0)</f>
        <v>0</v>
      </c>
      <c r="P85" s="12"/>
      <c r="Q85" s="11"/>
      <c r="R85" s="6"/>
      <c r="S85" s="4">
        <f>IFERROR(VLOOKUP(Q85,parts!$A$2:$V$150,11,FALSE)*R85,0)</f>
        <v>0</v>
      </c>
      <c r="T85" s="4">
        <f>IFERROR(VLOOKUP(Q85,parts!$A$2:$V$150,12,FALSE)*R85,0)</f>
        <v>0</v>
      </c>
      <c r="U85" s="4">
        <f>IFERROR(VLOOKUP(Q85,parts!$A$2:$V$150,13,FALSE)*R85,0)</f>
        <v>0</v>
      </c>
      <c r="V85" s="4">
        <f>IFERROR(VLOOKUP(Q85,parts!$A$2:$V$150,5,FALSE),0)</f>
        <v>0</v>
      </c>
      <c r="W85" s="4">
        <f>IFERROR(VLOOKUP(Q85,parts!$A$2:$V$150,6,FALSE)*R85,0)</f>
        <v>0</v>
      </c>
      <c r="X85" s="12"/>
      <c r="Y85" s="11"/>
      <c r="Z85" s="6"/>
      <c r="AA85" s="4">
        <f>IFERROR(VLOOKUP(Y85,parts!$A$2:$V$150,11,FALSE)*Z85,0)</f>
        <v>0</v>
      </c>
      <c r="AB85" s="4">
        <f>IFERROR(VLOOKUP(Y85,parts!$A$2:$V$150,12,FALSE)*Z85,0)</f>
        <v>0</v>
      </c>
      <c r="AC85" s="4">
        <f>IFERROR(VLOOKUP(Y85,parts!$A$2:$V$150,13,FALSE)*Z85,0)</f>
        <v>0</v>
      </c>
      <c r="AD85" s="4">
        <f>IFERROR(VLOOKUP(Y85,parts!$A$2:$V$150,5,FALSE),0)</f>
        <v>0</v>
      </c>
      <c r="AE85" s="4">
        <f>IFERROR(VLOOKUP(Y85,parts!$A$2:$V$150,6,FALSE)*Z85,0)</f>
        <v>0</v>
      </c>
      <c r="AF85" s="12"/>
      <c r="AG85" s="11"/>
      <c r="AH85" s="6"/>
      <c r="AI85" s="4">
        <f>IFERROR(VLOOKUP(AG85,parts!$A$2:$V$150,11,FALSE)*AH85,0)</f>
        <v>0</v>
      </c>
      <c r="AJ85" s="4">
        <f>IFERROR(VLOOKUP(AG85,parts!$A$2:$V$150,12,FALSE)*AH85,0)</f>
        <v>0</v>
      </c>
      <c r="AK85" s="4">
        <f>IFERROR(VLOOKUP(AG85,parts!$A$2:$V$150,13,FALSE)*AH85,0)</f>
        <v>0</v>
      </c>
      <c r="AL85" s="4">
        <f>IFERROR(VLOOKUP(AG85,parts!$A$2:$V$150,5,FALSE),0)</f>
        <v>0</v>
      </c>
      <c r="AM85" s="4">
        <f>IFERROR(VLOOKUP(AG85,parts!$A$2:$V$150,6,FALSE)*AH85,0)</f>
        <v>0</v>
      </c>
      <c r="AN85" s="12"/>
      <c r="AO85" s="11"/>
      <c r="AP85" s="6"/>
      <c r="AQ85" s="4">
        <f>IFERROR(VLOOKUP(AO85,parts!$A$2:$V$150,11,FALSE)*AP85,0)</f>
        <v>0</v>
      </c>
      <c r="AR85" s="4">
        <f>IFERROR(VLOOKUP(AO85,parts!$A$2:$V$150,12,FALSE)*AP85,0)</f>
        <v>0</v>
      </c>
      <c r="AS85" s="4">
        <f>IFERROR(VLOOKUP(AO85,parts!$A$2:$V$150,13,FALSE)*AP85,0)</f>
        <v>0</v>
      </c>
      <c r="AT85" s="4">
        <f>IFERROR(VLOOKUP(AO85,parts!$A$2:$V$150,5,FALSE),0)</f>
        <v>0</v>
      </c>
      <c r="AU85" s="4">
        <f>IFERROR(VLOOKUP(AO85,parts!$A$2:$V$150,6,FALSE)*AP85,0)</f>
        <v>0</v>
      </c>
      <c r="AV85" s="12"/>
      <c r="AW85" s="11"/>
      <c r="AX85" s="6"/>
      <c r="AY85" s="4">
        <f>IFERROR(VLOOKUP(AW85,parts!$A$2:$V$150,11,FALSE)*AX85,0)</f>
        <v>0</v>
      </c>
      <c r="AZ85" s="4">
        <f>IFERROR(VLOOKUP(AW85,parts!$A$2:$V$150,12,FALSE)*AX85,0)</f>
        <v>0</v>
      </c>
      <c r="BA85" s="4">
        <f>IFERROR(VLOOKUP(AW85,parts!$A$2:$V$150,13,FALSE)*AX85,0)</f>
        <v>0</v>
      </c>
      <c r="BB85" s="4">
        <f>IFERROR(VLOOKUP(AW85,parts!$A$2:$V$150,5,FALSE),0)</f>
        <v>0</v>
      </c>
      <c r="BC85" s="4">
        <f>IFERROR(VLOOKUP(AW85,parts!$A$2:$V$150,6,FALSE)*AX85,0)</f>
        <v>0</v>
      </c>
      <c r="BD85" s="12"/>
      <c r="BE85" s="11"/>
      <c r="BF85" s="6"/>
      <c r="BG85" s="4">
        <f>IFERROR(VLOOKUP(BE85,parts!$A$2:$V$150,11,FALSE)*BF85,0)</f>
        <v>0</v>
      </c>
      <c r="BH85" s="4">
        <f>IFERROR(VLOOKUP(BE85,parts!$A$2:$V$150,12,FALSE)*BF85,0)</f>
        <v>0</v>
      </c>
      <c r="BI85" s="4">
        <f>IFERROR(VLOOKUP(BE85,parts!$A$2:$V$150,13,FALSE)*BF85,0)</f>
        <v>0</v>
      </c>
      <c r="BJ85" s="4">
        <f>IFERROR(VLOOKUP(BE85,parts!$A$2:$V$150,5,FALSE),0)</f>
        <v>0</v>
      </c>
      <c r="BK85" s="4">
        <f>IFERROR(VLOOKUP(BE85,parts!$A$2:$V$150,6,FALSE)*BF85,0)</f>
        <v>0</v>
      </c>
      <c r="BL85" s="12"/>
    </row>
    <row r="86" spans="1:64" x14ac:dyDescent="0.25">
      <c r="A86" s="11"/>
      <c r="B86" s="6"/>
      <c r="C86" s="4">
        <f>IFERROR(VLOOKUP(A86,parts!$A$2:$V$150,11,FALSE)*B86,0)</f>
        <v>0</v>
      </c>
      <c r="D86" s="4">
        <f>IFERROR(VLOOKUP(A86,parts!$A$2:$V$150,12,FALSE)*B86,0)</f>
        <v>0</v>
      </c>
      <c r="E86" s="4">
        <f>IFERROR(VLOOKUP(A86,parts!$A$2:$V$150,13,FALSE)*B86,0)</f>
        <v>0</v>
      </c>
      <c r="F86" s="4">
        <f>IFERROR(VLOOKUP(A86,parts!$A$2:$V$150,5,FALSE),0)</f>
        <v>0</v>
      </c>
      <c r="G86" s="4">
        <f>IFERROR(VLOOKUP(A86,parts!$A$2:$V$150,6,FALSE)*B86,0)</f>
        <v>0</v>
      </c>
      <c r="H86" s="12"/>
      <c r="I86" s="11"/>
      <c r="J86" s="6"/>
      <c r="K86" s="4">
        <f>IFERROR(VLOOKUP(I86,parts!$A$2:$V$150,11,FALSE)*J86,0)</f>
        <v>0</v>
      </c>
      <c r="L86" s="4">
        <f>IFERROR(VLOOKUP(I86,parts!$A$2:$V$150,12,FALSE)*J86,0)</f>
        <v>0</v>
      </c>
      <c r="M86" s="4">
        <f>IFERROR(VLOOKUP(I86,parts!$A$2:$V$150,13,FALSE)*J86,0)</f>
        <v>0</v>
      </c>
      <c r="N86" s="4">
        <f>IFERROR(VLOOKUP(I86,parts!$A$2:$V$150,5,FALSE),0)</f>
        <v>0</v>
      </c>
      <c r="O86" s="4">
        <f>IFERROR(VLOOKUP(I86,parts!$A$2:$V$150,6,FALSE)*J86,0)</f>
        <v>0</v>
      </c>
      <c r="P86" s="12"/>
      <c r="Q86" s="11"/>
      <c r="R86" s="6"/>
      <c r="S86" s="4">
        <f>IFERROR(VLOOKUP(Q86,parts!$A$2:$V$150,11,FALSE)*R86,0)</f>
        <v>0</v>
      </c>
      <c r="T86" s="4">
        <f>IFERROR(VLOOKUP(Q86,parts!$A$2:$V$150,12,FALSE)*R86,0)</f>
        <v>0</v>
      </c>
      <c r="U86" s="4">
        <f>IFERROR(VLOOKUP(Q86,parts!$A$2:$V$150,13,FALSE)*R86,0)</f>
        <v>0</v>
      </c>
      <c r="V86" s="4">
        <f>IFERROR(VLOOKUP(Q86,parts!$A$2:$V$150,5,FALSE),0)</f>
        <v>0</v>
      </c>
      <c r="W86" s="4">
        <f>IFERROR(VLOOKUP(Q86,parts!$A$2:$V$150,6,FALSE)*R86,0)</f>
        <v>0</v>
      </c>
      <c r="X86" s="12"/>
      <c r="Y86" s="11"/>
      <c r="Z86" s="6"/>
      <c r="AA86" s="4">
        <f>IFERROR(VLOOKUP(Y86,parts!$A$2:$V$150,11,FALSE)*Z86,0)</f>
        <v>0</v>
      </c>
      <c r="AB86" s="4">
        <f>IFERROR(VLOOKUP(Y86,parts!$A$2:$V$150,12,FALSE)*Z86,0)</f>
        <v>0</v>
      </c>
      <c r="AC86" s="4">
        <f>IFERROR(VLOOKUP(Y86,parts!$A$2:$V$150,13,FALSE)*Z86,0)</f>
        <v>0</v>
      </c>
      <c r="AD86" s="4">
        <f>IFERROR(VLOOKUP(Y86,parts!$A$2:$V$150,5,FALSE),0)</f>
        <v>0</v>
      </c>
      <c r="AE86" s="4">
        <f>IFERROR(VLOOKUP(Y86,parts!$A$2:$V$150,6,FALSE)*Z86,0)</f>
        <v>0</v>
      </c>
      <c r="AF86" s="12"/>
      <c r="AG86" s="11"/>
      <c r="AH86" s="6"/>
      <c r="AI86" s="4">
        <f>IFERROR(VLOOKUP(AG86,parts!$A$2:$V$150,11,FALSE)*AH86,0)</f>
        <v>0</v>
      </c>
      <c r="AJ86" s="4">
        <f>IFERROR(VLOOKUP(AG86,parts!$A$2:$V$150,12,FALSE)*AH86,0)</f>
        <v>0</v>
      </c>
      <c r="AK86" s="4">
        <f>IFERROR(VLOOKUP(AG86,parts!$A$2:$V$150,13,FALSE)*AH86,0)</f>
        <v>0</v>
      </c>
      <c r="AL86" s="4">
        <f>IFERROR(VLOOKUP(AG86,parts!$A$2:$V$150,5,FALSE),0)</f>
        <v>0</v>
      </c>
      <c r="AM86" s="4">
        <f>IFERROR(VLOOKUP(AG86,parts!$A$2:$V$150,6,FALSE)*AH86,0)</f>
        <v>0</v>
      </c>
      <c r="AN86" s="12"/>
      <c r="AO86" s="11"/>
      <c r="AP86" s="6"/>
      <c r="AQ86" s="4">
        <f>IFERROR(VLOOKUP(AO86,parts!$A$2:$V$150,11,FALSE)*AP86,0)</f>
        <v>0</v>
      </c>
      <c r="AR86" s="4">
        <f>IFERROR(VLOOKUP(AO86,parts!$A$2:$V$150,12,FALSE)*AP86,0)</f>
        <v>0</v>
      </c>
      <c r="AS86" s="4">
        <f>IFERROR(VLOOKUP(AO86,parts!$A$2:$V$150,13,FALSE)*AP86,0)</f>
        <v>0</v>
      </c>
      <c r="AT86" s="4">
        <f>IFERROR(VLOOKUP(AO86,parts!$A$2:$V$150,5,FALSE),0)</f>
        <v>0</v>
      </c>
      <c r="AU86" s="4">
        <f>IFERROR(VLOOKUP(AO86,parts!$A$2:$V$150,6,FALSE)*AP86,0)</f>
        <v>0</v>
      </c>
      <c r="AV86" s="12"/>
      <c r="AW86" s="11"/>
      <c r="AX86" s="6"/>
      <c r="AY86" s="4">
        <f>IFERROR(VLOOKUP(AW86,parts!$A$2:$V$150,11,FALSE)*AX86,0)</f>
        <v>0</v>
      </c>
      <c r="AZ86" s="4">
        <f>IFERROR(VLOOKUP(AW86,parts!$A$2:$V$150,12,FALSE)*AX86,0)</f>
        <v>0</v>
      </c>
      <c r="BA86" s="4">
        <f>IFERROR(VLOOKUP(AW86,parts!$A$2:$V$150,13,FALSE)*AX86,0)</f>
        <v>0</v>
      </c>
      <c r="BB86" s="4">
        <f>IFERROR(VLOOKUP(AW86,parts!$A$2:$V$150,5,FALSE),0)</f>
        <v>0</v>
      </c>
      <c r="BC86" s="4">
        <f>IFERROR(VLOOKUP(AW86,parts!$A$2:$V$150,6,FALSE)*AX86,0)</f>
        <v>0</v>
      </c>
      <c r="BD86" s="12"/>
      <c r="BE86" s="11"/>
      <c r="BF86" s="6"/>
      <c r="BG86" s="4">
        <f>IFERROR(VLOOKUP(BE86,parts!$A$2:$V$150,11,FALSE)*BF86,0)</f>
        <v>0</v>
      </c>
      <c r="BH86" s="4">
        <f>IFERROR(VLOOKUP(BE86,parts!$A$2:$V$150,12,FALSE)*BF86,0)</f>
        <v>0</v>
      </c>
      <c r="BI86" s="4">
        <f>IFERROR(VLOOKUP(BE86,parts!$A$2:$V$150,13,FALSE)*BF86,0)</f>
        <v>0</v>
      </c>
      <c r="BJ86" s="4">
        <f>IFERROR(VLOOKUP(BE86,parts!$A$2:$V$150,5,FALSE),0)</f>
        <v>0</v>
      </c>
      <c r="BK86" s="4">
        <f>IFERROR(VLOOKUP(BE86,parts!$A$2:$V$150,6,FALSE)*BF86,0)</f>
        <v>0</v>
      </c>
      <c r="BL86" s="12"/>
    </row>
    <row r="87" spans="1:64" x14ac:dyDescent="0.25">
      <c r="A87" s="11"/>
      <c r="B87" s="6"/>
      <c r="C87" s="4">
        <f>IFERROR(VLOOKUP(A87,parts!$A$2:$V$150,11,FALSE)*B87,0)</f>
        <v>0</v>
      </c>
      <c r="D87" s="4">
        <f>IFERROR(VLOOKUP(A87,parts!$A$2:$V$150,12,FALSE)*B87,0)</f>
        <v>0</v>
      </c>
      <c r="E87" s="4">
        <f>IFERROR(VLOOKUP(A87,parts!$A$2:$V$150,13,FALSE)*B87,0)</f>
        <v>0</v>
      </c>
      <c r="F87" s="4">
        <f>IFERROR(VLOOKUP(A87,parts!$A$2:$V$150,5,FALSE),0)</f>
        <v>0</v>
      </c>
      <c r="G87" s="4">
        <f>IFERROR(VLOOKUP(A87,parts!$A$2:$V$150,6,FALSE)*B87,0)</f>
        <v>0</v>
      </c>
      <c r="H87" s="12"/>
      <c r="I87" s="11"/>
      <c r="J87" s="6"/>
      <c r="K87" s="4">
        <f>IFERROR(VLOOKUP(I87,parts!$A$2:$V$150,11,FALSE)*J87,0)</f>
        <v>0</v>
      </c>
      <c r="L87" s="4">
        <f>IFERROR(VLOOKUP(I87,parts!$A$2:$V$150,12,FALSE)*J87,0)</f>
        <v>0</v>
      </c>
      <c r="M87" s="4">
        <f>IFERROR(VLOOKUP(I87,parts!$A$2:$V$150,13,FALSE)*J87,0)</f>
        <v>0</v>
      </c>
      <c r="N87" s="4">
        <f>IFERROR(VLOOKUP(I87,parts!$A$2:$V$150,5,FALSE),0)</f>
        <v>0</v>
      </c>
      <c r="O87" s="4">
        <f>IFERROR(VLOOKUP(I87,parts!$A$2:$V$150,6,FALSE)*J87,0)</f>
        <v>0</v>
      </c>
      <c r="P87" s="12"/>
      <c r="Q87" s="11"/>
      <c r="R87" s="6"/>
      <c r="S87" s="4">
        <f>IFERROR(VLOOKUP(Q87,parts!$A$2:$V$150,11,FALSE)*R87,0)</f>
        <v>0</v>
      </c>
      <c r="T87" s="4">
        <f>IFERROR(VLOOKUP(Q87,parts!$A$2:$V$150,12,FALSE)*R87,0)</f>
        <v>0</v>
      </c>
      <c r="U87" s="4">
        <f>IFERROR(VLOOKUP(Q87,parts!$A$2:$V$150,13,FALSE)*R87,0)</f>
        <v>0</v>
      </c>
      <c r="V87" s="4">
        <f>IFERROR(VLOOKUP(Q87,parts!$A$2:$V$150,5,FALSE),0)</f>
        <v>0</v>
      </c>
      <c r="W87" s="4">
        <f>IFERROR(VLOOKUP(Q87,parts!$A$2:$V$150,6,FALSE)*R87,0)</f>
        <v>0</v>
      </c>
      <c r="X87" s="12"/>
      <c r="Y87" s="11"/>
      <c r="Z87" s="6"/>
      <c r="AA87" s="4">
        <f>IFERROR(VLOOKUP(Y87,parts!$A$2:$V$150,11,FALSE)*Z87,0)</f>
        <v>0</v>
      </c>
      <c r="AB87" s="4">
        <f>IFERROR(VLOOKUP(Y87,parts!$A$2:$V$150,12,FALSE)*Z87,0)</f>
        <v>0</v>
      </c>
      <c r="AC87" s="4">
        <f>IFERROR(VLOOKUP(Y87,parts!$A$2:$V$150,13,FALSE)*Z87,0)</f>
        <v>0</v>
      </c>
      <c r="AD87" s="4">
        <f>IFERROR(VLOOKUP(Y87,parts!$A$2:$V$150,5,FALSE),0)</f>
        <v>0</v>
      </c>
      <c r="AE87" s="4">
        <f>IFERROR(VLOOKUP(Y87,parts!$A$2:$V$150,6,FALSE)*Z87,0)</f>
        <v>0</v>
      </c>
      <c r="AF87" s="12"/>
      <c r="AG87" s="11"/>
      <c r="AH87" s="6"/>
      <c r="AI87" s="4">
        <f>IFERROR(VLOOKUP(AG87,parts!$A$2:$V$150,11,FALSE)*AH87,0)</f>
        <v>0</v>
      </c>
      <c r="AJ87" s="4">
        <f>IFERROR(VLOOKUP(AG87,parts!$A$2:$V$150,12,FALSE)*AH87,0)</f>
        <v>0</v>
      </c>
      <c r="AK87" s="4">
        <f>IFERROR(VLOOKUP(AG87,parts!$A$2:$V$150,13,FALSE)*AH87,0)</f>
        <v>0</v>
      </c>
      <c r="AL87" s="4">
        <f>IFERROR(VLOOKUP(AG87,parts!$A$2:$V$150,5,FALSE),0)</f>
        <v>0</v>
      </c>
      <c r="AM87" s="4">
        <f>IFERROR(VLOOKUP(AG87,parts!$A$2:$V$150,6,FALSE)*AH87,0)</f>
        <v>0</v>
      </c>
      <c r="AN87" s="12"/>
      <c r="AO87" s="11"/>
      <c r="AP87" s="6"/>
      <c r="AQ87" s="4">
        <f>IFERROR(VLOOKUP(AO87,parts!$A$2:$V$150,11,FALSE)*AP87,0)</f>
        <v>0</v>
      </c>
      <c r="AR87" s="4">
        <f>IFERROR(VLOOKUP(AO87,parts!$A$2:$V$150,12,FALSE)*AP87,0)</f>
        <v>0</v>
      </c>
      <c r="AS87" s="4">
        <f>IFERROR(VLOOKUP(AO87,parts!$A$2:$V$150,13,FALSE)*AP87,0)</f>
        <v>0</v>
      </c>
      <c r="AT87" s="4">
        <f>IFERROR(VLOOKUP(AO87,parts!$A$2:$V$150,5,FALSE),0)</f>
        <v>0</v>
      </c>
      <c r="AU87" s="4">
        <f>IFERROR(VLOOKUP(AO87,parts!$A$2:$V$150,6,FALSE)*AP87,0)</f>
        <v>0</v>
      </c>
      <c r="AV87" s="12"/>
      <c r="AW87" s="11"/>
      <c r="AX87" s="6"/>
      <c r="AY87" s="4">
        <f>IFERROR(VLOOKUP(AW87,parts!$A$2:$V$150,11,FALSE)*AX87,0)</f>
        <v>0</v>
      </c>
      <c r="AZ87" s="4">
        <f>IFERROR(VLOOKUP(AW87,parts!$A$2:$V$150,12,FALSE)*AX87,0)</f>
        <v>0</v>
      </c>
      <c r="BA87" s="4">
        <f>IFERROR(VLOOKUP(AW87,parts!$A$2:$V$150,13,FALSE)*AX87,0)</f>
        <v>0</v>
      </c>
      <c r="BB87" s="4">
        <f>IFERROR(VLOOKUP(AW87,parts!$A$2:$V$150,5,FALSE),0)</f>
        <v>0</v>
      </c>
      <c r="BC87" s="4">
        <f>IFERROR(VLOOKUP(AW87,parts!$A$2:$V$150,6,FALSE)*AX87,0)</f>
        <v>0</v>
      </c>
      <c r="BD87" s="12"/>
      <c r="BE87" s="11"/>
      <c r="BF87" s="6"/>
      <c r="BG87" s="4">
        <f>IFERROR(VLOOKUP(BE87,parts!$A$2:$V$150,11,FALSE)*BF87,0)</f>
        <v>0</v>
      </c>
      <c r="BH87" s="4">
        <f>IFERROR(VLOOKUP(BE87,parts!$A$2:$V$150,12,FALSE)*BF87,0)</f>
        <v>0</v>
      </c>
      <c r="BI87" s="4">
        <f>IFERROR(VLOOKUP(BE87,parts!$A$2:$V$150,13,FALSE)*BF87,0)</f>
        <v>0</v>
      </c>
      <c r="BJ87" s="4">
        <f>IFERROR(VLOOKUP(BE87,parts!$A$2:$V$150,5,FALSE),0)</f>
        <v>0</v>
      </c>
      <c r="BK87" s="4">
        <f>IFERROR(VLOOKUP(BE87,parts!$A$2:$V$150,6,FALSE)*BF87,0)</f>
        <v>0</v>
      </c>
      <c r="BL87" s="12"/>
    </row>
    <row r="88" spans="1:64" x14ac:dyDescent="0.25">
      <c r="A88" s="11"/>
      <c r="B88" s="6"/>
      <c r="C88" s="4">
        <f>IFERROR(VLOOKUP(A88,parts!$A$2:$V$150,11,FALSE)*B88,0)</f>
        <v>0</v>
      </c>
      <c r="D88" s="4">
        <f>IFERROR(VLOOKUP(A88,parts!$A$2:$V$150,12,FALSE)*B88,0)</f>
        <v>0</v>
      </c>
      <c r="E88" s="4">
        <f>IFERROR(VLOOKUP(A88,parts!$A$2:$V$150,13,FALSE)*B88,0)</f>
        <v>0</v>
      </c>
      <c r="F88" s="4">
        <f>IFERROR(VLOOKUP(A88,parts!$A$2:$V$150,5,FALSE),0)</f>
        <v>0</v>
      </c>
      <c r="G88" s="4">
        <f>IFERROR(VLOOKUP(A88,parts!$A$2:$V$150,6,FALSE)*B88,0)</f>
        <v>0</v>
      </c>
      <c r="H88" s="12"/>
      <c r="I88" s="11"/>
      <c r="J88" s="6"/>
      <c r="K88" s="4">
        <f>IFERROR(VLOOKUP(I88,parts!$A$2:$V$150,11,FALSE)*J88,0)</f>
        <v>0</v>
      </c>
      <c r="L88" s="4">
        <f>IFERROR(VLOOKUP(I88,parts!$A$2:$V$150,12,FALSE)*J88,0)</f>
        <v>0</v>
      </c>
      <c r="M88" s="4">
        <f>IFERROR(VLOOKUP(I88,parts!$A$2:$V$150,13,FALSE)*J88,0)</f>
        <v>0</v>
      </c>
      <c r="N88" s="4">
        <f>IFERROR(VLOOKUP(I88,parts!$A$2:$V$150,5,FALSE),0)</f>
        <v>0</v>
      </c>
      <c r="O88" s="4">
        <f>IFERROR(VLOOKUP(I88,parts!$A$2:$V$150,6,FALSE)*J88,0)</f>
        <v>0</v>
      </c>
      <c r="P88" s="12"/>
      <c r="Q88" s="11"/>
      <c r="R88" s="6"/>
      <c r="S88" s="4">
        <f>IFERROR(VLOOKUP(Q88,parts!$A$2:$V$150,11,FALSE)*R88,0)</f>
        <v>0</v>
      </c>
      <c r="T88" s="4">
        <f>IFERROR(VLOOKUP(Q88,parts!$A$2:$V$150,12,FALSE)*R88,0)</f>
        <v>0</v>
      </c>
      <c r="U88" s="4">
        <f>IFERROR(VLOOKUP(Q88,parts!$A$2:$V$150,13,FALSE)*R88,0)</f>
        <v>0</v>
      </c>
      <c r="V88" s="4">
        <f>IFERROR(VLOOKUP(Q88,parts!$A$2:$V$150,5,FALSE),0)</f>
        <v>0</v>
      </c>
      <c r="W88" s="4">
        <f>IFERROR(VLOOKUP(Q88,parts!$A$2:$V$150,6,FALSE)*R88,0)</f>
        <v>0</v>
      </c>
      <c r="X88" s="12"/>
      <c r="Y88" s="11"/>
      <c r="Z88" s="6"/>
      <c r="AA88" s="4">
        <f>IFERROR(VLOOKUP(Y88,parts!$A$2:$V$150,11,FALSE)*Z88,0)</f>
        <v>0</v>
      </c>
      <c r="AB88" s="4">
        <f>IFERROR(VLOOKUP(Y88,parts!$A$2:$V$150,12,FALSE)*Z88,0)</f>
        <v>0</v>
      </c>
      <c r="AC88" s="4">
        <f>IFERROR(VLOOKUP(Y88,parts!$A$2:$V$150,13,FALSE)*Z88,0)</f>
        <v>0</v>
      </c>
      <c r="AD88" s="4">
        <f>IFERROR(VLOOKUP(Y88,parts!$A$2:$V$150,5,FALSE),0)</f>
        <v>0</v>
      </c>
      <c r="AE88" s="4">
        <f>IFERROR(VLOOKUP(Y88,parts!$A$2:$V$150,6,FALSE)*Z88,0)</f>
        <v>0</v>
      </c>
      <c r="AF88" s="12"/>
      <c r="AG88" s="11"/>
      <c r="AH88" s="6"/>
      <c r="AI88" s="4">
        <f>IFERROR(VLOOKUP(AG88,parts!$A$2:$V$150,11,FALSE)*AH88,0)</f>
        <v>0</v>
      </c>
      <c r="AJ88" s="4">
        <f>IFERROR(VLOOKUP(AG88,parts!$A$2:$V$150,12,FALSE)*AH88,0)</f>
        <v>0</v>
      </c>
      <c r="AK88" s="4">
        <f>IFERROR(VLOOKUP(AG88,parts!$A$2:$V$150,13,FALSE)*AH88,0)</f>
        <v>0</v>
      </c>
      <c r="AL88" s="4">
        <f>IFERROR(VLOOKUP(AG88,parts!$A$2:$V$150,5,FALSE),0)</f>
        <v>0</v>
      </c>
      <c r="AM88" s="4">
        <f>IFERROR(VLOOKUP(AG88,parts!$A$2:$V$150,6,FALSE)*AH88,0)</f>
        <v>0</v>
      </c>
      <c r="AN88" s="12"/>
      <c r="AO88" s="11"/>
      <c r="AP88" s="6"/>
      <c r="AQ88" s="4">
        <f>IFERROR(VLOOKUP(AO88,parts!$A$2:$V$150,11,FALSE)*AP88,0)</f>
        <v>0</v>
      </c>
      <c r="AR88" s="4">
        <f>IFERROR(VLOOKUP(AO88,parts!$A$2:$V$150,12,FALSE)*AP88,0)</f>
        <v>0</v>
      </c>
      <c r="AS88" s="4">
        <f>IFERROR(VLOOKUP(AO88,parts!$A$2:$V$150,13,FALSE)*AP88,0)</f>
        <v>0</v>
      </c>
      <c r="AT88" s="4">
        <f>IFERROR(VLOOKUP(AO88,parts!$A$2:$V$150,5,FALSE),0)</f>
        <v>0</v>
      </c>
      <c r="AU88" s="4">
        <f>IFERROR(VLOOKUP(AO88,parts!$A$2:$V$150,6,FALSE)*AP88,0)</f>
        <v>0</v>
      </c>
      <c r="AV88" s="12"/>
      <c r="AW88" s="11"/>
      <c r="AX88" s="6"/>
      <c r="AY88" s="4">
        <f>IFERROR(VLOOKUP(AW88,parts!$A$2:$V$150,11,FALSE)*AX88,0)</f>
        <v>0</v>
      </c>
      <c r="AZ88" s="4">
        <f>IFERROR(VLOOKUP(AW88,parts!$A$2:$V$150,12,FALSE)*AX88,0)</f>
        <v>0</v>
      </c>
      <c r="BA88" s="4">
        <f>IFERROR(VLOOKUP(AW88,parts!$A$2:$V$150,13,FALSE)*AX88,0)</f>
        <v>0</v>
      </c>
      <c r="BB88" s="4">
        <f>IFERROR(VLOOKUP(AW88,parts!$A$2:$V$150,5,FALSE),0)</f>
        <v>0</v>
      </c>
      <c r="BC88" s="4">
        <f>IFERROR(VLOOKUP(AW88,parts!$A$2:$V$150,6,FALSE)*AX88,0)</f>
        <v>0</v>
      </c>
      <c r="BD88" s="12"/>
      <c r="BE88" s="11"/>
      <c r="BF88" s="6"/>
      <c r="BG88" s="4">
        <f>IFERROR(VLOOKUP(BE88,parts!$A$2:$V$150,11,FALSE)*BF88,0)</f>
        <v>0</v>
      </c>
      <c r="BH88" s="4">
        <f>IFERROR(VLOOKUP(BE88,parts!$A$2:$V$150,12,FALSE)*BF88,0)</f>
        <v>0</v>
      </c>
      <c r="BI88" s="4">
        <f>IFERROR(VLOOKUP(BE88,parts!$A$2:$V$150,13,FALSE)*BF88,0)</f>
        <v>0</v>
      </c>
      <c r="BJ88" s="4">
        <f>IFERROR(VLOOKUP(BE88,parts!$A$2:$V$150,5,FALSE),0)</f>
        <v>0</v>
      </c>
      <c r="BK88" s="4">
        <f>IFERROR(VLOOKUP(BE88,parts!$A$2:$V$150,6,FALSE)*BF88,0)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IFERROR(VLOOKUP(A89,parts!$A$2:$V$150,11,FALSE)*B89,0)</f>
        <v>0</v>
      </c>
      <c r="D89" s="4">
        <f>IFERROR(VLOOKUP(A89,parts!$A$2:$V$150,12,FALSE)*B89,0)</f>
        <v>0</v>
      </c>
      <c r="E89" s="4">
        <f>IFERROR(VLOOKUP(A89,parts!$A$2:$V$150,13,FALSE)*B89,0)</f>
        <v>0</v>
      </c>
      <c r="F89" s="4">
        <f>IFERROR(VLOOKUP(A89,parts!$A$2:$V$150,5,FALSE),0)</f>
        <v>0</v>
      </c>
      <c r="G89" s="4">
        <f>IFERROR(VLOOKUP(A89,parts!$A$2:$V$150,6,FALSE)*B89,0)</f>
        <v>0</v>
      </c>
      <c r="H89" s="12"/>
      <c r="I89" s="11"/>
      <c r="J89" s="6"/>
      <c r="K89" s="4">
        <f>IFERROR(VLOOKUP(I89,parts!$A$2:$V$150,11,FALSE)*J89,0)</f>
        <v>0</v>
      </c>
      <c r="L89" s="4">
        <f>IFERROR(VLOOKUP(I89,parts!$A$2:$V$150,12,FALSE)*J89,0)</f>
        <v>0</v>
      </c>
      <c r="M89" s="4">
        <f>IFERROR(VLOOKUP(I89,parts!$A$2:$V$150,13,FALSE)*J89,0)</f>
        <v>0</v>
      </c>
      <c r="N89" s="4">
        <f>IFERROR(VLOOKUP(I89,parts!$A$2:$V$150,5,FALSE),0)</f>
        <v>0</v>
      </c>
      <c r="O89" s="4">
        <f>IFERROR(VLOOKUP(I89,parts!$A$2:$V$150,6,FALSE)*J89,0)</f>
        <v>0</v>
      </c>
      <c r="P89" s="12"/>
      <c r="Q89" s="11"/>
      <c r="R89" s="6"/>
      <c r="S89" s="4">
        <f>IFERROR(VLOOKUP(Q89,parts!$A$2:$V$150,11,FALSE)*R89,0)</f>
        <v>0</v>
      </c>
      <c r="T89" s="4">
        <f>IFERROR(VLOOKUP(Q89,parts!$A$2:$V$150,12,FALSE)*R89,0)</f>
        <v>0</v>
      </c>
      <c r="U89" s="4">
        <f>IFERROR(VLOOKUP(Q89,parts!$A$2:$V$150,13,FALSE)*R89,0)</f>
        <v>0</v>
      </c>
      <c r="V89" s="4">
        <f>IFERROR(VLOOKUP(Q89,parts!$A$2:$V$150,5,FALSE),0)</f>
        <v>0</v>
      </c>
      <c r="W89" s="4">
        <f>IFERROR(VLOOKUP(Q89,parts!$A$2:$V$150,6,FALSE)*R89,0)</f>
        <v>0</v>
      </c>
      <c r="X89" s="12"/>
      <c r="Y89" s="11"/>
      <c r="Z89" s="6"/>
      <c r="AA89" s="4">
        <f>IFERROR(VLOOKUP(Y89,parts!$A$2:$V$150,11,FALSE)*Z89,0)</f>
        <v>0</v>
      </c>
      <c r="AB89" s="4">
        <f>IFERROR(VLOOKUP(Y89,parts!$A$2:$V$150,12,FALSE)*Z89,0)</f>
        <v>0</v>
      </c>
      <c r="AC89" s="4">
        <f>IFERROR(VLOOKUP(Y89,parts!$A$2:$V$150,13,FALSE)*Z89,0)</f>
        <v>0</v>
      </c>
      <c r="AD89" s="4">
        <f>IFERROR(VLOOKUP(Y89,parts!$A$2:$V$150,5,FALSE),0)</f>
        <v>0</v>
      </c>
      <c r="AE89" s="4">
        <f>IFERROR(VLOOKUP(Y89,parts!$A$2:$V$150,6,FALSE)*Z89,0)</f>
        <v>0</v>
      </c>
      <c r="AF89" s="12"/>
      <c r="AG89" s="11"/>
      <c r="AH89" s="6"/>
      <c r="AI89" s="4">
        <f>IFERROR(VLOOKUP(AG89,parts!$A$2:$V$150,11,FALSE)*AH89,0)</f>
        <v>0</v>
      </c>
      <c r="AJ89" s="4">
        <f>IFERROR(VLOOKUP(AG89,parts!$A$2:$V$150,12,FALSE)*AH89,0)</f>
        <v>0</v>
      </c>
      <c r="AK89" s="4">
        <f>IFERROR(VLOOKUP(AG89,parts!$A$2:$V$150,13,FALSE)*AH89,0)</f>
        <v>0</v>
      </c>
      <c r="AL89" s="4">
        <f>IFERROR(VLOOKUP(AG89,parts!$A$2:$V$150,5,FALSE),0)</f>
        <v>0</v>
      </c>
      <c r="AM89" s="4">
        <f>IFERROR(VLOOKUP(AG89,parts!$A$2:$V$150,6,FALSE)*AH89,0)</f>
        <v>0</v>
      </c>
      <c r="AN89" s="12"/>
      <c r="AO89" s="11"/>
      <c r="AP89" s="6"/>
      <c r="AQ89" s="4">
        <f>IFERROR(VLOOKUP(AO89,parts!$A$2:$V$150,11,FALSE)*AP89,0)</f>
        <v>0</v>
      </c>
      <c r="AR89" s="4">
        <f>IFERROR(VLOOKUP(AO89,parts!$A$2:$V$150,12,FALSE)*AP89,0)</f>
        <v>0</v>
      </c>
      <c r="AS89" s="4">
        <f>IFERROR(VLOOKUP(AO89,parts!$A$2:$V$150,13,FALSE)*AP89,0)</f>
        <v>0</v>
      </c>
      <c r="AT89" s="4">
        <f>IFERROR(VLOOKUP(AO89,parts!$A$2:$V$150,5,FALSE),0)</f>
        <v>0</v>
      </c>
      <c r="AU89" s="4">
        <f>IFERROR(VLOOKUP(AO89,parts!$A$2:$V$150,6,FALSE)*AP89,0)</f>
        <v>0</v>
      </c>
      <c r="AV89" s="12"/>
      <c r="AW89" s="11"/>
      <c r="AX89" s="6"/>
      <c r="AY89" s="4">
        <f>IFERROR(VLOOKUP(AW89,parts!$A$2:$V$150,11,FALSE)*AX89,0)</f>
        <v>0</v>
      </c>
      <c r="AZ89" s="4">
        <f>IFERROR(VLOOKUP(AW89,parts!$A$2:$V$150,12,FALSE)*AX89,0)</f>
        <v>0</v>
      </c>
      <c r="BA89" s="4">
        <f>IFERROR(VLOOKUP(AW89,parts!$A$2:$V$150,13,FALSE)*AX89,0)</f>
        <v>0</v>
      </c>
      <c r="BB89" s="4">
        <f>IFERROR(VLOOKUP(AW89,parts!$A$2:$V$150,5,FALSE),0)</f>
        <v>0</v>
      </c>
      <c r="BC89" s="4">
        <f>IFERROR(VLOOKUP(AW89,parts!$A$2:$V$150,6,FALSE)*AX89,0)</f>
        <v>0</v>
      </c>
      <c r="BD89" s="12"/>
      <c r="BE89" s="11"/>
      <c r="BF89" s="6"/>
      <c r="BG89" s="4">
        <f>IFERROR(VLOOKUP(BE89,parts!$A$2:$V$150,11,FALSE)*BF89,0)</f>
        <v>0</v>
      </c>
      <c r="BH89" s="4">
        <f>IFERROR(VLOOKUP(BE89,parts!$A$2:$V$150,12,FALSE)*BF89,0)</f>
        <v>0</v>
      </c>
      <c r="BI89" s="4">
        <f>IFERROR(VLOOKUP(BE89,parts!$A$2:$V$150,13,FALSE)*BF89,0)</f>
        <v>0</v>
      </c>
      <c r="BJ89" s="4">
        <f>IFERROR(VLOOKUP(BE89,parts!$A$2:$V$150,5,FALSE),0)</f>
        <v>0</v>
      </c>
      <c r="BK89" s="4">
        <f>IFERROR(VLOOKUP(BE89,parts!$A$2:$V$150,6,FALSE)*BF89,0)</f>
        <v>0</v>
      </c>
      <c r="BL89" s="12"/>
    </row>
    <row r="90" spans="1:64" x14ac:dyDescent="0.25">
      <c r="A90" s="13"/>
      <c r="B90" s="14" t="s">
        <v>98</v>
      </c>
      <c r="C90" s="14" t="s">
        <v>3</v>
      </c>
      <c r="D90" s="14" t="s">
        <v>90</v>
      </c>
      <c r="E90" s="14" t="s">
        <v>94</v>
      </c>
      <c r="F90" s="14" t="s">
        <v>6</v>
      </c>
      <c r="G90" s="15" t="s">
        <v>7</v>
      </c>
      <c r="H90" s="12"/>
      <c r="I90" s="13"/>
      <c r="J90" s="14" t="s">
        <v>98</v>
      </c>
      <c r="K90" s="14" t="s">
        <v>3</v>
      </c>
      <c r="L90" s="14" t="s">
        <v>90</v>
      </c>
      <c r="M90" s="14" t="s">
        <v>94</v>
      </c>
      <c r="N90" s="14" t="s">
        <v>6</v>
      </c>
      <c r="O90" s="15" t="s">
        <v>7</v>
      </c>
      <c r="P90" s="12"/>
      <c r="Q90" s="13"/>
      <c r="R90" s="14" t="s">
        <v>98</v>
      </c>
      <c r="S90" s="14" t="s">
        <v>3</v>
      </c>
      <c r="T90" s="14" t="s">
        <v>90</v>
      </c>
      <c r="U90" s="14" t="s">
        <v>94</v>
      </c>
      <c r="V90" s="14" t="s">
        <v>6</v>
      </c>
      <c r="W90" s="15" t="s">
        <v>7</v>
      </c>
      <c r="X90" s="12"/>
      <c r="Y90" s="13"/>
      <c r="Z90" s="14" t="s">
        <v>98</v>
      </c>
      <c r="AA90" s="14" t="s">
        <v>3</v>
      </c>
      <c r="AB90" s="14" t="s">
        <v>90</v>
      </c>
      <c r="AC90" s="14" t="s">
        <v>94</v>
      </c>
      <c r="AD90" s="14" t="s">
        <v>6</v>
      </c>
      <c r="AE90" s="15" t="s">
        <v>7</v>
      </c>
      <c r="AF90" s="12"/>
      <c r="AG90" s="13"/>
      <c r="AH90" s="14" t="s">
        <v>98</v>
      </c>
      <c r="AI90" s="14" t="s">
        <v>3</v>
      </c>
      <c r="AJ90" s="14" t="s">
        <v>90</v>
      </c>
      <c r="AK90" s="14" t="s">
        <v>94</v>
      </c>
      <c r="AL90" s="14" t="s">
        <v>6</v>
      </c>
      <c r="AM90" s="15" t="s">
        <v>7</v>
      </c>
      <c r="AN90" s="12"/>
      <c r="AO90" s="13"/>
      <c r="AP90" s="14" t="s">
        <v>98</v>
      </c>
      <c r="AQ90" s="14" t="s">
        <v>3</v>
      </c>
      <c r="AR90" s="14" t="s">
        <v>90</v>
      </c>
      <c r="AS90" s="14" t="s">
        <v>94</v>
      </c>
      <c r="AT90" s="14" t="s">
        <v>6</v>
      </c>
      <c r="AU90" s="15" t="s">
        <v>7</v>
      </c>
      <c r="AV90" s="12"/>
      <c r="AW90" s="13"/>
      <c r="AX90" s="14" t="s">
        <v>98</v>
      </c>
      <c r="AY90" s="14" t="s">
        <v>3</v>
      </c>
      <c r="AZ90" s="14" t="s">
        <v>90</v>
      </c>
      <c r="BA90" s="14" t="s">
        <v>94</v>
      </c>
      <c r="BB90" s="14" t="s">
        <v>6</v>
      </c>
      <c r="BC90" s="15" t="s">
        <v>7</v>
      </c>
      <c r="BD90" s="12"/>
      <c r="BE90" s="13"/>
      <c r="BF90" s="14" t="s">
        <v>98</v>
      </c>
      <c r="BG90" s="14" t="s">
        <v>3</v>
      </c>
      <c r="BH90" s="14" t="s">
        <v>90</v>
      </c>
      <c r="BI90" s="14" t="s">
        <v>94</v>
      </c>
      <c r="BJ90" s="14" t="s">
        <v>6</v>
      </c>
      <c r="BK90" s="15" t="s">
        <v>7</v>
      </c>
      <c r="BL90" s="12"/>
    </row>
    <row r="91" spans="1:64" x14ac:dyDescent="0.25">
      <c r="A91" s="16" t="s">
        <v>93</v>
      </c>
      <c r="B91" s="4">
        <f>SUM(B75:B89)+B67</f>
        <v>8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93</v>
      </c>
      <c r="J91" s="4">
        <f>SUM(J75:J89)+J67</f>
        <v>5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93</v>
      </c>
      <c r="R91" s="4">
        <f>SUM(R75:R89)+R67</f>
        <v>7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93</v>
      </c>
      <c r="Z91" s="4">
        <f>SUM(Z75:Z89)+Z67</f>
        <v>5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93</v>
      </c>
      <c r="AH91" s="4">
        <f>SUM(AH75:AH89)+AH67</f>
        <v>7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93</v>
      </c>
      <c r="AP91" s="4">
        <f>SUM(AP75:AP89)+AP67</f>
        <v>5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93</v>
      </c>
      <c r="AX91" s="4">
        <f>SUM(AX75:AX89)+AX67</f>
        <v>11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93</v>
      </c>
      <c r="BF91" s="4">
        <f>SUM(BF75:BF89)+BF67</f>
        <v>11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96</v>
      </c>
      <c r="B92" s="18">
        <f>E91+B68</f>
        <v>7.7008099999999997</v>
      </c>
      <c r="C92" s="19"/>
      <c r="D92" s="19"/>
      <c r="E92" s="19"/>
      <c r="F92" s="19"/>
      <c r="G92" s="20"/>
      <c r="H92" s="12"/>
      <c r="I92" s="16" t="s">
        <v>96</v>
      </c>
      <c r="J92" s="18">
        <f>M91+J68</f>
        <v>7.9480199999999996</v>
      </c>
      <c r="K92" s="19"/>
      <c r="L92" s="19"/>
      <c r="M92" s="19"/>
      <c r="N92" s="19"/>
      <c r="O92" s="20"/>
      <c r="P92" s="12"/>
      <c r="Q92" s="16" t="s">
        <v>96</v>
      </c>
      <c r="R92" s="18">
        <f>U91+R68</f>
        <v>17.68759</v>
      </c>
      <c r="S92" s="19"/>
      <c r="T92" s="19"/>
      <c r="U92" s="19"/>
      <c r="V92" s="19"/>
      <c r="W92" s="20"/>
      <c r="X92" s="12"/>
      <c r="Y92" s="16" t="s">
        <v>96</v>
      </c>
      <c r="Z92" s="18">
        <f>AC91+Z68</f>
        <v>17.384800000000002</v>
      </c>
      <c r="AA92" s="19"/>
      <c r="AB92" s="19"/>
      <c r="AC92" s="19"/>
      <c r="AD92" s="19"/>
      <c r="AE92" s="20"/>
      <c r="AF92" s="12"/>
      <c r="AG92" s="16" t="s">
        <v>96</v>
      </c>
      <c r="AH92" s="18">
        <f>AK91+AH68</f>
        <v>30.614540000000005</v>
      </c>
      <c r="AI92" s="19"/>
      <c r="AJ92" s="19"/>
      <c r="AK92" s="19"/>
      <c r="AL92" s="19"/>
      <c r="AM92" s="20"/>
      <c r="AN92" s="12"/>
      <c r="AO92" s="16" t="s">
        <v>96</v>
      </c>
      <c r="AP92" s="18">
        <f>AS91+AP68</f>
        <v>30.01173</v>
      </c>
      <c r="AQ92" s="19"/>
      <c r="AR92" s="19"/>
      <c r="AS92" s="19"/>
      <c r="AT92" s="19"/>
      <c r="AU92" s="20"/>
      <c r="AV92" s="12"/>
      <c r="AW92" s="16" t="s">
        <v>96</v>
      </c>
      <c r="AX92" s="18">
        <f>BA91+AX68</f>
        <v>58.571100000000001</v>
      </c>
      <c r="AY92" s="19"/>
      <c r="AZ92" s="19"/>
      <c r="BA92" s="19"/>
      <c r="BB92" s="19"/>
      <c r="BC92" s="20"/>
      <c r="BD92" s="12"/>
      <c r="BE92" s="16" t="s">
        <v>96</v>
      </c>
      <c r="BF92" s="18">
        <f>BI91+BF68</f>
        <v>62.878609999999995</v>
      </c>
      <c r="BG92" s="19"/>
      <c r="BH92" s="19"/>
      <c r="BI92" s="19"/>
      <c r="BJ92" s="19"/>
      <c r="BK92" s="20"/>
      <c r="BL92" s="12"/>
    </row>
    <row r="93" spans="1:64" x14ac:dyDescent="0.25">
      <c r="A93" s="16" t="s">
        <v>101</v>
      </c>
      <c r="B93" s="18">
        <f>C91+B68</f>
        <v>7.7008099999999997</v>
      </c>
      <c r="C93" s="19"/>
      <c r="D93" s="19"/>
      <c r="E93" s="19"/>
      <c r="F93" s="19"/>
      <c r="G93" s="20"/>
      <c r="H93" s="12"/>
      <c r="I93" s="16" t="s">
        <v>101</v>
      </c>
      <c r="J93" s="18">
        <f>K91+J68</f>
        <v>7.9480199999999996</v>
      </c>
      <c r="K93" s="19"/>
      <c r="L93" s="19"/>
      <c r="M93" s="19"/>
      <c r="N93" s="19"/>
      <c r="O93" s="20"/>
      <c r="P93" s="12"/>
      <c r="Q93" s="16" t="s">
        <v>101</v>
      </c>
      <c r="R93" s="18">
        <f>S91+R68</f>
        <v>17.68759</v>
      </c>
      <c r="S93" s="19"/>
      <c r="T93" s="19"/>
      <c r="U93" s="19"/>
      <c r="V93" s="19"/>
      <c r="W93" s="20"/>
      <c r="X93" s="12"/>
      <c r="Y93" s="16" t="s">
        <v>101</v>
      </c>
      <c r="Z93" s="18">
        <f>AA91+Z68</f>
        <v>17.384800000000002</v>
      </c>
      <c r="AA93" s="19"/>
      <c r="AB93" s="19"/>
      <c r="AC93" s="19"/>
      <c r="AD93" s="19"/>
      <c r="AE93" s="20"/>
      <c r="AF93" s="12"/>
      <c r="AG93" s="16" t="s">
        <v>101</v>
      </c>
      <c r="AH93" s="18">
        <f>AI91+AH68</f>
        <v>30.614540000000005</v>
      </c>
      <c r="AI93" s="19"/>
      <c r="AJ93" s="19"/>
      <c r="AK93" s="19"/>
      <c r="AL93" s="19"/>
      <c r="AM93" s="20"/>
      <c r="AN93" s="12"/>
      <c r="AO93" s="16" t="s">
        <v>101</v>
      </c>
      <c r="AP93" s="18">
        <f>AQ91+AP68</f>
        <v>30.01173</v>
      </c>
      <c r="AQ93" s="19"/>
      <c r="AR93" s="19"/>
      <c r="AS93" s="19"/>
      <c r="AT93" s="19"/>
      <c r="AU93" s="20"/>
      <c r="AV93" s="12"/>
      <c r="AW93" s="16" t="s">
        <v>101</v>
      </c>
      <c r="AX93" s="18">
        <f>AY91+AX68</f>
        <v>58.571100000000001</v>
      </c>
      <c r="AY93" s="19"/>
      <c r="AZ93" s="19"/>
      <c r="BA93" s="19"/>
      <c r="BB93" s="19"/>
      <c r="BC93" s="20"/>
      <c r="BD93" s="12"/>
      <c r="BE93" s="16" t="s">
        <v>101</v>
      </c>
      <c r="BF93" s="18">
        <f>BG91+BF68</f>
        <v>62.878609999999995</v>
      </c>
      <c r="BG93" s="19"/>
      <c r="BH93" s="19"/>
      <c r="BI93" s="19"/>
      <c r="BJ93" s="19"/>
      <c r="BK93" s="20"/>
      <c r="BL93" s="12"/>
    </row>
    <row r="94" spans="1:64" x14ac:dyDescent="0.25">
      <c r="A94" s="16" t="s">
        <v>100</v>
      </c>
      <c r="B94" s="18">
        <f>IFERROR((G91/10/B92),0)</f>
        <v>0</v>
      </c>
      <c r="C94" s="19"/>
      <c r="D94" s="19"/>
      <c r="E94" s="19"/>
      <c r="F94" s="19"/>
      <c r="G94" s="20"/>
      <c r="H94" s="12"/>
      <c r="I94" s="16" t="s">
        <v>100</v>
      </c>
      <c r="J94" s="18">
        <f>IFERROR((O91/10/J92),0)</f>
        <v>0</v>
      </c>
      <c r="K94" s="19"/>
      <c r="L94" s="19"/>
      <c r="M94" s="19"/>
      <c r="N94" s="19"/>
      <c r="O94" s="20"/>
      <c r="P94" s="12"/>
      <c r="Q94" s="16" t="s">
        <v>100</v>
      </c>
      <c r="R94" s="18">
        <f>IFERROR((W91/10/R92),0)</f>
        <v>0</v>
      </c>
      <c r="S94" s="19"/>
      <c r="T94" s="19"/>
      <c r="U94" s="19"/>
      <c r="V94" s="19"/>
      <c r="W94" s="20"/>
      <c r="X94" s="12"/>
      <c r="Y94" s="16" t="s">
        <v>100</v>
      </c>
      <c r="Z94" s="18">
        <f>IFERROR((AE91/10/Z92),0)</f>
        <v>0</v>
      </c>
      <c r="AA94" s="19"/>
      <c r="AB94" s="19"/>
      <c r="AC94" s="19"/>
      <c r="AD94" s="19"/>
      <c r="AE94" s="20"/>
      <c r="AF94" s="12"/>
      <c r="AG94" s="16" t="s">
        <v>100</v>
      </c>
      <c r="AH94" s="18">
        <f>IFERROR((AM91/10/AH92),0)</f>
        <v>0</v>
      </c>
      <c r="AI94" s="19"/>
      <c r="AJ94" s="19"/>
      <c r="AK94" s="19"/>
      <c r="AL94" s="19"/>
      <c r="AM94" s="20"/>
      <c r="AN94" s="12"/>
      <c r="AO94" s="16" t="s">
        <v>100</v>
      </c>
      <c r="AP94" s="18">
        <f>IFERROR((AU91/10/AP92),0)</f>
        <v>0</v>
      </c>
      <c r="AQ94" s="19"/>
      <c r="AR94" s="19"/>
      <c r="AS94" s="19"/>
      <c r="AT94" s="19"/>
      <c r="AU94" s="20"/>
      <c r="AV94" s="12"/>
      <c r="AW94" s="16" t="s">
        <v>100</v>
      </c>
      <c r="AX94" s="18">
        <f>IFERROR((BC91/10/AX92),0)</f>
        <v>0</v>
      </c>
      <c r="AY94" s="19"/>
      <c r="AZ94" s="19"/>
      <c r="BA94" s="19"/>
      <c r="BB94" s="19"/>
      <c r="BC94" s="20"/>
      <c r="BD94" s="12"/>
      <c r="BE94" s="16" t="s">
        <v>100</v>
      </c>
      <c r="BF94" s="18">
        <f>IFERROR((BK91/10/BF92),0)</f>
        <v>0</v>
      </c>
      <c r="BG94" s="19"/>
      <c r="BH94" s="19"/>
      <c r="BI94" s="19"/>
      <c r="BJ94" s="19"/>
      <c r="BK94" s="20"/>
      <c r="BL94" s="12"/>
    </row>
    <row r="95" spans="1:64" x14ac:dyDescent="0.25">
      <c r="A95" s="16" t="s">
        <v>95</v>
      </c>
      <c r="B95" s="18">
        <f>IFERROR((9.82 * F91) * LN(B92/B93),0)</f>
        <v>0</v>
      </c>
      <c r="C95" s="19"/>
      <c r="D95" s="19"/>
      <c r="E95" s="19"/>
      <c r="F95" s="19"/>
      <c r="G95" s="20"/>
      <c r="H95" s="12"/>
      <c r="I95" s="16" t="s">
        <v>95</v>
      </c>
      <c r="J95" s="18">
        <f>IFERROR((9.82 * N91) * LN(J92/J93),0)</f>
        <v>0</v>
      </c>
      <c r="K95" s="19"/>
      <c r="L95" s="19"/>
      <c r="M95" s="19"/>
      <c r="N95" s="19"/>
      <c r="O95" s="20"/>
      <c r="P95" s="12"/>
      <c r="Q95" s="16" t="s">
        <v>95</v>
      </c>
      <c r="R95" s="18">
        <f>IFERROR((9.82 * V91) * LN(R92/R93),0)</f>
        <v>0</v>
      </c>
      <c r="S95" s="19"/>
      <c r="T95" s="19"/>
      <c r="U95" s="19"/>
      <c r="V95" s="19"/>
      <c r="W95" s="20"/>
      <c r="X95" s="12"/>
      <c r="Y95" s="16" t="s">
        <v>95</v>
      </c>
      <c r="Z95" s="18">
        <f>IFERROR((9.82 * AD91) * LN(Z92/Z93),0)</f>
        <v>0</v>
      </c>
      <c r="AA95" s="19"/>
      <c r="AB95" s="19"/>
      <c r="AC95" s="19"/>
      <c r="AD95" s="19"/>
      <c r="AE95" s="20"/>
      <c r="AF95" s="12"/>
      <c r="AG95" s="16" t="s">
        <v>95</v>
      </c>
      <c r="AH95" s="18">
        <f>IFERROR((9.82 * AL91) * LN(AH92/AH93),0)</f>
        <v>0</v>
      </c>
      <c r="AI95" s="19"/>
      <c r="AJ95" s="19"/>
      <c r="AK95" s="19"/>
      <c r="AL95" s="19"/>
      <c r="AM95" s="20"/>
      <c r="AN95" s="12"/>
      <c r="AO95" s="16" t="s">
        <v>95</v>
      </c>
      <c r="AP95" s="18">
        <f>IFERROR((9.82 * AT91) * LN(AP92/AP93),0)</f>
        <v>0</v>
      </c>
      <c r="AQ95" s="19"/>
      <c r="AR95" s="19"/>
      <c r="AS95" s="19"/>
      <c r="AT95" s="19"/>
      <c r="AU95" s="20"/>
      <c r="AV95" s="12"/>
      <c r="AW95" s="16" t="s">
        <v>95</v>
      </c>
      <c r="AX95" s="18">
        <f>IFERROR((9.82 * BB91) * LN(AX92/AX93),0)</f>
        <v>0</v>
      </c>
      <c r="AY95" s="19"/>
      <c r="AZ95" s="19"/>
      <c r="BA95" s="19"/>
      <c r="BB95" s="19"/>
      <c r="BC95" s="20"/>
      <c r="BD95" s="12"/>
      <c r="BE95" s="16" t="s">
        <v>95</v>
      </c>
      <c r="BF95" s="18">
        <f>IFERROR((9.82 * BJ91) * LN(BF92/BF93),0)</f>
        <v>0</v>
      </c>
      <c r="BG95" s="19"/>
      <c r="BH95" s="19"/>
      <c r="BI95" s="19"/>
      <c r="BJ95" s="19"/>
      <c r="BK95" s="20"/>
      <c r="BL95" s="12"/>
    </row>
    <row r="96" spans="1:64" ht="15.75" thickBot="1" x14ac:dyDescent="0.3">
      <c r="A96" s="17" t="s">
        <v>97</v>
      </c>
      <c r="B96" s="21">
        <f>B95+B72</f>
        <v>2745.9556255998978</v>
      </c>
      <c r="C96" s="22"/>
      <c r="D96" s="22"/>
      <c r="E96" s="22"/>
      <c r="F96" s="22"/>
      <c r="G96" s="23"/>
      <c r="H96" s="12"/>
      <c r="I96" s="17" t="s">
        <v>97</v>
      </c>
      <c r="J96" s="21">
        <f>J95+J72</f>
        <v>2466.2500508191729</v>
      </c>
      <c r="K96" s="22"/>
      <c r="L96" s="22"/>
      <c r="M96" s="22"/>
      <c r="N96" s="22"/>
      <c r="O96" s="23"/>
      <c r="P96" s="12"/>
      <c r="Q96" s="17" t="s">
        <v>97</v>
      </c>
      <c r="R96" s="21">
        <f>R95+R72</f>
        <v>3370.5797150210319</v>
      </c>
      <c r="S96" s="22"/>
      <c r="T96" s="22"/>
      <c r="U96" s="22"/>
      <c r="V96" s="22"/>
      <c r="W96" s="23"/>
      <c r="X96" s="12"/>
      <c r="Y96" s="17" t="s">
        <v>97</v>
      </c>
      <c r="Z96" s="21">
        <f>Z95+Z72</f>
        <v>2852.8204630587397</v>
      </c>
      <c r="AA96" s="22"/>
      <c r="AB96" s="22"/>
      <c r="AC96" s="22"/>
      <c r="AD96" s="22"/>
      <c r="AE96" s="23"/>
      <c r="AF96" s="12"/>
      <c r="AG96" s="17" t="s">
        <v>97</v>
      </c>
      <c r="AH96" s="21">
        <f>AH95+AH72</f>
        <v>3346.2726290117216</v>
      </c>
      <c r="AI96" s="22"/>
      <c r="AJ96" s="22"/>
      <c r="AK96" s="22"/>
      <c r="AL96" s="22"/>
      <c r="AM96" s="23"/>
      <c r="AN96" s="12"/>
      <c r="AO96" s="17" t="s">
        <v>97</v>
      </c>
      <c r="AP96" s="21">
        <f>AP95+AP72</f>
        <v>2899.4196702295444</v>
      </c>
      <c r="AQ96" s="22"/>
      <c r="AR96" s="22"/>
      <c r="AS96" s="22"/>
      <c r="AT96" s="22"/>
      <c r="AU96" s="23"/>
      <c r="AV96" s="12"/>
      <c r="AW96" s="17" t="s">
        <v>97</v>
      </c>
      <c r="AX96" s="21">
        <f>AX95+AX72</f>
        <v>6277.6481479714457</v>
      </c>
      <c r="AY96" s="22"/>
      <c r="AZ96" s="22"/>
      <c r="BA96" s="22"/>
      <c r="BB96" s="22"/>
      <c r="BC96" s="23"/>
      <c r="BD96" s="12"/>
      <c r="BE96" s="17" t="s">
        <v>97</v>
      </c>
      <c r="BF96" s="21">
        <f>BF95+BF72</f>
        <v>6188.6693724672923</v>
      </c>
      <c r="BG96" s="22"/>
      <c r="BH96" s="22"/>
      <c r="BI96" s="22"/>
      <c r="BJ96" s="22"/>
      <c r="BK96" s="23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66</v>
      </c>
      <c r="C98" s="8" t="s">
        <v>3</v>
      </c>
      <c r="D98" s="8" t="s">
        <v>90</v>
      </c>
      <c r="E98" s="8" t="s">
        <v>91</v>
      </c>
      <c r="F98" s="8" t="s">
        <v>6</v>
      </c>
      <c r="G98" s="9" t="s">
        <v>7</v>
      </c>
      <c r="H98" s="12"/>
      <c r="I98" s="7" t="s">
        <v>0</v>
      </c>
      <c r="J98" s="8" t="s">
        <v>66</v>
      </c>
      <c r="K98" s="8" t="s">
        <v>3</v>
      </c>
      <c r="L98" s="8" t="s">
        <v>90</v>
      </c>
      <c r="M98" s="8" t="s">
        <v>91</v>
      </c>
      <c r="N98" s="8" t="s">
        <v>6</v>
      </c>
      <c r="O98" s="9" t="s">
        <v>7</v>
      </c>
      <c r="P98" s="12"/>
      <c r="Q98" s="7" t="s">
        <v>0</v>
      </c>
      <c r="R98" s="8" t="s">
        <v>66</v>
      </c>
      <c r="S98" s="8" t="s">
        <v>3</v>
      </c>
      <c r="T98" s="8" t="s">
        <v>90</v>
      </c>
      <c r="U98" s="8" t="s">
        <v>91</v>
      </c>
      <c r="V98" s="8" t="s">
        <v>6</v>
      </c>
      <c r="W98" s="9" t="s">
        <v>7</v>
      </c>
      <c r="X98" s="12"/>
      <c r="Y98" s="7" t="s">
        <v>0</v>
      </c>
      <c r="Z98" s="8" t="s">
        <v>66</v>
      </c>
      <c r="AA98" s="8" t="s">
        <v>3</v>
      </c>
      <c r="AB98" s="8" t="s">
        <v>90</v>
      </c>
      <c r="AC98" s="8" t="s">
        <v>91</v>
      </c>
      <c r="AD98" s="8" t="s">
        <v>6</v>
      </c>
      <c r="AE98" s="9" t="s">
        <v>7</v>
      </c>
      <c r="AF98" s="12"/>
      <c r="AG98" s="7" t="s">
        <v>0</v>
      </c>
      <c r="AH98" s="8" t="s">
        <v>66</v>
      </c>
      <c r="AI98" s="8" t="s">
        <v>3</v>
      </c>
      <c r="AJ98" s="8" t="s">
        <v>90</v>
      </c>
      <c r="AK98" s="8" t="s">
        <v>91</v>
      </c>
      <c r="AL98" s="8" t="s">
        <v>6</v>
      </c>
      <c r="AM98" s="9" t="s">
        <v>7</v>
      </c>
      <c r="AN98" s="12"/>
      <c r="AO98" s="7" t="s">
        <v>0</v>
      </c>
      <c r="AP98" s="8" t="s">
        <v>66</v>
      </c>
      <c r="AQ98" s="8" t="s">
        <v>3</v>
      </c>
      <c r="AR98" s="8" t="s">
        <v>90</v>
      </c>
      <c r="AS98" s="8" t="s">
        <v>91</v>
      </c>
      <c r="AT98" s="8" t="s">
        <v>6</v>
      </c>
      <c r="AU98" s="9" t="s">
        <v>7</v>
      </c>
      <c r="AV98" s="12"/>
      <c r="AW98" s="7" t="s">
        <v>0</v>
      </c>
      <c r="AX98" s="8" t="s">
        <v>66</v>
      </c>
      <c r="AY98" s="8" t="s">
        <v>3</v>
      </c>
      <c r="AZ98" s="8" t="s">
        <v>90</v>
      </c>
      <c r="BA98" s="8" t="s">
        <v>91</v>
      </c>
      <c r="BB98" s="8" t="s">
        <v>6</v>
      </c>
      <c r="BC98" s="9" t="s">
        <v>7</v>
      </c>
      <c r="BD98" s="12"/>
      <c r="BE98" s="7" t="s">
        <v>0</v>
      </c>
      <c r="BF98" s="8" t="s">
        <v>66</v>
      </c>
      <c r="BG98" s="8" t="s">
        <v>3</v>
      </c>
      <c r="BH98" s="8" t="s">
        <v>90</v>
      </c>
      <c r="BI98" s="8" t="s">
        <v>91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IFERROR(VLOOKUP(A99,parts!$A$2:$V$150,10,FALSE)*B99,0)</f>
        <v>0</v>
      </c>
      <c r="D99" s="4">
        <f>IFERROR(VLOOKUP(A99,parts!$A$2:$V$150,11,FALSE)*B99,0)</f>
        <v>0</v>
      </c>
      <c r="E99" s="4">
        <f>IFERROR(VLOOKUP(A99,parts!$A$2:$V$150,12,FALSE)*B99,0)</f>
        <v>0</v>
      </c>
      <c r="F99" s="4">
        <f>IFERROR(VLOOKUP(A99,parts!$A$2:$V$150,5,FALSE),0)</f>
        <v>0</v>
      </c>
      <c r="G99" s="4">
        <f>IFERROR(VLOOKUP(A99,parts!$A$2:$V$150,6,FALSE)*B99,0)</f>
        <v>0</v>
      </c>
      <c r="H99" s="12"/>
      <c r="I99" s="11"/>
      <c r="J99" s="6"/>
      <c r="K99" s="4">
        <f>IFERROR(VLOOKUP(I99,parts!$A$2:$V$150,10,FALSE)*J99,0)</f>
        <v>0</v>
      </c>
      <c r="L99" s="4">
        <f>IFERROR(VLOOKUP(I99,parts!$A$2:$V$150,11,FALSE)*J99,0)</f>
        <v>0</v>
      </c>
      <c r="M99" s="4">
        <f>IFERROR(VLOOKUP(I99,parts!$A$2:$V$150,12,FALSE)*J99,0)</f>
        <v>0</v>
      </c>
      <c r="N99" s="4">
        <f>IFERROR(VLOOKUP(I99,parts!$A$2:$V$150,5,FALSE),0)</f>
        <v>0</v>
      </c>
      <c r="O99" s="4">
        <f>IFERROR(VLOOKUP(I99,parts!$A$2:$V$150,6,FALSE)*J99,0)</f>
        <v>0</v>
      </c>
      <c r="P99" s="12"/>
      <c r="Q99" s="11"/>
      <c r="R99" s="6"/>
      <c r="S99" s="4">
        <f>IFERROR(VLOOKUP(Q99,parts!$A$2:$V$150,10,FALSE)*R99,0)</f>
        <v>0</v>
      </c>
      <c r="T99" s="4">
        <f>IFERROR(VLOOKUP(Q99,parts!$A$2:$V$150,11,FALSE)*R99,0)</f>
        <v>0</v>
      </c>
      <c r="U99" s="4">
        <f>IFERROR(VLOOKUP(Q99,parts!$A$2:$V$150,12,FALSE)*R99,0)</f>
        <v>0</v>
      </c>
      <c r="V99" s="4">
        <f>IFERROR(VLOOKUP(Q99,parts!$A$2:$V$150,5,FALSE),0)</f>
        <v>0</v>
      </c>
      <c r="W99" s="4">
        <f>IFERROR(VLOOKUP(Q99,parts!$A$2:$V$150,6,FALSE)*R99,0)</f>
        <v>0</v>
      </c>
      <c r="X99" s="12"/>
      <c r="Y99" s="11"/>
      <c r="Z99" s="6"/>
      <c r="AA99" s="4">
        <f>IFERROR(VLOOKUP(Y99,parts!$A$2:$V$150,10,FALSE)*Z99,0)</f>
        <v>0</v>
      </c>
      <c r="AB99" s="4">
        <f>IFERROR(VLOOKUP(Y99,parts!$A$2:$V$150,11,FALSE)*Z99,0)</f>
        <v>0</v>
      </c>
      <c r="AC99" s="4">
        <f>IFERROR(VLOOKUP(Y99,parts!$A$2:$V$150,12,FALSE)*Z99,0)</f>
        <v>0</v>
      </c>
      <c r="AD99" s="4">
        <f>IFERROR(VLOOKUP(Y99,parts!$A$2:$V$150,5,FALSE),0)</f>
        <v>0</v>
      </c>
      <c r="AE99" s="4">
        <f>IFERROR(VLOOKUP(Y99,parts!$A$2:$V$150,6,FALSE)*Z99,0)</f>
        <v>0</v>
      </c>
      <c r="AF99" s="12"/>
      <c r="AG99" s="11"/>
      <c r="AH99" s="6"/>
      <c r="AI99" s="4">
        <f>IFERROR(VLOOKUP(AG99,parts!$A$2:$V$150,10,FALSE)*AH99,0)</f>
        <v>0</v>
      </c>
      <c r="AJ99" s="4">
        <f>IFERROR(VLOOKUP(AG99,parts!$A$2:$V$150,11,FALSE)*AH99,0)</f>
        <v>0</v>
      </c>
      <c r="AK99" s="4">
        <f>IFERROR(VLOOKUP(AG99,parts!$A$2:$V$150,12,FALSE)*AH99,0)</f>
        <v>0</v>
      </c>
      <c r="AL99" s="4">
        <f>IFERROR(VLOOKUP(AG99,parts!$A$2:$V$150,5,FALSE),0)</f>
        <v>0</v>
      </c>
      <c r="AM99" s="4">
        <f>IFERROR(VLOOKUP(AG99,parts!$A$2:$V$150,6,FALSE)*AH99,0)</f>
        <v>0</v>
      </c>
      <c r="AN99" s="12"/>
      <c r="AO99" s="11"/>
      <c r="AP99" s="6"/>
      <c r="AQ99" s="4">
        <f>IFERROR(VLOOKUP(AO99,parts!$A$2:$V$150,10,FALSE)*AP99,0)</f>
        <v>0</v>
      </c>
      <c r="AR99" s="4">
        <f>IFERROR(VLOOKUP(AO99,parts!$A$2:$V$150,11,FALSE)*AP99,0)</f>
        <v>0</v>
      </c>
      <c r="AS99" s="4">
        <f>IFERROR(VLOOKUP(AO99,parts!$A$2:$V$150,12,FALSE)*AP99,0)</f>
        <v>0</v>
      </c>
      <c r="AT99" s="4">
        <f>IFERROR(VLOOKUP(AO99,parts!$A$2:$V$150,5,FALSE),0)</f>
        <v>0</v>
      </c>
      <c r="AU99" s="4">
        <f>IFERROR(VLOOKUP(AO99,parts!$A$2:$V$150,6,FALSE)*AP99,0)</f>
        <v>0</v>
      </c>
      <c r="AV99" s="12"/>
      <c r="AW99" s="11"/>
      <c r="AX99" s="6"/>
      <c r="AY99" s="4">
        <f>IFERROR(VLOOKUP(AW99,parts!$A$2:$V$150,10,FALSE)*AX99,0)</f>
        <v>0</v>
      </c>
      <c r="AZ99" s="4">
        <f>IFERROR(VLOOKUP(AW99,parts!$A$2:$V$150,11,FALSE)*AX99,0)</f>
        <v>0</v>
      </c>
      <c r="BA99" s="4">
        <f>IFERROR(VLOOKUP(AW99,parts!$A$2:$V$150,12,FALSE)*AX99,0)</f>
        <v>0</v>
      </c>
      <c r="BB99" s="4">
        <f>IFERROR(VLOOKUP(AW99,parts!$A$2:$V$150,5,FALSE),0)</f>
        <v>0</v>
      </c>
      <c r="BC99" s="4">
        <f>IFERROR(VLOOKUP(AW99,parts!$A$2:$V$150,6,FALSE)*AX99,0)</f>
        <v>0</v>
      </c>
      <c r="BD99" s="12"/>
      <c r="BE99" s="11"/>
      <c r="BF99" s="6"/>
      <c r="BG99" s="4">
        <f>IFERROR(VLOOKUP(BE99,parts!$A$2:$V$150,10,FALSE)*BF99,0)</f>
        <v>0</v>
      </c>
      <c r="BH99" s="4">
        <f>IFERROR(VLOOKUP(BE99,parts!$A$2:$V$150,11,FALSE)*BF99,0)</f>
        <v>0</v>
      </c>
      <c r="BI99" s="4">
        <f>IFERROR(VLOOKUP(BE99,parts!$A$2:$V$150,12,FALSE)*BF99,0)</f>
        <v>0</v>
      </c>
      <c r="BJ99" s="4">
        <f>IFERROR(VLOOKUP(BE99,parts!$A$2:$V$150,5,FALSE),0)</f>
        <v>0</v>
      </c>
      <c r="BK99" s="4">
        <f>IFERROR(VLOOKUP(BE99,parts!$A$2:$V$150,6,FALSE)*BF99,0)</f>
        <v>0</v>
      </c>
      <c r="BL99" s="12"/>
    </row>
    <row r="100" spans="1:64" x14ac:dyDescent="0.25">
      <c r="A100" s="11"/>
      <c r="B100" s="6"/>
      <c r="C100" s="4">
        <f>IFERROR(VLOOKUP(A100,parts!$A$2:$V$150,10,FALSE)*B100,0)</f>
        <v>0</v>
      </c>
      <c r="D100" s="4">
        <f>IFERROR(VLOOKUP(A100,parts!$A$2:$V$150,11,FALSE)*B100,0)</f>
        <v>0</v>
      </c>
      <c r="E100" s="4">
        <f>IFERROR(VLOOKUP(A100,parts!$A$2:$V$150,12,FALSE)*B100,0)</f>
        <v>0</v>
      </c>
      <c r="F100" s="4">
        <f>IFERROR(VLOOKUP(A100,parts!$A$2:$V$150,5,FALSE),0)</f>
        <v>0</v>
      </c>
      <c r="G100" s="4">
        <f>IFERROR(VLOOKUP(A100,parts!$A$2:$V$150,6,FALSE)*B100,0)</f>
        <v>0</v>
      </c>
      <c r="H100" s="12"/>
      <c r="I100" s="11"/>
      <c r="J100" s="6"/>
      <c r="K100" s="4">
        <f>IFERROR(VLOOKUP(I100,parts!$A$2:$V$150,10,FALSE)*J100,0)</f>
        <v>0</v>
      </c>
      <c r="L100" s="4">
        <f>IFERROR(VLOOKUP(I100,parts!$A$2:$V$150,11,FALSE)*J100,0)</f>
        <v>0</v>
      </c>
      <c r="M100" s="4">
        <f>IFERROR(VLOOKUP(I100,parts!$A$2:$V$150,12,FALSE)*J100,0)</f>
        <v>0</v>
      </c>
      <c r="N100" s="4">
        <f>IFERROR(VLOOKUP(I100,parts!$A$2:$V$150,5,FALSE),0)</f>
        <v>0</v>
      </c>
      <c r="O100" s="4">
        <f>IFERROR(VLOOKUP(I100,parts!$A$2:$V$150,6,FALSE)*J100,0)</f>
        <v>0</v>
      </c>
      <c r="P100" s="12"/>
      <c r="Q100" s="11"/>
      <c r="R100" s="6"/>
      <c r="S100" s="4">
        <f>IFERROR(VLOOKUP(Q100,parts!$A$2:$V$150,10,FALSE)*R100,0)</f>
        <v>0</v>
      </c>
      <c r="T100" s="4">
        <f>IFERROR(VLOOKUP(Q100,parts!$A$2:$V$150,11,FALSE)*R100,0)</f>
        <v>0</v>
      </c>
      <c r="U100" s="4">
        <f>IFERROR(VLOOKUP(Q100,parts!$A$2:$V$150,12,FALSE)*R100,0)</f>
        <v>0</v>
      </c>
      <c r="V100" s="4">
        <f>IFERROR(VLOOKUP(Q100,parts!$A$2:$V$150,5,FALSE),0)</f>
        <v>0</v>
      </c>
      <c r="W100" s="4">
        <f>IFERROR(VLOOKUP(Q100,parts!$A$2:$V$150,6,FALSE)*R100,0)</f>
        <v>0</v>
      </c>
      <c r="X100" s="12"/>
      <c r="Y100" s="11"/>
      <c r="Z100" s="6"/>
      <c r="AA100" s="4">
        <f>IFERROR(VLOOKUP(Y100,parts!$A$2:$V$150,10,FALSE)*Z100,0)</f>
        <v>0</v>
      </c>
      <c r="AB100" s="4">
        <f>IFERROR(VLOOKUP(Y100,parts!$A$2:$V$150,11,FALSE)*Z100,0)</f>
        <v>0</v>
      </c>
      <c r="AC100" s="4">
        <f>IFERROR(VLOOKUP(Y100,parts!$A$2:$V$150,12,FALSE)*Z100,0)</f>
        <v>0</v>
      </c>
      <c r="AD100" s="4">
        <f>IFERROR(VLOOKUP(Y100,parts!$A$2:$V$150,5,FALSE),0)</f>
        <v>0</v>
      </c>
      <c r="AE100" s="4">
        <f>IFERROR(VLOOKUP(Y100,parts!$A$2:$V$150,6,FALSE)*Z100,0)</f>
        <v>0</v>
      </c>
      <c r="AF100" s="12"/>
      <c r="AG100" s="11"/>
      <c r="AH100" s="6"/>
      <c r="AI100" s="4">
        <f>IFERROR(VLOOKUP(AG100,parts!$A$2:$V$150,10,FALSE)*AH100,0)</f>
        <v>0</v>
      </c>
      <c r="AJ100" s="4">
        <f>IFERROR(VLOOKUP(AG100,parts!$A$2:$V$150,11,FALSE)*AH100,0)</f>
        <v>0</v>
      </c>
      <c r="AK100" s="4">
        <f>IFERROR(VLOOKUP(AG100,parts!$A$2:$V$150,12,FALSE)*AH100,0)</f>
        <v>0</v>
      </c>
      <c r="AL100" s="4">
        <f>IFERROR(VLOOKUP(AG100,parts!$A$2:$V$150,5,FALSE),0)</f>
        <v>0</v>
      </c>
      <c r="AM100" s="4">
        <f>IFERROR(VLOOKUP(AG100,parts!$A$2:$V$150,6,FALSE)*AH100,0)</f>
        <v>0</v>
      </c>
      <c r="AN100" s="12"/>
      <c r="AO100" s="11"/>
      <c r="AP100" s="6"/>
      <c r="AQ100" s="4">
        <f>IFERROR(VLOOKUP(AO100,parts!$A$2:$V$150,10,FALSE)*AP100,0)</f>
        <v>0</v>
      </c>
      <c r="AR100" s="4">
        <f>IFERROR(VLOOKUP(AO100,parts!$A$2:$V$150,11,FALSE)*AP100,0)</f>
        <v>0</v>
      </c>
      <c r="AS100" s="4">
        <f>IFERROR(VLOOKUP(AO100,parts!$A$2:$V$150,12,FALSE)*AP100,0)</f>
        <v>0</v>
      </c>
      <c r="AT100" s="4">
        <f>IFERROR(VLOOKUP(AO100,parts!$A$2:$V$150,5,FALSE),0)</f>
        <v>0</v>
      </c>
      <c r="AU100" s="4">
        <f>IFERROR(VLOOKUP(AO100,parts!$A$2:$V$150,6,FALSE)*AP100,0)</f>
        <v>0</v>
      </c>
      <c r="AV100" s="12"/>
      <c r="AW100" s="11"/>
      <c r="AX100" s="6"/>
      <c r="AY100" s="4">
        <f>IFERROR(VLOOKUP(AW100,parts!$A$2:$V$150,10,FALSE)*AX100,0)</f>
        <v>0</v>
      </c>
      <c r="AZ100" s="4">
        <f>IFERROR(VLOOKUP(AW100,parts!$A$2:$V$150,11,FALSE)*AX100,0)</f>
        <v>0</v>
      </c>
      <c r="BA100" s="4">
        <f>IFERROR(VLOOKUP(AW100,parts!$A$2:$V$150,12,FALSE)*AX100,0)</f>
        <v>0</v>
      </c>
      <c r="BB100" s="4">
        <f>IFERROR(VLOOKUP(AW100,parts!$A$2:$V$150,5,FALSE),0)</f>
        <v>0</v>
      </c>
      <c r="BC100" s="4">
        <f>IFERROR(VLOOKUP(AW100,parts!$A$2:$V$150,6,FALSE)*AX100,0)</f>
        <v>0</v>
      </c>
      <c r="BD100" s="12"/>
      <c r="BE100" s="11"/>
      <c r="BF100" s="6"/>
      <c r="BG100" s="4">
        <f>IFERROR(VLOOKUP(BE100,parts!$A$2:$V$150,10,FALSE)*BF100,0)</f>
        <v>0</v>
      </c>
      <c r="BH100" s="4">
        <f>IFERROR(VLOOKUP(BE100,parts!$A$2:$V$150,11,FALSE)*BF100,0)</f>
        <v>0</v>
      </c>
      <c r="BI100" s="4">
        <f>IFERROR(VLOOKUP(BE100,parts!$A$2:$V$150,12,FALSE)*BF100,0)</f>
        <v>0</v>
      </c>
      <c r="BJ100" s="4">
        <f>IFERROR(VLOOKUP(BE100,parts!$A$2:$V$150,5,FALSE),0)</f>
        <v>0</v>
      </c>
      <c r="BK100" s="4">
        <f>IFERROR(VLOOKUP(BE100,parts!$A$2:$V$150,6,FALSE)*BF100,0)</f>
        <v>0</v>
      </c>
      <c r="BL100" s="12"/>
    </row>
    <row r="101" spans="1:64" x14ac:dyDescent="0.25">
      <c r="A101" s="11"/>
      <c r="B101" s="6"/>
      <c r="C101" s="4">
        <f>IFERROR(VLOOKUP(A101,parts!$A$2:$V$150,10,FALSE)*B101,0)</f>
        <v>0</v>
      </c>
      <c r="D101" s="4">
        <f>IFERROR(VLOOKUP(A101,parts!$A$2:$V$150,11,FALSE)*B101,0)</f>
        <v>0</v>
      </c>
      <c r="E101" s="4">
        <f>IFERROR(VLOOKUP(A101,parts!$A$2:$V$150,12,FALSE)*B101,0)</f>
        <v>0</v>
      </c>
      <c r="F101" s="4">
        <f>IFERROR(VLOOKUP(A101,parts!$A$2:$V$150,5,FALSE),0)</f>
        <v>0</v>
      </c>
      <c r="G101" s="4">
        <f>IFERROR(VLOOKUP(A101,parts!$A$2:$V$150,6,FALSE)*B101,0)</f>
        <v>0</v>
      </c>
      <c r="H101" s="12"/>
      <c r="I101" s="11"/>
      <c r="J101" s="6"/>
      <c r="K101" s="4">
        <f>IFERROR(VLOOKUP(I101,parts!$A$2:$V$150,10,FALSE)*J101,0)</f>
        <v>0</v>
      </c>
      <c r="L101" s="4">
        <f>IFERROR(VLOOKUP(I101,parts!$A$2:$V$150,11,FALSE)*J101,0)</f>
        <v>0</v>
      </c>
      <c r="M101" s="4">
        <f>IFERROR(VLOOKUP(I101,parts!$A$2:$V$150,12,FALSE)*J101,0)</f>
        <v>0</v>
      </c>
      <c r="N101" s="4">
        <f>IFERROR(VLOOKUP(I101,parts!$A$2:$V$150,5,FALSE),0)</f>
        <v>0</v>
      </c>
      <c r="O101" s="4">
        <f>IFERROR(VLOOKUP(I101,parts!$A$2:$V$150,6,FALSE)*J101,0)</f>
        <v>0</v>
      </c>
      <c r="P101" s="12"/>
      <c r="Q101" s="11"/>
      <c r="R101" s="6"/>
      <c r="S101" s="4">
        <f>IFERROR(VLOOKUP(Q101,parts!$A$2:$V$150,10,FALSE)*R101,0)</f>
        <v>0</v>
      </c>
      <c r="T101" s="4">
        <f>IFERROR(VLOOKUP(Q101,parts!$A$2:$V$150,11,FALSE)*R101,0)</f>
        <v>0</v>
      </c>
      <c r="U101" s="4">
        <f>IFERROR(VLOOKUP(Q101,parts!$A$2:$V$150,12,FALSE)*R101,0)</f>
        <v>0</v>
      </c>
      <c r="V101" s="4">
        <f>IFERROR(VLOOKUP(Q101,parts!$A$2:$V$150,5,FALSE),0)</f>
        <v>0</v>
      </c>
      <c r="W101" s="4">
        <f>IFERROR(VLOOKUP(Q101,parts!$A$2:$V$150,6,FALSE)*R101,0)</f>
        <v>0</v>
      </c>
      <c r="X101" s="12"/>
      <c r="Y101" s="11"/>
      <c r="Z101" s="6"/>
      <c r="AA101" s="4">
        <f>IFERROR(VLOOKUP(Y101,parts!$A$2:$V$150,10,FALSE)*Z101,0)</f>
        <v>0</v>
      </c>
      <c r="AB101" s="4">
        <f>IFERROR(VLOOKUP(Y101,parts!$A$2:$V$150,11,FALSE)*Z101,0)</f>
        <v>0</v>
      </c>
      <c r="AC101" s="4">
        <f>IFERROR(VLOOKUP(Y101,parts!$A$2:$V$150,12,FALSE)*Z101,0)</f>
        <v>0</v>
      </c>
      <c r="AD101" s="4">
        <f>IFERROR(VLOOKUP(Y101,parts!$A$2:$V$150,5,FALSE),0)</f>
        <v>0</v>
      </c>
      <c r="AE101" s="4">
        <f>IFERROR(VLOOKUP(Y101,parts!$A$2:$V$150,6,FALSE)*Z101,0)</f>
        <v>0</v>
      </c>
      <c r="AF101" s="12"/>
      <c r="AG101" s="11"/>
      <c r="AH101" s="6"/>
      <c r="AI101" s="4">
        <f>IFERROR(VLOOKUP(AG101,parts!$A$2:$V$150,10,FALSE)*AH101,0)</f>
        <v>0</v>
      </c>
      <c r="AJ101" s="4">
        <f>IFERROR(VLOOKUP(AG101,parts!$A$2:$V$150,11,FALSE)*AH101,0)</f>
        <v>0</v>
      </c>
      <c r="AK101" s="4">
        <f>IFERROR(VLOOKUP(AG101,parts!$A$2:$V$150,12,FALSE)*AH101,0)</f>
        <v>0</v>
      </c>
      <c r="AL101" s="4">
        <f>IFERROR(VLOOKUP(AG101,parts!$A$2:$V$150,5,FALSE),0)</f>
        <v>0</v>
      </c>
      <c r="AM101" s="4">
        <f>IFERROR(VLOOKUP(AG101,parts!$A$2:$V$150,6,FALSE)*AH101,0)</f>
        <v>0</v>
      </c>
      <c r="AN101" s="12"/>
      <c r="AO101" s="11"/>
      <c r="AP101" s="6"/>
      <c r="AQ101" s="4">
        <f>IFERROR(VLOOKUP(AO101,parts!$A$2:$V$150,10,FALSE)*AP101,0)</f>
        <v>0</v>
      </c>
      <c r="AR101" s="4">
        <f>IFERROR(VLOOKUP(AO101,parts!$A$2:$V$150,11,FALSE)*AP101,0)</f>
        <v>0</v>
      </c>
      <c r="AS101" s="4">
        <f>IFERROR(VLOOKUP(AO101,parts!$A$2:$V$150,12,FALSE)*AP101,0)</f>
        <v>0</v>
      </c>
      <c r="AT101" s="4">
        <f>IFERROR(VLOOKUP(AO101,parts!$A$2:$V$150,5,FALSE),0)</f>
        <v>0</v>
      </c>
      <c r="AU101" s="4">
        <f>IFERROR(VLOOKUP(AO101,parts!$A$2:$V$150,6,FALSE)*AP101,0)</f>
        <v>0</v>
      </c>
      <c r="AV101" s="12"/>
      <c r="AW101" s="11"/>
      <c r="AX101" s="6"/>
      <c r="AY101" s="4">
        <f>IFERROR(VLOOKUP(AW101,parts!$A$2:$V$150,10,FALSE)*AX101,0)</f>
        <v>0</v>
      </c>
      <c r="AZ101" s="4">
        <f>IFERROR(VLOOKUP(AW101,parts!$A$2:$V$150,11,FALSE)*AX101,0)</f>
        <v>0</v>
      </c>
      <c r="BA101" s="4">
        <f>IFERROR(VLOOKUP(AW101,parts!$A$2:$V$150,12,FALSE)*AX101,0)</f>
        <v>0</v>
      </c>
      <c r="BB101" s="4">
        <f>IFERROR(VLOOKUP(AW101,parts!$A$2:$V$150,5,FALSE),0)</f>
        <v>0</v>
      </c>
      <c r="BC101" s="4">
        <f>IFERROR(VLOOKUP(AW101,parts!$A$2:$V$150,6,FALSE)*AX101,0)</f>
        <v>0</v>
      </c>
      <c r="BD101" s="12"/>
      <c r="BE101" s="11"/>
      <c r="BF101" s="6"/>
      <c r="BG101" s="4">
        <f>IFERROR(VLOOKUP(BE101,parts!$A$2:$V$150,10,FALSE)*BF101,0)</f>
        <v>0</v>
      </c>
      <c r="BH101" s="4">
        <f>IFERROR(VLOOKUP(BE101,parts!$A$2:$V$150,11,FALSE)*BF101,0)</f>
        <v>0</v>
      </c>
      <c r="BI101" s="4">
        <f>IFERROR(VLOOKUP(BE101,parts!$A$2:$V$150,12,FALSE)*BF101,0)</f>
        <v>0</v>
      </c>
      <c r="BJ101" s="4">
        <f>IFERROR(VLOOKUP(BE101,parts!$A$2:$V$150,5,FALSE),0)</f>
        <v>0</v>
      </c>
      <c r="BK101" s="4">
        <f>IFERROR(VLOOKUP(BE101,parts!$A$2:$V$150,6,FALSE)*BF101,0)</f>
        <v>0</v>
      </c>
      <c r="BL101" s="12"/>
    </row>
    <row r="102" spans="1:64" x14ac:dyDescent="0.25">
      <c r="A102" s="11"/>
      <c r="B102" s="6"/>
      <c r="C102" s="4">
        <f>IFERROR(VLOOKUP(A102,parts!$A$2:$V$150,10,FALSE)*B102,0)</f>
        <v>0</v>
      </c>
      <c r="D102" s="4">
        <f>IFERROR(VLOOKUP(A102,parts!$A$2:$V$150,11,FALSE)*B102,0)</f>
        <v>0</v>
      </c>
      <c r="E102" s="4">
        <f>IFERROR(VLOOKUP(A102,parts!$A$2:$V$150,12,FALSE)*B102,0)</f>
        <v>0</v>
      </c>
      <c r="F102" s="4">
        <f>IFERROR(VLOOKUP(A102,parts!$A$2:$V$150,5,FALSE),0)</f>
        <v>0</v>
      </c>
      <c r="G102" s="4">
        <f>IFERROR(VLOOKUP(A102,parts!$A$2:$V$150,6,FALSE)*B102,0)</f>
        <v>0</v>
      </c>
      <c r="H102" s="12"/>
      <c r="I102" s="11"/>
      <c r="J102" s="6"/>
      <c r="K102" s="4">
        <f>IFERROR(VLOOKUP(I102,parts!$A$2:$V$150,10,FALSE)*J102,0)</f>
        <v>0</v>
      </c>
      <c r="L102" s="4">
        <f>IFERROR(VLOOKUP(I102,parts!$A$2:$V$150,11,FALSE)*J102,0)</f>
        <v>0</v>
      </c>
      <c r="M102" s="4">
        <f>IFERROR(VLOOKUP(I102,parts!$A$2:$V$150,12,FALSE)*J102,0)</f>
        <v>0</v>
      </c>
      <c r="N102" s="4">
        <f>IFERROR(VLOOKUP(I102,parts!$A$2:$V$150,5,FALSE),0)</f>
        <v>0</v>
      </c>
      <c r="O102" s="4">
        <f>IFERROR(VLOOKUP(I102,parts!$A$2:$V$150,6,FALSE)*J102,0)</f>
        <v>0</v>
      </c>
      <c r="P102" s="12"/>
      <c r="Q102" s="11"/>
      <c r="R102" s="6"/>
      <c r="S102" s="4">
        <f>IFERROR(VLOOKUP(Q102,parts!$A$2:$V$150,10,FALSE)*R102,0)</f>
        <v>0</v>
      </c>
      <c r="T102" s="4">
        <f>IFERROR(VLOOKUP(Q102,parts!$A$2:$V$150,11,FALSE)*R102,0)</f>
        <v>0</v>
      </c>
      <c r="U102" s="4">
        <f>IFERROR(VLOOKUP(Q102,parts!$A$2:$V$150,12,FALSE)*R102,0)</f>
        <v>0</v>
      </c>
      <c r="V102" s="4">
        <f>IFERROR(VLOOKUP(Q102,parts!$A$2:$V$150,5,FALSE),0)</f>
        <v>0</v>
      </c>
      <c r="W102" s="4">
        <f>IFERROR(VLOOKUP(Q102,parts!$A$2:$V$150,6,FALSE)*R102,0)</f>
        <v>0</v>
      </c>
      <c r="X102" s="12"/>
      <c r="Y102" s="11"/>
      <c r="Z102" s="6"/>
      <c r="AA102" s="4">
        <f>IFERROR(VLOOKUP(Y102,parts!$A$2:$V$150,10,FALSE)*Z102,0)</f>
        <v>0</v>
      </c>
      <c r="AB102" s="4">
        <f>IFERROR(VLOOKUP(Y102,parts!$A$2:$V$150,11,FALSE)*Z102,0)</f>
        <v>0</v>
      </c>
      <c r="AC102" s="4">
        <f>IFERROR(VLOOKUP(Y102,parts!$A$2:$V$150,12,FALSE)*Z102,0)</f>
        <v>0</v>
      </c>
      <c r="AD102" s="4">
        <f>IFERROR(VLOOKUP(Y102,parts!$A$2:$V$150,5,FALSE),0)</f>
        <v>0</v>
      </c>
      <c r="AE102" s="4">
        <f>IFERROR(VLOOKUP(Y102,parts!$A$2:$V$150,6,FALSE)*Z102,0)</f>
        <v>0</v>
      </c>
      <c r="AF102" s="12"/>
      <c r="AG102" s="11"/>
      <c r="AH102" s="6"/>
      <c r="AI102" s="4">
        <f>IFERROR(VLOOKUP(AG102,parts!$A$2:$V$150,10,FALSE)*AH102,0)</f>
        <v>0</v>
      </c>
      <c r="AJ102" s="4">
        <f>IFERROR(VLOOKUP(AG102,parts!$A$2:$V$150,11,FALSE)*AH102,0)</f>
        <v>0</v>
      </c>
      <c r="AK102" s="4">
        <f>IFERROR(VLOOKUP(AG102,parts!$A$2:$V$150,12,FALSE)*AH102,0)</f>
        <v>0</v>
      </c>
      <c r="AL102" s="4">
        <f>IFERROR(VLOOKUP(AG102,parts!$A$2:$V$150,5,FALSE),0)</f>
        <v>0</v>
      </c>
      <c r="AM102" s="4">
        <f>IFERROR(VLOOKUP(AG102,parts!$A$2:$V$150,6,FALSE)*AH102,0)</f>
        <v>0</v>
      </c>
      <c r="AN102" s="12"/>
      <c r="AO102" s="11"/>
      <c r="AP102" s="6"/>
      <c r="AQ102" s="4">
        <f>IFERROR(VLOOKUP(AO102,parts!$A$2:$V$150,10,FALSE)*AP102,0)</f>
        <v>0</v>
      </c>
      <c r="AR102" s="4">
        <f>IFERROR(VLOOKUP(AO102,parts!$A$2:$V$150,11,FALSE)*AP102,0)</f>
        <v>0</v>
      </c>
      <c r="AS102" s="4">
        <f>IFERROR(VLOOKUP(AO102,parts!$A$2:$V$150,12,FALSE)*AP102,0)</f>
        <v>0</v>
      </c>
      <c r="AT102" s="4">
        <f>IFERROR(VLOOKUP(AO102,parts!$A$2:$V$150,5,FALSE),0)</f>
        <v>0</v>
      </c>
      <c r="AU102" s="4">
        <f>IFERROR(VLOOKUP(AO102,parts!$A$2:$V$150,6,FALSE)*AP102,0)</f>
        <v>0</v>
      </c>
      <c r="AV102" s="12"/>
      <c r="AW102" s="11"/>
      <c r="AX102" s="6"/>
      <c r="AY102" s="4">
        <f>IFERROR(VLOOKUP(AW102,parts!$A$2:$V$150,10,FALSE)*AX102,0)</f>
        <v>0</v>
      </c>
      <c r="AZ102" s="4">
        <f>IFERROR(VLOOKUP(AW102,parts!$A$2:$V$150,11,FALSE)*AX102,0)</f>
        <v>0</v>
      </c>
      <c r="BA102" s="4">
        <f>IFERROR(VLOOKUP(AW102,parts!$A$2:$V$150,12,FALSE)*AX102,0)</f>
        <v>0</v>
      </c>
      <c r="BB102" s="4">
        <f>IFERROR(VLOOKUP(AW102,parts!$A$2:$V$150,5,FALSE),0)</f>
        <v>0</v>
      </c>
      <c r="BC102" s="4">
        <f>IFERROR(VLOOKUP(AW102,parts!$A$2:$V$150,6,FALSE)*AX102,0)</f>
        <v>0</v>
      </c>
      <c r="BD102" s="12"/>
      <c r="BE102" s="11"/>
      <c r="BF102" s="6"/>
      <c r="BG102" s="4">
        <f>IFERROR(VLOOKUP(BE102,parts!$A$2:$V$150,10,FALSE)*BF102,0)</f>
        <v>0</v>
      </c>
      <c r="BH102" s="4">
        <f>IFERROR(VLOOKUP(BE102,parts!$A$2:$V$150,11,FALSE)*BF102,0)</f>
        <v>0</v>
      </c>
      <c r="BI102" s="4">
        <f>IFERROR(VLOOKUP(BE102,parts!$A$2:$V$150,12,FALSE)*BF102,0)</f>
        <v>0</v>
      </c>
      <c r="BJ102" s="4">
        <f>IFERROR(VLOOKUP(BE102,parts!$A$2:$V$150,5,FALSE),0)</f>
        <v>0</v>
      </c>
      <c r="BK102" s="4">
        <f>IFERROR(VLOOKUP(BE102,parts!$A$2:$V$150,6,FALSE)*BF102,0)</f>
        <v>0</v>
      </c>
      <c r="BL102" s="12"/>
    </row>
    <row r="103" spans="1:64" x14ac:dyDescent="0.25">
      <c r="A103" s="11"/>
      <c r="B103" s="6"/>
      <c r="C103" s="4">
        <f>IFERROR(VLOOKUP(A103,parts!$A$2:$V$150,10,FALSE)*B103,0)</f>
        <v>0</v>
      </c>
      <c r="D103" s="4">
        <f>IFERROR(VLOOKUP(A103,parts!$A$2:$V$150,11,FALSE)*B103,0)</f>
        <v>0</v>
      </c>
      <c r="E103" s="4">
        <f>IFERROR(VLOOKUP(A103,parts!$A$2:$V$150,12,FALSE)*B103,0)</f>
        <v>0</v>
      </c>
      <c r="F103" s="4">
        <f>IFERROR(VLOOKUP(A103,parts!$A$2:$V$150,5,FALSE),0)</f>
        <v>0</v>
      </c>
      <c r="G103" s="4">
        <f>IFERROR(VLOOKUP(A103,parts!$A$2:$V$150,6,FALSE)*B103,0)</f>
        <v>0</v>
      </c>
      <c r="H103" s="12"/>
      <c r="I103" s="11"/>
      <c r="J103" s="6"/>
      <c r="K103" s="4">
        <f>IFERROR(VLOOKUP(I103,parts!$A$2:$V$150,10,FALSE)*J103,0)</f>
        <v>0</v>
      </c>
      <c r="L103" s="4">
        <f>IFERROR(VLOOKUP(I103,parts!$A$2:$V$150,11,FALSE)*J103,0)</f>
        <v>0</v>
      </c>
      <c r="M103" s="4">
        <f>IFERROR(VLOOKUP(I103,parts!$A$2:$V$150,12,FALSE)*J103,0)</f>
        <v>0</v>
      </c>
      <c r="N103" s="4">
        <f>IFERROR(VLOOKUP(I103,parts!$A$2:$V$150,5,FALSE),0)</f>
        <v>0</v>
      </c>
      <c r="O103" s="4">
        <f>IFERROR(VLOOKUP(I103,parts!$A$2:$V$150,6,FALSE)*J103,0)</f>
        <v>0</v>
      </c>
      <c r="P103" s="12"/>
      <c r="Q103" s="11"/>
      <c r="R103" s="6"/>
      <c r="S103" s="4">
        <f>IFERROR(VLOOKUP(Q103,parts!$A$2:$V$150,10,FALSE)*R103,0)</f>
        <v>0</v>
      </c>
      <c r="T103" s="4">
        <f>IFERROR(VLOOKUP(Q103,parts!$A$2:$V$150,11,FALSE)*R103,0)</f>
        <v>0</v>
      </c>
      <c r="U103" s="4">
        <f>IFERROR(VLOOKUP(Q103,parts!$A$2:$V$150,12,FALSE)*R103,0)</f>
        <v>0</v>
      </c>
      <c r="V103" s="4">
        <f>IFERROR(VLOOKUP(Q103,parts!$A$2:$V$150,5,FALSE),0)</f>
        <v>0</v>
      </c>
      <c r="W103" s="4">
        <f>IFERROR(VLOOKUP(Q103,parts!$A$2:$V$150,6,FALSE)*R103,0)</f>
        <v>0</v>
      </c>
      <c r="X103" s="12"/>
      <c r="Y103" s="11"/>
      <c r="Z103" s="6"/>
      <c r="AA103" s="4">
        <f>IFERROR(VLOOKUP(Y103,parts!$A$2:$V$150,10,FALSE)*Z103,0)</f>
        <v>0</v>
      </c>
      <c r="AB103" s="4">
        <f>IFERROR(VLOOKUP(Y103,parts!$A$2:$V$150,11,FALSE)*Z103,0)</f>
        <v>0</v>
      </c>
      <c r="AC103" s="4">
        <f>IFERROR(VLOOKUP(Y103,parts!$A$2:$V$150,12,FALSE)*Z103,0)</f>
        <v>0</v>
      </c>
      <c r="AD103" s="4">
        <f>IFERROR(VLOOKUP(Y103,parts!$A$2:$V$150,5,FALSE),0)</f>
        <v>0</v>
      </c>
      <c r="AE103" s="4">
        <f>IFERROR(VLOOKUP(Y103,parts!$A$2:$V$150,6,FALSE)*Z103,0)</f>
        <v>0</v>
      </c>
      <c r="AF103" s="12"/>
      <c r="AG103" s="11"/>
      <c r="AH103" s="6"/>
      <c r="AI103" s="4">
        <f>IFERROR(VLOOKUP(AG103,parts!$A$2:$V$150,10,FALSE)*AH103,0)</f>
        <v>0</v>
      </c>
      <c r="AJ103" s="4">
        <f>IFERROR(VLOOKUP(AG103,parts!$A$2:$V$150,11,FALSE)*AH103,0)</f>
        <v>0</v>
      </c>
      <c r="AK103" s="4">
        <f>IFERROR(VLOOKUP(AG103,parts!$A$2:$V$150,12,FALSE)*AH103,0)</f>
        <v>0</v>
      </c>
      <c r="AL103" s="4">
        <f>IFERROR(VLOOKUP(AG103,parts!$A$2:$V$150,5,FALSE),0)</f>
        <v>0</v>
      </c>
      <c r="AM103" s="4">
        <f>IFERROR(VLOOKUP(AG103,parts!$A$2:$V$150,6,FALSE)*AH103,0)</f>
        <v>0</v>
      </c>
      <c r="AN103" s="12"/>
      <c r="AO103" s="11"/>
      <c r="AP103" s="6"/>
      <c r="AQ103" s="4">
        <f>IFERROR(VLOOKUP(AO103,parts!$A$2:$V$150,10,FALSE)*AP103,0)</f>
        <v>0</v>
      </c>
      <c r="AR103" s="4">
        <f>IFERROR(VLOOKUP(AO103,parts!$A$2:$V$150,11,FALSE)*AP103,0)</f>
        <v>0</v>
      </c>
      <c r="AS103" s="4">
        <f>IFERROR(VLOOKUP(AO103,parts!$A$2:$V$150,12,FALSE)*AP103,0)</f>
        <v>0</v>
      </c>
      <c r="AT103" s="4">
        <f>IFERROR(VLOOKUP(AO103,parts!$A$2:$V$150,5,FALSE),0)</f>
        <v>0</v>
      </c>
      <c r="AU103" s="4">
        <f>IFERROR(VLOOKUP(AO103,parts!$A$2:$V$150,6,FALSE)*AP103,0)</f>
        <v>0</v>
      </c>
      <c r="AV103" s="12"/>
      <c r="AW103" s="11"/>
      <c r="AX103" s="6"/>
      <c r="AY103" s="4">
        <f>IFERROR(VLOOKUP(AW103,parts!$A$2:$V$150,10,FALSE)*AX103,0)</f>
        <v>0</v>
      </c>
      <c r="AZ103" s="4">
        <f>IFERROR(VLOOKUP(AW103,parts!$A$2:$V$150,11,FALSE)*AX103,0)</f>
        <v>0</v>
      </c>
      <c r="BA103" s="4">
        <f>IFERROR(VLOOKUP(AW103,parts!$A$2:$V$150,12,FALSE)*AX103,0)</f>
        <v>0</v>
      </c>
      <c r="BB103" s="4">
        <f>IFERROR(VLOOKUP(AW103,parts!$A$2:$V$150,5,FALSE),0)</f>
        <v>0</v>
      </c>
      <c r="BC103" s="4">
        <f>IFERROR(VLOOKUP(AW103,parts!$A$2:$V$150,6,FALSE)*AX103,0)</f>
        <v>0</v>
      </c>
      <c r="BD103" s="12"/>
      <c r="BE103" s="11"/>
      <c r="BF103" s="6"/>
      <c r="BG103" s="4">
        <f>IFERROR(VLOOKUP(BE103,parts!$A$2:$V$150,10,FALSE)*BF103,0)</f>
        <v>0</v>
      </c>
      <c r="BH103" s="4">
        <f>IFERROR(VLOOKUP(BE103,parts!$A$2:$V$150,11,FALSE)*BF103,0)</f>
        <v>0</v>
      </c>
      <c r="BI103" s="4">
        <f>IFERROR(VLOOKUP(BE103,parts!$A$2:$V$150,12,FALSE)*BF103,0)</f>
        <v>0</v>
      </c>
      <c r="BJ103" s="4">
        <f>IFERROR(VLOOKUP(BE103,parts!$A$2:$V$150,5,FALSE),0)</f>
        <v>0</v>
      </c>
      <c r="BK103" s="4">
        <f>IFERROR(VLOOKUP(BE103,parts!$A$2:$V$150,6,FALSE)*BF103,0)</f>
        <v>0</v>
      </c>
      <c r="BL103" s="12"/>
    </row>
    <row r="104" spans="1:64" x14ac:dyDescent="0.25">
      <c r="A104" s="11"/>
      <c r="B104" s="6"/>
      <c r="C104" s="4">
        <f>IFERROR(VLOOKUP(A104,parts!$A$2:$V$150,10,FALSE)*B104,0)</f>
        <v>0</v>
      </c>
      <c r="D104" s="4">
        <f>IFERROR(VLOOKUP(A104,parts!$A$2:$V$150,11,FALSE)*B104,0)</f>
        <v>0</v>
      </c>
      <c r="E104" s="4">
        <f>IFERROR(VLOOKUP(A104,parts!$A$2:$V$150,12,FALSE)*B104,0)</f>
        <v>0</v>
      </c>
      <c r="F104" s="4">
        <f>IFERROR(VLOOKUP(A104,parts!$A$2:$V$150,5,FALSE),0)</f>
        <v>0</v>
      </c>
      <c r="G104" s="4">
        <f>IFERROR(VLOOKUP(A104,parts!$A$2:$V$150,6,FALSE)*B104,0)</f>
        <v>0</v>
      </c>
      <c r="H104" s="12"/>
      <c r="I104" s="11"/>
      <c r="J104" s="6"/>
      <c r="K104" s="4">
        <f>IFERROR(VLOOKUP(I104,parts!$A$2:$V$150,10,FALSE)*J104,0)</f>
        <v>0</v>
      </c>
      <c r="L104" s="4">
        <f>IFERROR(VLOOKUP(I104,parts!$A$2:$V$150,11,FALSE)*J104,0)</f>
        <v>0</v>
      </c>
      <c r="M104" s="4">
        <f>IFERROR(VLOOKUP(I104,parts!$A$2:$V$150,12,FALSE)*J104,0)</f>
        <v>0</v>
      </c>
      <c r="N104" s="4">
        <f>IFERROR(VLOOKUP(I104,parts!$A$2:$V$150,5,FALSE),0)</f>
        <v>0</v>
      </c>
      <c r="O104" s="4">
        <f>IFERROR(VLOOKUP(I104,parts!$A$2:$V$150,6,FALSE)*J104,0)</f>
        <v>0</v>
      </c>
      <c r="P104" s="12"/>
      <c r="Q104" s="11"/>
      <c r="R104" s="6"/>
      <c r="S104" s="4">
        <f>IFERROR(VLOOKUP(Q104,parts!$A$2:$V$150,10,FALSE)*R104,0)</f>
        <v>0</v>
      </c>
      <c r="T104" s="4">
        <f>IFERROR(VLOOKUP(Q104,parts!$A$2:$V$150,11,FALSE)*R104,0)</f>
        <v>0</v>
      </c>
      <c r="U104" s="4">
        <f>IFERROR(VLOOKUP(Q104,parts!$A$2:$V$150,12,FALSE)*R104,0)</f>
        <v>0</v>
      </c>
      <c r="V104" s="4">
        <f>IFERROR(VLOOKUP(Q104,parts!$A$2:$V$150,5,FALSE),0)</f>
        <v>0</v>
      </c>
      <c r="W104" s="4">
        <f>IFERROR(VLOOKUP(Q104,parts!$A$2:$V$150,6,FALSE)*R104,0)</f>
        <v>0</v>
      </c>
      <c r="X104" s="12"/>
      <c r="Y104" s="11"/>
      <c r="Z104" s="6"/>
      <c r="AA104" s="4">
        <f>IFERROR(VLOOKUP(Y104,parts!$A$2:$V$150,10,FALSE)*Z104,0)</f>
        <v>0</v>
      </c>
      <c r="AB104" s="4">
        <f>IFERROR(VLOOKUP(Y104,parts!$A$2:$V$150,11,FALSE)*Z104,0)</f>
        <v>0</v>
      </c>
      <c r="AC104" s="4">
        <f>IFERROR(VLOOKUP(Y104,parts!$A$2:$V$150,12,FALSE)*Z104,0)</f>
        <v>0</v>
      </c>
      <c r="AD104" s="4">
        <f>IFERROR(VLOOKUP(Y104,parts!$A$2:$V$150,5,FALSE),0)</f>
        <v>0</v>
      </c>
      <c r="AE104" s="4">
        <f>IFERROR(VLOOKUP(Y104,parts!$A$2:$V$150,6,FALSE)*Z104,0)</f>
        <v>0</v>
      </c>
      <c r="AF104" s="12"/>
      <c r="AG104" s="11"/>
      <c r="AH104" s="6"/>
      <c r="AI104" s="4">
        <f>IFERROR(VLOOKUP(AG104,parts!$A$2:$V$150,10,FALSE)*AH104,0)</f>
        <v>0</v>
      </c>
      <c r="AJ104" s="4">
        <f>IFERROR(VLOOKUP(AG104,parts!$A$2:$V$150,11,FALSE)*AH104,0)</f>
        <v>0</v>
      </c>
      <c r="AK104" s="4">
        <f>IFERROR(VLOOKUP(AG104,parts!$A$2:$V$150,12,FALSE)*AH104,0)</f>
        <v>0</v>
      </c>
      <c r="AL104" s="4">
        <f>IFERROR(VLOOKUP(AG104,parts!$A$2:$V$150,5,FALSE),0)</f>
        <v>0</v>
      </c>
      <c r="AM104" s="4">
        <f>IFERROR(VLOOKUP(AG104,parts!$A$2:$V$150,6,FALSE)*AH104,0)</f>
        <v>0</v>
      </c>
      <c r="AN104" s="12"/>
      <c r="AO104" s="11"/>
      <c r="AP104" s="6"/>
      <c r="AQ104" s="4">
        <f>IFERROR(VLOOKUP(AO104,parts!$A$2:$V$150,10,FALSE)*AP104,0)</f>
        <v>0</v>
      </c>
      <c r="AR104" s="4">
        <f>IFERROR(VLOOKUP(AO104,parts!$A$2:$V$150,11,FALSE)*AP104,0)</f>
        <v>0</v>
      </c>
      <c r="AS104" s="4">
        <f>IFERROR(VLOOKUP(AO104,parts!$A$2:$V$150,12,FALSE)*AP104,0)</f>
        <v>0</v>
      </c>
      <c r="AT104" s="4">
        <f>IFERROR(VLOOKUP(AO104,parts!$A$2:$V$150,5,FALSE),0)</f>
        <v>0</v>
      </c>
      <c r="AU104" s="4">
        <f>IFERROR(VLOOKUP(AO104,parts!$A$2:$V$150,6,FALSE)*AP104,0)</f>
        <v>0</v>
      </c>
      <c r="AV104" s="12"/>
      <c r="AW104" s="11"/>
      <c r="AX104" s="6"/>
      <c r="AY104" s="4">
        <f>IFERROR(VLOOKUP(AW104,parts!$A$2:$V$150,10,FALSE)*AX104,0)</f>
        <v>0</v>
      </c>
      <c r="AZ104" s="4">
        <f>IFERROR(VLOOKUP(AW104,parts!$A$2:$V$150,11,FALSE)*AX104,0)</f>
        <v>0</v>
      </c>
      <c r="BA104" s="4">
        <f>IFERROR(VLOOKUP(AW104,parts!$A$2:$V$150,12,FALSE)*AX104,0)</f>
        <v>0</v>
      </c>
      <c r="BB104" s="4">
        <f>IFERROR(VLOOKUP(AW104,parts!$A$2:$V$150,5,FALSE),0)</f>
        <v>0</v>
      </c>
      <c r="BC104" s="4">
        <f>IFERROR(VLOOKUP(AW104,parts!$A$2:$V$150,6,FALSE)*AX104,0)</f>
        <v>0</v>
      </c>
      <c r="BD104" s="12"/>
      <c r="BE104" s="11"/>
      <c r="BF104" s="6"/>
      <c r="BG104" s="4">
        <f>IFERROR(VLOOKUP(BE104,parts!$A$2:$V$150,10,FALSE)*BF104,0)</f>
        <v>0</v>
      </c>
      <c r="BH104" s="4">
        <f>IFERROR(VLOOKUP(BE104,parts!$A$2:$V$150,11,FALSE)*BF104,0)</f>
        <v>0</v>
      </c>
      <c r="BI104" s="4">
        <f>IFERROR(VLOOKUP(BE104,parts!$A$2:$V$150,12,FALSE)*BF104,0)</f>
        <v>0</v>
      </c>
      <c r="BJ104" s="4">
        <f>IFERROR(VLOOKUP(BE104,parts!$A$2:$V$150,5,FALSE),0)</f>
        <v>0</v>
      </c>
      <c r="BK104" s="4">
        <f>IFERROR(VLOOKUP(BE104,parts!$A$2:$V$150,6,FALSE)*BF104,0)</f>
        <v>0</v>
      </c>
      <c r="BL104" s="12"/>
    </row>
    <row r="105" spans="1:64" x14ac:dyDescent="0.25">
      <c r="A105" s="11"/>
      <c r="B105" s="6"/>
      <c r="C105" s="4">
        <f>IFERROR(VLOOKUP(A105,parts!$A$2:$V$150,10,FALSE)*B105,0)</f>
        <v>0</v>
      </c>
      <c r="D105" s="4">
        <f>IFERROR(VLOOKUP(A105,parts!$A$2:$V$150,11,FALSE)*B105,0)</f>
        <v>0</v>
      </c>
      <c r="E105" s="4">
        <f>IFERROR(VLOOKUP(A105,parts!$A$2:$V$150,12,FALSE)*B105,0)</f>
        <v>0</v>
      </c>
      <c r="F105" s="4">
        <f>IFERROR(VLOOKUP(A105,parts!$A$2:$V$150,5,FALSE),0)</f>
        <v>0</v>
      </c>
      <c r="G105" s="4">
        <f>IFERROR(VLOOKUP(A105,parts!$A$2:$V$150,6,FALSE)*B105,0)</f>
        <v>0</v>
      </c>
      <c r="H105" s="12"/>
      <c r="I105" s="11"/>
      <c r="J105" s="6"/>
      <c r="K105" s="4">
        <f>IFERROR(VLOOKUP(I105,parts!$A$2:$V$150,10,FALSE)*J105,0)</f>
        <v>0</v>
      </c>
      <c r="L105" s="4">
        <f>IFERROR(VLOOKUP(I105,parts!$A$2:$V$150,11,FALSE)*J105,0)</f>
        <v>0</v>
      </c>
      <c r="M105" s="4">
        <f>IFERROR(VLOOKUP(I105,parts!$A$2:$V$150,12,FALSE)*J105,0)</f>
        <v>0</v>
      </c>
      <c r="N105" s="4">
        <f>IFERROR(VLOOKUP(I105,parts!$A$2:$V$150,5,FALSE),0)</f>
        <v>0</v>
      </c>
      <c r="O105" s="4">
        <f>IFERROR(VLOOKUP(I105,parts!$A$2:$V$150,6,FALSE)*J105,0)</f>
        <v>0</v>
      </c>
      <c r="P105" s="12"/>
      <c r="Q105" s="11"/>
      <c r="R105" s="6"/>
      <c r="S105" s="4">
        <f>IFERROR(VLOOKUP(Q105,parts!$A$2:$V$150,10,FALSE)*R105,0)</f>
        <v>0</v>
      </c>
      <c r="T105" s="4">
        <f>IFERROR(VLOOKUP(Q105,parts!$A$2:$V$150,11,FALSE)*R105,0)</f>
        <v>0</v>
      </c>
      <c r="U105" s="4">
        <f>IFERROR(VLOOKUP(Q105,parts!$A$2:$V$150,12,FALSE)*R105,0)</f>
        <v>0</v>
      </c>
      <c r="V105" s="4">
        <f>IFERROR(VLOOKUP(Q105,parts!$A$2:$V$150,5,FALSE),0)</f>
        <v>0</v>
      </c>
      <c r="W105" s="4">
        <f>IFERROR(VLOOKUP(Q105,parts!$A$2:$V$150,6,FALSE)*R105,0)</f>
        <v>0</v>
      </c>
      <c r="X105" s="12"/>
      <c r="Y105" s="11"/>
      <c r="Z105" s="6"/>
      <c r="AA105" s="4">
        <f>IFERROR(VLOOKUP(Y105,parts!$A$2:$V$150,10,FALSE)*Z105,0)</f>
        <v>0</v>
      </c>
      <c r="AB105" s="4">
        <f>IFERROR(VLOOKUP(Y105,parts!$A$2:$V$150,11,FALSE)*Z105,0)</f>
        <v>0</v>
      </c>
      <c r="AC105" s="4">
        <f>IFERROR(VLOOKUP(Y105,parts!$A$2:$V$150,12,FALSE)*Z105,0)</f>
        <v>0</v>
      </c>
      <c r="AD105" s="4">
        <f>IFERROR(VLOOKUP(Y105,parts!$A$2:$V$150,5,FALSE),0)</f>
        <v>0</v>
      </c>
      <c r="AE105" s="4">
        <f>IFERROR(VLOOKUP(Y105,parts!$A$2:$V$150,6,FALSE)*Z105,0)</f>
        <v>0</v>
      </c>
      <c r="AF105" s="12"/>
      <c r="AG105" s="11"/>
      <c r="AH105" s="6"/>
      <c r="AI105" s="4">
        <f>IFERROR(VLOOKUP(AG105,parts!$A$2:$V$150,10,FALSE)*AH105,0)</f>
        <v>0</v>
      </c>
      <c r="AJ105" s="4">
        <f>IFERROR(VLOOKUP(AG105,parts!$A$2:$V$150,11,FALSE)*AH105,0)</f>
        <v>0</v>
      </c>
      <c r="AK105" s="4">
        <f>IFERROR(VLOOKUP(AG105,parts!$A$2:$V$150,12,FALSE)*AH105,0)</f>
        <v>0</v>
      </c>
      <c r="AL105" s="4">
        <f>IFERROR(VLOOKUP(AG105,parts!$A$2:$V$150,5,FALSE),0)</f>
        <v>0</v>
      </c>
      <c r="AM105" s="4">
        <f>IFERROR(VLOOKUP(AG105,parts!$A$2:$V$150,6,FALSE)*AH105,0)</f>
        <v>0</v>
      </c>
      <c r="AN105" s="12"/>
      <c r="AO105" s="11"/>
      <c r="AP105" s="6"/>
      <c r="AQ105" s="4">
        <f>IFERROR(VLOOKUP(AO105,parts!$A$2:$V$150,10,FALSE)*AP105,0)</f>
        <v>0</v>
      </c>
      <c r="AR105" s="4">
        <f>IFERROR(VLOOKUP(AO105,parts!$A$2:$V$150,11,FALSE)*AP105,0)</f>
        <v>0</v>
      </c>
      <c r="AS105" s="4">
        <f>IFERROR(VLOOKUP(AO105,parts!$A$2:$V$150,12,FALSE)*AP105,0)</f>
        <v>0</v>
      </c>
      <c r="AT105" s="4">
        <f>IFERROR(VLOOKUP(AO105,parts!$A$2:$V$150,5,FALSE),0)</f>
        <v>0</v>
      </c>
      <c r="AU105" s="4">
        <f>IFERROR(VLOOKUP(AO105,parts!$A$2:$V$150,6,FALSE)*AP105,0)</f>
        <v>0</v>
      </c>
      <c r="AV105" s="12"/>
      <c r="AW105" s="11"/>
      <c r="AX105" s="6"/>
      <c r="AY105" s="4">
        <f>IFERROR(VLOOKUP(AW105,parts!$A$2:$V$150,10,FALSE)*AX105,0)</f>
        <v>0</v>
      </c>
      <c r="AZ105" s="4">
        <f>IFERROR(VLOOKUP(AW105,parts!$A$2:$V$150,11,FALSE)*AX105,0)</f>
        <v>0</v>
      </c>
      <c r="BA105" s="4">
        <f>IFERROR(VLOOKUP(AW105,parts!$A$2:$V$150,12,FALSE)*AX105,0)</f>
        <v>0</v>
      </c>
      <c r="BB105" s="4">
        <f>IFERROR(VLOOKUP(AW105,parts!$A$2:$V$150,5,FALSE),0)</f>
        <v>0</v>
      </c>
      <c r="BC105" s="4">
        <f>IFERROR(VLOOKUP(AW105,parts!$A$2:$V$150,6,FALSE)*AX105,0)</f>
        <v>0</v>
      </c>
      <c r="BD105" s="12"/>
      <c r="BE105" s="11"/>
      <c r="BF105" s="6"/>
      <c r="BG105" s="4">
        <f>IFERROR(VLOOKUP(BE105,parts!$A$2:$V$150,10,FALSE)*BF105,0)</f>
        <v>0</v>
      </c>
      <c r="BH105" s="4">
        <f>IFERROR(VLOOKUP(BE105,parts!$A$2:$V$150,11,FALSE)*BF105,0)</f>
        <v>0</v>
      </c>
      <c r="BI105" s="4">
        <f>IFERROR(VLOOKUP(BE105,parts!$A$2:$V$150,12,FALSE)*BF105,0)</f>
        <v>0</v>
      </c>
      <c r="BJ105" s="4">
        <f>IFERROR(VLOOKUP(BE105,parts!$A$2:$V$150,5,FALSE),0)</f>
        <v>0</v>
      </c>
      <c r="BK105" s="4">
        <f>IFERROR(VLOOKUP(BE105,parts!$A$2:$V$150,6,FALSE)*BF105,0)</f>
        <v>0</v>
      </c>
      <c r="BL105" s="12"/>
    </row>
    <row r="106" spans="1:64" x14ac:dyDescent="0.25">
      <c r="A106" s="11"/>
      <c r="B106" s="6"/>
      <c r="C106" s="4">
        <f>IFERROR(VLOOKUP(A106,parts!$A$2:$V$150,10,FALSE)*B106,0)</f>
        <v>0</v>
      </c>
      <c r="D106" s="4">
        <f>IFERROR(VLOOKUP(A106,parts!$A$2:$V$150,11,FALSE)*B106,0)</f>
        <v>0</v>
      </c>
      <c r="E106" s="4">
        <f>IFERROR(VLOOKUP(A106,parts!$A$2:$V$150,12,FALSE)*B106,0)</f>
        <v>0</v>
      </c>
      <c r="F106" s="4">
        <f>IFERROR(VLOOKUP(A106,parts!$A$2:$V$150,5,FALSE),0)</f>
        <v>0</v>
      </c>
      <c r="G106" s="4">
        <f>IFERROR(VLOOKUP(A106,parts!$A$2:$V$150,6,FALSE)*B106,0)</f>
        <v>0</v>
      </c>
      <c r="H106" s="12"/>
      <c r="I106" s="11"/>
      <c r="J106" s="6"/>
      <c r="K106" s="4">
        <f>IFERROR(VLOOKUP(I106,parts!$A$2:$V$150,10,FALSE)*J106,0)</f>
        <v>0</v>
      </c>
      <c r="L106" s="4">
        <f>IFERROR(VLOOKUP(I106,parts!$A$2:$V$150,11,FALSE)*J106,0)</f>
        <v>0</v>
      </c>
      <c r="M106" s="4">
        <f>IFERROR(VLOOKUP(I106,parts!$A$2:$V$150,12,FALSE)*J106,0)</f>
        <v>0</v>
      </c>
      <c r="N106" s="4">
        <f>IFERROR(VLOOKUP(I106,parts!$A$2:$V$150,5,FALSE),0)</f>
        <v>0</v>
      </c>
      <c r="O106" s="4">
        <f>IFERROR(VLOOKUP(I106,parts!$A$2:$V$150,6,FALSE)*J106,0)</f>
        <v>0</v>
      </c>
      <c r="P106" s="12"/>
      <c r="Q106" s="11"/>
      <c r="R106" s="6"/>
      <c r="S106" s="4">
        <f>IFERROR(VLOOKUP(Q106,parts!$A$2:$V$150,10,FALSE)*R106,0)</f>
        <v>0</v>
      </c>
      <c r="T106" s="4">
        <f>IFERROR(VLOOKUP(Q106,parts!$A$2:$V$150,11,FALSE)*R106,0)</f>
        <v>0</v>
      </c>
      <c r="U106" s="4">
        <f>IFERROR(VLOOKUP(Q106,parts!$A$2:$V$150,12,FALSE)*R106,0)</f>
        <v>0</v>
      </c>
      <c r="V106" s="4">
        <f>IFERROR(VLOOKUP(Q106,parts!$A$2:$V$150,5,FALSE),0)</f>
        <v>0</v>
      </c>
      <c r="W106" s="4">
        <f>IFERROR(VLOOKUP(Q106,parts!$A$2:$V$150,6,FALSE)*R106,0)</f>
        <v>0</v>
      </c>
      <c r="X106" s="12"/>
      <c r="Y106" s="11"/>
      <c r="Z106" s="6"/>
      <c r="AA106" s="4">
        <f>IFERROR(VLOOKUP(Y106,parts!$A$2:$V$150,10,FALSE)*Z106,0)</f>
        <v>0</v>
      </c>
      <c r="AB106" s="4">
        <f>IFERROR(VLOOKUP(Y106,parts!$A$2:$V$150,11,FALSE)*Z106,0)</f>
        <v>0</v>
      </c>
      <c r="AC106" s="4">
        <f>IFERROR(VLOOKUP(Y106,parts!$A$2:$V$150,12,FALSE)*Z106,0)</f>
        <v>0</v>
      </c>
      <c r="AD106" s="4">
        <f>IFERROR(VLOOKUP(Y106,parts!$A$2:$V$150,5,FALSE),0)</f>
        <v>0</v>
      </c>
      <c r="AE106" s="4">
        <f>IFERROR(VLOOKUP(Y106,parts!$A$2:$V$150,6,FALSE)*Z106,0)</f>
        <v>0</v>
      </c>
      <c r="AF106" s="12"/>
      <c r="AG106" s="11"/>
      <c r="AH106" s="6"/>
      <c r="AI106" s="4">
        <f>IFERROR(VLOOKUP(AG106,parts!$A$2:$V$150,10,FALSE)*AH106,0)</f>
        <v>0</v>
      </c>
      <c r="AJ106" s="4">
        <f>IFERROR(VLOOKUP(AG106,parts!$A$2:$V$150,11,FALSE)*AH106,0)</f>
        <v>0</v>
      </c>
      <c r="AK106" s="4">
        <f>IFERROR(VLOOKUP(AG106,parts!$A$2:$V$150,12,FALSE)*AH106,0)</f>
        <v>0</v>
      </c>
      <c r="AL106" s="4">
        <f>IFERROR(VLOOKUP(AG106,parts!$A$2:$V$150,5,FALSE),0)</f>
        <v>0</v>
      </c>
      <c r="AM106" s="4">
        <f>IFERROR(VLOOKUP(AG106,parts!$A$2:$V$150,6,FALSE)*AH106,0)</f>
        <v>0</v>
      </c>
      <c r="AN106" s="12"/>
      <c r="AO106" s="11"/>
      <c r="AP106" s="6"/>
      <c r="AQ106" s="4">
        <f>IFERROR(VLOOKUP(AO106,parts!$A$2:$V$150,10,FALSE)*AP106,0)</f>
        <v>0</v>
      </c>
      <c r="AR106" s="4">
        <f>IFERROR(VLOOKUP(AO106,parts!$A$2:$V$150,11,FALSE)*AP106,0)</f>
        <v>0</v>
      </c>
      <c r="AS106" s="4">
        <f>IFERROR(VLOOKUP(AO106,parts!$A$2:$V$150,12,FALSE)*AP106,0)</f>
        <v>0</v>
      </c>
      <c r="AT106" s="4">
        <f>IFERROR(VLOOKUP(AO106,parts!$A$2:$V$150,5,FALSE),0)</f>
        <v>0</v>
      </c>
      <c r="AU106" s="4">
        <f>IFERROR(VLOOKUP(AO106,parts!$A$2:$V$150,6,FALSE)*AP106,0)</f>
        <v>0</v>
      </c>
      <c r="AV106" s="12"/>
      <c r="AW106" s="11"/>
      <c r="AX106" s="6"/>
      <c r="AY106" s="4">
        <f>IFERROR(VLOOKUP(AW106,parts!$A$2:$V$150,10,FALSE)*AX106,0)</f>
        <v>0</v>
      </c>
      <c r="AZ106" s="4">
        <f>IFERROR(VLOOKUP(AW106,parts!$A$2:$V$150,11,FALSE)*AX106,0)</f>
        <v>0</v>
      </c>
      <c r="BA106" s="4">
        <f>IFERROR(VLOOKUP(AW106,parts!$A$2:$V$150,12,FALSE)*AX106,0)</f>
        <v>0</v>
      </c>
      <c r="BB106" s="4">
        <f>IFERROR(VLOOKUP(AW106,parts!$A$2:$V$150,5,FALSE),0)</f>
        <v>0</v>
      </c>
      <c r="BC106" s="4">
        <f>IFERROR(VLOOKUP(AW106,parts!$A$2:$V$150,6,FALSE)*AX106,0)</f>
        <v>0</v>
      </c>
      <c r="BD106" s="12"/>
      <c r="BE106" s="11"/>
      <c r="BF106" s="6"/>
      <c r="BG106" s="4">
        <f>IFERROR(VLOOKUP(BE106,parts!$A$2:$V$150,10,FALSE)*BF106,0)</f>
        <v>0</v>
      </c>
      <c r="BH106" s="4">
        <f>IFERROR(VLOOKUP(BE106,parts!$A$2:$V$150,11,FALSE)*BF106,0)</f>
        <v>0</v>
      </c>
      <c r="BI106" s="4">
        <f>IFERROR(VLOOKUP(BE106,parts!$A$2:$V$150,12,FALSE)*BF106,0)</f>
        <v>0</v>
      </c>
      <c r="BJ106" s="4">
        <f>IFERROR(VLOOKUP(BE106,parts!$A$2:$V$150,5,FALSE),0)</f>
        <v>0</v>
      </c>
      <c r="BK106" s="4">
        <f>IFERROR(VLOOKUP(BE106,parts!$A$2:$V$150,6,FALSE)*BF106,0)</f>
        <v>0</v>
      </c>
      <c r="BL106" s="12"/>
    </row>
    <row r="107" spans="1:64" x14ac:dyDescent="0.25">
      <c r="A107" s="11"/>
      <c r="B107" s="6"/>
      <c r="C107" s="4">
        <f>IFERROR(VLOOKUP(A107,parts!$A$2:$V$150,10,FALSE)*B107,0)</f>
        <v>0</v>
      </c>
      <c r="D107" s="4">
        <f>IFERROR(VLOOKUP(A107,parts!$A$2:$V$150,11,FALSE)*B107,0)</f>
        <v>0</v>
      </c>
      <c r="E107" s="4">
        <f>IFERROR(VLOOKUP(A107,parts!$A$2:$V$150,12,FALSE)*B107,0)</f>
        <v>0</v>
      </c>
      <c r="F107" s="4">
        <f>IFERROR(VLOOKUP(A107,parts!$A$2:$V$150,5,FALSE),0)</f>
        <v>0</v>
      </c>
      <c r="G107" s="4">
        <f>IFERROR(VLOOKUP(A107,parts!$A$2:$V$150,6,FALSE)*B107,0)</f>
        <v>0</v>
      </c>
      <c r="H107" s="12"/>
      <c r="I107" s="11"/>
      <c r="J107" s="6"/>
      <c r="K107" s="4">
        <f>IFERROR(VLOOKUP(I107,parts!$A$2:$V$150,10,FALSE)*J107,0)</f>
        <v>0</v>
      </c>
      <c r="L107" s="4">
        <f>IFERROR(VLOOKUP(I107,parts!$A$2:$V$150,11,FALSE)*J107,0)</f>
        <v>0</v>
      </c>
      <c r="M107" s="4">
        <f>IFERROR(VLOOKUP(I107,parts!$A$2:$V$150,12,FALSE)*J107,0)</f>
        <v>0</v>
      </c>
      <c r="N107" s="4">
        <f>IFERROR(VLOOKUP(I107,parts!$A$2:$V$150,5,FALSE),0)</f>
        <v>0</v>
      </c>
      <c r="O107" s="4">
        <f>IFERROR(VLOOKUP(I107,parts!$A$2:$V$150,6,FALSE)*J107,0)</f>
        <v>0</v>
      </c>
      <c r="P107" s="12"/>
      <c r="Q107" s="11"/>
      <c r="R107" s="6"/>
      <c r="S107" s="4">
        <f>IFERROR(VLOOKUP(Q107,parts!$A$2:$V$150,10,FALSE)*R107,0)</f>
        <v>0</v>
      </c>
      <c r="T107" s="4">
        <f>IFERROR(VLOOKUP(Q107,parts!$A$2:$V$150,11,FALSE)*R107,0)</f>
        <v>0</v>
      </c>
      <c r="U107" s="4">
        <f>IFERROR(VLOOKUP(Q107,parts!$A$2:$V$150,12,FALSE)*R107,0)</f>
        <v>0</v>
      </c>
      <c r="V107" s="4">
        <f>IFERROR(VLOOKUP(Q107,parts!$A$2:$V$150,5,FALSE),0)</f>
        <v>0</v>
      </c>
      <c r="W107" s="4">
        <f>IFERROR(VLOOKUP(Q107,parts!$A$2:$V$150,6,FALSE)*R107,0)</f>
        <v>0</v>
      </c>
      <c r="X107" s="12"/>
      <c r="Y107" s="11"/>
      <c r="Z107" s="6"/>
      <c r="AA107" s="4">
        <f>IFERROR(VLOOKUP(Y107,parts!$A$2:$V$150,10,FALSE)*Z107,0)</f>
        <v>0</v>
      </c>
      <c r="AB107" s="4">
        <f>IFERROR(VLOOKUP(Y107,parts!$A$2:$V$150,11,FALSE)*Z107,0)</f>
        <v>0</v>
      </c>
      <c r="AC107" s="4">
        <f>IFERROR(VLOOKUP(Y107,parts!$A$2:$V$150,12,FALSE)*Z107,0)</f>
        <v>0</v>
      </c>
      <c r="AD107" s="4">
        <f>IFERROR(VLOOKUP(Y107,parts!$A$2:$V$150,5,FALSE),0)</f>
        <v>0</v>
      </c>
      <c r="AE107" s="4">
        <f>IFERROR(VLOOKUP(Y107,parts!$A$2:$V$150,6,FALSE)*Z107,0)</f>
        <v>0</v>
      </c>
      <c r="AF107" s="12"/>
      <c r="AG107" s="11"/>
      <c r="AH107" s="6"/>
      <c r="AI107" s="4">
        <f>IFERROR(VLOOKUP(AG107,parts!$A$2:$V$150,10,FALSE)*AH107,0)</f>
        <v>0</v>
      </c>
      <c r="AJ107" s="4">
        <f>IFERROR(VLOOKUP(AG107,parts!$A$2:$V$150,11,FALSE)*AH107,0)</f>
        <v>0</v>
      </c>
      <c r="AK107" s="4">
        <f>IFERROR(VLOOKUP(AG107,parts!$A$2:$V$150,12,FALSE)*AH107,0)</f>
        <v>0</v>
      </c>
      <c r="AL107" s="4">
        <f>IFERROR(VLOOKUP(AG107,parts!$A$2:$V$150,5,FALSE),0)</f>
        <v>0</v>
      </c>
      <c r="AM107" s="4">
        <f>IFERROR(VLOOKUP(AG107,parts!$A$2:$V$150,6,FALSE)*AH107,0)</f>
        <v>0</v>
      </c>
      <c r="AN107" s="12"/>
      <c r="AO107" s="11"/>
      <c r="AP107" s="6"/>
      <c r="AQ107" s="4">
        <f>IFERROR(VLOOKUP(AO107,parts!$A$2:$V$150,10,FALSE)*AP107,0)</f>
        <v>0</v>
      </c>
      <c r="AR107" s="4">
        <f>IFERROR(VLOOKUP(AO107,parts!$A$2:$V$150,11,FALSE)*AP107,0)</f>
        <v>0</v>
      </c>
      <c r="AS107" s="4">
        <f>IFERROR(VLOOKUP(AO107,parts!$A$2:$V$150,12,FALSE)*AP107,0)</f>
        <v>0</v>
      </c>
      <c r="AT107" s="4">
        <f>IFERROR(VLOOKUP(AO107,parts!$A$2:$V$150,5,FALSE),0)</f>
        <v>0</v>
      </c>
      <c r="AU107" s="4">
        <f>IFERROR(VLOOKUP(AO107,parts!$A$2:$V$150,6,FALSE)*AP107,0)</f>
        <v>0</v>
      </c>
      <c r="AV107" s="12"/>
      <c r="AW107" s="11"/>
      <c r="AX107" s="6"/>
      <c r="AY107" s="4">
        <f>IFERROR(VLOOKUP(AW107,parts!$A$2:$V$150,10,FALSE)*AX107,0)</f>
        <v>0</v>
      </c>
      <c r="AZ107" s="4">
        <f>IFERROR(VLOOKUP(AW107,parts!$A$2:$V$150,11,FALSE)*AX107,0)</f>
        <v>0</v>
      </c>
      <c r="BA107" s="4">
        <f>IFERROR(VLOOKUP(AW107,parts!$A$2:$V$150,12,FALSE)*AX107,0)</f>
        <v>0</v>
      </c>
      <c r="BB107" s="4">
        <f>IFERROR(VLOOKUP(AW107,parts!$A$2:$V$150,5,FALSE),0)</f>
        <v>0</v>
      </c>
      <c r="BC107" s="4">
        <f>IFERROR(VLOOKUP(AW107,parts!$A$2:$V$150,6,FALSE)*AX107,0)</f>
        <v>0</v>
      </c>
      <c r="BD107" s="12"/>
      <c r="BE107" s="11"/>
      <c r="BF107" s="6"/>
      <c r="BG107" s="4">
        <f>IFERROR(VLOOKUP(BE107,parts!$A$2:$V$150,10,FALSE)*BF107,0)</f>
        <v>0</v>
      </c>
      <c r="BH107" s="4">
        <f>IFERROR(VLOOKUP(BE107,parts!$A$2:$V$150,11,FALSE)*BF107,0)</f>
        <v>0</v>
      </c>
      <c r="BI107" s="4">
        <f>IFERROR(VLOOKUP(BE107,parts!$A$2:$V$150,12,FALSE)*BF107,0)</f>
        <v>0</v>
      </c>
      <c r="BJ107" s="4">
        <f>IFERROR(VLOOKUP(BE107,parts!$A$2:$V$150,5,FALSE),0)</f>
        <v>0</v>
      </c>
      <c r="BK107" s="4">
        <f>IFERROR(VLOOKUP(BE107,parts!$A$2:$V$150,6,FALSE)*BF107,0)</f>
        <v>0</v>
      </c>
      <c r="BL107" s="12"/>
    </row>
    <row r="108" spans="1:64" x14ac:dyDescent="0.25">
      <c r="A108" s="11"/>
      <c r="B108" s="6"/>
      <c r="C108" s="4">
        <f>IFERROR(VLOOKUP(A108,parts!$A$2:$V$150,10,FALSE)*B108,0)</f>
        <v>0</v>
      </c>
      <c r="D108" s="4">
        <f>IFERROR(VLOOKUP(A108,parts!$A$2:$V$150,11,FALSE)*B108,0)</f>
        <v>0</v>
      </c>
      <c r="E108" s="4">
        <f>IFERROR(VLOOKUP(A108,parts!$A$2:$V$150,12,FALSE)*B108,0)</f>
        <v>0</v>
      </c>
      <c r="F108" s="4">
        <f>IFERROR(VLOOKUP(A108,parts!$A$2:$V$150,5,FALSE),0)</f>
        <v>0</v>
      </c>
      <c r="G108" s="4">
        <f>IFERROR(VLOOKUP(A108,parts!$A$2:$V$150,6,FALSE)*B108,0)</f>
        <v>0</v>
      </c>
      <c r="H108" s="12"/>
      <c r="I108" s="11"/>
      <c r="J108" s="6"/>
      <c r="K108" s="4">
        <f>IFERROR(VLOOKUP(I108,parts!$A$2:$V$150,10,FALSE)*J108,0)</f>
        <v>0</v>
      </c>
      <c r="L108" s="4">
        <f>IFERROR(VLOOKUP(I108,parts!$A$2:$V$150,11,FALSE)*J108,0)</f>
        <v>0</v>
      </c>
      <c r="M108" s="4">
        <f>IFERROR(VLOOKUP(I108,parts!$A$2:$V$150,12,FALSE)*J108,0)</f>
        <v>0</v>
      </c>
      <c r="N108" s="4">
        <f>IFERROR(VLOOKUP(I108,parts!$A$2:$V$150,5,FALSE),0)</f>
        <v>0</v>
      </c>
      <c r="O108" s="4">
        <f>IFERROR(VLOOKUP(I108,parts!$A$2:$V$150,6,FALSE)*J108,0)</f>
        <v>0</v>
      </c>
      <c r="P108" s="12"/>
      <c r="Q108" s="11"/>
      <c r="R108" s="6"/>
      <c r="S108" s="4">
        <f>IFERROR(VLOOKUP(Q108,parts!$A$2:$V$150,10,FALSE)*R108,0)</f>
        <v>0</v>
      </c>
      <c r="T108" s="4">
        <f>IFERROR(VLOOKUP(Q108,parts!$A$2:$V$150,11,FALSE)*R108,0)</f>
        <v>0</v>
      </c>
      <c r="U108" s="4">
        <f>IFERROR(VLOOKUP(Q108,parts!$A$2:$V$150,12,FALSE)*R108,0)</f>
        <v>0</v>
      </c>
      <c r="V108" s="4">
        <f>IFERROR(VLOOKUP(Q108,parts!$A$2:$V$150,5,FALSE),0)</f>
        <v>0</v>
      </c>
      <c r="W108" s="4">
        <f>IFERROR(VLOOKUP(Q108,parts!$A$2:$V$150,6,FALSE)*R108,0)</f>
        <v>0</v>
      </c>
      <c r="X108" s="12"/>
      <c r="Y108" s="11"/>
      <c r="Z108" s="6"/>
      <c r="AA108" s="4">
        <f>IFERROR(VLOOKUP(Y108,parts!$A$2:$V$150,10,FALSE)*Z108,0)</f>
        <v>0</v>
      </c>
      <c r="AB108" s="4">
        <f>IFERROR(VLOOKUP(Y108,parts!$A$2:$V$150,11,FALSE)*Z108,0)</f>
        <v>0</v>
      </c>
      <c r="AC108" s="4">
        <f>IFERROR(VLOOKUP(Y108,parts!$A$2:$V$150,12,FALSE)*Z108,0)</f>
        <v>0</v>
      </c>
      <c r="AD108" s="4">
        <f>IFERROR(VLOOKUP(Y108,parts!$A$2:$V$150,5,FALSE),0)</f>
        <v>0</v>
      </c>
      <c r="AE108" s="4">
        <f>IFERROR(VLOOKUP(Y108,parts!$A$2:$V$150,6,FALSE)*Z108,0)</f>
        <v>0</v>
      </c>
      <c r="AF108" s="12"/>
      <c r="AG108" s="11"/>
      <c r="AH108" s="6"/>
      <c r="AI108" s="4">
        <f>IFERROR(VLOOKUP(AG108,parts!$A$2:$V$150,10,FALSE)*AH108,0)</f>
        <v>0</v>
      </c>
      <c r="AJ108" s="4">
        <f>IFERROR(VLOOKUP(AG108,parts!$A$2:$V$150,11,FALSE)*AH108,0)</f>
        <v>0</v>
      </c>
      <c r="AK108" s="4">
        <f>IFERROR(VLOOKUP(AG108,parts!$A$2:$V$150,12,FALSE)*AH108,0)</f>
        <v>0</v>
      </c>
      <c r="AL108" s="4">
        <f>IFERROR(VLOOKUP(AG108,parts!$A$2:$V$150,5,FALSE),0)</f>
        <v>0</v>
      </c>
      <c r="AM108" s="4">
        <f>IFERROR(VLOOKUP(AG108,parts!$A$2:$V$150,6,FALSE)*AH108,0)</f>
        <v>0</v>
      </c>
      <c r="AN108" s="12"/>
      <c r="AO108" s="11"/>
      <c r="AP108" s="6"/>
      <c r="AQ108" s="4">
        <f>IFERROR(VLOOKUP(AO108,parts!$A$2:$V$150,10,FALSE)*AP108,0)</f>
        <v>0</v>
      </c>
      <c r="AR108" s="4">
        <f>IFERROR(VLOOKUP(AO108,parts!$A$2:$V$150,11,FALSE)*AP108,0)</f>
        <v>0</v>
      </c>
      <c r="AS108" s="4">
        <f>IFERROR(VLOOKUP(AO108,parts!$A$2:$V$150,12,FALSE)*AP108,0)</f>
        <v>0</v>
      </c>
      <c r="AT108" s="4">
        <f>IFERROR(VLOOKUP(AO108,parts!$A$2:$V$150,5,FALSE),0)</f>
        <v>0</v>
      </c>
      <c r="AU108" s="4">
        <f>IFERROR(VLOOKUP(AO108,parts!$A$2:$V$150,6,FALSE)*AP108,0)</f>
        <v>0</v>
      </c>
      <c r="AV108" s="12"/>
      <c r="AW108" s="11"/>
      <c r="AX108" s="6"/>
      <c r="AY108" s="4">
        <f>IFERROR(VLOOKUP(AW108,parts!$A$2:$V$150,10,FALSE)*AX108,0)</f>
        <v>0</v>
      </c>
      <c r="AZ108" s="4">
        <f>IFERROR(VLOOKUP(AW108,parts!$A$2:$V$150,11,FALSE)*AX108,0)</f>
        <v>0</v>
      </c>
      <c r="BA108" s="4">
        <f>IFERROR(VLOOKUP(AW108,parts!$A$2:$V$150,12,FALSE)*AX108,0)</f>
        <v>0</v>
      </c>
      <c r="BB108" s="4">
        <f>IFERROR(VLOOKUP(AW108,parts!$A$2:$V$150,5,FALSE),0)</f>
        <v>0</v>
      </c>
      <c r="BC108" s="4">
        <f>IFERROR(VLOOKUP(AW108,parts!$A$2:$V$150,6,FALSE)*AX108,0)</f>
        <v>0</v>
      </c>
      <c r="BD108" s="12"/>
      <c r="BE108" s="11"/>
      <c r="BF108" s="6"/>
      <c r="BG108" s="4">
        <f>IFERROR(VLOOKUP(BE108,parts!$A$2:$V$150,10,FALSE)*BF108,0)</f>
        <v>0</v>
      </c>
      <c r="BH108" s="4">
        <f>IFERROR(VLOOKUP(BE108,parts!$A$2:$V$150,11,FALSE)*BF108,0)</f>
        <v>0</v>
      </c>
      <c r="BI108" s="4">
        <f>IFERROR(VLOOKUP(BE108,parts!$A$2:$V$150,12,FALSE)*BF108,0)</f>
        <v>0</v>
      </c>
      <c r="BJ108" s="4">
        <f>IFERROR(VLOOKUP(BE108,parts!$A$2:$V$150,5,FALSE),0)</f>
        <v>0</v>
      </c>
      <c r="BK108" s="4">
        <f>IFERROR(VLOOKUP(BE108,parts!$A$2:$V$150,6,FALSE)*BF108,0)</f>
        <v>0</v>
      </c>
      <c r="BL108" s="12"/>
    </row>
    <row r="109" spans="1:64" x14ac:dyDescent="0.25">
      <c r="A109" s="11"/>
      <c r="B109" s="6"/>
      <c r="C109" s="4">
        <f>IFERROR(VLOOKUP(A109,parts!$A$2:$V$150,10,FALSE)*B109,0)</f>
        <v>0</v>
      </c>
      <c r="D109" s="4">
        <f>IFERROR(VLOOKUP(A109,parts!$A$2:$V$150,11,FALSE)*B109,0)</f>
        <v>0</v>
      </c>
      <c r="E109" s="4">
        <f>IFERROR(VLOOKUP(A109,parts!$A$2:$V$150,12,FALSE)*B109,0)</f>
        <v>0</v>
      </c>
      <c r="F109" s="4">
        <f>IFERROR(VLOOKUP(A109,parts!$A$2:$V$150,5,FALSE),0)</f>
        <v>0</v>
      </c>
      <c r="G109" s="4">
        <f>IFERROR(VLOOKUP(A109,parts!$A$2:$V$150,6,FALSE)*B109,0)</f>
        <v>0</v>
      </c>
      <c r="H109" s="12"/>
      <c r="I109" s="11"/>
      <c r="J109" s="6"/>
      <c r="K109" s="4">
        <f>IFERROR(VLOOKUP(I109,parts!$A$2:$V$150,10,FALSE)*J109,0)</f>
        <v>0</v>
      </c>
      <c r="L109" s="4">
        <f>IFERROR(VLOOKUP(I109,parts!$A$2:$V$150,11,FALSE)*J109,0)</f>
        <v>0</v>
      </c>
      <c r="M109" s="4">
        <f>IFERROR(VLOOKUP(I109,parts!$A$2:$V$150,12,FALSE)*J109,0)</f>
        <v>0</v>
      </c>
      <c r="N109" s="4">
        <f>IFERROR(VLOOKUP(I109,parts!$A$2:$V$150,5,FALSE),0)</f>
        <v>0</v>
      </c>
      <c r="O109" s="4">
        <f>IFERROR(VLOOKUP(I109,parts!$A$2:$V$150,6,FALSE)*J109,0)</f>
        <v>0</v>
      </c>
      <c r="P109" s="12"/>
      <c r="Q109" s="11"/>
      <c r="R109" s="6"/>
      <c r="S109" s="4">
        <f>IFERROR(VLOOKUP(Q109,parts!$A$2:$V$150,10,FALSE)*R109,0)</f>
        <v>0</v>
      </c>
      <c r="T109" s="4">
        <f>IFERROR(VLOOKUP(Q109,parts!$A$2:$V$150,11,FALSE)*R109,0)</f>
        <v>0</v>
      </c>
      <c r="U109" s="4">
        <f>IFERROR(VLOOKUP(Q109,parts!$A$2:$V$150,12,FALSE)*R109,0)</f>
        <v>0</v>
      </c>
      <c r="V109" s="4">
        <f>IFERROR(VLOOKUP(Q109,parts!$A$2:$V$150,5,FALSE),0)</f>
        <v>0</v>
      </c>
      <c r="W109" s="4">
        <f>IFERROR(VLOOKUP(Q109,parts!$A$2:$V$150,6,FALSE)*R109,0)</f>
        <v>0</v>
      </c>
      <c r="X109" s="12"/>
      <c r="Y109" s="11"/>
      <c r="Z109" s="6"/>
      <c r="AA109" s="4">
        <f>IFERROR(VLOOKUP(Y109,parts!$A$2:$V$150,10,FALSE)*Z109,0)</f>
        <v>0</v>
      </c>
      <c r="AB109" s="4">
        <f>IFERROR(VLOOKUP(Y109,parts!$A$2:$V$150,11,FALSE)*Z109,0)</f>
        <v>0</v>
      </c>
      <c r="AC109" s="4">
        <f>IFERROR(VLOOKUP(Y109,parts!$A$2:$V$150,12,FALSE)*Z109,0)</f>
        <v>0</v>
      </c>
      <c r="AD109" s="4">
        <f>IFERROR(VLOOKUP(Y109,parts!$A$2:$V$150,5,FALSE),0)</f>
        <v>0</v>
      </c>
      <c r="AE109" s="4">
        <f>IFERROR(VLOOKUP(Y109,parts!$A$2:$V$150,6,FALSE)*Z109,0)</f>
        <v>0</v>
      </c>
      <c r="AF109" s="12"/>
      <c r="AG109" s="11"/>
      <c r="AH109" s="6"/>
      <c r="AI109" s="4">
        <f>IFERROR(VLOOKUP(AG109,parts!$A$2:$V$150,10,FALSE)*AH109,0)</f>
        <v>0</v>
      </c>
      <c r="AJ109" s="4">
        <f>IFERROR(VLOOKUP(AG109,parts!$A$2:$V$150,11,FALSE)*AH109,0)</f>
        <v>0</v>
      </c>
      <c r="AK109" s="4">
        <f>IFERROR(VLOOKUP(AG109,parts!$A$2:$V$150,12,FALSE)*AH109,0)</f>
        <v>0</v>
      </c>
      <c r="AL109" s="4">
        <f>IFERROR(VLOOKUP(AG109,parts!$A$2:$V$150,5,FALSE),0)</f>
        <v>0</v>
      </c>
      <c r="AM109" s="4">
        <f>IFERROR(VLOOKUP(AG109,parts!$A$2:$V$150,6,FALSE)*AH109,0)</f>
        <v>0</v>
      </c>
      <c r="AN109" s="12"/>
      <c r="AO109" s="11"/>
      <c r="AP109" s="6"/>
      <c r="AQ109" s="4">
        <f>IFERROR(VLOOKUP(AO109,parts!$A$2:$V$150,10,FALSE)*AP109,0)</f>
        <v>0</v>
      </c>
      <c r="AR109" s="4">
        <f>IFERROR(VLOOKUP(AO109,parts!$A$2:$V$150,11,FALSE)*AP109,0)</f>
        <v>0</v>
      </c>
      <c r="AS109" s="4">
        <f>IFERROR(VLOOKUP(AO109,parts!$A$2:$V$150,12,FALSE)*AP109,0)</f>
        <v>0</v>
      </c>
      <c r="AT109" s="4">
        <f>IFERROR(VLOOKUP(AO109,parts!$A$2:$V$150,5,FALSE),0)</f>
        <v>0</v>
      </c>
      <c r="AU109" s="4">
        <f>IFERROR(VLOOKUP(AO109,parts!$A$2:$V$150,6,FALSE)*AP109,0)</f>
        <v>0</v>
      </c>
      <c r="AV109" s="12"/>
      <c r="AW109" s="11"/>
      <c r="AX109" s="6"/>
      <c r="AY109" s="4">
        <f>IFERROR(VLOOKUP(AW109,parts!$A$2:$V$150,10,FALSE)*AX109,0)</f>
        <v>0</v>
      </c>
      <c r="AZ109" s="4">
        <f>IFERROR(VLOOKUP(AW109,parts!$A$2:$V$150,11,FALSE)*AX109,0)</f>
        <v>0</v>
      </c>
      <c r="BA109" s="4">
        <f>IFERROR(VLOOKUP(AW109,parts!$A$2:$V$150,12,FALSE)*AX109,0)</f>
        <v>0</v>
      </c>
      <c r="BB109" s="4">
        <f>IFERROR(VLOOKUP(AW109,parts!$A$2:$V$150,5,FALSE),0)</f>
        <v>0</v>
      </c>
      <c r="BC109" s="4">
        <f>IFERROR(VLOOKUP(AW109,parts!$A$2:$V$150,6,FALSE)*AX109,0)</f>
        <v>0</v>
      </c>
      <c r="BD109" s="12"/>
      <c r="BE109" s="11"/>
      <c r="BF109" s="6"/>
      <c r="BG109" s="4">
        <f>IFERROR(VLOOKUP(BE109,parts!$A$2:$V$150,10,FALSE)*BF109,0)</f>
        <v>0</v>
      </c>
      <c r="BH109" s="4">
        <f>IFERROR(VLOOKUP(BE109,parts!$A$2:$V$150,11,FALSE)*BF109,0)</f>
        <v>0</v>
      </c>
      <c r="BI109" s="4">
        <f>IFERROR(VLOOKUP(BE109,parts!$A$2:$V$150,12,FALSE)*BF109,0)</f>
        <v>0</v>
      </c>
      <c r="BJ109" s="4">
        <f>IFERROR(VLOOKUP(BE109,parts!$A$2:$V$150,5,FALSE),0)</f>
        <v>0</v>
      </c>
      <c r="BK109" s="4">
        <f>IFERROR(VLOOKUP(BE109,parts!$A$2:$V$150,6,FALSE)*BF109,0)</f>
        <v>0</v>
      </c>
      <c r="BL109" s="12"/>
    </row>
    <row r="110" spans="1:64" x14ac:dyDescent="0.25">
      <c r="A110" s="11"/>
      <c r="B110" s="6"/>
      <c r="C110" s="4">
        <f>IFERROR(VLOOKUP(A110,parts!$A$2:$V$150,10,FALSE)*B110,0)</f>
        <v>0</v>
      </c>
      <c r="D110" s="4">
        <f>IFERROR(VLOOKUP(A110,parts!$A$2:$V$150,11,FALSE)*B110,0)</f>
        <v>0</v>
      </c>
      <c r="E110" s="4">
        <f>IFERROR(VLOOKUP(A110,parts!$A$2:$V$150,12,FALSE)*B110,0)</f>
        <v>0</v>
      </c>
      <c r="F110" s="4">
        <f>IFERROR(VLOOKUP(A110,parts!$A$2:$V$150,5,FALSE),0)</f>
        <v>0</v>
      </c>
      <c r="G110" s="4">
        <f>IFERROR(VLOOKUP(A110,parts!$A$2:$V$150,6,FALSE)*B110,0)</f>
        <v>0</v>
      </c>
      <c r="H110" s="12"/>
      <c r="I110" s="11"/>
      <c r="J110" s="6"/>
      <c r="K110" s="4">
        <f>IFERROR(VLOOKUP(I110,parts!$A$2:$V$150,10,FALSE)*J110,0)</f>
        <v>0</v>
      </c>
      <c r="L110" s="4">
        <f>IFERROR(VLOOKUP(I110,parts!$A$2:$V$150,11,FALSE)*J110,0)</f>
        <v>0</v>
      </c>
      <c r="M110" s="4">
        <f>IFERROR(VLOOKUP(I110,parts!$A$2:$V$150,12,FALSE)*J110,0)</f>
        <v>0</v>
      </c>
      <c r="N110" s="4">
        <f>IFERROR(VLOOKUP(I110,parts!$A$2:$V$150,5,FALSE),0)</f>
        <v>0</v>
      </c>
      <c r="O110" s="4">
        <f>IFERROR(VLOOKUP(I110,parts!$A$2:$V$150,6,FALSE)*J110,0)</f>
        <v>0</v>
      </c>
      <c r="P110" s="12"/>
      <c r="Q110" s="11"/>
      <c r="R110" s="6"/>
      <c r="S110" s="4">
        <f>IFERROR(VLOOKUP(Q110,parts!$A$2:$V$150,10,FALSE)*R110,0)</f>
        <v>0</v>
      </c>
      <c r="T110" s="4">
        <f>IFERROR(VLOOKUP(Q110,parts!$A$2:$V$150,11,FALSE)*R110,0)</f>
        <v>0</v>
      </c>
      <c r="U110" s="4">
        <f>IFERROR(VLOOKUP(Q110,parts!$A$2:$V$150,12,FALSE)*R110,0)</f>
        <v>0</v>
      </c>
      <c r="V110" s="4">
        <f>IFERROR(VLOOKUP(Q110,parts!$A$2:$V$150,5,FALSE),0)</f>
        <v>0</v>
      </c>
      <c r="W110" s="4">
        <f>IFERROR(VLOOKUP(Q110,parts!$A$2:$V$150,6,FALSE)*R110,0)</f>
        <v>0</v>
      </c>
      <c r="X110" s="12"/>
      <c r="Y110" s="11"/>
      <c r="Z110" s="6"/>
      <c r="AA110" s="4">
        <f>IFERROR(VLOOKUP(Y110,parts!$A$2:$V$150,10,FALSE)*Z110,0)</f>
        <v>0</v>
      </c>
      <c r="AB110" s="4">
        <f>IFERROR(VLOOKUP(Y110,parts!$A$2:$V$150,11,FALSE)*Z110,0)</f>
        <v>0</v>
      </c>
      <c r="AC110" s="4">
        <f>IFERROR(VLOOKUP(Y110,parts!$A$2:$V$150,12,FALSE)*Z110,0)</f>
        <v>0</v>
      </c>
      <c r="AD110" s="4">
        <f>IFERROR(VLOOKUP(Y110,parts!$A$2:$V$150,5,FALSE),0)</f>
        <v>0</v>
      </c>
      <c r="AE110" s="4">
        <f>IFERROR(VLOOKUP(Y110,parts!$A$2:$V$150,6,FALSE)*Z110,0)</f>
        <v>0</v>
      </c>
      <c r="AF110" s="12"/>
      <c r="AG110" s="11"/>
      <c r="AH110" s="6"/>
      <c r="AI110" s="4">
        <f>IFERROR(VLOOKUP(AG110,parts!$A$2:$V$150,10,FALSE)*AH110,0)</f>
        <v>0</v>
      </c>
      <c r="AJ110" s="4">
        <f>IFERROR(VLOOKUP(AG110,parts!$A$2:$V$150,11,FALSE)*AH110,0)</f>
        <v>0</v>
      </c>
      <c r="AK110" s="4">
        <f>IFERROR(VLOOKUP(AG110,parts!$A$2:$V$150,12,FALSE)*AH110,0)</f>
        <v>0</v>
      </c>
      <c r="AL110" s="4">
        <f>IFERROR(VLOOKUP(AG110,parts!$A$2:$V$150,5,FALSE),0)</f>
        <v>0</v>
      </c>
      <c r="AM110" s="4">
        <f>IFERROR(VLOOKUP(AG110,parts!$A$2:$V$150,6,FALSE)*AH110,0)</f>
        <v>0</v>
      </c>
      <c r="AN110" s="12"/>
      <c r="AO110" s="11"/>
      <c r="AP110" s="6"/>
      <c r="AQ110" s="4">
        <f>IFERROR(VLOOKUP(AO110,parts!$A$2:$V$150,10,FALSE)*AP110,0)</f>
        <v>0</v>
      </c>
      <c r="AR110" s="4">
        <f>IFERROR(VLOOKUP(AO110,parts!$A$2:$V$150,11,FALSE)*AP110,0)</f>
        <v>0</v>
      </c>
      <c r="AS110" s="4">
        <f>IFERROR(VLOOKUP(AO110,parts!$A$2:$V$150,12,FALSE)*AP110,0)</f>
        <v>0</v>
      </c>
      <c r="AT110" s="4">
        <f>IFERROR(VLOOKUP(AO110,parts!$A$2:$V$150,5,FALSE),0)</f>
        <v>0</v>
      </c>
      <c r="AU110" s="4">
        <f>IFERROR(VLOOKUP(AO110,parts!$A$2:$V$150,6,FALSE)*AP110,0)</f>
        <v>0</v>
      </c>
      <c r="AV110" s="12"/>
      <c r="AW110" s="11"/>
      <c r="AX110" s="6"/>
      <c r="AY110" s="4">
        <f>IFERROR(VLOOKUP(AW110,parts!$A$2:$V$150,10,FALSE)*AX110,0)</f>
        <v>0</v>
      </c>
      <c r="AZ110" s="4">
        <f>IFERROR(VLOOKUP(AW110,parts!$A$2:$V$150,11,FALSE)*AX110,0)</f>
        <v>0</v>
      </c>
      <c r="BA110" s="4">
        <f>IFERROR(VLOOKUP(AW110,parts!$A$2:$V$150,12,FALSE)*AX110,0)</f>
        <v>0</v>
      </c>
      <c r="BB110" s="4">
        <f>IFERROR(VLOOKUP(AW110,parts!$A$2:$V$150,5,FALSE),0)</f>
        <v>0</v>
      </c>
      <c r="BC110" s="4">
        <f>IFERROR(VLOOKUP(AW110,parts!$A$2:$V$150,6,FALSE)*AX110,0)</f>
        <v>0</v>
      </c>
      <c r="BD110" s="12"/>
      <c r="BE110" s="11"/>
      <c r="BF110" s="6"/>
      <c r="BG110" s="4">
        <f>IFERROR(VLOOKUP(BE110,parts!$A$2:$V$150,10,FALSE)*BF110,0)</f>
        <v>0</v>
      </c>
      <c r="BH110" s="4">
        <f>IFERROR(VLOOKUP(BE110,parts!$A$2:$V$150,11,FALSE)*BF110,0)</f>
        <v>0</v>
      </c>
      <c r="BI110" s="4">
        <f>IFERROR(VLOOKUP(BE110,parts!$A$2:$V$150,12,FALSE)*BF110,0)</f>
        <v>0</v>
      </c>
      <c r="BJ110" s="4">
        <f>IFERROR(VLOOKUP(BE110,parts!$A$2:$V$150,5,FALSE),0)</f>
        <v>0</v>
      </c>
      <c r="BK110" s="4">
        <f>IFERROR(VLOOKUP(BE110,parts!$A$2:$V$150,6,FALSE)*BF110,0)</f>
        <v>0</v>
      </c>
      <c r="BL110" s="12"/>
    </row>
    <row r="111" spans="1:64" x14ac:dyDescent="0.25">
      <c r="A111" s="11"/>
      <c r="B111" s="6"/>
      <c r="C111" s="4">
        <f>IFERROR(VLOOKUP(A111,parts!$A$2:$V$150,10,FALSE)*B111,0)</f>
        <v>0</v>
      </c>
      <c r="D111" s="4">
        <f>IFERROR(VLOOKUP(A111,parts!$A$2:$V$150,11,FALSE)*B111,0)</f>
        <v>0</v>
      </c>
      <c r="E111" s="4">
        <f>IFERROR(VLOOKUP(A111,parts!$A$2:$V$150,12,FALSE)*B111,0)</f>
        <v>0</v>
      </c>
      <c r="F111" s="4">
        <f>IFERROR(VLOOKUP(A111,parts!$A$2:$V$150,5,FALSE),0)</f>
        <v>0</v>
      </c>
      <c r="G111" s="4">
        <f>IFERROR(VLOOKUP(A111,parts!$A$2:$V$150,6,FALSE)*B111,0)</f>
        <v>0</v>
      </c>
      <c r="H111" s="12"/>
      <c r="I111" s="11"/>
      <c r="J111" s="6"/>
      <c r="K111" s="4">
        <f>IFERROR(VLOOKUP(I111,parts!$A$2:$V$150,10,FALSE)*J111,0)</f>
        <v>0</v>
      </c>
      <c r="L111" s="4">
        <f>IFERROR(VLOOKUP(I111,parts!$A$2:$V$150,11,FALSE)*J111,0)</f>
        <v>0</v>
      </c>
      <c r="M111" s="4">
        <f>IFERROR(VLOOKUP(I111,parts!$A$2:$V$150,12,FALSE)*J111,0)</f>
        <v>0</v>
      </c>
      <c r="N111" s="4">
        <f>IFERROR(VLOOKUP(I111,parts!$A$2:$V$150,5,FALSE),0)</f>
        <v>0</v>
      </c>
      <c r="O111" s="4">
        <f>IFERROR(VLOOKUP(I111,parts!$A$2:$V$150,6,FALSE)*J111,0)</f>
        <v>0</v>
      </c>
      <c r="P111" s="12"/>
      <c r="Q111" s="11"/>
      <c r="R111" s="6"/>
      <c r="S111" s="4">
        <f>IFERROR(VLOOKUP(Q111,parts!$A$2:$V$150,10,FALSE)*R111,0)</f>
        <v>0</v>
      </c>
      <c r="T111" s="4">
        <f>IFERROR(VLOOKUP(Q111,parts!$A$2:$V$150,11,FALSE)*R111,0)</f>
        <v>0</v>
      </c>
      <c r="U111" s="4">
        <f>IFERROR(VLOOKUP(Q111,parts!$A$2:$V$150,12,FALSE)*R111,0)</f>
        <v>0</v>
      </c>
      <c r="V111" s="4">
        <f>IFERROR(VLOOKUP(Q111,parts!$A$2:$V$150,5,FALSE),0)</f>
        <v>0</v>
      </c>
      <c r="W111" s="4">
        <f>IFERROR(VLOOKUP(Q111,parts!$A$2:$V$150,6,FALSE)*R111,0)</f>
        <v>0</v>
      </c>
      <c r="X111" s="12"/>
      <c r="Y111" s="11"/>
      <c r="Z111" s="6"/>
      <c r="AA111" s="4">
        <f>IFERROR(VLOOKUP(Y111,parts!$A$2:$V$150,10,FALSE)*Z111,0)</f>
        <v>0</v>
      </c>
      <c r="AB111" s="4">
        <f>IFERROR(VLOOKUP(Y111,parts!$A$2:$V$150,11,FALSE)*Z111,0)</f>
        <v>0</v>
      </c>
      <c r="AC111" s="4">
        <f>IFERROR(VLOOKUP(Y111,parts!$A$2:$V$150,12,FALSE)*Z111,0)</f>
        <v>0</v>
      </c>
      <c r="AD111" s="4">
        <f>IFERROR(VLOOKUP(Y111,parts!$A$2:$V$150,5,FALSE),0)</f>
        <v>0</v>
      </c>
      <c r="AE111" s="4">
        <f>IFERROR(VLOOKUP(Y111,parts!$A$2:$V$150,6,FALSE)*Z111,0)</f>
        <v>0</v>
      </c>
      <c r="AF111" s="12"/>
      <c r="AG111" s="11"/>
      <c r="AH111" s="6"/>
      <c r="AI111" s="4">
        <f>IFERROR(VLOOKUP(AG111,parts!$A$2:$V$150,10,FALSE)*AH111,0)</f>
        <v>0</v>
      </c>
      <c r="AJ111" s="4">
        <f>IFERROR(VLOOKUP(AG111,parts!$A$2:$V$150,11,FALSE)*AH111,0)</f>
        <v>0</v>
      </c>
      <c r="AK111" s="4">
        <f>IFERROR(VLOOKUP(AG111,parts!$A$2:$V$150,12,FALSE)*AH111,0)</f>
        <v>0</v>
      </c>
      <c r="AL111" s="4">
        <f>IFERROR(VLOOKUP(AG111,parts!$A$2:$V$150,5,FALSE),0)</f>
        <v>0</v>
      </c>
      <c r="AM111" s="4">
        <f>IFERROR(VLOOKUP(AG111,parts!$A$2:$V$150,6,FALSE)*AH111,0)</f>
        <v>0</v>
      </c>
      <c r="AN111" s="12"/>
      <c r="AO111" s="11"/>
      <c r="AP111" s="6"/>
      <c r="AQ111" s="4">
        <f>IFERROR(VLOOKUP(AO111,parts!$A$2:$V$150,10,FALSE)*AP111,0)</f>
        <v>0</v>
      </c>
      <c r="AR111" s="4">
        <f>IFERROR(VLOOKUP(AO111,parts!$A$2:$V$150,11,FALSE)*AP111,0)</f>
        <v>0</v>
      </c>
      <c r="AS111" s="4">
        <f>IFERROR(VLOOKUP(AO111,parts!$A$2:$V$150,12,FALSE)*AP111,0)</f>
        <v>0</v>
      </c>
      <c r="AT111" s="4">
        <f>IFERROR(VLOOKUP(AO111,parts!$A$2:$V$150,5,FALSE),0)</f>
        <v>0</v>
      </c>
      <c r="AU111" s="4">
        <f>IFERROR(VLOOKUP(AO111,parts!$A$2:$V$150,6,FALSE)*AP111,0)</f>
        <v>0</v>
      </c>
      <c r="AV111" s="12"/>
      <c r="AW111" s="11"/>
      <c r="AX111" s="6"/>
      <c r="AY111" s="4">
        <f>IFERROR(VLOOKUP(AW111,parts!$A$2:$V$150,10,FALSE)*AX111,0)</f>
        <v>0</v>
      </c>
      <c r="AZ111" s="4">
        <f>IFERROR(VLOOKUP(AW111,parts!$A$2:$V$150,11,FALSE)*AX111,0)</f>
        <v>0</v>
      </c>
      <c r="BA111" s="4">
        <f>IFERROR(VLOOKUP(AW111,parts!$A$2:$V$150,12,FALSE)*AX111,0)</f>
        <v>0</v>
      </c>
      <c r="BB111" s="4">
        <f>IFERROR(VLOOKUP(AW111,parts!$A$2:$V$150,5,FALSE),0)</f>
        <v>0</v>
      </c>
      <c r="BC111" s="4">
        <f>IFERROR(VLOOKUP(AW111,parts!$A$2:$V$150,6,FALSE)*AX111,0)</f>
        <v>0</v>
      </c>
      <c r="BD111" s="12"/>
      <c r="BE111" s="11"/>
      <c r="BF111" s="6"/>
      <c r="BG111" s="4">
        <f>IFERROR(VLOOKUP(BE111,parts!$A$2:$V$150,10,FALSE)*BF111,0)</f>
        <v>0</v>
      </c>
      <c r="BH111" s="4">
        <f>IFERROR(VLOOKUP(BE111,parts!$A$2:$V$150,11,FALSE)*BF111,0)</f>
        <v>0</v>
      </c>
      <c r="BI111" s="4">
        <f>IFERROR(VLOOKUP(BE111,parts!$A$2:$V$150,12,FALSE)*BF111,0)</f>
        <v>0</v>
      </c>
      <c r="BJ111" s="4">
        <f>IFERROR(VLOOKUP(BE111,parts!$A$2:$V$150,5,FALSE),0)</f>
        <v>0</v>
      </c>
      <c r="BK111" s="4">
        <f>IFERROR(VLOOKUP(BE111,parts!$A$2:$V$150,6,FALSE)*BF111,0)</f>
        <v>0</v>
      </c>
      <c r="BL111" s="12"/>
    </row>
    <row r="112" spans="1:64" x14ac:dyDescent="0.25">
      <c r="A112" s="11"/>
      <c r="B112" s="6"/>
      <c r="C112" s="4">
        <f>IFERROR(VLOOKUP(A112,parts!$A$2:$V$150,10,FALSE)*B112,0)</f>
        <v>0</v>
      </c>
      <c r="D112" s="4">
        <f>IFERROR(VLOOKUP(A112,parts!$A$2:$V$150,11,FALSE)*B112,0)</f>
        <v>0</v>
      </c>
      <c r="E112" s="4">
        <f>IFERROR(VLOOKUP(A112,parts!$A$2:$V$150,12,FALSE)*B112,0)</f>
        <v>0</v>
      </c>
      <c r="F112" s="4">
        <f>IFERROR(VLOOKUP(A112,parts!$A$2:$V$150,5,FALSE),0)</f>
        <v>0</v>
      </c>
      <c r="G112" s="4">
        <f>IFERROR(VLOOKUP(A112,parts!$A$2:$V$150,6,FALSE)*B112,0)</f>
        <v>0</v>
      </c>
      <c r="H112" s="12"/>
      <c r="I112" s="11"/>
      <c r="J112" s="6"/>
      <c r="K112" s="4">
        <f>IFERROR(VLOOKUP(I112,parts!$A$2:$V$150,10,FALSE)*J112,0)</f>
        <v>0</v>
      </c>
      <c r="L112" s="4">
        <f>IFERROR(VLOOKUP(I112,parts!$A$2:$V$150,11,FALSE)*J112,0)</f>
        <v>0</v>
      </c>
      <c r="M112" s="4">
        <f>IFERROR(VLOOKUP(I112,parts!$A$2:$V$150,12,FALSE)*J112,0)</f>
        <v>0</v>
      </c>
      <c r="N112" s="4">
        <f>IFERROR(VLOOKUP(I112,parts!$A$2:$V$150,5,FALSE),0)</f>
        <v>0</v>
      </c>
      <c r="O112" s="4">
        <f>IFERROR(VLOOKUP(I112,parts!$A$2:$V$150,6,FALSE)*J112,0)</f>
        <v>0</v>
      </c>
      <c r="P112" s="12"/>
      <c r="Q112" s="11"/>
      <c r="R112" s="6"/>
      <c r="S112" s="4">
        <f>IFERROR(VLOOKUP(Q112,parts!$A$2:$V$150,10,FALSE)*R112,0)</f>
        <v>0</v>
      </c>
      <c r="T112" s="4">
        <f>IFERROR(VLOOKUP(Q112,parts!$A$2:$V$150,11,FALSE)*R112,0)</f>
        <v>0</v>
      </c>
      <c r="U112" s="4">
        <f>IFERROR(VLOOKUP(Q112,parts!$A$2:$V$150,12,FALSE)*R112,0)</f>
        <v>0</v>
      </c>
      <c r="V112" s="4">
        <f>IFERROR(VLOOKUP(Q112,parts!$A$2:$V$150,5,FALSE),0)</f>
        <v>0</v>
      </c>
      <c r="W112" s="4">
        <f>IFERROR(VLOOKUP(Q112,parts!$A$2:$V$150,6,FALSE)*R112,0)</f>
        <v>0</v>
      </c>
      <c r="X112" s="12"/>
      <c r="Y112" s="11"/>
      <c r="Z112" s="6"/>
      <c r="AA112" s="4">
        <f>IFERROR(VLOOKUP(Y112,parts!$A$2:$V$150,10,FALSE)*Z112,0)</f>
        <v>0</v>
      </c>
      <c r="AB112" s="4">
        <f>IFERROR(VLOOKUP(Y112,parts!$A$2:$V$150,11,FALSE)*Z112,0)</f>
        <v>0</v>
      </c>
      <c r="AC112" s="4">
        <f>IFERROR(VLOOKUP(Y112,parts!$A$2:$V$150,12,FALSE)*Z112,0)</f>
        <v>0</v>
      </c>
      <c r="AD112" s="4">
        <f>IFERROR(VLOOKUP(Y112,parts!$A$2:$V$150,5,FALSE),0)</f>
        <v>0</v>
      </c>
      <c r="AE112" s="4">
        <f>IFERROR(VLOOKUP(Y112,parts!$A$2:$V$150,6,FALSE)*Z112,0)</f>
        <v>0</v>
      </c>
      <c r="AF112" s="12"/>
      <c r="AG112" s="11"/>
      <c r="AH112" s="6"/>
      <c r="AI112" s="4">
        <f>IFERROR(VLOOKUP(AG112,parts!$A$2:$V$150,10,FALSE)*AH112,0)</f>
        <v>0</v>
      </c>
      <c r="AJ112" s="4">
        <f>IFERROR(VLOOKUP(AG112,parts!$A$2:$V$150,11,FALSE)*AH112,0)</f>
        <v>0</v>
      </c>
      <c r="AK112" s="4">
        <f>IFERROR(VLOOKUP(AG112,parts!$A$2:$V$150,12,FALSE)*AH112,0)</f>
        <v>0</v>
      </c>
      <c r="AL112" s="4">
        <f>IFERROR(VLOOKUP(AG112,parts!$A$2:$V$150,5,FALSE),0)</f>
        <v>0</v>
      </c>
      <c r="AM112" s="4">
        <f>IFERROR(VLOOKUP(AG112,parts!$A$2:$V$150,6,FALSE)*AH112,0)</f>
        <v>0</v>
      </c>
      <c r="AN112" s="12"/>
      <c r="AO112" s="11"/>
      <c r="AP112" s="6"/>
      <c r="AQ112" s="4">
        <f>IFERROR(VLOOKUP(AO112,parts!$A$2:$V$150,10,FALSE)*AP112,0)</f>
        <v>0</v>
      </c>
      <c r="AR112" s="4">
        <f>IFERROR(VLOOKUP(AO112,parts!$A$2:$V$150,11,FALSE)*AP112,0)</f>
        <v>0</v>
      </c>
      <c r="AS112" s="4">
        <f>IFERROR(VLOOKUP(AO112,parts!$A$2:$V$150,12,FALSE)*AP112,0)</f>
        <v>0</v>
      </c>
      <c r="AT112" s="4">
        <f>IFERROR(VLOOKUP(AO112,parts!$A$2:$V$150,5,FALSE),0)</f>
        <v>0</v>
      </c>
      <c r="AU112" s="4">
        <f>IFERROR(VLOOKUP(AO112,parts!$A$2:$V$150,6,FALSE)*AP112,0)</f>
        <v>0</v>
      </c>
      <c r="AV112" s="12"/>
      <c r="AW112" s="11"/>
      <c r="AX112" s="6"/>
      <c r="AY112" s="4">
        <f>IFERROR(VLOOKUP(AW112,parts!$A$2:$V$150,10,FALSE)*AX112,0)</f>
        <v>0</v>
      </c>
      <c r="AZ112" s="4">
        <f>IFERROR(VLOOKUP(AW112,parts!$A$2:$V$150,11,FALSE)*AX112,0)</f>
        <v>0</v>
      </c>
      <c r="BA112" s="4">
        <f>IFERROR(VLOOKUP(AW112,parts!$A$2:$V$150,12,FALSE)*AX112,0)</f>
        <v>0</v>
      </c>
      <c r="BB112" s="4">
        <f>IFERROR(VLOOKUP(AW112,parts!$A$2:$V$150,5,FALSE),0)</f>
        <v>0</v>
      </c>
      <c r="BC112" s="4">
        <f>IFERROR(VLOOKUP(AW112,parts!$A$2:$V$150,6,FALSE)*AX112,0)</f>
        <v>0</v>
      </c>
      <c r="BD112" s="12"/>
      <c r="BE112" s="11"/>
      <c r="BF112" s="6"/>
      <c r="BG112" s="4">
        <f>IFERROR(VLOOKUP(BE112,parts!$A$2:$V$150,10,FALSE)*BF112,0)</f>
        <v>0</v>
      </c>
      <c r="BH112" s="4">
        <f>IFERROR(VLOOKUP(BE112,parts!$A$2:$V$150,11,FALSE)*BF112,0)</f>
        <v>0</v>
      </c>
      <c r="BI112" s="4">
        <f>IFERROR(VLOOKUP(BE112,parts!$A$2:$V$150,12,FALSE)*BF112,0)</f>
        <v>0</v>
      </c>
      <c r="BJ112" s="4">
        <f>IFERROR(VLOOKUP(BE112,parts!$A$2:$V$150,5,FALSE),0)</f>
        <v>0</v>
      </c>
      <c r="BK112" s="4">
        <f>IFERROR(VLOOKUP(BE112,parts!$A$2:$V$150,6,FALSE)*BF112,0)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IFERROR(VLOOKUP(A113,parts!$A$2:$V$150,10,FALSE)*B113,0)</f>
        <v>0</v>
      </c>
      <c r="D113" s="4">
        <f>IFERROR(VLOOKUP(A113,parts!$A$2:$V$150,11,FALSE)*B113,0)</f>
        <v>0</v>
      </c>
      <c r="E113" s="4">
        <f>IFERROR(VLOOKUP(A113,parts!$A$2:$V$150,12,FALSE)*B113,0)</f>
        <v>0</v>
      </c>
      <c r="F113" s="4">
        <f>IFERROR(VLOOKUP(A113,parts!$A$2:$V$150,5,FALSE),0)</f>
        <v>0</v>
      </c>
      <c r="G113" s="4">
        <f>IFERROR(VLOOKUP(A113,parts!$A$2:$V$150,6,FALSE)*B113,0)</f>
        <v>0</v>
      </c>
      <c r="H113" s="12"/>
      <c r="I113" s="11"/>
      <c r="J113" s="6"/>
      <c r="K113" s="4">
        <f>IFERROR(VLOOKUP(I113,parts!$A$2:$V$150,10,FALSE)*J113,0)</f>
        <v>0</v>
      </c>
      <c r="L113" s="4">
        <f>IFERROR(VLOOKUP(I113,parts!$A$2:$V$150,11,FALSE)*J113,0)</f>
        <v>0</v>
      </c>
      <c r="M113" s="4">
        <f>IFERROR(VLOOKUP(I113,parts!$A$2:$V$150,12,FALSE)*J113,0)</f>
        <v>0</v>
      </c>
      <c r="N113" s="4">
        <f>IFERROR(VLOOKUP(I113,parts!$A$2:$V$150,5,FALSE),0)</f>
        <v>0</v>
      </c>
      <c r="O113" s="4">
        <f>IFERROR(VLOOKUP(I113,parts!$A$2:$V$150,6,FALSE)*J113,0)</f>
        <v>0</v>
      </c>
      <c r="P113" s="12"/>
      <c r="Q113" s="11"/>
      <c r="R113" s="6"/>
      <c r="S113" s="4">
        <f>IFERROR(VLOOKUP(Q113,parts!$A$2:$V$150,10,FALSE)*R113,0)</f>
        <v>0</v>
      </c>
      <c r="T113" s="4">
        <f>IFERROR(VLOOKUP(Q113,parts!$A$2:$V$150,11,FALSE)*R113,0)</f>
        <v>0</v>
      </c>
      <c r="U113" s="4">
        <f>IFERROR(VLOOKUP(Q113,parts!$A$2:$V$150,12,FALSE)*R113,0)</f>
        <v>0</v>
      </c>
      <c r="V113" s="4">
        <f>IFERROR(VLOOKUP(Q113,parts!$A$2:$V$150,5,FALSE),0)</f>
        <v>0</v>
      </c>
      <c r="W113" s="4">
        <f>IFERROR(VLOOKUP(Q113,parts!$A$2:$V$150,6,FALSE)*R113,0)</f>
        <v>0</v>
      </c>
      <c r="X113" s="12"/>
      <c r="Y113" s="11"/>
      <c r="Z113" s="6"/>
      <c r="AA113" s="4">
        <f>IFERROR(VLOOKUP(Y113,parts!$A$2:$V$150,10,FALSE)*Z113,0)</f>
        <v>0</v>
      </c>
      <c r="AB113" s="4">
        <f>IFERROR(VLOOKUP(Y113,parts!$A$2:$V$150,11,FALSE)*Z113,0)</f>
        <v>0</v>
      </c>
      <c r="AC113" s="4">
        <f>IFERROR(VLOOKUP(Y113,parts!$A$2:$V$150,12,FALSE)*Z113,0)</f>
        <v>0</v>
      </c>
      <c r="AD113" s="4">
        <f>IFERROR(VLOOKUP(Y113,parts!$A$2:$V$150,5,FALSE),0)</f>
        <v>0</v>
      </c>
      <c r="AE113" s="4">
        <f>IFERROR(VLOOKUP(Y113,parts!$A$2:$V$150,6,FALSE)*Z113,0)</f>
        <v>0</v>
      </c>
      <c r="AF113" s="12"/>
      <c r="AG113" s="11"/>
      <c r="AH113" s="6"/>
      <c r="AI113" s="4">
        <f>IFERROR(VLOOKUP(AG113,parts!$A$2:$V$150,10,FALSE)*AH113,0)</f>
        <v>0</v>
      </c>
      <c r="AJ113" s="4">
        <f>IFERROR(VLOOKUP(AG113,parts!$A$2:$V$150,11,FALSE)*AH113,0)</f>
        <v>0</v>
      </c>
      <c r="AK113" s="4">
        <f>IFERROR(VLOOKUP(AG113,parts!$A$2:$V$150,12,FALSE)*AH113,0)</f>
        <v>0</v>
      </c>
      <c r="AL113" s="4">
        <f>IFERROR(VLOOKUP(AG113,parts!$A$2:$V$150,5,FALSE),0)</f>
        <v>0</v>
      </c>
      <c r="AM113" s="4">
        <f>IFERROR(VLOOKUP(AG113,parts!$A$2:$V$150,6,FALSE)*AH113,0)</f>
        <v>0</v>
      </c>
      <c r="AN113" s="12"/>
      <c r="AO113" s="11"/>
      <c r="AP113" s="6"/>
      <c r="AQ113" s="4">
        <f>IFERROR(VLOOKUP(AO113,parts!$A$2:$V$150,10,FALSE)*AP113,0)</f>
        <v>0</v>
      </c>
      <c r="AR113" s="4">
        <f>IFERROR(VLOOKUP(AO113,parts!$A$2:$V$150,11,FALSE)*AP113,0)</f>
        <v>0</v>
      </c>
      <c r="AS113" s="4">
        <f>IFERROR(VLOOKUP(AO113,parts!$A$2:$V$150,12,FALSE)*AP113,0)</f>
        <v>0</v>
      </c>
      <c r="AT113" s="4">
        <f>IFERROR(VLOOKUP(AO113,parts!$A$2:$V$150,5,FALSE),0)</f>
        <v>0</v>
      </c>
      <c r="AU113" s="4">
        <f>IFERROR(VLOOKUP(AO113,parts!$A$2:$V$150,6,FALSE)*AP113,0)</f>
        <v>0</v>
      </c>
      <c r="AV113" s="12"/>
      <c r="AW113" s="11"/>
      <c r="AX113" s="6"/>
      <c r="AY113" s="4">
        <f>IFERROR(VLOOKUP(AW113,parts!$A$2:$V$150,10,FALSE)*AX113,0)</f>
        <v>0</v>
      </c>
      <c r="AZ113" s="4">
        <f>IFERROR(VLOOKUP(AW113,parts!$A$2:$V$150,11,FALSE)*AX113,0)</f>
        <v>0</v>
      </c>
      <c r="BA113" s="4">
        <f>IFERROR(VLOOKUP(AW113,parts!$A$2:$V$150,12,FALSE)*AX113,0)</f>
        <v>0</v>
      </c>
      <c r="BB113" s="4">
        <f>IFERROR(VLOOKUP(AW113,parts!$A$2:$V$150,5,FALSE),0)</f>
        <v>0</v>
      </c>
      <c r="BC113" s="4">
        <f>IFERROR(VLOOKUP(AW113,parts!$A$2:$V$150,6,FALSE)*AX113,0)</f>
        <v>0</v>
      </c>
      <c r="BD113" s="12"/>
      <c r="BE113" s="11"/>
      <c r="BF113" s="6"/>
      <c r="BG113" s="4">
        <f>IFERROR(VLOOKUP(BE113,parts!$A$2:$V$150,10,FALSE)*BF113,0)</f>
        <v>0</v>
      </c>
      <c r="BH113" s="4">
        <f>IFERROR(VLOOKUP(BE113,parts!$A$2:$V$150,11,FALSE)*BF113,0)</f>
        <v>0</v>
      </c>
      <c r="BI113" s="4">
        <f>IFERROR(VLOOKUP(BE113,parts!$A$2:$V$150,12,FALSE)*BF113,0)</f>
        <v>0</v>
      </c>
      <c r="BJ113" s="4">
        <f>IFERROR(VLOOKUP(BE113,parts!$A$2:$V$150,5,FALSE),0)</f>
        <v>0</v>
      </c>
      <c r="BK113" s="4">
        <f>IFERROR(VLOOKUP(BE113,parts!$A$2:$V$150,6,FALSE)*BF113,0)</f>
        <v>0</v>
      </c>
      <c r="BL113" s="12"/>
    </row>
    <row r="114" spans="1:64" x14ac:dyDescent="0.25">
      <c r="A114" s="13"/>
      <c r="B114" s="14" t="s">
        <v>98</v>
      </c>
      <c r="C114" s="14" t="s">
        <v>3</v>
      </c>
      <c r="D114" s="14" t="s">
        <v>90</v>
      </c>
      <c r="E114" s="14" t="s">
        <v>94</v>
      </c>
      <c r="F114" s="14" t="s">
        <v>6</v>
      </c>
      <c r="G114" s="15" t="s">
        <v>7</v>
      </c>
      <c r="H114" s="12"/>
      <c r="I114" s="13"/>
      <c r="J114" s="14" t="s">
        <v>98</v>
      </c>
      <c r="K114" s="14" t="s">
        <v>3</v>
      </c>
      <c r="L114" s="14" t="s">
        <v>90</v>
      </c>
      <c r="M114" s="14" t="s">
        <v>94</v>
      </c>
      <c r="N114" s="14" t="s">
        <v>6</v>
      </c>
      <c r="O114" s="15" t="s">
        <v>7</v>
      </c>
      <c r="P114" s="12"/>
      <c r="Q114" s="13"/>
      <c r="R114" s="14" t="s">
        <v>98</v>
      </c>
      <c r="S114" s="14" t="s">
        <v>3</v>
      </c>
      <c r="T114" s="14" t="s">
        <v>90</v>
      </c>
      <c r="U114" s="14" t="s">
        <v>94</v>
      </c>
      <c r="V114" s="14" t="s">
        <v>6</v>
      </c>
      <c r="W114" s="15" t="s">
        <v>7</v>
      </c>
      <c r="X114" s="12"/>
      <c r="Y114" s="13"/>
      <c r="Z114" s="14" t="s">
        <v>98</v>
      </c>
      <c r="AA114" s="14" t="s">
        <v>3</v>
      </c>
      <c r="AB114" s="14" t="s">
        <v>90</v>
      </c>
      <c r="AC114" s="14" t="s">
        <v>94</v>
      </c>
      <c r="AD114" s="14" t="s">
        <v>6</v>
      </c>
      <c r="AE114" s="15" t="s">
        <v>7</v>
      </c>
      <c r="AF114" s="12"/>
      <c r="AG114" s="13"/>
      <c r="AH114" s="14" t="s">
        <v>98</v>
      </c>
      <c r="AI114" s="14" t="s">
        <v>3</v>
      </c>
      <c r="AJ114" s="14" t="s">
        <v>90</v>
      </c>
      <c r="AK114" s="14" t="s">
        <v>94</v>
      </c>
      <c r="AL114" s="14" t="s">
        <v>6</v>
      </c>
      <c r="AM114" s="15" t="s">
        <v>7</v>
      </c>
      <c r="AN114" s="12"/>
      <c r="AO114" s="13"/>
      <c r="AP114" s="14" t="s">
        <v>98</v>
      </c>
      <c r="AQ114" s="14" t="s">
        <v>3</v>
      </c>
      <c r="AR114" s="14" t="s">
        <v>90</v>
      </c>
      <c r="AS114" s="14" t="s">
        <v>94</v>
      </c>
      <c r="AT114" s="14" t="s">
        <v>6</v>
      </c>
      <c r="AU114" s="15" t="s">
        <v>7</v>
      </c>
      <c r="AV114" s="12"/>
      <c r="AW114" s="13"/>
      <c r="AX114" s="14" t="s">
        <v>98</v>
      </c>
      <c r="AY114" s="14" t="s">
        <v>3</v>
      </c>
      <c r="AZ114" s="14" t="s">
        <v>90</v>
      </c>
      <c r="BA114" s="14" t="s">
        <v>94</v>
      </c>
      <c r="BB114" s="14" t="s">
        <v>6</v>
      </c>
      <c r="BC114" s="15" t="s">
        <v>7</v>
      </c>
      <c r="BD114" s="12"/>
      <c r="BE114" s="13"/>
      <c r="BF114" s="14" t="s">
        <v>98</v>
      </c>
      <c r="BG114" s="14" t="s">
        <v>3</v>
      </c>
      <c r="BH114" s="14" t="s">
        <v>90</v>
      </c>
      <c r="BI114" s="14" t="s">
        <v>94</v>
      </c>
      <c r="BJ114" s="14" t="s">
        <v>6</v>
      </c>
      <c r="BK114" s="15" t="s">
        <v>7</v>
      </c>
      <c r="BL114" s="12"/>
    </row>
    <row r="115" spans="1:64" x14ac:dyDescent="0.25">
      <c r="A115" s="16" t="s">
        <v>93</v>
      </c>
      <c r="B115" s="4">
        <f>SUM(B99:B113)+B91</f>
        <v>8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93</v>
      </c>
      <c r="J115" s="4">
        <f>SUM(J99:J113)+J91</f>
        <v>5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93</v>
      </c>
      <c r="R115" s="4">
        <f>SUM(R99:R113)+R91</f>
        <v>7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93</v>
      </c>
      <c r="Z115" s="4">
        <f>SUM(Z99:Z113)+Z91</f>
        <v>5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93</v>
      </c>
      <c r="AH115" s="4">
        <f>SUM(AH99:AH113)+AH91</f>
        <v>7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93</v>
      </c>
      <c r="AP115" s="4">
        <f>SUM(AP99:AP113)+AP91</f>
        <v>5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93</v>
      </c>
      <c r="AX115" s="4">
        <f>SUM(AX99:AX113)+AX91</f>
        <v>11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93</v>
      </c>
      <c r="BF115" s="4">
        <f>SUM(BF99:BF113)+BF91</f>
        <v>11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96</v>
      </c>
      <c r="B116" s="18">
        <f>E115+B92</f>
        <v>7.7008099999999997</v>
      </c>
      <c r="C116" s="19"/>
      <c r="D116" s="19"/>
      <c r="E116" s="19"/>
      <c r="F116" s="19"/>
      <c r="G116" s="20"/>
      <c r="H116" s="12"/>
      <c r="I116" s="16" t="s">
        <v>96</v>
      </c>
      <c r="J116" s="18">
        <f>M115+J92</f>
        <v>7.9480199999999996</v>
      </c>
      <c r="K116" s="19"/>
      <c r="L116" s="19"/>
      <c r="M116" s="19"/>
      <c r="N116" s="19"/>
      <c r="O116" s="20"/>
      <c r="P116" s="12"/>
      <c r="Q116" s="16" t="s">
        <v>96</v>
      </c>
      <c r="R116" s="18">
        <f>U115+R92</f>
        <v>17.68759</v>
      </c>
      <c r="S116" s="19"/>
      <c r="T116" s="19"/>
      <c r="U116" s="19"/>
      <c r="V116" s="19"/>
      <c r="W116" s="20"/>
      <c r="X116" s="12"/>
      <c r="Y116" s="16" t="s">
        <v>96</v>
      </c>
      <c r="Z116" s="18">
        <f>AC115+Z92</f>
        <v>17.384800000000002</v>
      </c>
      <c r="AA116" s="19"/>
      <c r="AB116" s="19"/>
      <c r="AC116" s="19"/>
      <c r="AD116" s="19"/>
      <c r="AE116" s="20"/>
      <c r="AF116" s="12"/>
      <c r="AG116" s="16" t="s">
        <v>96</v>
      </c>
      <c r="AH116" s="18">
        <f>AK115+AH92</f>
        <v>30.614540000000005</v>
      </c>
      <c r="AI116" s="19"/>
      <c r="AJ116" s="19"/>
      <c r="AK116" s="19"/>
      <c r="AL116" s="19"/>
      <c r="AM116" s="20"/>
      <c r="AN116" s="12"/>
      <c r="AO116" s="16" t="s">
        <v>96</v>
      </c>
      <c r="AP116" s="18">
        <f>AS115+AP92</f>
        <v>30.01173</v>
      </c>
      <c r="AQ116" s="19"/>
      <c r="AR116" s="19"/>
      <c r="AS116" s="19"/>
      <c r="AT116" s="19"/>
      <c r="AU116" s="20"/>
      <c r="AV116" s="12"/>
      <c r="AW116" s="16" t="s">
        <v>96</v>
      </c>
      <c r="AX116" s="18">
        <f>BA115+AX92</f>
        <v>58.571100000000001</v>
      </c>
      <c r="AY116" s="19"/>
      <c r="AZ116" s="19"/>
      <c r="BA116" s="19"/>
      <c r="BB116" s="19"/>
      <c r="BC116" s="20"/>
      <c r="BD116" s="12"/>
      <c r="BE116" s="16" t="s">
        <v>96</v>
      </c>
      <c r="BF116" s="18">
        <f>BI115+BF92</f>
        <v>62.878609999999995</v>
      </c>
      <c r="BG116" s="19"/>
      <c r="BH116" s="19"/>
      <c r="BI116" s="19"/>
      <c r="BJ116" s="19"/>
      <c r="BK116" s="20"/>
      <c r="BL116" s="12"/>
    </row>
    <row r="117" spans="1:64" x14ac:dyDescent="0.25">
      <c r="A117" s="16" t="s">
        <v>101</v>
      </c>
      <c r="B117" s="18">
        <f>C115+B92</f>
        <v>7.7008099999999997</v>
      </c>
      <c r="C117" s="19"/>
      <c r="D117" s="19"/>
      <c r="E117" s="19"/>
      <c r="F117" s="19"/>
      <c r="G117" s="20"/>
      <c r="H117" s="12"/>
      <c r="I117" s="16" t="s">
        <v>101</v>
      </c>
      <c r="J117" s="18">
        <f>K115+J92</f>
        <v>7.9480199999999996</v>
      </c>
      <c r="K117" s="19"/>
      <c r="L117" s="19"/>
      <c r="M117" s="19"/>
      <c r="N117" s="19"/>
      <c r="O117" s="20"/>
      <c r="P117" s="12"/>
      <c r="Q117" s="16" t="s">
        <v>101</v>
      </c>
      <c r="R117" s="18">
        <f>S115+R92</f>
        <v>17.68759</v>
      </c>
      <c r="S117" s="19"/>
      <c r="T117" s="19"/>
      <c r="U117" s="19"/>
      <c r="V117" s="19"/>
      <c r="W117" s="20"/>
      <c r="X117" s="12"/>
      <c r="Y117" s="16" t="s">
        <v>101</v>
      </c>
      <c r="Z117" s="18">
        <f>AA115+Z92</f>
        <v>17.384800000000002</v>
      </c>
      <c r="AA117" s="19"/>
      <c r="AB117" s="19"/>
      <c r="AC117" s="19"/>
      <c r="AD117" s="19"/>
      <c r="AE117" s="20"/>
      <c r="AF117" s="12"/>
      <c r="AG117" s="16" t="s">
        <v>101</v>
      </c>
      <c r="AH117" s="18">
        <f>AI115+AH92</f>
        <v>30.614540000000005</v>
      </c>
      <c r="AI117" s="19"/>
      <c r="AJ117" s="19"/>
      <c r="AK117" s="19"/>
      <c r="AL117" s="19"/>
      <c r="AM117" s="20"/>
      <c r="AN117" s="12"/>
      <c r="AO117" s="16" t="s">
        <v>101</v>
      </c>
      <c r="AP117" s="18">
        <f>AQ115+AP92</f>
        <v>30.01173</v>
      </c>
      <c r="AQ117" s="19"/>
      <c r="AR117" s="19"/>
      <c r="AS117" s="19"/>
      <c r="AT117" s="19"/>
      <c r="AU117" s="20"/>
      <c r="AV117" s="12"/>
      <c r="AW117" s="16" t="s">
        <v>101</v>
      </c>
      <c r="AX117" s="18">
        <f>AY115+AX92</f>
        <v>58.571100000000001</v>
      </c>
      <c r="AY117" s="19"/>
      <c r="AZ117" s="19"/>
      <c r="BA117" s="19"/>
      <c r="BB117" s="19"/>
      <c r="BC117" s="20"/>
      <c r="BD117" s="12"/>
      <c r="BE117" s="16" t="s">
        <v>101</v>
      </c>
      <c r="BF117" s="18">
        <f>BG115+BF92</f>
        <v>62.878609999999995</v>
      </c>
      <c r="BG117" s="19"/>
      <c r="BH117" s="19"/>
      <c r="BI117" s="19"/>
      <c r="BJ117" s="19"/>
      <c r="BK117" s="20"/>
      <c r="BL117" s="12"/>
    </row>
    <row r="118" spans="1:64" x14ac:dyDescent="0.25">
      <c r="A118" s="16" t="s">
        <v>100</v>
      </c>
      <c r="B118" s="18">
        <f>IFERROR((G115/10/B116),0)</f>
        <v>0</v>
      </c>
      <c r="C118" s="19"/>
      <c r="D118" s="19"/>
      <c r="E118" s="19"/>
      <c r="F118" s="19"/>
      <c r="G118" s="20"/>
      <c r="H118" s="12"/>
      <c r="I118" s="16" t="s">
        <v>100</v>
      </c>
      <c r="J118" s="18">
        <f>IFERROR((O115/10/J116),0)</f>
        <v>0</v>
      </c>
      <c r="K118" s="19"/>
      <c r="L118" s="19"/>
      <c r="M118" s="19"/>
      <c r="N118" s="19"/>
      <c r="O118" s="20"/>
      <c r="P118" s="12"/>
      <c r="Q118" s="16" t="s">
        <v>100</v>
      </c>
      <c r="R118" s="18">
        <f>IFERROR((W115/10/R116),0)</f>
        <v>0</v>
      </c>
      <c r="S118" s="19"/>
      <c r="T118" s="19"/>
      <c r="U118" s="19"/>
      <c r="V118" s="19"/>
      <c r="W118" s="20"/>
      <c r="X118" s="12"/>
      <c r="Y118" s="16" t="s">
        <v>100</v>
      </c>
      <c r="Z118" s="18">
        <f>IFERROR((AE115/10/Z116),0)</f>
        <v>0</v>
      </c>
      <c r="AA118" s="19"/>
      <c r="AB118" s="19"/>
      <c r="AC118" s="19"/>
      <c r="AD118" s="19"/>
      <c r="AE118" s="20"/>
      <c r="AF118" s="12"/>
      <c r="AG118" s="16" t="s">
        <v>100</v>
      </c>
      <c r="AH118" s="18">
        <f>IFERROR((AM115/10/AH116),0)</f>
        <v>0</v>
      </c>
      <c r="AI118" s="19"/>
      <c r="AJ118" s="19"/>
      <c r="AK118" s="19"/>
      <c r="AL118" s="19"/>
      <c r="AM118" s="20"/>
      <c r="AN118" s="12"/>
      <c r="AO118" s="16" t="s">
        <v>100</v>
      </c>
      <c r="AP118" s="18">
        <f>IFERROR((AU115/10/AP116),0)</f>
        <v>0</v>
      </c>
      <c r="AQ118" s="19"/>
      <c r="AR118" s="19"/>
      <c r="AS118" s="19"/>
      <c r="AT118" s="19"/>
      <c r="AU118" s="20"/>
      <c r="AV118" s="12"/>
      <c r="AW118" s="16" t="s">
        <v>100</v>
      </c>
      <c r="AX118" s="18">
        <f>IFERROR((BC115/10/AX116),0)</f>
        <v>0</v>
      </c>
      <c r="AY118" s="19"/>
      <c r="AZ118" s="19"/>
      <c r="BA118" s="19"/>
      <c r="BB118" s="19"/>
      <c r="BC118" s="20"/>
      <c r="BD118" s="12"/>
      <c r="BE118" s="16" t="s">
        <v>100</v>
      </c>
      <c r="BF118" s="18">
        <f>IFERROR((BK115/10/BF116),0)</f>
        <v>0</v>
      </c>
      <c r="BG118" s="19"/>
      <c r="BH118" s="19"/>
      <c r="BI118" s="19"/>
      <c r="BJ118" s="19"/>
      <c r="BK118" s="20"/>
      <c r="BL118" s="12"/>
    </row>
    <row r="119" spans="1:64" x14ac:dyDescent="0.25">
      <c r="A119" s="16" t="s">
        <v>95</v>
      </c>
      <c r="B119" s="18">
        <f>IFERROR((9.82 * F115) * LN(B116/B117),0)</f>
        <v>0</v>
      </c>
      <c r="C119" s="19"/>
      <c r="D119" s="19"/>
      <c r="E119" s="19"/>
      <c r="F119" s="19"/>
      <c r="G119" s="20"/>
      <c r="H119" s="12"/>
      <c r="I119" s="16" t="s">
        <v>95</v>
      </c>
      <c r="J119" s="18">
        <f>IFERROR((9.82 * N115) * LN(J116/J117),0)</f>
        <v>0</v>
      </c>
      <c r="K119" s="19"/>
      <c r="L119" s="19"/>
      <c r="M119" s="19"/>
      <c r="N119" s="19"/>
      <c r="O119" s="20"/>
      <c r="P119" s="12"/>
      <c r="Q119" s="16" t="s">
        <v>95</v>
      </c>
      <c r="R119" s="18">
        <f>IFERROR((9.82 * V115) * LN(R116/R117),0)</f>
        <v>0</v>
      </c>
      <c r="S119" s="19"/>
      <c r="T119" s="19"/>
      <c r="U119" s="19"/>
      <c r="V119" s="19"/>
      <c r="W119" s="20"/>
      <c r="X119" s="12"/>
      <c r="Y119" s="16" t="s">
        <v>95</v>
      </c>
      <c r="Z119" s="18">
        <f>IFERROR((9.82 * AD115) * LN(Z116/Z117),0)</f>
        <v>0</v>
      </c>
      <c r="AA119" s="19"/>
      <c r="AB119" s="19"/>
      <c r="AC119" s="19"/>
      <c r="AD119" s="19"/>
      <c r="AE119" s="20"/>
      <c r="AF119" s="12"/>
      <c r="AG119" s="16" t="s">
        <v>95</v>
      </c>
      <c r="AH119" s="18">
        <f>IFERROR((9.82 * AL115) * LN(AH116/AH117),0)</f>
        <v>0</v>
      </c>
      <c r="AI119" s="19"/>
      <c r="AJ119" s="19"/>
      <c r="AK119" s="19"/>
      <c r="AL119" s="19"/>
      <c r="AM119" s="20"/>
      <c r="AN119" s="12"/>
      <c r="AO119" s="16" t="s">
        <v>95</v>
      </c>
      <c r="AP119" s="18">
        <f>IFERROR((9.82 * AT115) * LN(AP116/AP117),0)</f>
        <v>0</v>
      </c>
      <c r="AQ119" s="19"/>
      <c r="AR119" s="19"/>
      <c r="AS119" s="19"/>
      <c r="AT119" s="19"/>
      <c r="AU119" s="20"/>
      <c r="AV119" s="12"/>
      <c r="AW119" s="16" t="s">
        <v>95</v>
      </c>
      <c r="AX119" s="18">
        <f>IFERROR((9.82 * BB115) * LN(AX116/AX117),0)</f>
        <v>0</v>
      </c>
      <c r="AY119" s="19"/>
      <c r="AZ119" s="19"/>
      <c r="BA119" s="19"/>
      <c r="BB119" s="19"/>
      <c r="BC119" s="20"/>
      <c r="BD119" s="12"/>
      <c r="BE119" s="16" t="s">
        <v>95</v>
      </c>
      <c r="BF119" s="18">
        <f>IFERROR((9.82 * BJ115) * LN(BF116/BF117),0)</f>
        <v>0</v>
      </c>
      <c r="BG119" s="19"/>
      <c r="BH119" s="19"/>
      <c r="BI119" s="19"/>
      <c r="BJ119" s="19"/>
      <c r="BK119" s="20"/>
      <c r="BL119" s="12"/>
    </row>
    <row r="120" spans="1:64" ht="15.75" thickBot="1" x14ac:dyDescent="0.3">
      <c r="A120" s="17" t="s">
        <v>97</v>
      </c>
      <c r="B120" s="21">
        <f>B119+B96</f>
        <v>2745.9556255998978</v>
      </c>
      <c r="C120" s="22"/>
      <c r="D120" s="22"/>
      <c r="E120" s="22"/>
      <c r="F120" s="22"/>
      <c r="G120" s="23"/>
      <c r="H120" s="12"/>
      <c r="I120" s="17" t="s">
        <v>97</v>
      </c>
      <c r="J120" s="21">
        <f>J119+J96</f>
        <v>2466.2500508191729</v>
      </c>
      <c r="K120" s="22"/>
      <c r="L120" s="22"/>
      <c r="M120" s="22"/>
      <c r="N120" s="22"/>
      <c r="O120" s="23"/>
      <c r="P120" s="12"/>
      <c r="Q120" s="17" t="s">
        <v>97</v>
      </c>
      <c r="R120" s="21">
        <f>R119+R96</f>
        <v>3370.5797150210319</v>
      </c>
      <c r="S120" s="22"/>
      <c r="T120" s="22"/>
      <c r="U120" s="22"/>
      <c r="V120" s="22"/>
      <c r="W120" s="23"/>
      <c r="X120" s="12"/>
      <c r="Y120" s="17" t="s">
        <v>97</v>
      </c>
      <c r="Z120" s="21">
        <f>Z119+Z96</f>
        <v>2852.8204630587397</v>
      </c>
      <c r="AA120" s="22"/>
      <c r="AB120" s="22"/>
      <c r="AC120" s="22"/>
      <c r="AD120" s="22"/>
      <c r="AE120" s="23"/>
      <c r="AF120" s="12"/>
      <c r="AG120" s="17" t="s">
        <v>97</v>
      </c>
      <c r="AH120" s="21">
        <f>AH119+AH96</f>
        <v>3346.2726290117216</v>
      </c>
      <c r="AI120" s="22"/>
      <c r="AJ120" s="22"/>
      <c r="AK120" s="22"/>
      <c r="AL120" s="22"/>
      <c r="AM120" s="23"/>
      <c r="AN120" s="12"/>
      <c r="AO120" s="17" t="s">
        <v>97</v>
      </c>
      <c r="AP120" s="21">
        <f>AP119+AP96</f>
        <v>2899.4196702295444</v>
      </c>
      <c r="AQ120" s="22"/>
      <c r="AR120" s="22"/>
      <c r="AS120" s="22"/>
      <c r="AT120" s="22"/>
      <c r="AU120" s="23"/>
      <c r="AV120" s="12"/>
      <c r="AW120" s="17" t="s">
        <v>97</v>
      </c>
      <c r="AX120" s="21">
        <f>AX119+AX96</f>
        <v>6277.6481479714457</v>
      </c>
      <c r="AY120" s="22"/>
      <c r="AZ120" s="22"/>
      <c r="BA120" s="22"/>
      <c r="BB120" s="22"/>
      <c r="BC120" s="23"/>
      <c r="BD120" s="12"/>
      <c r="BE120" s="17" t="s">
        <v>97</v>
      </c>
      <c r="BF120" s="21">
        <f>BF119+BF96</f>
        <v>6188.6693724672923</v>
      </c>
      <c r="BG120" s="22"/>
      <c r="BH120" s="22"/>
      <c r="BI120" s="22"/>
      <c r="BJ120" s="22"/>
      <c r="BK120" s="23"/>
      <c r="BL120" s="12"/>
    </row>
    <row r="121" spans="1:6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</sheetData>
  <mergeCells count="208">
    <mergeCell ref="AX119:BC119"/>
    <mergeCell ref="BF119:BK119"/>
    <mergeCell ref="AX120:BC120"/>
    <mergeCell ref="BF120:BK120"/>
    <mergeCell ref="AX116:BC116"/>
    <mergeCell ref="BF116:BK116"/>
    <mergeCell ref="AX117:BC117"/>
    <mergeCell ref="BF117:BK117"/>
    <mergeCell ref="AX118:BC118"/>
    <mergeCell ref="BF118:BK118"/>
    <mergeCell ref="AX94:BC94"/>
    <mergeCell ref="BF94:BK94"/>
    <mergeCell ref="AX95:BC95"/>
    <mergeCell ref="BF95:BK95"/>
    <mergeCell ref="AX96:BC96"/>
    <mergeCell ref="BF96:BK96"/>
    <mergeCell ref="AX72:BC72"/>
    <mergeCell ref="BF72:BK72"/>
    <mergeCell ref="AX92:BC92"/>
    <mergeCell ref="BF92:BK92"/>
    <mergeCell ref="AX93:BC93"/>
    <mergeCell ref="BF93:BK93"/>
    <mergeCell ref="BF23:BK23"/>
    <mergeCell ref="AX24:BC24"/>
    <mergeCell ref="BF24:BK24"/>
    <mergeCell ref="AX69:BC69"/>
    <mergeCell ref="BF69:BK69"/>
    <mergeCell ref="AX70:BC70"/>
    <mergeCell ref="BF70:BK70"/>
    <mergeCell ref="AX71:BC71"/>
    <mergeCell ref="BF71:BK71"/>
    <mergeCell ref="AX47:BC47"/>
    <mergeCell ref="BF47:BK47"/>
    <mergeCell ref="AX48:BC48"/>
    <mergeCell ref="BF48:BK48"/>
    <mergeCell ref="AX68:BC68"/>
    <mergeCell ref="BF68:BK68"/>
    <mergeCell ref="AW1:BC1"/>
    <mergeCell ref="BE1:BK1"/>
    <mergeCell ref="AX20:BC20"/>
    <mergeCell ref="BF20:BK20"/>
    <mergeCell ref="AX21:BC21"/>
    <mergeCell ref="BF21:BK21"/>
    <mergeCell ref="AP96:AU96"/>
    <mergeCell ref="AP116:AU116"/>
    <mergeCell ref="AP117:AU117"/>
    <mergeCell ref="AP46:AU46"/>
    <mergeCell ref="AP47:AU47"/>
    <mergeCell ref="AP48:AU48"/>
    <mergeCell ref="AP68:AU68"/>
    <mergeCell ref="AP69:AU69"/>
    <mergeCell ref="AP70:AU70"/>
    <mergeCell ref="AX44:BC44"/>
    <mergeCell ref="BF44:BK44"/>
    <mergeCell ref="AX45:BC45"/>
    <mergeCell ref="BF45:BK45"/>
    <mergeCell ref="AX46:BC46"/>
    <mergeCell ref="BF46:BK46"/>
    <mergeCell ref="AX22:BC22"/>
    <mergeCell ref="BF22:BK22"/>
    <mergeCell ref="AX23:BC23"/>
    <mergeCell ref="AP118:AU118"/>
    <mergeCell ref="AP119:AU119"/>
    <mergeCell ref="AP120:AU120"/>
    <mergeCell ref="AP71:AU71"/>
    <mergeCell ref="AP72:AU72"/>
    <mergeCell ref="AP92:AU92"/>
    <mergeCell ref="AP93:AU93"/>
    <mergeCell ref="AP94:AU94"/>
    <mergeCell ref="AP95:AU95"/>
    <mergeCell ref="AG1:AM1"/>
    <mergeCell ref="AH20:AM20"/>
    <mergeCell ref="AH21:AM21"/>
    <mergeCell ref="AH22:AM22"/>
    <mergeCell ref="AH23:AM23"/>
    <mergeCell ref="AH24:AM24"/>
    <mergeCell ref="AH119:AM119"/>
    <mergeCell ref="AH120:AM120"/>
    <mergeCell ref="AO1:AU1"/>
    <mergeCell ref="AP20:AU20"/>
    <mergeCell ref="AP21:AU21"/>
    <mergeCell ref="AP22:AU22"/>
    <mergeCell ref="AP23:AU23"/>
    <mergeCell ref="AP24:AU24"/>
    <mergeCell ref="AP44:AU44"/>
    <mergeCell ref="AP45:AU45"/>
    <mergeCell ref="AH94:AM94"/>
    <mergeCell ref="AH95:AM95"/>
    <mergeCell ref="AH96:AM96"/>
    <mergeCell ref="AH116:AM116"/>
    <mergeCell ref="AH117:AM117"/>
    <mergeCell ref="AH118:AM118"/>
    <mergeCell ref="AH69:AM69"/>
    <mergeCell ref="AH70:AM70"/>
    <mergeCell ref="R120:W120"/>
    <mergeCell ref="Z20:AE20"/>
    <mergeCell ref="Z21:AE21"/>
    <mergeCell ref="Z22:AE22"/>
    <mergeCell ref="R119:W119"/>
    <mergeCell ref="R70:W70"/>
    <mergeCell ref="AH46:AM46"/>
    <mergeCell ref="AH47:AM47"/>
    <mergeCell ref="AH48:AM48"/>
    <mergeCell ref="AH68:AM68"/>
    <mergeCell ref="AH71:AM71"/>
    <mergeCell ref="AH72:AM72"/>
    <mergeCell ref="AH92:AM92"/>
    <mergeCell ref="AH93:AM93"/>
    <mergeCell ref="AH44:AM44"/>
    <mergeCell ref="AH45:AM45"/>
    <mergeCell ref="Z23:AE23"/>
    <mergeCell ref="Z24:AE24"/>
    <mergeCell ref="Z44:AE44"/>
    <mergeCell ref="Z45:AE45"/>
    <mergeCell ref="Z46:AE46"/>
    <mergeCell ref="Z47:AE47"/>
    <mergeCell ref="Z119:AE119"/>
    <mergeCell ref="Z120:AE120"/>
    <mergeCell ref="A1:G1"/>
    <mergeCell ref="I1:O1"/>
    <mergeCell ref="Q1:W1"/>
    <mergeCell ref="Y1:AE1"/>
    <mergeCell ref="Z92:AE92"/>
    <mergeCell ref="Z93:AE93"/>
    <mergeCell ref="Z94:AE94"/>
    <mergeCell ref="Z95:AE95"/>
    <mergeCell ref="Z96:AE96"/>
    <mergeCell ref="R45:W45"/>
    <mergeCell ref="R46:W46"/>
    <mergeCell ref="R47:W47"/>
    <mergeCell ref="B46:G46"/>
    <mergeCell ref="B47:G47"/>
    <mergeCell ref="B21:G21"/>
    <mergeCell ref="B48:G48"/>
    <mergeCell ref="B68:G68"/>
    <mergeCell ref="B69:G69"/>
    <mergeCell ref="B20:G20"/>
    <mergeCell ref="B22:G22"/>
    <mergeCell ref="B23:G23"/>
    <mergeCell ref="B24:G24"/>
    <mergeCell ref="B44:G44"/>
    <mergeCell ref="B45:G45"/>
    <mergeCell ref="Z116:AE116"/>
    <mergeCell ref="Z48:AE48"/>
    <mergeCell ref="Z68:AE68"/>
    <mergeCell ref="Z69:AE69"/>
    <mergeCell ref="Z70:AE70"/>
    <mergeCell ref="Z71:AE71"/>
    <mergeCell ref="Z72:AE72"/>
    <mergeCell ref="R95:W95"/>
    <mergeCell ref="R96:W96"/>
    <mergeCell ref="R116:W116"/>
    <mergeCell ref="R48:W48"/>
    <mergeCell ref="R68:W68"/>
    <mergeCell ref="R69:W69"/>
    <mergeCell ref="R71:W71"/>
    <mergeCell ref="R72:W72"/>
    <mergeCell ref="R92:W92"/>
    <mergeCell ref="R93:W93"/>
    <mergeCell ref="R94:W94"/>
    <mergeCell ref="Z117:AE117"/>
    <mergeCell ref="Z118:AE118"/>
    <mergeCell ref="J117:O117"/>
    <mergeCell ref="J118:O118"/>
    <mergeCell ref="J119:O119"/>
    <mergeCell ref="J120:O120"/>
    <mergeCell ref="R20:W20"/>
    <mergeCell ref="R21:W21"/>
    <mergeCell ref="R22:W22"/>
    <mergeCell ref="R23:W23"/>
    <mergeCell ref="R24:W24"/>
    <mergeCell ref="R44:W44"/>
    <mergeCell ref="J92:O92"/>
    <mergeCell ref="J93:O93"/>
    <mergeCell ref="J94:O94"/>
    <mergeCell ref="J95:O95"/>
    <mergeCell ref="J96:O96"/>
    <mergeCell ref="J116:O116"/>
    <mergeCell ref="J48:O48"/>
    <mergeCell ref="J68:O68"/>
    <mergeCell ref="J69:O69"/>
    <mergeCell ref="J70:O70"/>
    <mergeCell ref="J71:O71"/>
    <mergeCell ref="J72:O72"/>
    <mergeCell ref="R117:W117"/>
    <mergeCell ref="R118:W118"/>
    <mergeCell ref="B120:G120"/>
    <mergeCell ref="J20:O20"/>
    <mergeCell ref="J21:O21"/>
    <mergeCell ref="J22:O22"/>
    <mergeCell ref="J23:O23"/>
    <mergeCell ref="J24:O24"/>
    <mergeCell ref="J44:O44"/>
    <mergeCell ref="J45:O45"/>
    <mergeCell ref="J46:O46"/>
    <mergeCell ref="J47:O47"/>
    <mergeCell ref="B95:G95"/>
    <mergeCell ref="B96:G96"/>
    <mergeCell ref="B116:G116"/>
    <mergeCell ref="B117:G117"/>
    <mergeCell ref="B118:G118"/>
    <mergeCell ref="B119:G119"/>
    <mergeCell ref="B70:G70"/>
    <mergeCell ref="B71:G71"/>
    <mergeCell ref="B72:G72"/>
    <mergeCell ref="B92:G92"/>
    <mergeCell ref="B93:G93"/>
    <mergeCell ref="B94:G94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1"/>
  <sheetViews>
    <sheetView tabSelected="1" workbookViewId="0">
      <selection activeCell="B6" sqref="B6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24" t="s">
        <v>102</v>
      </c>
      <c r="B1" s="24"/>
      <c r="C1" s="24"/>
      <c r="D1" s="24"/>
      <c r="E1" s="24"/>
      <c r="F1" s="24"/>
      <c r="G1" s="24"/>
      <c r="H1" s="12"/>
      <c r="I1" s="24" t="s">
        <v>103</v>
      </c>
      <c r="J1" s="24"/>
      <c r="K1" s="24"/>
      <c r="L1" s="24"/>
      <c r="M1" s="24"/>
      <c r="N1" s="24"/>
      <c r="O1" s="24"/>
      <c r="P1" s="12"/>
      <c r="Q1" s="24" t="s">
        <v>104</v>
      </c>
      <c r="R1" s="24"/>
      <c r="S1" s="24"/>
      <c r="T1" s="24"/>
      <c r="U1" s="24"/>
      <c r="V1" s="24"/>
      <c r="W1" s="24"/>
      <c r="X1" s="12"/>
      <c r="Y1" s="24" t="s">
        <v>105</v>
      </c>
      <c r="Z1" s="24"/>
      <c r="AA1" s="24"/>
      <c r="AB1" s="24"/>
      <c r="AC1" s="24"/>
      <c r="AD1" s="24"/>
      <c r="AE1" s="24"/>
      <c r="AF1" s="12"/>
      <c r="AG1" s="24" t="s">
        <v>124</v>
      </c>
      <c r="AH1" s="24"/>
      <c r="AI1" s="24"/>
      <c r="AJ1" s="24"/>
      <c r="AK1" s="24"/>
      <c r="AL1" s="24"/>
      <c r="AM1" s="24"/>
      <c r="AN1" s="12"/>
      <c r="AO1" s="24" t="s">
        <v>123</v>
      </c>
      <c r="AP1" s="24"/>
      <c r="AQ1" s="24"/>
      <c r="AR1" s="24"/>
      <c r="AS1" s="24"/>
      <c r="AT1" s="24"/>
      <c r="AU1" s="24"/>
      <c r="AV1" s="12"/>
      <c r="AW1" s="24" t="s">
        <v>122</v>
      </c>
      <c r="AX1" s="24"/>
      <c r="AY1" s="24"/>
      <c r="AZ1" s="24"/>
      <c r="BA1" s="24"/>
      <c r="BB1" s="24"/>
      <c r="BC1" s="24"/>
      <c r="BD1" s="12"/>
      <c r="BE1" s="24" t="s">
        <v>127</v>
      </c>
      <c r="BF1" s="24"/>
      <c r="BG1" s="24"/>
      <c r="BH1" s="24"/>
      <c r="BI1" s="24"/>
      <c r="BJ1" s="24"/>
      <c r="BK1" s="24"/>
      <c r="BL1" s="12"/>
    </row>
    <row r="2" spans="1:64" x14ac:dyDescent="0.25">
      <c r="A2" s="7" t="s">
        <v>0</v>
      </c>
      <c r="B2" s="8" t="s">
        <v>66</v>
      </c>
      <c r="C2" s="8" t="s">
        <v>3</v>
      </c>
      <c r="D2" s="8" t="s">
        <v>90</v>
      </c>
      <c r="E2" s="8" t="s">
        <v>91</v>
      </c>
      <c r="F2" s="8" t="s">
        <v>6</v>
      </c>
      <c r="G2" s="9" t="s">
        <v>7</v>
      </c>
      <c r="H2" s="12"/>
      <c r="I2" s="7" t="s">
        <v>0</v>
      </c>
      <c r="J2" s="8" t="s">
        <v>66</v>
      </c>
      <c r="K2" s="8" t="s">
        <v>3</v>
      </c>
      <c r="L2" s="8" t="s">
        <v>90</v>
      </c>
      <c r="M2" s="8" t="s">
        <v>91</v>
      </c>
      <c r="N2" s="8" t="s">
        <v>6</v>
      </c>
      <c r="O2" s="9" t="s">
        <v>7</v>
      </c>
      <c r="P2" s="12"/>
      <c r="Q2" s="7" t="s">
        <v>0</v>
      </c>
      <c r="R2" s="8" t="s">
        <v>66</v>
      </c>
      <c r="S2" s="8" t="s">
        <v>3</v>
      </c>
      <c r="T2" s="8" t="s">
        <v>90</v>
      </c>
      <c r="U2" s="8" t="s">
        <v>91</v>
      </c>
      <c r="V2" s="8" t="s">
        <v>6</v>
      </c>
      <c r="W2" s="9" t="s">
        <v>7</v>
      </c>
      <c r="X2" s="12"/>
      <c r="Y2" s="7" t="s">
        <v>0</v>
      </c>
      <c r="Z2" s="8" t="s">
        <v>66</v>
      </c>
      <c r="AA2" s="8" t="s">
        <v>3</v>
      </c>
      <c r="AB2" s="8" t="s">
        <v>90</v>
      </c>
      <c r="AC2" s="8" t="s">
        <v>91</v>
      </c>
      <c r="AD2" s="8" t="s">
        <v>6</v>
      </c>
      <c r="AE2" s="9" t="s">
        <v>7</v>
      </c>
      <c r="AF2" s="12"/>
      <c r="AG2" s="7" t="s">
        <v>0</v>
      </c>
      <c r="AH2" s="8" t="s">
        <v>66</v>
      </c>
      <c r="AI2" s="8" t="s">
        <v>3</v>
      </c>
      <c r="AJ2" s="8" t="s">
        <v>90</v>
      </c>
      <c r="AK2" s="8" t="s">
        <v>91</v>
      </c>
      <c r="AL2" s="8" t="s">
        <v>6</v>
      </c>
      <c r="AM2" s="9" t="s">
        <v>7</v>
      </c>
      <c r="AN2" s="12"/>
      <c r="AO2" s="7" t="s">
        <v>0</v>
      </c>
      <c r="AP2" s="8" t="s">
        <v>66</v>
      </c>
      <c r="AQ2" s="8" t="s">
        <v>3</v>
      </c>
      <c r="AR2" s="8" t="s">
        <v>90</v>
      </c>
      <c r="AS2" s="8" t="s">
        <v>91</v>
      </c>
      <c r="AT2" s="8" t="s">
        <v>6</v>
      </c>
      <c r="AU2" s="9" t="s">
        <v>7</v>
      </c>
      <c r="AV2" s="12"/>
      <c r="AW2" s="7" t="s">
        <v>0</v>
      </c>
      <c r="AX2" s="8" t="s">
        <v>66</v>
      </c>
      <c r="AY2" s="8" t="s">
        <v>3</v>
      </c>
      <c r="AZ2" s="8" t="s">
        <v>90</v>
      </c>
      <c r="BA2" s="8" t="s">
        <v>91</v>
      </c>
      <c r="BB2" s="8" t="s">
        <v>6</v>
      </c>
      <c r="BC2" s="9" t="s">
        <v>7</v>
      </c>
      <c r="BD2" s="12"/>
      <c r="BE2" s="7" t="s">
        <v>0</v>
      </c>
      <c r="BF2" s="8" t="s">
        <v>66</v>
      </c>
      <c r="BG2" s="8" t="s">
        <v>3</v>
      </c>
      <c r="BH2" s="8" t="s">
        <v>90</v>
      </c>
      <c r="BI2" s="8" t="s">
        <v>91</v>
      </c>
      <c r="BJ2" s="8" t="s">
        <v>6</v>
      </c>
      <c r="BK2" s="9" t="s">
        <v>7</v>
      </c>
      <c r="BL2" s="12"/>
    </row>
    <row r="3" spans="1:64" x14ac:dyDescent="0.25">
      <c r="A3" s="11" t="s">
        <v>70</v>
      </c>
      <c r="B3" s="6">
        <v>1</v>
      </c>
      <c r="C3" s="4">
        <f>IFERROR(VLOOKUP(A3,parts!$A$2:$V$150,11,FALSE)*B3,0)</f>
        <v>4.5999999999999996</v>
      </c>
      <c r="D3" s="4">
        <f>IFERROR(VLOOKUP(A3,parts!$A$2:$V$150,12,FALSE)*B3,0)</f>
        <v>0</v>
      </c>
      <c r="E3" s="4">
        <f>IFERROR(VLOOKUP(A3,parts!$A$2:$V$150,13,FALSE)*B3,0)</f>
        <v>4.5999999999999996</v>
      </c>
      <c r="F3" s="4">
        <f>IFERROR(VLOOKUP(A3,parts!$A$2:$V$150,5,FALSE),0)</f>
        <v>0</v>
      </c>
      <c r="G3" s="4">
        <f>IFERROR(VLOOKUP(A3,parts!$A$2:$V$150,6,FALSE)*B3,0)</f>
        <v>0</v>
      </c>
      <c r="H3" s="12"/>
      <c r="I3" s="11"/>
      <c r="J3" s="6"/>
      <c r="K3" s="4">
        <f>IFERROR(VLOOKUP(I3,parts!$A$2:$V$150,11,FALSE)*J3,0)</f>
        <v>0</v>
      </c>
      <c r="L3" s="4">
        <f>IFERROR(VLOOKUP(I3,parts!$A$2:$V$150,12,FALSE)*J3,0)</f>
        <v>0</v>
      </c>
      <c r="M3" s="4">
        <f>IFERROR(VLOOKUP(I3,parts!$A$2:$V$150,13,FALSE)*J3,0)</f>
        <v>0</v>
      </c>
      <c r="N3" s="4">
        <f>IFERROR(VLOOKUP(I3,parts!$A$2:$V$150,5,FALSE),0)</f>
        <v>0</v>
      </c>
      <c r="O3" s="4">
        <f>IFERROR(VLOOKUP(I3,parts!$A$2:$V$150,6,FALSE)*J3,0)</f>
        <v>0</v>
      </c>
      <c r="P3" s="12"/>
      <c r="Q3" s="11"/>
      <c r="R3" s="6"/>
      <c r="S3" s="4">
        <f>IFERROR(VLOOKUP(Q3,parts!$A$2:$V$150,11,FALSE)*R3,0)</f>
        <v>0</v>
      </c>
      <c r="T3" s="4">
        <f>IFERROR(VLOOKUP(Q3,parts!$A$2:$V$150,12,FALSE)*R3,0)</f>
        <v>0</v>
      </c>
      <c r="U3" s="4">
        <f>IFERROR(VLOOKUP(Q3,parts!$A$2:$V$150,13,FALSE)*R3,0)</f>
        <v>0</v>
      </c>
      <c r="V3" s="4">
        <f>IFERROR(VLOOKUP(Q3,parts!$A$2:$V$150,5,FALSE),0)</f>
        <v>0</v>
      </c>
      <c r="W3" s="4">
        <f>IFERROR(VLOOKUP(Q3,parts!$A$2:$V$150,6,FALSE)*R3,0)</f>
        <v>0</v>
      </c>
      <c r="X3" s="12"/>
      <c r="Y3" s="11"/>
      <c r="Z3" s="6"/>
      <c r="AA3" s="4">
        <f>IFERROR(VLOOKUP(Y3,parts!$A$2:$V$150,11,FALSE)*Z3,0)</f>
        <v>0</v>
      </c>
      <c r="AB3" s="4">
        <f>IFERROR(VLOOKUP(Y3,parts!$A$2:$V$150,12,FALSE)*Z3,0)</f>
        <v>0</v>
      </c>
      <c r="AC3" s="4">
        <f>IFERROR(VLOOKUP(Y3,parts!$A$2:$V$150,13,FALSE)*Z3,0)</f>
        <v>0</v>
      </c>
      <c r="AD3" s="4">
        <f>IFERROR(VLOOKUP(Y3,parts!$A$2:$V$150,5,FALSE),0)</f>
        <v>0</v>
      </c>
      <c r="AE3" s="4">
        <f>IFERROR(VLOOKUP(Y3,parts!$A$2:$V$150,6,FALSE)*Z3,0)</f>
        <v>0</v>
      </c>
      <c r="AF3" s="12"/>
      <c r="AG3" s="11"/>
      <c r="AH3" s="6"/>
      <c r="AI3" s="4">
        <f>IFERROR(VLOOKUP(AG3,parts!$A$2:$V$150,11,FALSE)*AH3,0)</f>
        <v>0</v>
      </c>
      <c r="AJ3" s="4">
        <f>IFERROR(VLOOKUP(AG3,parts!$A$2:$V$150,12,FALSE)*AH3,0)</f>
        <v>0</v>
      </c>
      <c r="AK3" s="4">
        <f>IFERROR(VLOOKUP(AG3,parts!$A$2:$V$150,13,FALSE)*AH3,0)</f>
        <v>0</v>
      </c>
      <c r="AL3" s="4">
        <f>IFERROR(VLOOKUP(AG3,parts!$A$2:$V$150,5,FALSE),0)</f>
        <v>0</v>
      </c>
      <c r="AM3" s="4">
        <f>IFERROR(VLOOKUP(AG3,parts!$A$2:$V$150,6,FALSE)*AH3,0)</f>
        <v>0</v>
      </c>
      <c r="AN3" s="12"/>
      <c r="AO3" s="11"/>
      <c r="AP3" s="6"/>
      <c r="AQ3" s="4">
        <f>IFERROR(VLOOKUP(AO3,parts!$A$2:$V$150,11,FALSE)*AP3,0)</f>
        <v>0</v>
      </c>
      <c r="AR3" s="4">
        <f>IFERROR(VLOOKUP(AO3,parts!$A$2:$V$150,12,FALSE)*AP3,0)</f>
        <v>0</v>
      </c>
      <c r="AS3" s="4">
        <f>IFERROR(VLOOKUP(AO3,parts!$A$2:$V$150,13,FALSE)*AP3,0)</f>
        <v>0</v>
      </c>
      <c r="AT3" s="4">
        <f>IFERROR(VLOOKUP(AO3,parts!$A$2:$V$150,5,FALSE),0)</f>
        <v>0</v>
      </c>
      <c r="AU3" s="4">
        <f>IFERROR(VLOOKUP(AO3,parts!$A$2:$V$150,6,FALSE)*AP3,0)</f>
        <v>0</v>
      </c>
      <c r="AV3" s="12"/>
      <c r="AW3" s="11"/>
      <c r="AX3" s="6"/>
      <c r="AY3" s="4">
        <f>IFERROR(VLOOKUP(AW3,parts!$A$2:$V$150,11,FALSE)*AX3,0)</f>
        <v>0</v>
      </c>
      <c r="AZ3" s="4">
        <f>IFERROR(VLOOKUP(AW3,parts!$A$2:$V$150,12,FALSE)*AX3,0)</f>
        <v>0</v>
      </c>
      <c r="BA3" s="4">
        <f>IFERROR(VLOOKUP(AW3,parts!$A$2:$V$150,13,FALSE)*AX3,0)</f>
        <v>0</v>
      </c>
      <c r="BB3" s="4">
        <f>IFERROR(VLOOKUP(AW3,parts!$A$2:$V$150,5,FALSE),0)</f>
        <v>0</v>
      </c>
      <c r="BC3" s="4">
        <f>IFERROR(VLOOKUP(AW3,parts!$A$2:$V$150,6,FALSE)*AX3,0)</f>
        <v>0</v>
      </c>
      <c r="BD3" s="12"/>
      <c r="BE3" s="11"/>
      <c r="BF3" s="6"/>
      <c r="BG3" s="4">
        <f>IFERROR(VLOOKUP(BE3,parts!$A$2:$V$150,11,FALSE)*BF3,0)</f>
        <v>0</v>
      </c>
      <c r="BH3" s="4">
        <f>IFERROR(VLOOKUP(BE3,parts!$A$2:$V$150,12,FALSE)*BF3,0)</f>
        <v>0</v>
      </c>
      <c r="BI3" s="4">
        <f>IFERROR(VLOOKUP(BE3,parts!$A$2:$V$150,13,FALSE)*BF3,0)</f>
        <v>0</v>
      </c>
      <c r="BJ3" s="4">
        <f>IFERROR(VLOOKUP(BE3,parts!$A$2:$V$150,5,FALSE),0)</f>
        <v>0</v>
      </c>
      <c r="BK3" s="4">
        <f>IFERROR(VLOOKUP(BE3,parts!$A$2:$V$150,6,FALSE)*BF3,0)</f>
        <v>0</v>
      </c>
      <c r="BL3" s="12"/>
    </row>
    <row r="4" spans="1:64" x14ac:dyDescent="0.25">
      <c r="A4" s="11" t="s">
        <v>71</v>
      </c>
      <c r="B4" s="6">
        <v>1</v>
      </c>
      <c r="C4" s="4">
        <f>IFERROR(VLOOKUP(A4,parts!$A$2:$V$150,11,FALSE)*B4,0)</f>
        <v>1.5112000000000001</v>
      </c>
      <c r="D4" s="4">
        <f>IFERROR(VLOOKUP(A4,parts!$A$2:$V$150,12,FALSE)*B4,0)</f>
        <v>3.4</v>
      </c>
      <c r="E4" s="4">
        <f>IFERROR(VLOOKUP(A4,parts!$A$2:$V$150,13,FALSE)*B4,0)</f>
        <v>4.9112</v>
      </c>
      <c r="F4" s="4">
        <f>IFERROR(VLOOKUP(A4,parts!$A$2:$V$150,5,FALSE),0)</f>
        <v>336</v>
      </c>
      <c r="G4" s="4">
        <f>IFERROR(VLOOKUP(A4,parts!$A$2:$V$150,6,FALSE)*B4,0)</f>
        <v>0</v>
      </c>
      <c r="H4" s="12"/>
      <c r="I4" s="11"/>
      <c r="J4" s="6"/>
      <c r="K4" s="4">
        <f>IFERROR(VLOOKUP(I4,parts!$A$2:$V$150,11,FALSE)*J4,0)</f>
        <v>0</v>
      </c>
      <c r="L4" s="4">
        <f>IFERROR(VLOOKUP(I4,parts!$A$2:$V$150,12,FALSE)*J4,0)</f>
        <v>0</v>
      </c>
      <c r="M4" s="4">
        <f>IFERROR(VLOOKUP(I4,parts!$A$2:$V$150,13,FALSE)*J4,0)</f>
        <v>0</v>
      </c>
      <c r="N4" s="4">
        <f>IFERROR(VLOOKUP(I4,parts!$A$2:$V$150,5,FALSE),0)</f>
        <v>0</v>
      </c>
      <c r="O4" s="4">
        <f>IFERROR(VLOOKUP(I4,parts!$A$2:$V$150,6,FALSE)*J4,0)</f>
        <v>0</v>
      </c>
      <c r="P4" s="12"/>
      <c r="Q4" s="11"/>
      <c r="R4" s="6"/>
      <c r="S4" s="4">
        <f>IFERROR(VLOOKUP(Q4,parts!$A$2:$V$150,11,FALSE)*R4,0)</f>
        <v>0</v>
      </c>
      <c r="T4" s="4">
        <f>IFERROR(VLOOKUP(Q4,parts!$A$2:$V$150,12,FALSE)*R4,0)</f>
        <v>0</v>
      </c>
      <c r="U4" s="4">
        <f>IFERROR(VLOOKUP(Q4,parts!$A$2:$V$150,13,FALSE)*R4,0)</f>
        <v>0</v>
      </c>
      <c r="V4" s="4">
        <f>IFERROR(VLOOKUP(Q4,parts!$A$2:$V$150,5,FALSE),0)</f>
        <v>0</v>
      </c>
      <c r="W4" s="4">
        <f>IFERROR(VLOOKUP(Q4,parts!$A$2:$V$150,6,FALSE)*R4,0)</f>
        <v>0</v>
      </c>
      <c r="X4" s="12"/>
      <c r="Y4" s="11"/>
      <c r="Z4" s="6"/>
      <c r="AA4" s="4">
        <f>IFERROR(VLOOKUP(Y4,parts!$A$2:$V$150,11,FALSE)*Z4,0)</f>
        <v>0</v>
      </c>
      <c r="AB4" s="4">
        <f>IFERROR(VLOOKUP(Y4,parts!$A$2:$V$150,12,FALSE)*Z4,0)</f>
        <v>0</v>
      </c>
      <c r="AC4" s="4">
        <f>IFERROR(VLOOKUP(Y4,parts!$A$2:$V$150,13,FALSE)*Z4,0)</f>
        <v>0</v>
      </c>
      <c r="AD4" s="4">
        <f>IFERROR(VLOOKUP(Y4,parts!$A$2:$V$150,5,FALSE),0)</f>
        <v>0</v>
      </c>
      <c r="AE4" s="4">
        <f>IFERROR(VLOOKUP(Y4,parts!$A$2:$V$150,6,FALSE)*Z4,0)</f>
        <v>0</v>
      </c>
      <c r="AF4" s="12"/>
      <c r="AG4" s="11"/>
      <c r="AH4" s="6"/>
      <c r="AI4" s="4">
        <f>IFERROR(VLOOKUP(AG4,parts!$A$2:$V$150,11,FALSE)*AH4,0)</f>
        <v>0</v>
      </c>
      <c r="AJ4" s="4">
        <f>IFERROR(VLOOKUP(AG4,parts!$A$2:$V$150,12,FALSE)*AH4,0)</f>
        <v>0</v>
      </c>
      <c r="AK4" s="4">
        <f>IFERROR(VLOOKUP(AG4,parts!$A$2:$V$150,13,FALSE)*AH4,0)</f>
        <v>0</v>
      </c>
      <c r="AL4" s="4">
        <f>IFERROR(VLOOKUP(AG4,parts!$A$2:$V$150,5,FALSE),0)</f>
        <v>0</v>
      </c>
      <c r="AM4" s="4">
        <f>IFERROR(VLOOKUP(AG4,parts!$A$2:$V$150,6,FALSE)*AH4,0)</f>
        <v>0</v>
      </c>
      <c r="AN4" s="12"/>
      <c r="AO4" s="11"/>
      <c r="AP4" s="6"/>
      <c r="AQ4" s="4">
        <f>IFERROR(VLOOKUP(AO4,parts!$A$2:$V$150,11,FALSE)*AP4,0)</f>
        <v>0</v>
      </c>
      <c r="AR4" s="4">
        <f>IFERROR(VLOOKUP(AO4,parts!$A$2:$V$150,12,FALSE)*AP4,0)</f>
        <v>0</v>
      </c>
      <c r="AS4" s="4">
        <f>IFERROR(VLOOKUP(AO4,parts!$A$2:$V$150,13,FALSE)*AP4,0)</f>
        <v>0</v>
      </c>
      <c r="AT4" s="4">
        <f>IFERROR(VLOOKUP(AO4,parts!$A$2:$V$150,5,FALSE),0)</f>
        <v>0</v>
      </c>
      <c r="AU4" s="4">
        <f>IFERROR(VLOOKUP(AO4,parts!$A$2:$V$150,6,FALSE)*AP4,0)</f>
        <v>0</v>
      </c>
      <c r="AV4" s="12"/>
      <c r="AW4" s="11"/>
      <c r="AX4" s="6"/>
      <c r="AY4" s="4">
        <f>IFERROR(VLOOKUP(AW4,parts!$A$2:$V$150,11,FALSE)*AX4,0)</f>
        <v>0</v>
      </c>
      <c r="AZ4" s="4">
        <f>IFERROR(VLOOKUP(AW4,parts!$A$2:$V$150,12,FALSE)*AX4,0)</f>
        <v>0</v>
      </c>
      <c r="BA4" s="4">
        <f>IFERROR(VLOOKUP(AW4,parts!$A$2:$V$150,13,FALSE)*AX4,0)</f>
        <v>0</v>
      </c>
      <c r="BB4" s="4">
        <f>IFERROR(VLOOKUP(AW4,parts!$A$2:$V$150,5,FALSE),0)</f>
        <v>0</v>
      </c>
      <c r="BC4" s="4">
        <f>IFERROR(VLOOKUP(AW4,parts!$A$2:$V$150,6,FALSE)*AX4,0)</f>
        <v>0</v>
      </c>
      <c r="BD4" s="12"/>
      <c r="BE4" s="11"/>
      <c r="BF4" s="6"/>
      <c r="BG4" s="4">
        <f>IFERROR(VLOOKUP(BE4,parts!$A$2:$V$150,11,FALSE)*BF4,0)</f>
        <v>0</v>
      </c>
      <c r="BH4" s="4">
        <f>IFERROR(VLOOKUP(BE4,parts!$A$2:$V$150,12,FALSE)*BF4,0)</f>
        <v>0</v>
      </c>
      <c r="BI4" s="4">
        <f>IFERROR(VLOOKUP(BE4,parts!$A$2:$V$150,13,FALSE)*BF4,0)</f>
        <v>0</v>
      </c>
      <c r="BJ4" s="4">
        <f>IFERROR(VLOOKUP(BE4,parts!$A$2:$V$150,5,FALSE),0)</f>
        <v>0</v>
      </c>
      <c r="BK4" s="4">
        <f>IFERROR(VLOOKUP(BE4,parts!$A$2:$V$150,6,FALSE)*BF4,0)</f>
        <v>0</v>
      </c>
      <c r="BL4" s="12"/>
    </row>
    <row r="5" spans="1:64" x14ac:dyDescent="0.25">
      <c r="A5" s="11" t="s">
        <v>68</v>
      </c>
      <c r="B5" s="6">
        <v>1</v>
      </c>
      <c r="C5" s="4">
        <f>IFERROR(VLOOKUP(A5,parts!$A$2:$V$150,11,FALSE)*B5,0)</f>
        <v>0.15</v>
      </c>
      <c r="D5" s="4">
        <f>IFERROR(VLOOKUP(A5,parts!$A$2:$V$150,12,FALSE)*B5,0)</f>
        <v>0</v>
      </c>
      <c r="E5" s="4">
        <f>IFERROR(VLOOKUP(A5,parts!$A$2:$V$150,13,FALSE)*B5,0)</f>
        <v>0.15</v>
      </c>
      <c r="F5" s="4">
        <f>IFERROR(VLOOKUP(A5,parts!$A$2:$V$150,5,FALSE),0)</f>
        <v>0</v>
      </c>
      <c r="G5" s="4">
        <f>IFERROR(VLOOKUP(A5,parts!$A$2:$V$150,6,FALSE)*B5,0)</f>
        <v>0</v>
      </c>
      <c r="H5" s="12"/>
      <c r="I5" s="11"/>
      <c r="J5" s="6"/>
      <c r="K5" s="4">
        <f>IFERROR(VLOOKUP(I5,parts!$A$2:$V$150,11,FALSE)*J5,0)</f>
        <v>0</v>
      </c>
      <c r="L5" s="4">
        <f>IFERROR(VLOOKUP(I5,parts!$A$2:$V$150,12,FALSE)*J5,0)</f>
        <v>0</v>
      </c>
      <c r="M5" s="4">
        <f>IFERROR(VLOOKUP(I5,parts!$A$2:$V$150,13,FALSE)*J5,0)</f>
        <v>0</v>
      </c>
      <c r="N5" s="4">
        <f>IFERROR(VLOOKUP(I5,parts!$A$2:$V$150,5,FALSE),0)</f>
        <v>0</v>
      </c>
      <c r="O5" s="4">
        <f>IFERROR(VLOOKUP(I5,parts!$A$2:$V$150,6,FALSE)*J5,0)</f>
        <v>0</v>
      </c>
      <c r="P5" s="12"/>
      <c r="Q5" s="11"/>
      <c r="R5" s="6"/>
      <c r="S5" s="4">
        <f>IFERROR(VLOOKUP(Q5,parts!$A$2:$V$150,11,FALSE)*R5,0)</f>
        <v>0</v>
      </c>
      <c r="T5" s="4">
        <f>IFERROR(VLOOKUP(Q5,parts!$A$2:$V$150,12,FALSE)*R5,0)</f>
        <v>0</v>
      </c>
      <c r="U5" s="4">
        <f>IFERROR(VLOOKUP(Q5,parts!$A$2:$V$150,13,FALSE)*R5,0)</f>
        <v>0</v>
      </c>
      <c r="V5" s="4">
        <f>IFERROR(VLOOKUP(Q5,parts!$A$2:$V$150,5,FALSE),0)</f>
        <v>0</v>
      </c>
      <c r="W5" s="4">
        <f>IFERROR(VLOOKUP(Q5,parts!$A$2:$V$150,6,FALSE)*R5,0)</f>
        <v>0</v>
      </c>
      <c r="X5" s="12"/>
      <c r="Y5" s="11"/>
      <c r="Z5" s="6"/>
      <c r="AA5" s="4">
        <f>IFERROR(VLOOKUP(Y5,parts!$A$2:$V$150,11,FALSE)*Z5,0)</f>
        <v>0</v>
      </c>
      <c r="AB5" s="4">
        <f>IFERROR(VLOOKUP(Y5,parts!$A$2:$V$150,12,FALSE)*Z5,0)</f>
        <v>0</v>
      </c>
      <c r="AC5" s="4">
        <f>IFERROR(VLOOKUP(Y5,parts!$A$2:$V$150,13,FALSE)*Z5,0)</f>
        <v>0</v>
      </c>
      <c r="AD5" s="4">
        <f>IFERROR(VLOOKUP(Y5,parts!$A$2:$V$150,5,FALSE),0)</f>
        <v>0</v>
      </c>
      <c r="AE5" s="4">
        <f>IFERROR(VLOOKUP(Y5,parts!$A$2:$V$150,6,FALSE)*Z5,0)</f>
        <v>0</v>
      </c>
      <c r="AF5" s="12"/>
      <c r="AG5" s="11"/>
      <c r="AH5" s="6"/>
      <c r="AI5" s="4">
        <f>IFERROR(VLOOKUP(AG5,parts!$A$2:$V$150,11,FALSE)*AH5,0)</f>
        <v>0</v>
      </c>
      <c r="AJ5" s="4">
        <f>IFERROR(VLOOKUP(AG5,parts!$A$2:$V$150,12,FALSE)*AH5,0)</f>
        <v>0</v>
      </c>
      <c r="AK5" s="4">
        <f>IFERROR(VLOOKUP(AG5,parts!$A$2:$V$150,13,FALSE)*AH5,0)</f>
        <v>0</v>
      </c>
      <c r="AL5" s="4">
        <f>IFERROR(VLOOKUP(AG5,parts!$A$2:$V$150,5,FALSE),0)</f>
        <v>0</v>
      </c>
      <c r="AM5" s="4">
        <f>IFERROR(VLOOKUP(AG5,parts!$A$2:$V$150,6,FALSE)*AH5,0)</f>
        <v>0</v>
      </c>
      <c r="AN5" s="12"/>
      <c r="AO5" s="11"/>
      <c r="AP5" s="6"/>
      <c r="AQ5" s="4">
        <f>IFERROR(VLOOKUP(AO5,parts!$A$2:$V$150,11,FALSE)*AP5,0)</f>
        <v>0</v>
      </c>
      <c r="AR5" s="4">
        <f>IFERROR(VLOOKUP(AO5,parts!$A$2:$V$150,12,FALSE)*AP5,0)</f>
        <v>0</v>
      </c>
      <c r="AS5" s="4">
        <f>IFERROR(VLOOKUP(AO5,parts!$A$2:$V$150,13,FALSE)*AP5,0)</f>
        <v>0</v>
      </c>
      <c r="AT5" s="4">
        <f>IFERROR(VLOOKUP(AO5,parts!$A$2:$V$150,5,FALSE),0)</f>
        <v>0</v>
      </c>
      <c r="AU5" s="4">
        <f>IFERROR(VLOOKUP(AO5,parts!$A$2:$V$150,6,FALSE)*AP5,0)</f>
        <v>0</v>
      </c>
      <c r="AV5" s="12"/>
      <c r="AW5" s="11"/>
      <c r="AX5" s="6"/>
      <c r="AY5" s="4">
        <f>IFERROR(VLOOKUP(AW5,parts!$A$2:$V$150,11,FALSE)*AX5,0)</f>
        <v>0</v>
      </c>
      <c r="AZ5" s="4">
        <f>IFERROR(VLOOKUP(AW5,parts!$A$2:$V$150,12,FALSE)*AX5,0)</f>
        <v>0</v>
      </c>
      <c r="BA5" s="4">
        <f>IFERROR(VLOOKUP(AW5,parts!$A$2:$V$150,13,FALSE)*AX5,0)</f>
        <v>0</v>
      </c>
      <c r="BB5" s="4">
        <f>IFERROR(VLOOKUP(AW5,parts!$A$2:$V$150,5,FALSE),0)</f>
        <v>0</v>
      </c>
      <c r="BC5" s="4">
        <f>IFERROR(VLOOKUP(AW5,parts!$A$2:$V$150,6,FALSE)*AX5,0)</f>
        <v>0</v>
      </c>
      <c r="BD5" s="12"/>
      <c r="BE5" s="11"/>
      <c r="BF5" s="6"/>
      <c r="BG5" s="4">
        <f>IFERROR(VLOOKUP(BE5,parts!$A$2:$V$150,11,FALSE)*BF5,0)</f>
        <v>0</v>
      </c>
      <c r="BH5" s="4">
        <f>IFERROR(VLOOKUP(BE5,parts!$A$2:$V$150,12,FALSE)*BF5,0)</f>
        <v>0</v>
      </c>
      <c r="BI5" s="4">
        <f>IFERROR(VLOOKUP(BE5,parts!$A$2:$V$150,13,FALSE)*BF5,0)</f>
        <v>0</v>
      </c>
      <c r="BJ5" s="4">
        <f>IFERROR(VLOOKUP(BE5,parts!$A$2:$V$150,5,FALSE),0)</f>
        <v>0</v>
      </c>
      <c r="BK5" s="4">
        <f>IFERROR(VLOOKUP(BE5,parts!$A$2:$V$150,6,FALSE)*BF5,0)</f>
        <v>0</v>
      </c>
      <c r="BL5" s="12"/>
    </row>
    <row r="6" spans="1:64" x14ac:dyDescent="0.25">
      <c r="A6" s="11"/>
      <c r="B6" s="6"/>
      <c r="C6" s="4">
        <f>IFERROR(VLOOKUP(A6,parts!$A$2:$V$150,11,FALSE)*B6,0)</f>
        <v>0</v>
      </c>
      <c r="D6" s="4">
        <f>IFERROR(VLOOKUP(A6,parts!$A$2:$V$150,12,FALSE)*B6,0)</f>
        <v>0</v>
      </c>
      <c r="E6" s="4">
        <f>IFERROR(VLOOKUP(A6,parts!$A$2:$V$150,13,FALSE)*B6,0)</f>
        <v>0</v>
      </c>
      <c r="F6" s="4">
        <f>IFERROR(VLOOKUP(A6,parts!$A$2:$V$150,5,FALSE),0)</f>
        <v>0</v>
      </c>
      <c r="G6" s="4">
        <f>IFERROR(VLOOKUP(A6,parts!$A$2:$V$150,6,FALSE)*B6,0)</f>
        <v>0</v>
      </c>
      <c r="H6" s="12"/>
      <c r="I6" s="11"/>
      <c r="J6" s="6"/>
      <c r="K6" s="4">
        <f>IFERROR(VLOOKUP(I6,parts!$A$2:$V$150,11,FALSE)*J6,0)</f>
        <v>0</v>
      </c>
      <c r="L6" s="4">
        <f>IFERROR(VLOOKUP(I6,parts!$A$2:$V$150,12,FALSE)*J6,0)</f>
        <v>0</v>
      </c>
      <c r="M6" s="4">
        <f>IFERROR(VLOOKUP(I6,parts!$A$2:$V$150,13,FALSE)*J6,0)</f>
        <v>0</v>
      </c>
      <c r="N6" s="4">
        <f>IFERROR(VLOOKUP(I6,parts!$A$2:$V$150,5,FALSE),0)</f>
        <v>0</v>
      </c>
      <c r="O6" s="4">
        <f>IFERROR(VLOOKUP(I6,parts!$A$2:$V$150,6,FALSE)*J6,0)</f>
        <v>0</v>
      </c>
      <c r="P6" s="12"/>
      <c r="Q6" s="11"/>
      <c r="R6" s="6"/>
      <c r="S6" s="4">
        <f>IFERROR(VLOOKUP(Q6,parts!$A$2:$V$150,11,FALSE)*R6,0)</f>
        <v>0</v>
      </c>
      <c r="T6" s="4">
        <f>IFERROR(VLOOKUP(Q6,parts!$A$2:$V$150,12,FALSE)*R6,0)</f>
        <v>0</v>
      </c>
      <c r="U6" s="4">
        <f>IFERROR(VLOOKUP(Q6,parts!$A$2:$V$150,13,FALSE)*R6,0)</f>
        <v>0</v>
      </c>
      <c r="V6" s="4">
        <f>IFERROR(VLOOKUP(Q6,parts!$A$2:$V$150,5,FALSE),0)</f>
        <v>0</v>
      </c>
      <c r="W6" s="4">
        <f>IFERROR(VLOOKUP(Q6,parts!$A$2:$V$150,6,FALSE)*R6,0)</f>
        <v>0</v>
      </c>
      <c r="X6" s="12"/>
      <c r="Y6" s="11"/>
      <c r="Z6" s="6"/>
      <c r="AA6" s="4">
        <f>IFERROR(VLOOKUP(Y6,parts!$A$2:$V$150,11,FALSE)*Z6,0)</f>
        <v>0</v>
      </c>
      <c r="AB6" s="4">
        <f>IFERROR(VLOOKUP(Y6,parts!$A$2:$V$150,12,FALSE)*Z6,0)</f>
        <v>0</v>
      </c>
      <c r="AC6" s="4">
        <f>IFERROR(VLOOKUP(Y6,parts!$A$2:$V$150,13,FALSE)*Z6,0)</f>
        <v>0</v>
      </c>
      <c r="AD6" s="4">
        <f>IFERROR(VLOOKUP(Y6,parts!$A$2:$V$150,5,FALSE),0)</f>
        <v>0</v>
      </c>
      <c r="AE6" s="4">
        <f>IFERROR(VLOOKUP(Y6,parts!$A$2:$V$150,6,FALSE)*Z6,0)</f>
        <v>0</v>
      </c>
      <c r="AF6" s="12"/>
      <c r="AG6" s="11"/>
      <c r="AH6" s="6"/>
      <c r="AI6" s="4">
        <f>IFERROR(VLOOKUP(AG6,parts!$A$2:$V$150,11,FALSE)*AH6,0)</f>
        <v>0</v>
      </c>
      <c r="AJ6" s="4">
        <f>IFERROR(VLOOKUP(AG6,parts!$A$2:$V$150,12,FALSE)*AH6,0)</f>
        <v>0</v>
      </c>
      <c r="AK6" s="4">
        <f>IFERROR(VLOOKUP(AG6,parts!$A$2:$V$150,13,FALSE)*AH6,0)</f>
        <v>0</v>
      </c>
      <c r="AL6" s="4">
        <f>IFERROR(VLOOKUP(AG6,parts!$A$2:$V$150,5,FALSE),0)</f>
        <v>0</v>
      </c>
      <c r="AM6" s="4">
        <f>IFERROR(VLOOKUP(AG6,parts!$A$2:$V$150,6,FALSE)*AH6,0)</f>
        <v>0</v>
      </c>
      <c r="AN6" s="12"/>
      <c r="AO6" s="11"/>
      <c r="AP6" s="6"/>
      <c r="AQ6" s="4">
        <f>IFERROR(VLOOKUP(AO6,parts!$A$2:$V$150,11,FALSE)*AP6,0)</f>
        <v>0</v>
      </c>
      <c r="AR6" s="4">
        <f>IFERROR(VLOOKUP(AO6,parts!$A$2:$V$150,12,FALSE)*AP6,0)</f>
        <v>0</v>
      </c>
      <c r="AS6" s="4">
        <f>IFERROR(VLOOKUP(AO6,parts!$A$2:$V$150,13,FALSE)*AP6,0)</f>
        <v>0</v>
      </c>
      <c r="AT6" s="4">
        <f>IFERROR(VLOOKUP(AO6,parts!$A$2:$V$150,5,FALSE),0)</f>
        <v>0</v>
      </c>
      <c r="AU6" s="4">
        <f>IFERROR(VLOOKUP(AO6,parts!$A$2:$V$150,6,FALSE)*AP6,0)</f>
        <v>0</v>
      </c>
      <c r="AV6" s="12"/>
      <c r="AW6" s="11"/>
      <c r="AX6" s="6"/>
      <c r="AY6" s="4">
        <f>IFERROR(VLOOKUP(AW6,parts!$A$2:$V$150,11,FALSE)*AX6,0)</f>
        <v>0</v>
      </c>
      <c r="AZ6" s="4">
        <f>IFERROR(VLOOKUP(AW6,parts!$A$2:$V$150,12,FALSE)*AX6,0)</f>
        <v>0</v>
      </c>
      <c r="BA6" s="4">
        <f>IFERROR(VLOOKUP(AW6,parts!$A$2:$V$150,13,FALSE)*AX6,0)</f>
        <v>0</v>
      </c>
      <c r="BB6" s="4">
        <f>IFERROR(VLOOKUP(AW6,parts!$A$2:$V$150,5,FALSE),0)</f>
        <v>0</v>
      </c>
      <c r="BC6" s="4">
        <f>IFERROR(VLOOKUP(AW6,parts!$A$2:$V$150,6,FALSE)*AX6,0)</f>
        <v>0</v>
      </c>
      <c r="BD6" s="12"/>
      <c r="BE6" s="11"/>
      <c r="BF6" s="6"/>
      <c r="BG6" s="4">
        <f>IFERROR(VLOOKUP(BE6,parts!$A$2:$V$150,11,FALSE)*BF6,0)</f>
        <v>0</v>
      </c>
      <c r="BH6" s="4">
        <f>IFERROR(VLOOKUP(BE6,parts!$A$2:$V$150,12,FALSE)*BF6,0)</f>
        <v>0</v>
      </c>
      <c r="BI6" s="4">
        <f>IFERROR(VLOOKUP(BE6,parts!$A$2:$V$150,13,FALSE)*BF6,0)</f>
        <v>0</v>
      </c>
      <c r="BJ6" s="4">
        <f>IFERROR(VLOOKUP(BE6,parts!$A$2:$V$150,5,FALSE),0)</f>
        <v>0</v>
      </c>
      <c r="BK6" s="4">
        <f>IFERROR(VLOOKUP(BE6,parts!$A$2:$V$150,6,FALSE)*BF6,0)</f>
        <v>0</v>
      </c>
      <c r="BL6" s="12"/>
    </row>
    <row r="7" spans="1:64" x14ac:dyDescent="0.25">
      <c r="A7" s="11"/>
      <c r="B7" s="6"/>
      <c r="C7" s="4">
        <f>IFERROR(VLOOKUP(A7,parts!$A$2:$V$150,11,FALSE)*B7,0)</f>
        <v>0</v>
      </c>
      <c r="D7" s="4">
        <f>IFERROR(VLOOKUP(A7,parts!$A$2:$V$150,12,FALSE)*B7,0)</f>
        <v>0</v>
      </c>
      <c r="E7" s="4">
        <f>IFERROR(VLOOKUP(A7,parts!$A$2:$V$150,13,FALSE)*B7,0)</f>
        <v>0</v>
      </c>
      <c r="F7" s="4">
        <f>IFERROR(VLOOKUP(A7,parts!$A$2:$V$150,5,FALSE),0)</f>
        <v>0</v>
      </c>
      <c r="G7" s="4">
        <f>IFERROR(VLOOKUP(A7,parts!$A$2:$V$150,6,FALSE)*B7,0)</f>
        <v>0</v>
      </c>
      <c r="H7" s="12"/>
      <c r="I7" s="11"/>
      <c r="J7" s="6"/>
      <c r="K7" s="4">
        <f>IFERROR(VLOOKUP(I7,parts!$A$2:$V$150,11,FALSE)*J7,0)</f>
        <v>0</v>
      </c>
      <c r="L7" s="4">
        <f>IFERROR(VLOOKUP(I7,parts!$A$2:$V$150,12,FALSE)*J7,0)</f>
        <v>0</v>
      </c>
      <c r="M7" s="4">
        <f>IFERROR(VLOOKUP(I7,parts!$A$2:$V$150,13,FALSE)*J7,0)</f>
        <v>0</v>
      </c>
      <c r="N7" s="4">
        <f>IFERROR(VLOOKUP(I7,parts!$A$2:$V$150,5,FALSE),0)</f>
        <v>0</v>
      </c>
      <c r="O7" s="4">
        <f>IFERROR(VLOOKUP(I7,parts!$A$2:$V$150,6,FALSE)*J7,0)</f>
        <v>0</v>
      </c>
      <c r="P7" s="12"/>
      <c r="Q7" s="11"/>
      <c r="R7" s="6"/>
      <c r="S7" s="4">
        <f>IFERROR(VLOOKUP(Q7,parts!$A$2:$V$150,11,FALSE)*R7,0)</f>
        <v>0</v>
      </c>
      <c r="T7" s="4">
        <f>IFERROR(VLOOKUP(Q7,parts!$A$2:$V$150,12,FALSE)*R7,0)</f>
        <v>0</v>
      </c>
      <c r="U7" s="4">
        <f>IFERROR(VLOOKUP(Q7,parts!$A$2:$V$150,13,FALSE)*R7,0)</f>
        <v>0</v>
      </c>
      <c r="V7" s="4">
        <f>IFERROR(VLOOKUP(Q7,parts!$A$2:$V$150,5,FALSE),0)</f>
        <v>0</v>
      </c>
      <c r="W7" s="4">
        <f>IFERROR(VLOOKUP(Q7,parts!$A$2:$V$150,6,FALSE)*R7,0)</f>
        <v>0</v>
      </c>
      <c r="X7" s="12"/>
      <c r="Y7" s="11"/>
      <c r="Z7" s="6"/>
      <c r="AA7" s="4">
        <f>IFERROR(VLOOKUP(Y7,parts!$A$2:$V$150,11,FALSE)*Z7,0)</f>
        <v>0</v>
      </c>
      <c r="AB7" s="4">
        <f>IFERROR(VLOOKUP(Y7,parts!$A$2:$V$150,12,FALSE)*Z7,0)</f>
        <v>0</v>
      </c>
      <c r="AC7" s="4">
        <f>IFERROR(VLOOKUP(Y7,parts!$A$2:$V$150,13,FALSE)*Z7,0)</f>
        <v>0</v>
      </c>
      <c r="AD7" s="4">
        <f>IFERROR(VLOOKUP(Y7,parts!$A$2:$V$150,5,FALSE),0)</f>
        <v>0</v>
      </c>
      <c r="AE7" s="4">
        <f>IFERROR(VLOOKUP(Y7,parts!$A$2:$V$150,6,FALSE)*Z7,0)</f>
        <v>0</v>
      </c>
      <c r="AF7" s="12"/>
      <c r="AG7" s="11"/>
      <c r="AH7" s="6"/>
      <c r="AI7" s="4">
        <f>IFERROR(VLOOKUP(AG7,parts!$A$2:$V$150,11,FALSE)*AH7,0)</f>
        <v>0</v>
      </c>
      <c r="AJ7" s="4">
        <f>IFERROR(VLOOKUP(AG7,parts!$A$2:$V$150,12,FALSE)*AH7,0)</f>
        <v>0</v>
      </c>
      <c r="AK7" s="4">
        <f>IFERROR(VLOOKUP(AG7,parts!$A$2:$V$150,13,FALSE)*AH7,0)</f>
        <v>0</v>
      </c>
      <c r="AL7" s="4">
        <f>IFERROR(VLOOKUP(AG7,parts!$A$2:$V$150,5,FALSE),0)</f>
        <v>0</v>
      </c>
      <c r="AM7" s="4">
        <f>IFERROR(VLOOKUP(AG7,parts!$A$2:$V$150,6,FALSE)*AH7,0)</f>
        <v>0</v>
      </c>
      <c r="AN7" s="12"/>
      <c r="AO7" s="11"/>
      <c r="AP7" s="6"/>
      <c r="AQ7" s="4">
        <f>IFERROR(VLOOKUP(AO7,parts!$A$2:$V$150,11,FALSE)*AP7,0)</f>
        <v>0</v>
      </c>
      <c r="AR7" s="4">
        <f>IFERROR(VLOOKUP(AO7,parts!$A$2:$V$150,12,FALSE)*AP7,0)</f>
        <v>0</v>
      </c>
      <c r="AS7" s="4">
        <f>IFERROR(VLOOKUP(AO7,parts!$A$2:$V$150,13,FALSE)*AP7,0)</f>
        <v>0</v>
      </c>
      <c r="AT7" s="4">
        <f>IFERROR(VLOOKUP(AO7,parts!$A$2:$V$150,5,FALSE),0)</f>
        <v>0</v>
      </c>
      <c r="AU7" s="4">
        <f>IFERROR(VLOOKUP(AO7,parts!$A$2:$V$150,6,FALSE)*AP7,0)</f>
        <v>0</v>
      </c>
      <c r="AV7" s="12"/>
      <c r="AW7" s="11"/>
      <c r="AX7" s="6"/>
      <c r="AY7" s="4">
        <f>IFERROR(VLOOKUP(AW7,parts!$A$2:$V$150,11,FALSE)*AX7,0)</f>
        <v>0</v>
      </c>
      <c r="AZ7" s="4">
        <f>IFERROR(VLOOKUP(AW7,parts!$A$2:$V$150,12,FALSE)*AX7,0)</f>
        <v>0</v>
      </c>
      <c r="BA7" s="4">
        <f>IFERROR(VLOOKUP(AW7,parts!$A$2:$V$150,13,FALSE)*AX7,0)</f>
        <v>0</v>
      </c>
      <c r="BB7" s="4">
        <f>IFERROR(VLOOKUP(AW7,parts!$A$2:$V$150,5,FALSE),0)</f>
        <v>0</v>
      </c>
      <c r="BC7" s="4">
        <f>IFERROR(VLOOKUP(AW7,parts!$A$2:$V$150,6,FALSE)*AX7,0)</f>
        <v>0</v>
      </c>
      <c r="BD7" s="12"/>
      <c r="BE7" s="11"/>
      <c r="BF7" s="6"/>
      <c r="BG7" s="4">
        <f>IFERROR(VLOOKUP(BE7,parts!$A$2:$V$150,11,FALSE)*BF7,0)</f>
        <v>0</v>
      </c>
      <c r="BH7" s="4">
        <f>IFERROR(VLOOKUP(BE7,parts!$A$2:$V$150,12,FALSE)*BF7,0)</f>
        <v>0</v>
      </c>
      <c r="BI7" s="4">
        <f>IFERROR(VLOOKUP(BE7,parts!$A$2:$V$150,13,FALSE)*BF7,0)</f>
        <v>0</v>
      </c>
      <c r="BJ7" s="4">
        <f>IFERROR(VLOOKUP(BE7,parts!$A$2:$V$150,5,FALSE),0)</f>
        <v>0</v>
      </c>
      <c r="BK7" s="4">
        <f>IFERROR(VLOOKUP(BE7,parts!$A$2:$V$150,6,FALSE)*BF7,0)</f>
        <v>0</v>
      </c>
      <c r="BL7" s="12"/>
    </row>
    <row r="8" spans="1:64" x14ac:dyDescent="0.25">
      <c r="A8" s="11"/>
      <c r="B8" s="6"/>
      <c r="C8" s="4">
        <f>IFERROR(VLOOKUP(A8,parts!$A$2:$V$150,11,FALSE)*B8,0)</f>
        <v>0</v>
      </c>
      <c r="D8" s="4">
        <f>IFERROR(VLOOKUP(A8,parts!$A$2:$V$150,12,FALSE)*B8,0)</f>
        <v>0</v>
      </c>
      <c r="E8" s="4">
        <f>IFERROR(VLOOKUP(A8,parts!$A$2:$V$150,13,FALSE)*B8,0)</f>
        <v>0</v>
      </c>
      <c r="F8" s="4">
        <f>IFERROR(VLOOKUP(A8,parts!$A$2:$V$150,5,FALSE),0)</f>
        <v>0</v>
      </c>
      <c r="G8" s="4">
        <f>IFERROR(VLOOKUP(A8,parts!$A$2:$V$150,6,FALSE)*B8,0)</f>
        <v>0</v>
      </c>
      <c r="H8" s="12"/>
      <c r="I8" s="11"/>
      <c r="J8" s="6"/>
      <c r="K8" s="4">
        <f>IFERROR(VLOOKUP(I8,parts!$A$2:$V$150,11,FALSE)*J8,0)</f>
        <v>0</v>
      </c>
      <c r="L8" s="4">
        <f>IFERROR(VLOOKUP(I8,parts!$A$2:$V$150,12,FALSE)*J8,0)</f>
        <v>0</v>
      </c>
      <c r="M8" s="4">
        <f>IFERROR(VLOOKUP(I8,parts!$A$2:$V$150,13,FALSE)*J8,0)</f>
        <v>0</v>
      </c>
      <c r="N8" s="4">
        <f>IFERROR(VLOOKUP(I8,parts!$A$2:$V$150,5,FALSE),0)</f>
        <v>0</v>
      </c>
      <c r="O8" s="4">
        <f>IFERROR(VLOOKUP(I8,parts!$A$2:$V$150,6,FALSE)*J8,0)</f>
        <v>0</v>
      </c>
      <c r="P8" s="12"/>
      <c r="Q8" s="11"/>
      <c r="R8" s="6"/>
      <c r="S8" s="4">
        <f>IFERROR(VLOOKUP(Q8,parts!$A$2:$V$150,11,FALSE)*R8,0)</f>
        <v>0</v>
      </c>
      <c r="T8" s="4">
        <f>IFERROR(VLOOKUP(Q8,parts!$A$2:$V$150,12,FALSE)*R8,0)</f>
        <v>0</v>
      </c>
      <c r="U8" s="4">
        <f>IFERROR(VLOOKUP(Q8,parts!$A$2:$V$150,13,FALSE)*R8,0)</f>
        <v>0</v>
      </c>
      <c r="V8" s="4">
        <f>IFERROR(VLOOKUP(Q8,parts!$A$2:$V$150,5,FALSE),0)</f>
        <v>0</v>
      </c>
      <c r="W8" s="4">
        <f>IFERROR(VLOOKUP(Q8,parts!$A$2:$V$150,6,FALSE)*R8,0)</f>
        <v>0</v>
      </c>
      <c r="X8" s="12"/>
      <c r="Y8" s="11"/>
      <c r="Z8" s="6"/>
      <c r="AA8" s="4">
        <f>IFERROR(VLOOKUP(Y8,parts!$A$2:$V$150,11,FALSE)*Z8,0)</f>
        <v>0</v>
      </c>
      <c r="AB8" s="4">
        <f>IFERROR(VLOOKUP(Y8,parts!$A$2:$V$150,12,FALSE)*Z8,0)</f>
        <v>0</v>
      </c>
      <c r="AC8" s="4">
        <f>IFERROR(VLOOKUP(Y8,parts!$A$2:$V$150,13,FALSE)*Z8,0)</f>
        <v>0</v>
      </c>
      <c r="AD8" s="4">
        <f>IFERROR(VLOOKUP(Y8,parts!$A$2:$V$150,5,FALSE),0)</f>
        <v>0</v>
      </c>
      <c r="AE8" s="4">
        <f>IFERROR(VLOOKUP(Y8,parts!$A$2:$V$150,6,FALSE)*Z8,0)</f>
        <v>0</v>
      </c>
      <c r="AF8" s="12"/>
      <c r="AG8" s="11"/>
      <c r="AH8" s="6"/>
      <c r="AI8" s="4">
        <f>IFERROR(VLOOKUP(AG8,parts!$A$2:$V$150,11,FALSE)*AH8,0)</f>
        <v>0</v>
      </c>
      <c r="AJ8" s="4">
        <f>IFERROR(VLOOKUP(AG8,parts!$A$2:$V$150,12,FALSE)*AH8,0)</f>
        <v>0</v>
      </c>
      <c r="AK8" s="4">
        <f>IFERROR(VLOOKUP(AG8,parts!$A$2:$V$150,13,FALSE)*AH8,0)</f>
        <v>0</v>
      </c>
      <c r="AL8" s="4">
        <f>IFERROR(VLOOKUP(AG8,parts!$A$2:$V$150,5,FALSE),0)</f>
        <v>0</v>
      </c>
      <c r="AM8" s="4">
        <f>IFERROR(VLOOKUP(AG8,parts!$A$2:$V$150,6,FALSE)*AH8,0)</f>
        <v>0</v>
      </c>
      <c r="AN8" s="12"/>
      <c r="AO8" s="11"/>
      <c r="AP8" s="6"/>
      <c r="AQ8" s="4">
        <f>IFERROR(VLOOKUP(AO8,parts!$A$2:$V$150,11,FALSE)*AP8,0)</f>
        <v>0</v>
      </c>
      <c r="AR8" s="4">
        <f>IFERROR(VLOOKUP(AO8,parts!$A$2:$V$150,12,FALSE)*AP8,0)</f>
        <v>0</v>
      </c>
      <c r="AS8" s="4">
        <f>IFERROR(VLOOKUP(AO8,parts!$A$2:$V$150,13,FALSE)*AP8,0)</f>
        <v>0</v>
      </c>
      <c r="AT8" s="4">
        <f>IFERROR(VLOOKUP(AO8,parts!$A$2:$V$150,5,FALSE),0)</f>
        <v>0</v>
      </c>
      <c r="AU8" s="4">
        <f>IFERROR(VLOOKUP(AO8,parts!$A$2:$V$150,6,FALSE)*AP8,0)</f>
        <v>0</v>
      </c>
      <c r="AV8" s="12"/>
      <c r="AW8" s="11"/>
      <c r="AX8" s="6"/>
      <c r="AY8" s="4">
        <f>IFERROR(VLOOKUP(AW8,parts!$A$2:$V$150,11,FALSE)*AX8,0)</f>
        <v>0</v>
      </c>
      <c r="AZ8" s="4">
        <f>IFERROR(VLOOKUP(AW8,parts!$A$2:$V$150,12,FALSE)*AX8,0)</f>
        <v>0</v>
      </c>
      <c r="BA8" s="4">
        <f>IFERROR(VLOOKUP(AW8,parts!$A$2:$V$150,13,FALSE)*AX8,0)</f>
        <v>0</v>
      </c>
      <c r="BB8" s="4">
        <f>IFERROR(VLOOKUP(AW8,parts!$A$2:$V$150,5,FALSE),0)</f>
        <v>0</v>
      </c>
      <c r="BC8" s="4">
        <f>IFERROR(VLOOKUP(AW8,parts!$A$2:$V$150,6,FALSE)*AX8,0)</f>
        <v>0</v>
      </c>
      <c r="BD8" s="12"/>
      <c r="BE8" s="11"/>
      <c r="BF8" s="6"/>
      <c r="BG8" s="4">
        <f>IFERROR(VLOOKUP(BE8,parts!$A$2:$V$150,11,FALSE)*BF8,0)</f>
        <v>0</v>
      </c>
      <c r="BH8" s="4">
        <f>IFERROR(VLOOKUP(BE8,parts!$A$2:$V$150,12,FALSE)*BF8,0)</f>
        <v>0</v>
      </c>
      <c r="BI8" s="4">
        <f>IFERROR(VLOOKUP(BE8,parts!$A$2:$V$150,13,FALSE)*BF8,0)</f>
        <v>0</v>
      </c>
      <c r="BJ8" s="4">
        <f>IFERROR(VLOOKUP(BE8,parts!$A$2:$V$150,5,FALSE),0)</f>
        <v>0</v>
      </c>
      <c r="BK8" s="4">
        <f>IFERROR(VLOOKUP(BE8,parts!$A$2:$V$150,6,FALSE)*BF8,0)</f>
        <v>0</v>
      </c>
      <c r="BL8" s="12"/>
    </row>
    <row r="9" spans="1:64" x14ac:dyDescent="0.25">
      <c r="A9" s="11"/>
      <c r="B9" s="6"/>
      <c r="C9" s="4">
        <f>IFERROR(VLOOKUP(A9,parts!$A$2:$V$150,11,FALSE)*B9,0)</f>
        <v>0</v>
      </c>
      <c r="D9" s="4">
        <f>IFERROR(VLOOKUP(A9,parts!$A$2:$V$150,12,FALSE)*B9,0)</f>
        <v>0</v>
      </c>
      <c r="E9" s="4">
        <f>IFERROR(VLOOKUP(A9,parts!$A$2:$V$150,13,FALSE)*B9,0)</f>
        <v>0</v>
      </c>
      <c r="F9" s="4">
        <f>IFERROR(VLOOKUP(A9,parts!$A$2:$V$150,5,FALSE),0)</f>
        <v>0</v>
      </c>
      <c r="G9" s="4">
        <f>IFERROR(VLOOKUP(A9,parts!$A$2:$V$150,6,FALSE)*B9,0)</f>
        <v>0</v>
      </c>
      <c r="H9" s="12"/>
      <c r="I9" s="11"/>
      <c r="J9" s="6"/>
      <c r="K9" s="4">
        <f>IFERROR(VLOOKUP(I9,parts!$A$2:$V$150,11,FALSE)*J9,0)</f>
        <v>0</v>
      </c>
      <c r="L9" s="4">
        <f>IFERROR(VLOOKUP(I9,parts!$A$2:$V$150,12,FALSE)*J9,0)</f>
        <v>0</v>
      </c>
      <c r="M9" s="4">
        <f>IFERROR(VLOOKUP(I9,parts!$A$2:$V$150,13,FALSE)*J9,0)</f>
        <v>0</v>
      </c>
      <c r="N9" s="4">
        <f>IFERROR(VLOOKUP(I9,parts!$A$2:$V$150,5,FALSE),0)</f>
        <v>0</v>
      </c>
      <c r="O9" s="4">
        <f>IFERROR(VLOOKUP(I9,parts!$A$2:$V$150,6,FALSE)*J9,0)</f>
        <v>0</v>
      </c>
      <c r="P9" s="12"/>
      <c r="Q9" s="11"/>
      <c r="R9" s="6"/>
      <c r="S9" s="4">
        <f>IFERROR(VLOOKUP(Q9,parts!$A$2:$V$150,11,FALSE)*R9,0)</f>
        <v>0</v>
      </c>
      <c r="T9" s="4">
        <f>IFERROR(VLOOKUP(Q9,parts!$A$2:$V$150,12,FALSE)*R9,0)</f>
        <v>0</v>
      </c>
      <c r="U9" s="4">
        <f>IFERROR(VLOOKUP(Q9,parts!$A$2:$V$150,13,FALSE)*R9,0)</f>
        <v>0</v>
      </c>
      <c r="V9" s="4">
        <f>IFERROR(VLOOKUP(Q9,parts!$A$2:$V$150,5,FALSE),0)</f>
        <v>0</v>
      </c>
      <c r="W9" s="4">
        <f>IFERROR(VLOOKUP(Q9,parts!$A$2:$V$150,6,FALSE)*R9,0)</f>
        <v>0</v>
      </c>
      <c r="X9" s="12"/>
      <c r="Y9" s="11"/>
      <c r="Z9" s="6"/>
      <c r="AA9" s="4">
        <f>IFERROR(VLOOKUP(Y9,parts!$A$2:$V$150,11,FALSE)*Z9,0)</f>
        <v>0</v>
      </c>
      <c r="AB9" s="4">
        <f>IFERROR(VLOOKUP(Y9,parts!$A$2:$V$150,12,FALSE)*Z9,0)</f>
        <v>0</v>
      </c>
      <c r="AC9" s="4">
        <f>IFERROR(VLOOKUP(Y9,parts!$A$2:$V$150,13,FALSE)*Z9,0)</f>
        <v>0</v>
      </c>
      <c r="AD9" s="4">
        <f>IFERROR(VLOOKUP(Y9,parts!$A$2:$V$150,5,FALSE),0)</f>
        <v>0</v>
      </c>
      <c r="AE9" s="4">
        <f>IFERROR(VLOOKUP(Y9,parts!$A$2:$V$150,6,FALSE)*Z9,0)</f>
        <v>0</v>
      </c>
      <c r="AF9" s="12"/>
      <c r="AG9" s="11"/>
      <c r="AH9" s="6"/>
      <c r="AI9" s="4">
        <f>IFERROR(VLOOKUP(AG9,parts!$A$2:$V$150,11,FALSE)*AH9,0)</f>
        <v>0</v>
      </c>
      <c r="AJ9" s="4">
        <f>IFERROR(VLOOKUP(AG9,parts!$A$2:$V$150,12,FALSE)*AH9,0)</f>
        <v>0</v>
      </c>
      <c r="AK9" s="4">
        <f>IFERROR(VLOOKUP(AG9,parts!$A$2:$V$150,13,FALSE)*AH9,0)</f>
        <v>0</v>
      </c>
      <c r="AL9" s="4">
        <f>IFERROR(VLOOKUP(AG9,parts!$A$2:$V$150,5,FALSE),0)</f>
        <v>0</v>
      </c>
      <c r="AM9" s="4">
        <f>IFERROR(VLOOKUP(AG9,parts!$A$2:$V$150,6,FALSE)*AH9,0)</f>
        <v>0</v>
      </c>
      <c r="AN9" s="12"/>
      <c r="AO9" s="11"/>
      <c r="AP9" s="6"/>
      <c r="AQ9" s="4">
        <f>IFERROR(VLOOKUP(AO9,parts!$A$2:$V$150,11,FALSE)*AP9,0)</f>
        <v>0</v>
      </c>
      <c r="AR9" s="4">
        <f>IFERROR(VLOOKUP(AO9,parts!$A$2:$V$150,12,FALSE)*AP9,0)</f>
        <v>0</v>
      </c>
      <c r="AS9" s="4">
        <f>IFERROR(VLOOKUP(AO9,parts!$A$2:$V$150,13,FALSE)*AP9,0)</f>
        <v>0</v>
      </c>
      <c r="AT9" s="4">
        <f>IFERROR(VLOOKUP(AO9,parts!$A$2:$V$150,5,FALSE),0)</f>
        <v>0</v>
      </c>
      <c r="AU9" s="4">
        <f>IFERROR(VLOOKUP(AO9,parts!$A$2:$V$150,6,FALSE)*AP9,0)</f>
        <v>0</v>
      </c>
      <c r="AV9" s="12"/>
      <c r="AW9" s="11"/>
      <c r="AX9" s="6"/>
      <c r="AY9" s="4">
        <f>IFERROR(VLOOKUP(AW9,parts!$A$2:$V$150,11,FALSE)*AX9,0)</f>
        <v>0</v>
      </c>
      <c r="AZ9" s="4">
        <f>IFERROR(VLOOKUP(AW9,parts!$A$2:$V$150,12,FALSE)*AX9,0)</f>
        <v>0</v>
      </c>
      <c r="BA9" s="4">
        <f>IFERROR(VLOOKUP(AW9,parts!$A$2:$V$150,13,FALSE)*AX9,0)</f>
        <v>0</v>
      </c>
      <c r="BB9" s="4">
        <f>IFERROR(VLOOKUP(AW9,parts!$A$2:$V$150,5,FALSE),0)</f>
        <v>0</v>
      </c>
      <c r="BC9" s="4">
        <f>IFERROR(VLOOKUP(AW9,parts!$A$2:$V$150,6,FALSE)*AX9,0)</f>
        <v>0</v>
      </c>
      <c r="BD9" s="12"/>
      <c r="BE9" s="11"/>
      <c r="BF9" s="6"/>
      <c r="BG9" s="4">
        <f>IFERROR(VLOOKUP(BE9,parts!$A$2:$V$150,11,FALSE)*BF9,0)</f>
        <v>0</v>
      </c>
      <c r="BH9" s="4">
        <f>IFERROR(VLOOKUP(BE9,parts!$A$2:$V$150,12,FALSE)*BF9,0)</f>
        <v>0</v>
      </c>
      <c r="BI9" s="4">
        <f>IFERROR(VLOOKUP(BE9,parts!$A$2:$V$150,13,FALSE)*BF9,0)</f>
        <v>0</v>
      </c>
      <c r="BJ9" s="4">
        <f>IFERROR(VLOOKUP(BE9,parts!$A$2:$V$150,5,FALSE),0)</f>
        <v>0</v>
      </c>
      <c r="BK9" s="4">
        <f>IFERROR(VLOOKUP(BE9,parts!$A$2:$V$150,6,FALSE)*BF9,0)</f>
        <v>0</v>
      </c>
      <c r="BL9" s="12"/>
    </row>
    <row r="10" spans="1:64" x14ac:dyDescent="0.25">
      <c r="A10" s="11"/>
      <c r="B10" s="6"/>
      <c r="C10" s="4">
        <f>IFERROR(VLOOKUP(A10,parts!$A$2:$V$150,11,FALSE)*B10,0)</f>
        <v>0</v>
      </c>
      <c r="D10" s="4">
        <f>IFERROR(VLOOKUP(A10,parts!$A$2:$V$150,12,FALSE)*B10,0)</f>
        <v>0</v>
      </c>
      <c r="E10" s="4">
        <f>IFERROR(VLOOKUP(A10,parts!$A$2:$V$150,13,FALSE)*B10,0)</f>
        <v>0</v>
      </c>
      <c r="F10" s="4">
        <f>IFERROR(VLOOKUP(A10,parts!$A$2:$V$150,5,FALSE),0)</f>
        <v>0</v>
      </c>
      <c r="G10" s="4">
        <f>IFERROR(VLOOKUP(A10,parts!$A$2:$V$150,6,FALSE)*B10,0)</f>
        <v>0</v>
      </c>
      <c r="H10" s="12"/>
      <c r="I10" s="11"/>
      <c r="J10" s="6"/>
      <c r="K10" s="4">
        <f>IFERROR(VLOOKUP(I10,parts!$A$2:$V$150,11,FALSE)*J10,0)</f>
        <v>0</v>
      </c>
      <c r="L10" s="4">
        <f>IFERROR(VLOOKUP(I10,parts!$A$2:$V$150,12,FALSE)*J10,0)</f>
        <v>0</v>
      </c>
      <c r="M10" s="4">
        <f>IFERROR(VLOOKUP(I10,parts!$A$2:$V$150,13,FALSE)*J10,0)</f>
        <v>0</v>
      </c>
      <c r="N10" s="4">
        <f>IFERROR(VLOOKUP(I10,parts!$A$2:$V$150,5,FALSE),0)</f>
        <v>0</v>
      </c>
      <c r="O10" s="4">
        <f>IFERROR(VLOOKUP(I10,parts!$A$2:$V$150,6,FALSE)*J10,0)</f>
        <v>0</v>
      </c>
      <c r="P10" s="12"/>
      <c r="Q10" s="11"/>
      <c r="R10" s="6"/>
      <c r="S10" s="4">
        <f>IFERROR(VLOOKUP(Q10,parts!$A$2:$V$150,11,FALSE)*R10,0)</f>
        <v>0</v>
      </c>
      <c r="T10" s="4">
        <f>IFERROR(VLOOKUP(Q10,parts!$A$2:$V$150,12,FALSE)*R10,0)</f>
        <v>0</v>
      </c>
      <c r="U10" s="4">
        <f>IFERROR(VLOOKUP(Q10,parts!$A$2:$V$150,13,FALSE)*R10,0)</f>
        <v>0</v>
      </c>
      <c r="V10" s="4">
        <f>IFERROR(VLOOKUP(Q10,parts!$A$2:$V$150,5,FALSE),0)</f>
        <v>0</v>
      </c>
      <c r="W10" s="4">
        <f>IFERROR(VLOOKUP(Q10,parts!$A$2:$V$150,6,FALSE)*R10,0)</f>
        <v>0</v>
      </c>
      <c r="X10" s="12"/>
      <c r="Y10" s="11"/>
      <c r="Z10" s="6"/>
      <c r="AA10" s="4">
        <f>IFERROR(VLOOKUP(Y10,parts!$A$2:$V$150,11,FALSE)*Z10,0)</f>
        <v>0</v>
      </c>
      <c r="AB10" s="4">
        <f>IFERROR(VLOOKUP(Y10,parts!$A$2:$V$150,12,FALSE)*Z10,0)</f>
        <v>0</v>
      </c>
      <c r="AC10" s="4">
        <f>IFERROR(VLOOKUP(Y10,parts!$A$2:$V$150,13,FALSE)*Z10,0)</f>
        <v>0</v>
      </c>
      <c r="AD10" s="4">
        <f>IFERROR(VLOOKUP(Y10,parts!$A$2:$V$150,5,FALSE),0)</f>
        <v>0</v>
      </c>
      <c r="AE10" s="4">
        <f>IFERROR(VLOOKUP(Y10,parts!$A$2:$V$150,6,FALSE)*Z10,0)</f>
        <v>0</v>
      </c>
      <c r="AF10" s="12"/>
      <c r="AG10" s="11"/>
      <c r="AH10" s="6"/>
      <c r="AI10" s="4">
        <f>IFERROR(VLOOKUP(AG10,parts!$A$2:$V$150,11,FALSE)*AH10,0)</f>
        <v>0</v>
      </c>
      <c r="AJ10" s="4">
        <f>IFERROR(VLOOKUP(AG10,parts!$A$2:$V$150,12,FALSE)*AH10,0)</f>
        <v>0</v>
      </c>
      <c r="AK10" s="4">
        <f>IFERROR(VLOOKUP(AG10,parts!$A$2:$V$150,13,FALSE)*AH10,0)</f>
        <v>0</v>
      </c>
      <c r="AL10" s="4">
        <f>IFERROR(VLOOKUP(AG10,parts!$A$2:$V$150,5,FALSE),0)</f>
        <v>0</v>
      </c>
      <c r="AM10" s="4">
        <f>IFERROR(VLOOKUP(AG10,parts!$A$2:$V$150,6,FALSE)*AH10,0)</f>
        <v>0</v>
      </c>
      <c r="AN10" s="12"/>
      <c r="AO10" s="11"/>
      <c r="AP10" s="6"/>
      <c r="AQ10" s="4">
        <f>IFERROR(VLOOKUP(AO10,parts!$A$2:$V$150,11,FALSE)*AP10,0)</f>
        <v>0</v>
      </c>
      <c r="AR10" s="4">
        <f>IFERROR(VLOOKUP(AO10,parts!$A$2:$V$150,12,FALSE)*AP10,0)</f>
        <v>0</v>
      </c>
      <c r="AS10" s="4">
        <f>IFERROR(VLOOKUP(AO10,parts!$A$2:$V$150,13,FALSE)*AP10,0)</f>
        <v>0</v>
      </c>
      <c r="AT10" s="4">
        <f>IFERROR(VLOOKUP(AO10,parts!$A$2:$V$150,5,FALSE),0)</f>
        <v>0</v>
      </c>
      <c r="AU10" s="4">
        <f>IFERROR(VLOOKUP(AO10,parts!$A$2:$V$150,6,FALSE)*AP10,0)</f>
        <v>0</v>
      </c>
      <c r="AV10" s="12"/>
      <c r="AW10" s="11"/>
      <c r="AX10" s="6"/>
      <c r="AY10" s="4">
        <f>IFERROR(VLOOKUP(AW10,parts!$A$2:$V$150,11,FALSE)*AX10,0)</f>
        <v>0</v>
      </c>
      <c r="AZ10" s="4">
        <f>IFERROR(VLOOKUP(AW10,parts!$A$2:$V$150,12,FALSE)*AX10,0)</f>
        <v>0</v>
      </c>
      <c r="BA10" s="4">
        <f>IFERROR(VLOOKUP(AW10,parts!$A$2:$V$150,13,FALSE)*AX10,0)</f>
        <v>0</v>
      </c>
      <c r="BB10" s="4">
        <f>IFERROR(VLOOKUP(AW10,parts!$A$2:$V$150,5,FALSE),0)</f>
        <v>0</v>
      </c>
      <c r="BC10" s="4">
        <f>IFERROR(VLOOKUP(AW10,parts!$A$2:$V$150,6,FALSE)*AX10,0)</f>
        <v>0</v>
      </c>
      <c r="BD10" s="12"/>
      <c r="BE10" s="11"/>
      <c r="BF10" s="6"/>
      <c r="BG10" s="4">
        <f>IFERROR(VLOOKUP(BE10,parts!$A$2:$V$150,11,FALSE)*BF10,0)</f>
        <v>0</v>
      </c>
      <c r="BH10" s="4">
        <f>IFERROR(VLOOKUP(BE10,parts!$A$2:$V$150,12,FALSE)*BF10,0)</f>
        <v>0</v>
      </c>
      <c r="BI10" s="4">
        <f>IFERROR(VLOOKUP(BE10,parts!$A$2:$V$150,13,FALSE)*BF10,0)</f>
        <v>0</v>
      </c>
      <c r="BJ10" s="4">
        <f>IFERROR(VLOOKUP(BE10,parts!$A$2:$V$150,5,FALSE),0)</f>
        <v>0</v>
      </c>
      <c r="BK10" s="4">
        <f>IFERROR(VLOOKUP(BE10,parts!$A$2:$V$150,6,FALSE)*BF10,0)</f>
        <v>0</v>
      </c>
      <c r="BL10" s="12"/>
    </row>
    <row r="11" spans="1:64" x14ac:dyDescent="0.25">
      <c r="A11" s="11"/>
      <c r="B11" s="6"/>
      <c r="C11" s="4">
        <f>IFERROR(VLOOKUP(A11,parts!$A$2:$V$150,11,FALSE)*B11,0)</f>
        <v>0</v>
      </c>
      <c r="D11" s="4">
        <f>IFERROR(VLOOKUP(A11,parts!$A$2:$V$150,12,FALSE)*B11,0)</f>
        <v>0</v>
      </c>
      <c r="E11" s="4">
        <f>IFERROR(VLOOKUP(A11,parts!$A$2:$V$150,13,FALSE)*B11,0)</f>
        <v>0</v>
      </c>
      <c r="F11" s="4">
        <f>IFERROR(VLOOKUP(A11,parts!$A$2:$V$150,5,FALSE),0)</f>
        <v>0</v>
      </c>
      <c r="G11" s="4">
        <f>IFERROR(VLOOKUP(A11,parts!$A$2:$V$150,6,FALSE)*B11,0)</f>
        <v>0</v>
      </c>
      <c r="H11" s="12"/>
      <c r="I11" s="11"/>
      <c r="J11" s="6"/>
      <c r="K11" s="4">
        <f>IFERROR(VLOOKUP(I11,parts!$A$2:$V$150,11,FALSE)*J11,0)</f>
        <v>0</v>
      </c>
      <c r="L11" s="4">
        <f>IFERROR(VLOOKUP(I11,parts!$A$2:$V$150,12,FALSE)*J11,0)</f>
        <v>0</v>
      </c>
      <c r="M11" s="4">
        <f>IFERROR(VLOOKUP(I11,parts!$A$2:$V$150,13,FALSE)*J11,0)</f>
        <v>0</v>
      </c>
      <c r="N11" s="4">
        <f>IFERROR(VLOOKUP(I11,parts!$A$2:$V$150,5,FALSE),0)</f>
        <v>0</v>
      </c>
      <c r="O11" s="4">
        <f>IFERROR(VLOOKUP(I11,parts!$A$2:$V$150,6,FALSE)*J11,0)</f>
        <v>0</v>
      </c>
      <c r="P11" s="12"/>
      <c r="Q11" s="11"/>
      <c r="R11" s="6"/>
      <c r="S11" s="4">
        <f>IFERROR(VLOOKUP(Q11,parts!$A$2:$V$150,11,FALSE)*R11,0)</f>
        <v>0</v>
      </c>
      <c r="T11" s="4">
        <f>IFERROR(VLOOKUP(Q11,parts!$A$2:$V$150,12,FALSE)*R11,0)</f>
        <v>0</v>
      </c>
      <c r="U11" s="4">
        <f>IFERROR(VLOOKUP(Q11,parts!$A$2:$V$150,13,FALSE)*R11,0)</f>
        <v>0</v>
      </c>
      <c r="V11" s="4">
        <f>IFERROR(VLOOKUP(Q11,parts!$A$2:$V$150,5,FALSE),0)</f>
        <v>0</v>
      </c>
      <c r="W11" s="4">
        <f>IFERROR(VLOOKUP(Q11,parts!$A$2:$V$150,6,FALSE)*R11,0)</f>
        <v>0</v>
      </c>
      <c r="X11" s="12"/>
      <c r="Y11" s="11"/>
      <c r="Z11" s="6"/>
      <c r="AA11" s="4">
        <f>IFERROR(VLOOKUP(Y11,parts!$A$2:$V$150,11,FALSE)*Z11,0)</f>
        <v>0</v>
      </c>
      <c r="AB11" s="4">
        <f>IFERROR(VLOOKUP(Y11,parts!$A$2:$V$150,12,FALSE)*Z11,0)</f>
        <v>0</v>
      </c>
      <c r="AC11" s="4">
        <f>IFERROR(VLOOKUP(Y11,parts!$A$2:$V$150,13,FALSE)*Z11,0)</f>
        <v>0</v>
      </c>
      <c r="AD11" s="4">
        <f>IFERROR(VLOOKUP(Y11,parts!$A$2:$V$150,5,FALSE),0)</f>
        <v>0</v>
      </c>
      <c r="AE11" s="4">
        <f>IFERROR(VLOOKUP(Y11,parts!$A$2:$V$150,6,FALSE)*Z11,0)</f>
        <v>0</v>
      </c>
      <c r="AF11" s="12"/>
      <c r="AG11" s="11"/>
      <c r="AH11" s="6"/>
      <c r="AI11" s="4">
        <f>IFERROR(VLOOKUP(AG11,parts!$A$2:$V$150,11,FALSE)*AH11,0)</f>
        <v>0</v>
      </c>
      <c r="AJ11" s="4">
        <f>IFERROR(VLOOKUP(AG11,parts!$A$2:$V$150,12,FALSE)*AH11,0)</f>
        <v>0</v>
      </c>
      <c r="AK11" s="4">
        <f>IFERROR(VLOOKUP(AG11,parts!$A$2:$V$150,13,FALSE)*AH11,0)</f>
        <v>0</v>
      </c>
      <c r="AL11" s="4">
        <f>IFERROR(VLOOKUP(AG11,parts!$A$2:$V$150,5,FALSE),0)</f>
        <v>0</v>
      </c>
      <c r="AM11" s="4">
        <f>IFERROR(VLOOKUP(AG11,parts!$A$2:$V$150,6,FALSE)*AH11,0)</f>
        <v>0</v>
      </c>
      <c r="AN11" s="12"/>
      <c r="AO11" s="11"/>
      <c r="AP11" s="6"/>
      <c r="AQ11" s="4">
        <f>IFERROR(VLOOKUP(AO11,parts!$A$2:$V$150,11,FALSE)*AP11,0)</f>
        <v>0</v>
      </c>
      <c r="AR11" s="4">
        <f>IFERROR(VLOOKUP(AO11,parts!$A$2:$V$150,12,FALSE)*AP11,0)</f>
        <v>0</v>
      </c>
      <c r="AS11" s="4">
        <f>IFERROR(VLOOKUP(AO11,parts!$A$2:$V$150,13,FALSE)*AP11,0)</f>
        <v>0</v>
      </c>
      <c r="AT11" s="4">
        <f>IFERROR(VLOOKUP(AO11,parts!$A$2:$V$150,5,FALSE),0)</f>
        <v>0</v>
      </c>
      <c r="AU11" s="4">
        <f>IFERROR(VLOOKUP(AO11,parts!$A$2:$V$150,6,FALSE)*AP11,0)</f>
        <v>0</v>
      </c>
      <c r="AV11" s="12"/>
      <c r="AW11" s="11"/>
      <c r="AX11" s="6"/>
      <c r="AY11" s="4">
        <f>IFERROR(VLOOKUP(AW11,parts!$A$2:$V$150,11,FALSE)*AX11,0)</f>
        <v>0</v>
      </c>
      <c r="AZ11" s="4">
        <f>IFERROR(VLOOKUP(AW11,parts!$A$2:$V$150,12,FALSE)*AX11,0)</f>
        <v>0</v>
      </c>
      <c r="BA11" s="4">
        <f>IFERROR(VLOOKUP(AW11,parts!$A$2:$V$150,13,FALSE)*AX11,0)</f>
        <v>0</v>
      </c>
      <c r="BB11" s="4">
        <f>IFERROR(VLOOKUP(AW11,parts!$A$2:$V$150,5,FALSE),0)</f>
        <v>0</v>
      </c>
      <c r="BC11" s="4">
        <f>IFERROR(VLOOKUP(AW11,parts!$A$2:$V$150,6,FALSE)*AX11,0)</f>
        <v>0</v>
      </c>
      <c r="BD11" s="12"/>
      <c r="BE11" s="11"/>
      <c r="BF11" s="6"/>
      <c r="BG11" s="4">
        <f>IFERROR(VLOOKUP(BE11,parts!$A$2:$V$150,11,FALSE)*BF11,0)</f>
        <v>0</v>
      </c>
      <c r="BH11" s="4">
        <f>IFERROR(VLOOKUP(BE11,parts!$A$2:$V$150,12,FALSE)*BF11,0)</f>
        <v>0</v>
      </c>
      <c r="BI11" s="4">
        <f>IFERROR(VLOOKUP(BE11,parts!$A$2:$V$150,13,FALSE)*BF11,0)</f>
        <v>0</v>
      </c>
      <c r="BJ11" s="4">
        <f>IFERROR(VLOOKUP(BE11,parts!$A$2:$V$150,5,FALSE),0)</f>
        <v>0</v>
      </c>
      <c r="BK11" s="4">
        <f>IFERROR(VLOOKUP(BE11,parts!$A$2:$V$150,6,FALSE)*BF11,0)</f>
        <v>0</v>
      </c>
      <c r="BL11" s="12"/>
    </row>
    <row r="12" spans="1:64" x14ac:dyDescent="0.25">
      <c r="A12" s="11"/>
      <c r="B12" s="6"/>
      <c r="C12" s="4">
        <f>IFERROR(VLOOKUP(A12,parts!$A$2:$V$150,11,FALSE)*B12,0)</f>
        <v>0</v>
      </c>
      <c r="D12" s="4">
        <f>IFERROR(VLOOKUP(A12,parts!$A$2:$V$150,12,FALSE)*B12,0)</f>
        <v>0</v>
      </c>
      <c r="E12" s="4">
        <f>IFERROR(VLOOKUP(A12,parts!$A$2:$V$150,13,FALSE)*B12,0)</f>
        <v>0</v>
      </c>
      <c r="F12" s="4">
        <f>IFERROR(VLOOKUP(A12,parts!$A$2:$V$150,5,FALSE),0)</f>
        <v>0</v>
      </c>
      <c r="G12" s="4">
        <f>IFERROR(VLOOKUP(A12,parts!$A$2:$V$150,6,FALSE)*B12,0)</f>
        <v>0</v>
      </c>
      <c r="H12" s="12"/>
      <c r="I12" s="11"/>
      <c r="J12" s="6"/>
      <c r="K12" s="4">
        <f>IFERROR(VLOOKUP(I12,parts!$A$2:$V$150,11,FALSE)*J12,0)</f>
        <v>0</v>
      </c>
      <c r="L12" s="4">
        <f>IFERROR(VLOOKUP(I12,parts!$A$2:$V$150,12,FALSE)*J12,0)</f>
        <v>0</v>
      </c>
      <c r="M12" s="4">
        <f>IFERROR(VLOOKUP(I12,parts!$A$2:$V$150,13,FALSE)*J12,0)</f>
        <v>0</v>
      </c>
      <c r="N12" s="4">
        <f>IFERROR(VLOOKUP(I12,parts!$A$2:$V$150,5,FALSE),0)</f>
        <v>0</v>
      </c>
      <c r="O12" s="4">
        <f>IFERROR(VLOOKUP(I12,parts!$A$2:$V$150,6,FALSE)*J12,0)</f>
        <v>0</v>
      </c>
      <c r="P12" s="12"/>
      <c r="Q12" s="11"/>
      <c r="R12" s="6"/>
      <c r="S12" s="4">
        <f>IFERROR(VLOOKUP(Q12,parts!$A$2:$V$150,11,FALSE)*R12,0)</f>
        <v>0</v>
      </c>
      <c r="T12" s="4">
        <f>IFERROR(VLOOKUP(Q12,parts!$A$2:$V$150,12,FALSE)*R12,0)</f>
        <v>0</v>
      </c>
      <c r="U12" s="4">
        <f>IFERROR(VLOOKUP(Q12,parts!$A$2:$V$150,13,FALSE)*R12,0)</f>
        <v>0</v>
      </c>
      <c r="V12" s="4">
        <f>IFERROR(VLOOKUP(Q12,parts!$A$2:$V$150,5,FALSE),0)</f>
        <v>0</v>
      </c>
      <c r="W12" s="4">
        <f>IFERROR(VLOOKUP(Q12,parts!$A$2:$V$150,6,FALSE)*R12,0)</f>
        <v>0</v>
      </c>
      <c r="X12" s="12"/>
      <c r="Y12" s="11"/>
      <c r="Z12" s="6"/>
      <c r="AA12" s="4">
        <f>IFERROR(VLOOKUP(Y12,parts!$A$2:$V$150,11,FALSE)*Z12,0)</f>
        <v>0</v>
      </c>
      <c r="AB12" s="4">
        <f>IFERROR(VLOOKUP(Y12,parts!$A$2:$V$150,12,FALSE)*Z12,0)</f>
        <v>0</v>
      </c>
      <c r="AC12" s="4">
        <f>IFERROR(VLOOKUP(Y12,parts!$A$2:$V$150,13,FALSE)*Z12,0)</f>
        <v>0</v>
      </c>
      <c r="AD12" s="4">
        <f>IFERROR(VLOOKUP(Y12,parts!$A$2:$V$150,5,FALSE),0)</f>
        <v>0</v>
      </c>
      <c r="AE12" s="4">
        <f>IFERROR(VLOOKUP(Y12,parts!$A$2:$V$150,6,FALSE)*Z12,0)</f>
        <v>0</v>
      </c>
      <c r="AF12" s="12"/>
      <c r="AG12" s="11"/>
      <c r="AH12" s="6"/>
      <c r="AI12" s="4">
        <f>IFERROR(VLOOKUP(AG12,parts!$A$2:$V$150,11,FALSE)*AH12,0)</f>
        <v>0</v>
      </c>
      <c r="AJ12" s="4">
        <f>IFERROR(VLOOKUP(AG12,parts!$A$2:$V$150,12,FALSE)*AH12,0)</f>
        <v>0</v>
      </c>
      <c r="AK12" s="4">
        <f>IFERROR(VLOOKUP(AG12,parts!$A$2:$V$150,13,FALSE)*AH12,0)</f>
        <v>0</v>
      </c>
      <c r="AL12" s="4">
        <f>IFERROR(VLOOKUP(AG12,parts!$A$2:$V$150,5,FALSE),0)</f>
        <v>0</v>
      </c>
      <c r="AM12" s="4">
        <f>IFERROR(VLOOKUP(AG12,parts!$A$2:$V$150,6,FALSE)*AH12,0)</f>
        <v>0</v>
      </c>
      <c r="AN12" s="12"/>
      <c r="AO12" s="11"/>
      <c r="AP12" s="6"/>
      <c r="AQ12" s="4">
        <f>IFERROR(VLOOKUP(AO12,parts!$A$2:$V$150,11,FALSE)*AP12,0)</f>
        <v>0</v>
      </c>
      <c r="AR12" s="4">
        <f>IFERROR(VLOOKUP(AO12,parts!$A$2:$V$150,12,FALSE)*AP12,0)</f>
        <v>0</v>
      </c>
      <c r="AS12" s="4">
        <f>IFERROR(VLOOKUP(AO12,parts!$A$2:$V$150,13,FALSE)*AP12,0)</f>
        <v>0</v>
      </c>
      <c r="AT12" s="4">
        <f>IFERROR(VLOOKUP(AO12,parts!$A$2:$V$150,5,FALSE),0)</f>
        <v>0</v>
      </c>
      <c r="AU12" s="4">
        <f>IFERROR(VLOOKUP(AO12,parts!$A$2:$V$150,6,FALSE)*AP12,0)</f>
        <v>0</v>
      </c>
      <c r="AV12" s="12"/>
      <c r="AW12" s="11"/>
      <c r="AX12" s="6"/>
      <c r="AY12" s="4">
        <f>IFERROR(VLOOKUP(AW12,parts!$A$2:$V$150,11,FALSE)*AX12,0)</f>
        <v>0</v>
      </c>
      <c r="AZ12" s="4">
        <f>IFERROR(VLOOKUP(AW12,parts!$A$2:$V$150,12,FALSE)*AX12,0)</f>
        <v>0</v>
      </c>
      <c r="BA12" s="4">
        <f>IFERROR(VLOOKUP(AW12,parts!$A$2:$V$150,13,FALSE)*AX12,0)</f>
        <v>0</v>
      </c>
      <c r="BB12" s="4">
        <f>IFERROR(VLOOKUP(AW12,parts!$A$2:$V$150,5,FALSE),0)</f>
        <v>0</v>
      </c>
      <c r="BC12" s="4">
        <f>IFERROR(VLOOKUP(AW12,parts!$A$2:$V$150,6,FALSE)*AX12,0)</f>
        <v>0</v>
      </c>
      <c r="BD12" s="12"/>
      <c r="BE12" s="11"/>
      <c r="BF12" s="6"/>
      <c r="BG12" s="4">
        <f>IFERROR(VLOOKUP(BE12,parts!$A$2:$V$150,11,FALSE)*BF12,0)</f>
        <v>0</v>
      </c>
      <c r="BH12" s="4">
        <f>IFERROR(VLOOKUP(BE12,parts!$A$2:$V$150,12,FALSE)*BF12,0)</f>
        <v>0</v>
      </c>
      <c r="BI12" s="4">
        <f>IFERROR(VLOOKUP(BE12,parts!$A$2:$V$150,13,FALSE)*BF12,0)</f>
        <v>0</v>
      </c>
      <c r="BJ12" s="4">
        <f>IFERROR(VLOOKUP(BE12,parts!$A$2:$V$150,5,FALSE),0)</f>
        <v>0</v>
      </c>
      <c r="BK12" s="4">
        <f>IFERROR(VLOOKUP(BE12,parts!$A$2:$V$150,6,FALSE)*BF12,0)</f>
        <v>0</v>
      </c>
      <c r="BL12" s="12"/>
    </row>
    <row r="13" spans="1:64" x14ac:dyDescent="0.25">
      <c r="A13" s="11"/>
      <c r="B13" s="6"/>
      <c r="C13" s="4">
        <f>IFERROR(VLOOKUP(A13,parts!$A$2:$V$150,11,FALSE)*B13,0)</f>
        <v>0</v>
      </c>
      <c r="D13" s="4">
        <f>IFERROR(VLOOKUP(A13,parts!$A$2:$V$150,12,FALSE)*B13,0)</f>
        <v>0</v>
      </c>
      <c r="E13" s="4">
        <f>IFERROR(VLOOKUP(A13,parts!$A$2:$V$150,13,FALSE)*B13,0)</f>
        <v>0</v>
      </c>
      <c r="F13" s="4">
        <f>IFERROR(VLOOKUP(A13,parts!$A$2:$V$150,5,FALSE),0)</f>
        <v>0</v>
      </c>
      <c r="G13" s="4">
        <f>IFERROR(VLOOKUP(A13,parts!$A$2:$V$150,6,FALSE)*B13,0)</f>
        <v>0</v>
      </c>
      <c r="H13" s="12"/>
      <c r="I13" s="11"/>
      <c r="J13" s="6"/>
      <c r="K13" s="4">
        <f>IFERROR(VLOOKUP(I13,parts!$A$2:$V$150,11,FALSE)*J13,0)</f>
        <v>0</v>
      </c>
      <c r="L13" s="4">
        <f>IFERROR(VLOOKUP(I13,parts!$A$2:$V$150,12,FALSE)*J13,0)</f>
        <v>0</v>
      </c>
      <c r="M13" s="4">
        <f>IFERROR(VLOOKUP(I13,parts!$A$2:$V$150,13,FALSE)*J13,0)</f>
        <v>0</v>
      </c>
      <c r="N13" s="4">
        <f>IFERROR(VLOOKUP(I13,parts!$A$2:$V$150,5,FALSE),0)</f>
        <v>0</v>
      </c>
      <c r="O13" s="4">
        <f>IFERROR(VLOOKUP(I13,parts!$A$2:$V$150,6,FALSE)*J13,0)</f>
        <v>0</v>
      </c>
      <c r="P13" s="12"/>
      <c r="Q13" s="11"/>
      <c r="R13" s="6"/>
      <c r="S13" s="4">
        <f>IFERROR(VLOOKUP(Q13,parts!$A$2:$V$150,11,FALSE)*R13,0)</f>
        <v>0</v>
      </c>
      <c r="T13" s="4">
        <f>IFERROR(VLOOKUP(Q13,parts!$A$2:$V$150,12,FALSE)*R13,0)</f>
        <v>0</v>
      </c>
      <c r="U13" s="4">
        <f>IFERROR(VLOOKUP(Q13,parts!$A$2:$V$150,13,FALSE)*R13,0)</f>
        <v>0</v>
      </c>
      <c r="V13" s="4">
        <f>IFERROR(VLOOKUP(Q13,parts!$A$2:$V$150,5,FALSE),0)</f>
        <v>0</v>
      </c>
      <c r="W13" s="4">
        <f>IFERROR(VLOOKUP(Q13,parts!$A$2:$V$150,6,FALSE)*R13,0)</f>
        <v>0</v>
      </c>
      <c r="X13" s="12"/>
      <c r="Y13" s="11"/>
      <c r="Z13" s="6"/>
      <c r="AA13" s="4">
        <f>IFERROR(VLOOKUP(Y13,parts!$A$2:$V$150,11,FALSE)*Z13,0)</f>
        <v>0</v>
      </c>
      <c r="AB13" s="4">
        <f>IFERROR(VLOOKUP(Y13,parts!$A$2:$V$150,12,FALSE)*Z13,0)</f>
        <v>0</v>
      </c>
      <c r="AC13" s="4">
        <f>IFERROR(VLOOKUP(Y13,parts!$A$2:$V$150,13,FALSE)*Z13,0)</f>
        <v>0</v>
      </c>
      <c r="AD13" s="4">
        <f>IFERROR(VLOOKUP(Y13,parts!$A$2:$V$150,5,FALSE),0)</f>
        <v>0</v>
      </c>
      <c r="AE13" s="4">
        <f>IFERROR(VLOOKUP(Y13,parts!$A$2:$V$150,6,FALSE)*Z13,0)</f>
        <v>0</v>
      </c>
      <c r="AF13" s="12"/>
      <c r="AG13" s="11"/>
      <c r="AH13" s="6"/>
      <c r="AI13" s="4">
        <f>IFERROR(VLOOKUP(AG13,parts!$A$2:$V$150,11,FALSE)*AH13,0)</f>
        <v>0</v>
      </c>
      <c r="AJ13" s="4">
        <f>IFERROR(VLOOKUP(AG13,parts!$A$2:$V$150,12,FALSE)*AH13,0)</f>
        <v>0</v>
      </c>
      <c r="AK13" s="4">
        <f>IFERROR(VLOOKUP(AG13,parts!$A$2:$V$150,13,FALSE)*AH13,0)</f>
        <v>0</v>
      </c>
      <c r="AL13" s="4">
        <f>IFERROR(VLOOKUP(AG13,parts!$A$2:$V$150,5,FALSE),0)</f>
        <v>0</v>
      </c>
      <c r="AM13" s="4">
        <f>IFERROR(VLOOKUP(AG13,parts!$A$2:$V$150,6,FALSE)*AH13,0)</f>
        <v>0</v>
      </c>
      <c r="AN13" s="12"/>
      <c r="AO13" s="11"/>
      <c r="AP13" s="6"/>
      <c r="AQ13" s="4">
        <f>IFERROR(VLOOKUP(AO13,parts!$A$2:$V$150,11,FALSE)*AP13,0)</f>
        <v>0</v>
      </c>
      <c r="AR13" s="4">
        <f>IFERROR(VLOOKUP(AO13,parts!$A$2:$V$150,12,FALSE)*AP13,0)</f>
        <v>0</v>
      </c>
      <c r="AS13" s="4">
        <f>IFERROR(VLOOKUP(AO13,parts!$A$2:$V$150,13,FALSE)*AP13,0)</f>
        <v>0</v>
      </c>
      <c r="AT13" s="4">
        <f>IFERROR(VLOOKUP(AO13,parts!$A$2:$V$150,5,FALSE),0)</f>
        <v>0</v>
      </c>
      <c r="AU13" s="4">
        <f>IFERROR(VLOOKUP(AO13,parts!$A$2:$V$150,6,FALSE)*AP13,0)</f>
        <v>0</v>
      </c>
      <c r="AV13" s="12"/>
      <c r="AW13" s="11"/>
      <c r="AX13" s="6"/>
      <c r="AY13" s="4">
        <f>IFERROR(VLOOKUP(AW13,parts!$A$2:$V$150,11,FALSE)*AX13,0)</f>
        <v>0</v>
      </c>
      <c r="AZ13" s="4">
        <f>IFERROR(VLOOKUP(AW13,parts!$A$2:$V$150,12,FALSE)*AX13,0)</f>
        <v>0</v>
      </c>
      <c r="BA13" s="4">
        <f>IFERROR(VLOOKUP(AW13,parts!$A$2:$V$150,13,FALSE)*AX13,0)</f>
        <v>0</v>
      </c>
      <c r="BB13" s="4">
        <f>IFERROR(VLOOKUP(AW13,parts!$A$2:$V$150,5,FALSE),0)</f>
        <v>0</v>
      </c>
      <c r="BC13" s="4">
        <f>IFERROR(VLOOKUP(AW13,parts!$A$2:$V$150,6,FALSE)*AX13,0)</f>
        <v>0</v>
      </c>
      <c r="BD13" s="12"/>
      <c r="BE13" s="11"/>
      <c r="BF13" s="6"/>
      <c r="BG13" s="4">
        <f>IFERROR(VLOOKUP(BE13,parts!$A$2:$V$150,11,FALSE)*BF13,0)</f>
        <v>0</v>
      </c>
      <c r="BH13" s="4">
        <f>IFERROR(VLOOKUP(BE13,parts!$A$2:$V$150,12,FALSE)*BF13,0)</f>
        <v>0</v>
      </c>
      <c r="BI13" s="4">
        <f>IFERROR(VLOOKUP(BE13,parts!$A$2:$V$150,13,FALSE)*BF13,0)</f>
        <v>0</v>
      </c>
      <c r="BJ13" s="4">
        <f>IFERROR(VLOOKUP(BE13,parts!$A$2:$V$150,5,FALSE),0)</f>
        <v>0</v>
      </c>
      <c r="BK13" s="4">
        <f>IFERROR(VLOOKUP(BE13,parts!$A$2:$V$150,6,FALSE)*BF13,0)</f>
        <v>0</v>
      </c>
      <c r="BL13" s="12"/>
    </row>
    <row r="14" spans="1:64" x14ac:dyDescent="0.25">
      <c r="A14" s="11"/>
      <c r="B14" s="6"/>
      <c r="C14" s="4">
        <f>IFERROR(VLOOKUP(A14,parts!$A$2:$V$150,11,FALSE)*B14,0)</f>
        <v>0</v>
      </c>
      <c r="D14" s="4">
        <f>IFERROR(VLOOKUP(A14,parts!$A$2:$V$150,12,FALSE)*B14,0)</f>
        <v>0</v>
      </c>
      <c r="E14" s="4">
        <f>IFERROR(VLOOKUP(A14,parts!$A$2:$V$150,13,FALSE)*B14,0)</f>
        <v>0</v>
      </c>
      <c r="F14" s="4">
        <f>IFERROR(VLOOKUP(A14,parts!$A$2:$V$150,5,FALSE),0)</f>
        <v>0</v>
      </c>
      <c r="G14" s="4">
        <f>IFERROR(VLOOKUP(A14,parts!$A$2:$V$150,6,FALSE)*B14,0)</f>
        <v>0</v>
      </c>
      <c r="H14" s="12"/>
      <c r="I14" s="11"/>
      <c r="J14" s="6"/>
      <c r="K14" s="4">
        <f>IFERROR(VLOOKUP(I14,parts!$A$2:$V$150,11,FALSE)*J14,0)</f>
        <v>0</v>
      </c>
      <c r="L14" s="4">
        <f>IFERROR(VLOOKUP(I14,parts!$A$2:$V$150,12,FALSE)*J14,0)</f>
        <v>0</v>
      </c>
      <c r="M14" s="4">
        <f>IFERROR(VLOOKUP(I14,parts!$A$2:$V$150,13,FALSE)*J14,0)</f>
        <v>0</v>
      </c>
      <c r="N14" s="4">
        <f>IFERROR(VLOOKUP(I14,parts!$A$2:$V$150,5,FALSE),0)</f>
        <v>0</v>
      </c>
      <c r="O14" s="4">
        <f>IFERROR(VLOOKUP(I14,parts!$A$2:$V$150,6,FALSE)*J14,0)</f>
        <v>0</v>
      </c>
      <c r="P14" s="12"/>
      <c r="Q14" s="11"/>
      <c r="R14" s="6"/>
      <c r="S14" s="4">
        <f>IFERROR(VLOOKUP(Q14,parts!$A$2:$V$150,11,FALSE)*R14,0)</f>
        <v>0</v>
      </c>
      <c r="T14" s="4">
        <f>IFERROR(VLOOKUP(Q14,parts!$A$2:$V$150,12,FALSE)*R14,0)</f>
        <v>0</v>
      </c>
      <c r="U14" s="4">
        <f>IFERROR(VLOOKUP(Q14,parts!$A$2:$V$150,13,FALSE)*R14,0)</f>
        <v>0</v>
      </c>
      <c r="V14" s="4">
        <f>IFERROR(VLOOKUP(Q14,parts!$A$2:$V$150,5,FALSE),0)</f>
        <v>0</v>
      </c>
      <c r="W14" s="4">
        <f>IFERROR(VLOOKUP(Q14,parts!$A$2:$V$150,6,FALSE)*R14,0)</f>
        <v>0</v>
      </c>
      <c r="X14" s="12"/>
      <c r="Y14" s="11"/>
      <c r="Z14" s="6"/>
      <c r="AA14" s="4">
        <f>IFERROR(VLOOKUP(Y14,parts!$A$2:$V$150,11,FALSE)*Z14,0)</f>
        <v>0</v>
      </c>
      <c r="AB14" s="4">
        <f>IFERROR(VLOOKUP(Y14,parts!$A$2:$V$150,12,FALSE)*Z14,0)</f>
        <v>0</v>
      </c>
      <c r="AC14" s="4">
        <f>IFERROR(VLOOKUP(Y14,parts!$A$2:$V$150,13,FALSE)*Z14,0)</f>
        <v>0</v>
      </c>
      <c r="AD14" s="4">
        <f>IFERROR(VLOOKUP(Y14,parts!$A$2:$V$150,5,FALSE),0)</f>
        <v>0</v>
      </c>
      <c r="AE14" s="4">
        <f>IFERROR(VLOOKUP(Y14,parts!$A$2:$V$150,6,FALSE)*Z14,0)</f>
        <v>0</v>
      </c>
      <c r="AF14" s="12"/>
      <c r="AG14" s="11"/>
      <c r="AH14" s="6"/>
      <c r="AI14" s="4">
        <f>IFERROR(VLOOKUP(AG14,parts!$A$2:$V$150,11,FALSE)*AH14,0)</f>
        <v>0</v>
      </c>
      <c r="AJ14" s="4">
        <f>IFERROR(VLOOKUP(AG14,parts!$A$2:$V$150,12,FALSE)*AH14,0)</f>
        <v>0</v>
      </c>
      <c r="AK14" s="4">
        <f>IFERROR(VLOOKUP(AG14,parts!$A$2:$V$150,13,FALSE)*AH14,0)</f>
        <v>0</v>
      </c>
      <c r="AL14" s="4">
        <f>IFERROR(VLOOKUP(AG14,parts!$A$2:$V$150,5,FALSE),0)</f>
        <v>0</v>
      </c>
      <c r="AM14" s="4">
        <f>IFERROR(VLOOKUP(AG14,parts!$A$2:$V$150,6,FALSE)*AH14,0)</f>
        <v>0</v>
      </c>
      <c r="AN14" s="12"/>
      <c r="AO14" s="11"/>
      <c r="AP14" s="6"/>
      <c r="AQ14" s="4">
        <f>IFERROR(VLOOKUP(AO14,parts!$A$2:$V$150,11,FALSE)*AP14,0)</f>
        <v>0</v>
      </c>
      <c r="AR14" s="4">
        <f>IFERROR(VLOOKUP(AO14,parts!$A$2:$V$150,12,FALSE)*AP14,0)</f>
        <v>0</v>
      </c>
      <c r="AS14" s="4">
        <f>IFERROR(VLOOKUP(AO14,parts!$A$2:$V$150,13,FALSE)*AP14,0)</f>
        <v>0</v>
      </c>
      <c r="AT14" s="4">
        <f>IFERROR(VLOOKUP(AO14,parts!$A$2:$V$150,5,FALSE),0)</f>
        <v>0</v>
      </c>
      <c r="AU14" s="4">
        <f>IFERROR(VLOOKUP(AO14,parts!$A$2:$V$150,6,FALSE)*AP14,0)</f>
        <v>0</v>
      </c>
      <c r="AV14" s="12"/>
      <c r="AW14" s="11"/>
      <c r="AX14" s="6"/>
      <c r="AY14" s="4">
        <f>IFERROR(VLOOKUP(AW14,parts!$A$2:$V$150,11,FALSE)*AX14,0)</f>
        <v>0</v>
      </c>
      <c r="AZ14" s="4">
        <f>IFERROR(VLOOKUP(AW14,parts!$A$2:$V$150,12,FALSE)*AX14,0)</f>
        <v>0</v>
      </c>
      <c r="BA14" s="4">
        <f>IFERROR(VLOOKUP(AW14,parts!$A$2:$V$150,13,FALSE)*AX14,0)</f>
        <v>0</v>
      </c>
      <c r="BB14" s="4">
        <f>IFERROR(VLOOKUP(AW14,parts!$A$2:$V$150,5,FALSE),0)</f>
        <v>0</v>
      </c>
      <c r="BC14" s="4">
        <f>IFERROR(VLOOKUP(AW14,parts!$A$2:$V$150,6,FALSE)*AX14,0)</f>
        <v>0</v>
      </c>
      <c r="BD14" s="12"/>
      <c r="BE14" s="11"/>
      <c r="BF14" s="6"/>
      <c r="BG14" s="4">
        <f>IFERROR(VLOOKUP(BE14,parts!$A$2:$V$150,11,FALSE)*BF14,0)</f>
        <v>0</v>
      </c>
      <c r="BH14" s="4">
        <f>IFERROR(VLOOKUP(BE14,parts!$A$2:$V$150,12,FALSE)*BF14,0)</f>
        <v>0</v>
      </c>
      <c r="BI14" s="4">
        <f>IFERROR(VLOOKUP(BE14,parts!$A$2:$V$150,13,FALSE)*BF14,0)</f>
        <v>0</v>
      </c>
      <c r="BJ14" s="4">
        <f>IFERROR(VLOOKUP(BE14,parts!$A$2:$V$150,5,FALSE),0)</f>
        <v>0</v>
      </c>
      <c r="BK14" s="4">
        <f>IFERROR(VLOOKUP(BE14,parts!$A$2:$V$150,6,FALSE)*BF14,0)</f>
        <v>0</v>
      </c>
      <c r="BL14" s="12"/>
    </row>
    <row r="15" spans="1:64" x14ac:dyDescent="0.25">
      <c r="A15" s="11"/>
      <c r="B15" s="6"/>
      <c r="C15" s="4">
        <f>IFERROR(VLOOKUP(A15,parts!$A$2:$V$150,11,FALSE)*B15,0)</f>
        <v>0</v>
      </c>
      <c r="D15" s="4">
        <f>IFERROR(VLOOKUP(A15,parts!$A$2:$V$150,12,FALSE)*B15,0)</f>
        <v>0</v>
      </c>
      <c r="E15" s="4">
        <f>IFERROR(VLOOKUP(A15,parts!$A$2:$V$150,13,FALSE)*B15,0)</f>
        <v>0</v>
      </c>
      <c r="F15" s="4">
        <f>IFERROR(VLOOKUP(A15,parts!$A$2:$V$150,5,FALSE),0)</f>
        <v>0</v>
      </c>
      <c r="G15" s="4">
        <f>IFERROR(VLOOKUP(A15,parts!$A$2:$V$150,6,FALSE)*B15,0)</f>
        <v>0</v>
      </c>
      <c r="H15" s="12"/>
      <c r="I15" s="11"/>
      <c r="J15" s="6"/>
      <c r="K15" s="4">
        <f>IFERROR(VLOOKUP(I15,parts!$A$2:$V$150,11,FALSE)*J15,0)</f>
        <v>0</v>
      </c>
      <c r="L15" s="4">
        <f>IFERROR(VLOOKUP(I15,parts!$A$2:$V$150,12,FALSE)*J15,0)</f>
        <v>0</v>
      </c>
      <c r="M15" s="4">
        <f>IFERROR(VLOOKUP(I15,parts!$A$2:$V$150,13,FALSE)*J15,0)</f>
        <v>0</v>
      </c>
      <c r="N15" s="4">
        <f>IFERROR(VLOOKUP(I15,parts!$A$2:$V$150,5,FALSE),0)</f>
        <v>0</v>
      </c>
      <c r="O15" s="4">
        <f>IFERROR(VLOOKUP(I15,parts!$A$2:$V$150,6,FALSE)*J15,0)</f>
        <v>0</v>
      </c>
      <c r="P15" s="12"/>
      <c r="Q15" s="11"/>
      <c r="R15" s="6"/>
      <c r="S15" s="4">
        <f>IFERROR(VLOOKUP(Q15,parts!$A$2:$V$150,11,FALSE)*R15,0)</f>
        <v>0</v>
      </c>
      <c r="T15" s="4">
        <f>IFERROR(VLOOKUP(Q15,parts!$A$2:$V$150,12,FALSE)*R15,0)</f>
        <v>0</v>
      </c>
      <c r="U15" s="4">
        <f>IFERROR(VLOOKUP(Q15,parts!$A$2:$V$150,13,FALSE)*R15,0)</f>
        <v>0</v>
      </c>
      <c r="V15" s="4">
        <f>IFERROR(VLOOKUP(Q15,parts!$A$2:$V$150,5,FALSE),0)</f>
        <v>0</v>
      </c>
      <c r="W15" s="4">
        <f>IFERROR(VLOOKUP(Q15,parts!$A$2:$V$150,6,FALSE)*R15,0)</f>
        <v>0</v>
      </c>
      <c r="X15" s="12"/>
      <c r="Y15" s="11"/>
      <c r="Z15" s="6"/>
      <c r="AA15" s="4">
        <f>IFERROR(VLOOKUP(Y15,parts!$A$2:$V$150,11,FALSE)*Z15,0)</f>
        <v>0</v>
      </c>
      <c r="AB15" s="4">
        <f>IFERROR(VLOOKUP(Y15,parts!$A$2:$V$150,12,FALSE)*Z15,0)</f>
        <v>0</v>
      </c>
      <c r="AC15" s="4">
        <f>IFERROR(VLOOKUP(Y15,parts!$A$2:$V$150,13,FALSE)*Z15,0)</f>
        <v>0</v>
      </c>
      <c r="AD15" s="4">
        <f>IFERROR(VLOOKUP(Y15,parts!$A$2:$V$150,5,FALSE),0)</f>
        <v>0</v>
      </c>
      <c r="AE15" s="4">
        <f>IFERROR(VLOOKUP(Y15,parts!$A$2:$V$150,6,FALSE)*Z15,0)</f>
        <v>0</v>
      </c>
      <c r="AF15" s="12"/>
      <c r="AG15" s="11"/>
      <c r="AH15" s="6"/>
      <c r="AI15" s="4">
        <f>IFERROR(VLOOKUP(AG15,parts!$A$2:$V$150,11,FALSE)*AH15,0)</f>
        <v>0</v>
      </c>
      <c r="AJ15" s="4">
        <f>IFERROR(VLOOKUP(AG15,parts!$A$2:$V$150,12,FALSE)*AH15,0)</f>
        <v>0</v>
      </c>
      <c r="AK15" s="4">
        <f>IFERROR(VLOOKUP(AG15,parts!$A$2:$V$150,13,FALSE)*AH15,0)</f>
        <v>0</v>
      </c>
      <c r="AL15" s="4">
        <f>IFERROR(VLOOKUP(AG15,parts!$A$2:$V$150,5,FALSE),0)</f>
        <v>0</v>
      </c>
      <c r="AM15" s="4">
        <f>IFERROR(VLOOKUP(AG15,parts!$A$2:$V$150,6,FALSE)*AH15,0)</f>
        <v>0</v>
      </c>
      <c r="AN15" s="12"/>
      <c r="AO15" s="11"/>
      <c r="AP15" s="6"/>
      <c r="AQ15" s="4">
        <f>IFERROR(VLOOKUP(AO15,parts!$A$2:$V$150,11,FALSE)*AP15,0)</f>
        <v>0</v>
      </c>
      <c r="AR15" s="4">
        <f>IFERROR(VLOOKUP(AO15,parts!$A$2:$V$150,12,FALSE)*AP15,0)</f>
        <v>0</v>
      </c>
      <c r="AS15" s="4">
        <f>IFERROR(VLOOKUP(AO15,parts!$A$2:$V$150,13,FALSE)*AP15,0)</f>
        <v>0</v>
      </c>
      <c r="AT15" s="4">
        <f>IFERROR(VLOOKUP(AO15,parts!$A$2:$V$150,5,FALSE),0)</f>
        <v>0</v>
      </c>
      <c r="AU15" s="4">
        <f>IFERROR(VLOOKUP(AO15,parts!$A$2:$V$150,6,FALSE)*AP15,0)</f>
        <v>0</v>
      </c>
      <c r="AV15" s="12"/>
      <c r="AW15" s="11"/>
      <c r="AX15" s="6"/>
      <c r="AY15" s="4">
        <f>IFERROR(VLOOKUP(AW15,parts!$A$2:$V$150,11,FALSE)*AX15,0)</f>
        <v>0</v>
      </c>
      <c r="AZ15" s="4">
        <f>IFERROR(VLOOKUP(AW15,parts!$A$2:$V$150,12,FALSE)*AX15,0)</f>
        <v>0</v>
      </c>
      <c r="BA15" s="4">
        <f>IFERROR(VLOOKUP(AW15,parts!$A$2:$V$150,13,FALSE)*AX15,0)</f>
        <v>0</v>
      </c>
      <c r="BB15" s="4">
        <f>IFERROR(VLOOKUP(AW15,parts!$A$2:$V$150,5,FALSE),0)</f>
        <v>0</v>
      </c>
      <c r="BC15" s="4">
        <f>IFERROR(VLOOKUP(AW15,parts!$A$2:$V$150,6,FALSE)*AX15,0)</f>
        <v>0</v>
      </c>
      <c r="BD15" s="12"/>
      <c r="BE15" s="11"/>
      <c r="BF15" s="6"/>
      <c r="BG15" s="4">
        <f>IFERROR(VLOOKUP(BE15,parts!$A$2:$V$150,11,FALSE)*BF15,0)</f>
        <v>0</v>
      </c>
      <c r="BH15" s="4">
        <f>IFERROR(VLOOKUP(BE15,parts!$A$2:$V$150,12,FALSE)*BF15,0)</f>
        <v>0</v>
      </c>
      <c r="BI15" s="4">
        <f>IFERROR(VLOOKUP(BE15,parts!$A$2:$V$150,13,FALSE)*BF15,0)</f>
        <v>0</v>
      </c>
      <c r="BJ15" s="4">
        <f>IFERROR(VLOOKUP(BE15,parts!$A$2:$V$150,5,FALSE),0)</f>
        <v>0</v>
      </c>
      <c r="BK15" s="4">
        <f>IFERROR(VLOOKUP(BE15,parts!$A$2:$V$150,6,FALSE)*BF15,0)</f>
        <v>0</v>
      </c>
      <c r="BL15" s="12"/>
    </row>
    <row r="16" spans="1:64" x14ac:dyDescent="0.25">
      <c r="A16" s="11"/>
      <c r="B16" s="6"/>
      <c r="C16" s="4">
        <f>IFERROR(VLOOKUP(A16,parts!$A$2:$V$150,11,FALSE)*B16,0)</f>
        <v>0</v>
      </c>
      <c r="D16" s="4">
        <f>IFERROR(VLOOKUP(A16,parts!$A$2:$V$150,12,FALSE)*B16,0)</f>
        <v>0</v>
      </c>
      <c r="E16" s="4">
        <f>IFERROR(VLOOKUP(A16,parts!$A$2:$V$150,13,FALSE)*B16,0)</f>
        <v>0</v>
      </c>
      <c r="F16" s="4">
        <f>IFERROR(VLOOKUP(A16,parts!$A$2:$V$150,5,FALSE),0)</f>
        <v>0</v>
      </c>
      <c r="G16" s="4">
        <f>IFERROR(VLOOKUP(A16,parts!$A$2:$V$150,6,FALSE)*B16,0)</f>
        <v>0</v>
      </c>
      <c r="H16" s="12"/>
      <c r="I16" s="11"/>
      <c r="J16" s="6"/>
      <c r="K16" s="4">
        <f>IFERROR(VLOOKUP(I16,parts!$A$2:$V$150,11,FALSE)*J16,0)</f>
        <v>0</v>
      </c>
      <c r="L16" s="4">
        <f>IFERROR(VLOOKUP(I16,parts!$A$2:$V$150,12,FALSE)*J16,0)</f>
        <v>0</v>
      </c>
      <c r="M16" s="4">
        <f>IFERROR(VLOOKUP(I16,parts!$A$2:$V$150,13,FALSE)*J16,0)</f>
        <v>0</v>
      </c>
      <c r="N16" s="4">
        <f>IFERROR(VLOOKUP(I16,parts!$A$2:$V$150,5,FALSE),0)</f>
        <v>0</v>
      </c>
      <c r="O16" s="4">
        <f>IFERROR(VLOOKUP(I16,parts!$A$2:$V$150,6,FALSE)*J16,0)</f>
        <v>0</v>
      </c>
      <c r="P16" s="12"/>
      <c r="Q16" s="11"/>
      <c r="R16" s="6"/>
      <c r="S16" s="4">
        <f>IFERROR(VLOOKUP(Q16,parts!$A$2:$V$150,11,FALSE)*R16,0)</f>
        <v>0</v>
      </c>
      <c r="T16" s="4">
        <f>IFERROR(VLOOKUP(Q16,parts!$A$2:$V$150,12,FALSE)*R16,0)</f>
        <v>0</v>
      </c>
      <c r="U16" s="4">
        <f>IFERROR(VLOOKUP(Q16,parts!$A$2:$V$150,13,FALSE)*R16,0)</f>
        <v>0</v>
      </c>
      <c r="V16" s="4">
        <f>IFERROR(VLOOKUP(Q16,parts!$A$2:$V$150,5,FALSE),0)</f>
        <v>0</v>
      </c>
      <c r="W16" s="4">
        <f>IFERROR(VLOOKUP(Q16,parts!$A$2:$V$150,6,FALSE)*R16,0)</f>
        <v>0</v>
      </c>
      <c r="X16" s="12"/>
      <c r="Y16" s="11"/>
      <c r="Z16" s="6"/>
      <c r="AA16" s="4">
        <f>IFERROR(VLOOKUP(Y16,parts!$A$2:$V$150,11,FALSE)*Z16,0)</f>
        <v>0</v>
      </c>
      <c r="AB16" s="4">
        <f>IFERROR(VLOOKUP(Y16,parts!$A$2:$V$150,12,FALSE)*Z16,0)</f>
        <v>0</v>
      </c>
      <c r="AC16" s="4">
        <f>IFERROR(VLOOKUP(Y16,parts!$A$2:$V$150,13,FALSE)*Z16,0)</f>
        <v>0</v>
      </c>
      <c r="AD16" s="4">
        <f>IFERROR(VLOOKUP(Y16,parts!$A$2:$V$150,5,FALSE),0)</f>
        <v>0</v>
      </c>
      <c r="AE16" s="4">
        <f>IFERROR(VLOOKUP(Y16,parts!$A$2:$V$150,6,FALSE)*Z16,0)</f>
        <v>0</v>
      </c>
      <c r="AF16" s="12"/>
      <c r="AG16" s="11"/>
      <c r="AH16" s="6"/>
      <c r="AI16" s="4">
        <f>IFERROR(VLOOKUP(AG16,parts!$A$2:$V$150,11,FALSE)*AH16,0)</f>
        <v>0</v>
      </c>
      <c r="AJ16" s="4">
        <f>IFERROR(VLOOKUP(AG16,parts!$A$2:$V$150,12,FALSE)*AH16,0)</f>
        <v>0</v>
      </c>
      <c r="AK16" s="4">
        <f>IFERROR(VLOOKUP(AG16,parts!$A$2:$V$150,13,FALSE)*AH16,0)</f>
        <v>0</v>
      </c>
      <c r="AL16" s="4">
        <f>IFERROR(VLOOKUP(AG16,parts!$A$2:$V$150,5,FALSE),0)</f>
        <v>0</v>
      </c>
      <c r="AM16" s="4">
        <f>IFERROR(VLOOKUP(AG16,parts!$A$2:$V$150,6,FALSE)*AH16,0)</f>
        <v>0</v>
      </c>
      <c r="AN16" s="12"/>
      <c r="AO16" s="11"/>
      <c r="AP16" s="6"/>
      <c r="AQ16" s="4">
        <f>IFERROR(VLOOKUP(AO16,parts!$A$2:$V$150,11,FALSE)*AP16,0)</f>
        <v>0</v>
      </c>
      <c r="AR16" s="4">
        <f>IFERROR(VLOOKUP(AO16,parts!$A$2:$V$150,12,FALSE)*AP16,0)</f>
        <v>0</v>
      </c>
      <c r="AS16" s="4">
        <f>IFERROR(VLOOKUP(AO16,parts!$A$2:$V$150,13,FALSE)*AP16,0)</f>
        <v>0</v>
      </c>
      <c r="AT16" s="4">
        <f>IFERROR(VLOOKUP(AO16,parts!$A$2:$V$150,5,FALSE),0)</f>
        <v>0</v>
      </c>
      <c r="AU16" s="4">
        <f>IFERROR(VLOOKUP(AO16,parts!$A$2:$V$150,6,FALSE)*AP16,0)</f>
        <v>0</v>
      </c>
      <c r="AV16" s="12"/>
      <c r="AW16" s="11"/>
      <c r="AX16" s="6"/>
      <c r="AY16" s="4">
        <f>IFERROR(VLOOKUP(AW16,parts!$A$2:$V$150,11,FALSE)*AX16,0)</f>
        <v>0</v>
      </c>
      <c r="AZ16" s="4">
        <f>IFERROR(VLOOKUP(AW16,parts!$A$2:$V$150,12,FALSE)*AX16,0)</f>
        <v>0</v>
      </c>
      <c r="BA16" s="4">
        <f>IFERROR(VLOOKUP(AW16,parts!$A$2:$V$150,13,FALSE)*AX16,0)</f>
        <v>0</v>
      </c>
      <c r="BB16" s="4">
        <f>IFERROR(VLOOKUP(AW16,parts!$A$2:$V$150,5,FALSE),0)</f>
        <v>0</v>
      </c>
      <c r="BC16" s="4">
        <f>IFERROR(VLOOKUP(AW16,parts!$A$2:$V$150,6,FALSE)*AX16,0)</f>
        <v>0</v>
      </c>
      <c r="BD16" s="12"/>
      <c r="BE16" s="11"/>
      <c r="BF16" s="6"/>
      <c r="BG16" s="4">
        <f>IFERROR(VLOOKUP(BE16,parts!$A$2:$V$150,11,FALSE)*BF16,0)</f>
        <v>0</v>
      </c>
      <c r="BH16" s="4">
        <f>IFERROR(VLOOKUP(BE16,parts!$A$2:$V$150,12,FALSE)*BF16,0)</f>
        <v>0</v>
      </c>
      <c r="BI16" s="4">
        <f>IFERROR(VLOOKUP(BE16,parts!$A$2:$V$150,13,FALSE)*BF16,0)</f>
        <v>0</v>
      </c>
      <c r="BJ16" s="4">
        <f>IFERROR(VLOOKUP(BE16,parts!$A$2:$V$150,5,FALSE),0)</f>
        <v>0</v>
      </c>
      <c r="BK16" s="4">
        <f>IFERROR(VLOOKUP(BE16,parts!$A$2:$V$150,6,FALSE)*BF16,0)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IFERROR(VLOOKUP(A17,parts!$A$2:$V$150,11,FALSE)*B17,0)</f>
        <v>0</v>
      </c>
      <c r="D17" s="4">
        <f>IFERROR(VLOOKUP(A17,parts!$A$2:$V$150,12,FALSE)*B17,0)</f>
        <v>0</v>
      </c>
      <c r="E17" s="4">
        <f>IFERROR(VLOOKUP(A17,parts!$A$2:$V$150,13,FALSE)*B17,0)</f>
        <v>0</v>
      </c>
      <c r="F17" s="4">
        <f>IFERROR(VLOOKUP(A17,parts!$A$2:$V$150,5,FALSE),0)</f>
        <v>0</v>
      </c>
      <c r="G17" s="4">
        <f>IFERROR(VLOOKUP(A17,parts!$A$2:$V$150,6,FALSE)*B17,0)</f>
        <v>0</v>
      </c>
      <c r="H17" s="12"/>
      <c r="I17" s="11"/>
      <c r="J17" s="6"/>
      <c r="K17" s="4">
        <f>IFERROR(VLOOKUP(I17,parts!$A$2:$V$150,11,FALSE)*J17,0)</f>
        <v>0</v>
      </c>
      <c r="L17" s="4">
        <f>IFERROR(VLOOKUP(I17,parts!$A$2:$V$150,12,FALSE)*J17,0)</f>
        <v>0</v>
      </c>
      <c r="M17" s="4">
        <f>IFERROR(VLOOKUP(I17,parts!$A$2:$V$150,13,FALSE)*J17,0)</f>
        <v>0</v>
      </c>
      <c r="N17" s="4">
        <f>IFERROR(VLOOKUP(I17,parts!$A$2:$V$150,5,FALSE),0)</f>
        <v>0</v>
      </c>
      <c r="O17" s="4">
        <f>IFERROR(VLOOKUP(I17,parts!$A$2:$V$150,6,FALSE)*J17,0)</f>
        <v>0</v>
      </c>
      <c r="P17" s="12"/>
      <c r="Q17" s="11"/>
      <c r="R17" s="6"/>
      <c r="S17" s="4">
        <f>IFERROR(VLOOKUP(Q17,parts!$A$2:$V$150,11,FALSE)*R17,0)</f>
        <v>0</v>
      </c>
      <c r="T17" s="4">
        <f>IFERROR(VLOOKUP(Q17,parts!$A$2:$V$150,12,FALSE)*R17,0)</f>
        <v>0</v>
      </c>
      <c r="U17" s="4">
        <f>IFERROR(VLOOKUP(Q17,parts!$A$2:$V$150,13,FALSE)*R17,0)</f>
        <v>0</v>
      </c>
      <c r="V17" s="4">
        <f>IFERROR(VLOOKUP(Q17,parts!$A$2:$V$150,5,FALSE),0)</f>
        <v>0</v>
      </c>
      <c r="W17" s="4">
        <f>IFERROR(VLOOKUP(Q17,parts!$A$2:$V$150,6,FALSE)*R17,0)</f>
        <v>0</v>
      </c>
      <c r="X17" s="12"/>
      <c r="Y17" s="11"/>
      <c r="Z17" s="6"/>
      <c r="AA17" s="4">
        <f>IFERROR(VLOOKUP(Y17,parts!$A$2:$V$150,11,FALSE)*Z17,0)</f>
        <v>0</v>
      </c>
      <c r="AB17" s="4">
        <f>IFERROR(VLOOKUP(Y17,parts!$A$2:$V$150,12,FALSE)*Z17,0)</f>
        <v>0</v>
      </c>
      <c r="AC17" s="4">
        <f>IFERROR(VLOOKUP(Y17,parts!$A$2:$V$150,13,FALSE)*Z17,0)</f>
        <v>0</v>
      </c>
      <c r="AD17" s="4">
        <f>IFERROR(VLOOKUP(Y17,parts!$A$2:$V$150,5,FALSE),0)</f>
        <v>0</v>
      </c>
      <c r="AE17" s="4">
        <f>IFERROR(VLOOKUP(Y17,parts!$A$2:$V$150,6,FALSE)*Z17,0)</f>
        <v>0</v>
      </c>
      <c r="AF17" s="12"/>
      <c r="AG17" s="11"/>
      <c r="AH17" s="6"/>
      <c r="AI17" s="4">
        <f>IFERROR(VLOOKUP(AG17,parts!$A$2:$V$150,11,FALSE)*AH17,0)</f>
        <v>0</v>
      </c>
      <c r="AJ17" s="4">
        <f>IFERROR(VLOOKUP(AG17,parts!$A$2:$V$150,12,FALSE)*AH17,0)</f>
        <v>0</v>
      </c>
      <c r="AK17" s="4">
        <f>IFERROR(VLOOKUP(AG17,parts!$A$2:$V$150,13,FALSE)*AH17,0)</f>
        <v>0</v>
      </c>
      <c r="AL17" s="4">
        <f>IFERROR(VLOOKUP(AG17,parts!$A$2:$V$150,5,FALSE),0)</f>
        <v>0</v>
      </c>
      <c r="AM17" s="4">
        <f>IFERROR(VLOOKUP(AG17,parts!$A$2:$V$150,6,FALSE)*AH17,0)</f>
        <v>0</v>
      </c>
      <c r="AN17" s="12"/>
      <c r="AO17" s="11"/>
      <c r="AP17" s="6"/>
      <c r="AQ17" s="4">
        <f>IFERROR(VLOOKUP(AO17,parts!$A$2:$V$150,11,FALSE)*AP17,0)</f>
        <v>0</v>
      </c>
      <c r="AR17" s="4">
        <f>IFERROR(VLOOKUP(AO17,parts!$A$2:$V$150,12,FALSE)*AP17,0)</f>
        <v>0</v>
      </c>
      <c r="AS17" s="4">
        <f>IFERROR(VLOOKUP(AO17,parts!$A$2:$V$150,13,FALSE)*AP17,0)</f>
        <v>0</v>
      </c>
      <c r="AT17" s="4">
        <f>IFERROR(VLOOKUP(AO17,parts!$A$2:$V$150,5,FALSE),0)</f>
        <v>0</v>
      </c>
      <c r="AU17" s="4">
        <f>IFERROR(VLOOKUP(AO17,parts!$A$2:$V$150,6,FALSE)*AP17,0)</f>
        <v>0</v>
      </c>
      <c r="AV17" s="12"/>
      <c r="AW17" s="11"/>
      <c r="AX17" s="6"/>
      <c r="AY17" s="4">
        <f>IFERROR(VLOOKUP(AW17,parts!$A$2:$V$150,11,FALSE)*AX17,0)</f>
        <v>0</v>
      </c>
      <c r="AZ17" s="4">
        <f>IFERROR(VLOOKUP(AW17,parts!$A$2:$V$150,12,FALSE)*AX17,0)</f>
        <v>0</v>
      </c>
      <c r="BA17" s="4">
        <f>IFERROR(VLOOKUP(AW17,parts!$A$2:$V$150,13,FALSE)*AX17,0)</f>
        <v>0</v>
      </c>
      <c r="BB17" s="4">
        <f>IFERROR(VLOOKUP(AW17,parts!$A$2:$V$150,5,FALSE),0)</f>
        <v>0</v>
      </c>
      <c r="BC17" s="4">
        <f>IFERROR(VLOOKUP(AW17,parts!$A$2:$V$150,6,FALSE)*AX17,0)</f>
        <v>0</v>
      </c>
      <c r="BD17" s="12"/>
      <c r="BE17" s="11"/>
      <c r="BF17" s="6"/>
      <c r="BG17" s="4">
        <f>IFERROR(VLOOKUP(BE17,parts!$A$2:$V$150,11,FALSE)*BF17,0)</f>
        <v>0</v>
      </c>
      <c r="BH17" s="4">
        <f>IFERROR(VLOOKUP(BE17,parts!$A$2:$V$150,12,FALSE)*BF17,0)</f>
        <v>0</v>
      </c>
      <c r="BI17" s="4">
        <f>IFERROR(VLOOKUP(BE17,parts!$A$2:$V$150,13,FALSE)*BF17,0)</f>
        <v>0</v>
      </c>
      <c r="BJ17" s="4">
        <f>IFERROR(VLOOKUP(BE17,parts!$A$2:$V$150,5,FALSE),0)</f>
        <v>0</v>
      </c>
      <c r="BK17" s="4">
        <f>IFERROR(VLOOKUP(BE17,parts!$A$2:$V$150,6,FALSE)*BF17,0)</f>
        <v>0</v>
      </c>
      <c r="BL17" s="12"/>
    </row>
    <row r="18" spans="1:64" x14ac:dyDescent="0.25">
      <c r="A18" s="13"/>
      <c r="B18" s="14" t="s">
        <v>98</v>
      </c>
      <c r="C18" s="14" t="s">
        <v>3</v>
      </c>
      <c r="D18" s="14" t="s">
        <v>90</v>
      </c>
      <c r="E18" s="14" t="s">
        <v>94</v>
      </c>
      <c r="F18" s="14" t="s">
        <v>6</v>
      </c>
      <c r="G18" s="15" t="s">
        <v>7</v>
      </c>
      <c r="H18" s="12"/>
      <c r="I18" s="13"/>
      <c r="J18" s="14" t="s">
        <v>98</v>
      </c>
      <c r="K18" s="14" t="s">
        <v>3</v>
      </c>
      <c r="L18" s="14" t="s">
        <v>90</v>
      </c>
      <c r="M18" s="14" t="s">
        <v>94</v>
      </c>
      <c r="N18" s="14" t="s">
        <v>6</v>
      </c>
      <c r="O18" s="15" t="s">
        <v>7</v>
      </c>
      <c r="P18" s="12"/>
      <c r="Q18" s="13"/>
      <c r="R18" s="14" t="s">
        <v>98</v>
      </c>
      <c r="S18" s="14" t="s">
        <v>3</v>
      </c>
      <c r="T18" s="14" t="s">
        <v>90</v>
      </c>
      <c r="U18" s="14" t="s">
        <v>94</v>
      </c>
      <c r="V18" s="14" t="s">
        <v>6</v>
      </c>
      <c r="W18" s="15" t="s">
        <v>7</v>
      </c>
      <c r="X18" s="12"/>
      <c r="Y18" s="13"/>
      <c r="Z18" s="14" t="s">
        <v>98</v>
      </c>
      <c r="AA18" s="14" t="s">
        <v>3</v>
      </c>
      <c r="AB18" s="14" t="s">
        <v>90</v>
      </c>
      <c r="AC18" s="14" t="s">
        <v>94</v>
      </c>
      <c r="AD18" s="14" t="s">
        <v>6</v>
      </c>
      <c r="AE18" s="15" t="s">
        <v>7</v>
      </c>
      <c r="AF18" s="12"/>
      <c r="AG18" s="13"/>
      <c r="AH18" s="14" t="s">
        <v>98</v>
      </c>
      <c r="AI18" s="14" t="s">
        <v>3</v>
      </c>
      <c r="AJ18" s="14" t="s">
        <v>90</v>
      </c>
      <c r="AK18" s="14" t="s">
        <v>94</v>
      </c>
      <c r="AL18" s="14" t="s">
        <v>6</v>
      </c>
      <c r="AM18" s="15" t="s">
        <v>7</v>
      </c>
      <c r="AN18" s="12"/>
      <c r="AO18" s="13"/>
      <c r="AP18" s="14" t="s">
        <v>98</v>
      </c>
      <c r="AQ18" s="14" t="s">
        <v>3</v>
      </c>
      <c r="AR18" s="14" t="s">
        <v>90</v>
      </c>
      <c r="AS18" s="14" t="s">
        <v>94</v>
      </c>
      <c r="AT18" s="14" t="s">
        <v>6</v>
      </c>
      <c r="AU18" s="15" t="s">
        <v>7</v>
      </c>
      <c r="AV18" s="12"/>
      <c r="AW18" s="13"/>
      <c r="AX18" s="14" t="s">
        <v>98</v>
      </c>
      <c r="AY18" s="14" t="s">
        <v>3</v>
      </c>
      <c r="AZ18" s="14" t="s">
        <v>90</v>
      </c>
      <c r="BA18" s="14" t="s">
        <v>94</v>
      </c>
      <c r="BB18" s="14" t="s">
        <v>6</v>
      </c>
      <c r="BC18" s="15" t="s">
        <v>7</v>
      </c>
      <c r="BD18" s="12"/>
      <c r="BE18" s="13"/>
      <c r="BF18" s="14" t="s">
        <v>98</v>
      </c>
      <c r="BG18" s="14" t="s">
        <v>3</v>
      </c>
      <c r="BH18" s="14" t="s">
        <v>90</v>
      </c>
      <c r="BI18" s="14" t="s">
        <v>94</v>
      </c>
      <c r="BJ18" s="14" t="s">
        <v>6</v>
      </c>
      <c r="BK18" s="15" t="s">
        <v>7</v>
      </c>
      <c r="BL18" s="12"/>
    </row>
    <row r="19" spans="1:64" x14ac:dyDescent="0.25">
      <c r="A19" s="16" t="s">
        <v>93</v>
      </c>
      <c r="B19" s="4">
        <f>SUM(B3:B17)</f>
        <v>3</v>
      </c>
      <c r="C19" s="4">
        <f>SUM(C3:C17)</f>
        <v>6.2612000000000005</v>
      </c>
      <c r="D19" s="4">
        <f>SUM(D3:D17)</f>
        <v>3.4</v>
      </c>
      <c r="E19" s="4">
        <f>SUM(E3:E17)</f>
        <v>9.6611999999999991</v>
      </c>
      <c r="F19" s="4">
        <f>LARGE(F3:F17,1)</f>
        <v>336</v>
      </c>
      <c r="G19" s="10">
        <f>SUM(G3:G17)</f>
        <v>0</v>
      </c>
      <c r="H19" s="12"/>
      <c r="I19" s="16" t="s">
        <v>93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93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93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  <c r="AG19" s="16" t="s">
        <v>93</v>
      </c>
      <c r="AH19" s="4">
        <f>SUM(AH3:AH17)</f>
        <v>0</v>
      </c>
      <c r="AI19" s="4">
        <f>SUM(AI3:AI17)</f>
        <v>0</v>
      </c>
      <c r="AJ19" s="4">
        <f>SUM(AJ3:AJ17)</f>
        <v>0</v>
      </c>
      <c r="AK19" s="4">
        <f>SUM(AK3:AK17)</f>
        <v>0</v>
      </c>
      <c r="AL19" s="4">
        <f>LARGE(AL3:AL17,1)</f>
        <v>0</v>
      </c>
      <c r="AM19" s="10">
        <f>SUM(AM3:AM17)</f>
        <v>0</v>
      </c>
      <c r="AN19" s="12"/>
      <c r="AO19" s="16" t="s">
        <v>93</v>
      </c>
      <c r="AP19" s="4">
        <f>SUM(AP3:AP17)</f>
        <v>0</v>
      </c>
      <c r="AQ19" s="4">
        <f>SUM(AQ3:AQ17)</f>
        <v>0</v>
      </c>
      <c r="AR19" s="4">
        <f>SUM(AR3:AR17)</f>
        <v>0</v>
      </c>
      <c r="AS19" s="4">
        <f>SUM(AS3:AS17)</f>
        <v>0</v>
      </c>
      <c r="AT19" s="4">
        <f>LARGE(AT3:AT17,1)</f>
        <v>0</v>
      </c>
      <c r="AU19" s="10">
        <f>SUM(AU3:AU17)</f>
        <v>0</v>
      </c>
      <c r="AV19" s="12"/>
      <c r="AW19" s="16" t="s">
        <v>93</v>
      </c>
      <c r="AX19" s="4">
        <f>SUM(AX3:AX17)</f>
        <v>0</v>
      </c>
      <c r="AY19" s="4">
        <f>SUM(AY3:AY17)</f>
        <v>0</v>
      </c>
      <c r="AZ19" s="4">
        <f>SUM(AZ3:AZ17)</f>
        <v>0</v>
      </c>
      <c r="BA19" s="4">
        <f>SUM(BA3:BA17)</f>
        <v>0</v>
      </c>
      <c r="BB19" s="4">
        <f>LARGE(BB3:BB17,1)</f>
        <v>0</v>
      </c>
      <c r="BC19" s="10">
        <f>SUM(BC3:BC17)</f>
        <v>0</v>
      </c>
      <c r="BD19" s="12"/>
      <c r="BE19" s="16" t="s">
        <v>93</v>
      </c>
      <c r="BF19" s="4">
        <f>SUM(BF3:BF17)</f>
        <v>0</v>
      </c>
      <c r="BG19" s="4">
        <f>SUM(BG3:BG17)</f>
        <v>0</v>
      </c>
      <c r="BH19" s="4">
        <f>SUM(BH3:BH17)</f>
        <v>0</v>
      </c>
      <c r="BI19" s="4">
        <f>SUM(BI3:BI17)</f>
        <v>0</v>
      </c>
      <c r="BJ19" s="4">
        <f>LARGE(BJ3:BJ17,1)</f>
        <v>0</v>
      </c>
      <c r="BK19" s="10">
        <f>SUM(BK3:BK17)</f>
        <v>0</v>
      </c>
      <c r="BL19" s="12"/>
    </row>
    <row r="20" spans="1:64" x14ac:dyDescent="0.25">
      <c r="A20" s="16" t="s">
        <v>96</v>
      </c>
      <c r="B20" s="18">
        <f>E19</f>
        <v>9.6611999999999991</v>
      </c>
      <c r="C20" s="19"/>
      <c r="D20" s="19"/>
      <c r="E20" s="19"/>
      <c r="F20" s="19"/>
      <c r="G20" s="20"/>
      <c r="H20" s="12"/>
      <c r="I20" s="16" t="s">
        <v>96</v>
      </c>
      <c r="J20" s="18">
        <f>M19</f>
        <v>0</v>
      </c>
      <c r="K20" s="19"/>
      <c r="L20" s="19"/>
      <c r="M20" s="19"/>
      <c r="N20" s="19"/>
      <c r="O20" s="20"/>
      <c r="P20" s="12"/>
      <c r="Q20" s="16" t="s">
        <v>96</v>
      </c>
      <c r="R20" s="18">
        <f>U19</f>
        <v>0</v>
      </c>
      <c r="S20" s="19"/>
      <c r="T20" s="19"/>
      <c r="U20" s="19"/>
      <c r="V20" s="19"/>
      <c r="W20" s="20"/>
      <c r="X20" s="12"/>
      <c r="Y20" s="16" t="s">
        <v>96</v>
      </c>
      <c r="Z20" s="18">
        <f>AC19</f>
        <v>0</v>
      </c>
      <c r="AA20" s="19"/>
      <c r="AB20" s="19"/>
      <c r="AC20" s="19"/>
      <c r="AD20" s="19"/>
      <c r="AE20" s="20"/>
      <c r="AF20" s="12"/>
      <c r="AG20" s="16" t="s">
        <v>96</v>
      </c>
      <c r="AH20" s="18">
        <f>AK19</f>
        <v>0</v>
      </c>
      <c r="AI20" s="19"/>
      <c r="AJ20" s="19"/>
      <c r="AK20" s="19"/>
      <c r="AL20" s="19"/>
      <c r="AM20" s="20"/>
      <c r="AN20" s="12"/>
      <c r="AO20" s="16" t="s">
        <v>96</v>
      </c>
      <c r="AP20" s="18">
        <f>AS19</f>
        <v>0</v>
      </c>
      <c r="AQ20" s="19"/>
      <c r="AR20" s="19"/>
      <c r="AS20" s="19"/>
      <c r="AT20" s="19"/>
      <c r="AU20" s="20"/>
      <c r="AV20" s="12"/>
      <c r="AW20" s="16" t="s">
        <v>96</v>
      </c>
      <c r="AX20" s="18">
        <f>BA19</f>
        <v>0</v>
      </c>
      <c r="AY20" s="19"/>
      <c r="AZ20" s="19"/>
      <c r="BA20" s="19"/>
      <c r="BB20" s="19"/>
      <c r="BC20" s="20"/>
      <c r="BD20" s="12"/>
      <c r="BE20" s="16" t="s">
        <v>96</v>
      </c>
      <c r="BF20" s="18">
        <f>BI19</f>
        <v>0</v>
      </c>
      <c r="BG20" s="19"/>
      <c r="BH20" s="19"/>
      <c r="BI20" s="19"/>
      <c r="BJ20" s="19"/>
      <c r="BK20" s="20"/>
      <c r="BL20" s="12"/>
    </row>
    <row r="21" spans="1:64" x14ac:dyDescent="0.25">
      <c r="A21" s="16" t="s">
        <v>101</v>
      </c>
      <c r="B21" s="18">
        <f>C19</f>
        <v>6.2612000000000005</v>
      </c>
      <c r="C21" s="19"/>
      <c r="D21" s="19"/>
      <c r="E21" s="19"/>
      <c r="F21" s="19"/>
      <c r="G21" s="20"/>
      <c r="H21" s="12"/>
      <c r="I21" s="16" t="s">
        <v>101</v>
      </c>
      <c r="J21" s="18">
        <f>K19</f>
        <v>0</v>
      </c>
      <c r="K21" s="19"/>
      <c r="L21" s="19"/>
      <c r="M21" s="19"/>
      <c r="N21" s="19"/>
      <c r="O21" s="20"/>
      <c r="P21" s="12"/>
      <c r="Q21" s="16" t="s">
        <v>101</v>
      </c>
      <c r="R21" s="18">
        <f>S19</f>
        <v>0</v>
      </c>
      <c r="S21" s="19"/>
      <c r="T21" s="19"/>
      <c r="U21" s="19"/>
      <c r="V21" s="19"/>
      <c r="W21" s="20"/>
      <c r="X21" s="12"/>
      <c r="Y21" s="16" t="s">
        <v>101</v>
      </c>
      <c r="Z21" s="18">
        <f>AA19</f>
        <v>0</v>
      </c>
      <c r="AA21" s="19"/>
      <c r="AB21" s="19"/>
      <c r="AC21" s="19"/>
      <c r="AD21" s="19"/>
      <c r="AE21" s="20"/>
      <c r="AF21" s="12"/>
      <c r="AG21" s="16" t="s">
        <v>101</v>
      </c>
      <c r="AH21" s="18">
        <f>AI19</f>
        <v>0</v>
      </c>
      <c r="AI21" s="19"/>
      <c r="AJ21" s="19"/>
      <c r="AK21" s="19"/>
      <c r="AL21" s="19"/>
      <c r="AM21" s="20"/>
      <c r="AN21" s="12"/>
      <c r="AO21" s="16" t="s">
        <v>101</v>
      </c>
      <c r="AP21" s="18">
        <f>AQ19</f>
        <v>0</v>
      </c>
      <c r="AQ21" s="19"/>
      <c r="AR21" s="19"/>
      <c r="AS21" s="19"/>
      <c r="AT21" s="19"/>
      <c r="AU21" s="20"/>
      <c r="AV21" s="12"/>
      <c r="AW21" s="16" t="s">
        <v>101</v>
      </c>
      <c r="AX21" s="18">
        <f>AY19</f>
        <v>0</v>
      </c>
      <c r="AY21" s="19"/>
      <c r="AZ21" s="19"/>
      <c r="BA21" s="19"/>
      <c r="BB21" s="19"/>
      <c r="BC21" s="20"/>
      <c r="BD21" s="12"/>
      <c r="BE21" s="16" t="s">
        <v>101</v>
      </c>
      <c r="BF21" s="18">
        <f>BG19</f>
        <v>0</v>
      </c>
      <c r="BG21" s="19"/>
      <c r="BH21" s="19"/>
      <c r="BI21" s="19"/>
      <c r="BJ21" s="19"/>
      <c r="BK21" s="20"/>
      <c r="BL21" s="12"/>
    </row>
    <row r="22" spans="1:64" x14ac:dyDescent="0.25">
      <c r="A22" s="16" t="s">
        <v>100</v>
      </c>
      <c r="B22" s="18">
        <f>IFERROR((G19/10/B20),0)</f>
        <v>0</v>
      </c>
      <c r="C22" s="19"/>
      <c r="D22" s="19"/>
      <c r="E22" s="19"/>
      <c r="F22" s="19"/>
      <c r="G22" s="20"/>
      <c r="H22" s="12"/>
      <c r="I22" s="16" t="s">
        <v>100</v>
      </c>
      <c r="J22" s="18">
        <f>IFERROR((O19/10/J20),0)</f>
        <v>0</v>
      </c>
      <c r="K22" s="19"/>
      <c r="L22" s="19"/>
      <c r="M22" s="19"/>
      <c r="N22" s="19"/>
      <c r="O22" s="20"/>
      <c r="P22" s="12"/>
      <c r="Q22" s="16" t="s">
        <v>100</v>
      </c>
      <c r="R22" s="18">
        <f>IFERROR((W19/10/R20),0)</f>
        <v>0</v>
      </c>
      <c r="S22" s="19"/>
      <c r="T22" s="19"/>
      <c r="U22" s="19"/>
      <c r="V22" s="19"/>
      <c r="W22" s="20"/>
      <c r="X22" s="12"/>
      <c r="Y22" s="16" t="s">
        <v>100</v>
      </c>
      <c r="Z22" s="18">
        <f>IFERROR((AE19/10/Z20),0)</f>
        <v>0</v>
      </c>
      <c r="AA22" s="19"/>
      <c r="AB22" s="19"/>
      <c r="AC22" s="19"/>
      <c r="AD22" s="19"/>
      <c r="AE22" s="20"/>
      <c r="AF22" s="12"/>
      <c r="AG22" s="16" t="s">
        <v>100</v>
      </c>
      <c r="AH22" s="18">
        <f>IFERROR((AM19/10/AH20),0)</f>
        <v>0</v>
      </c>
      <c r="AI22" s="19"/>
      <c r="AJ22" s="19"/>
      <c r="AK22" s="19"/>
      <c r="AL22" s="19"/>
      <c r="AM22" s="20"/>
      <c r="AN22" s="12"/>
      <c r="AO22" s="16" t="s">
        <v>100</v>
      </c>
      <c r="AP22" s="18">
        <f>IFERROR((AU19/10/AP20),0)</f>
        <v>0</v>
      </c>
      <c r="AQ22" s="19"/>
      <c r="AR22" s="19"/>
      <c r="AS22" s="19"/>
      <c r="AT22" s="19"/>
      <c r="AU22" s="20"/>
      <c r="AV22" s="12"/>
      <c r="AW22" s="16" t="s">
        <v>100</v>
      </c>
      <c r="AX22" s="18">
        <f>IFERROR((BC19/10/AX20),0)</f>
        <v>0</v>
      </c>
      <c r="AY22" s="19"/>
      <c r="AZ22" s="19"/>
      <c r="BA22" s="19"/>
      <c r="BB22" s="19"/>
      <c r="BC22" s="20"/>
      <c r="BD22" s="12"/>
      <c r="BE22" s="16" t="s">
        <v>100</v>
      </c>
      <c r="BF22" s="18">
        <f>IFERROR((BK19/10/BF20),0)</f>
        <v>0</v>
      </c>
      <c r="BG22" s="19"/>
      <c r="BH22" s="19"/>
      <c r="BI22" s="19"/>
      <c r="BJ22" s="19"/>
      <c r="BK22" s="20"/>
      <c r="BL22" s="12"/>
    </row>
    <row r="23" spans="1:64" x14ac:dyDescent="0.25">
      <c r="A23" s="16" t="s">
        <v>95</v>
      </c>
      <c r="B23" s="18">
        <f>IFERROR((9.82 * F19) * LN(B20/C19),0)</f>
        <v>1431.1536153816041</v>
      </c>
      <c r="C23" s="19"/>
      <c r="D23" s="19"/>
      <c r="E23" s="19"/>
      <c r="F23" s="19"/>
      <c r="G23" s="20"/>
      <c r="H23" s="12"/>
      <c r="I23" s="16" t="s">
        <v>95</v>
      </c>
      <c r="J23" s="18">
        <f>IFERROR((9.82 * N19) * LN(J20/K19),0)</f>
        <v>0</v>
      </c>
      <c r="K23" s="19"/>
      <c r="L23" s="19"/>
      <c r="M23" s="19"/>
      <c r="N23" s="19"/>
      <c r="O23" s="20"/>
      <c r="P23" s="12"/>
      <c r="Q23" s="16" t="s">
        <v>95</v>
      </c>
      <c r="R23" s="18">
        <f>IFERROR((9.82 * V19) * LN(R20/S19),0)</f>
        <v>0</v>
      </c>
      <c r="S23" s="19"/>
      <c r="T23" s="19"/>
      <c r="U23" s="19"/>
      <c r="V23" s="19"/>
      <c r="W23" s="20"/>
      <c r="X23" s="12"/>
      <c r="Y23" s="16" t="s">
        <v>95</v>
      </c>
      <c r="Z23" s="18">
        <f>IFERROR((9.82 * AD19) * LN(Z20/AA19),0)</f>
        <v>0</v>
      </c>
      <c r="AA23" s="19"/>
      <c r="AB23" s="19"/>
      <c r="AC23" s="19"/>
      <c r="AD23" s="19"/>
      <c r="AE23" s="20"/>
      <c r="AF23" s="12"/>
      <c r="AG23" s="16" t="s">
        <v>95</v>
      </c>
      <c r="AH23" s="18">
        <f>IFERROR((9.82 * AL19) * LN(AH20/AI19),0)</f>
        <v>0</v>
      </c>
      <c r="AI23" s="19"/>
      <c r="AJ23" s="19"/>
      <c r="AK23" s="19"/>
      <c r="AL23" s="19"/>
      <c r="AM23" s="20"/>
      <c r="AN23" s="12"/>
      <c r="AO23" s="16" t="s">
        <v>95</v>
      </c>
      <c r="AP23" s="18">
        <f>IFERROR((9.82 * AT19) * LN(AP20/AQ19),0)</f>
        <v>0</v>
      </c>
      <c r="AQ23" s="19"/>
      <c r="AR23" s="19"/>
      <c r="AS23" s="19"/>
      <c r="AT23" s="19"/>
      <c r="AU23" s="20"/>
      <c r="AV23" s="12"/>
      <c r="AW23" s="16" t="s">
        <v>95</v>
      </c>
      <c r="AX23" s="18">
        <f>IFERROR((9.82 * BB19) * LN(AX20/AY19),0)</f>
        <v>0</v>
      </c>
      <c r="AY23" s="19"/>
      <c r="AZ23" s="19"/>
      <c r="BA23" s="19"/>
      <c r="BB23" s="19"/>
      <c r="BC23" s="20"/>
      <c r="BD23" s="12"/>
      <c r="BE23" s="16" t="s">
        <v>95</v>
      </c>
      <c r="BF23" s="18">
        <f>IFERROR((9.82 * BJ19) * LN(BF20/BG19),0)</f>
        <v>0</v>
      </c>
      <c r="BG23" s="19"/>
      <c r="BH23" s="19"/>
      <c r="BI23" s="19"/>
      <c r="BJ23" s="19"/>
      <c r="BK23" s="20"/>
      <c r="BL23" s="12"/>
    </row>
    <row r="24" spans="1:64" ht="15.75" thickBot="1" x14ac:dyDescent="0.3">
      <c r="A24" s="17" t="s">
        <v>97</v>
      </c>
      <c r="B24" s="21">
        <f>B23</f>
        <v>1431.1536153816041</v>
      </c>
      <c r="C24" s="22"/>
      <c r="D24" s="22"/>
      <c r="E24" s="22"/>
      <c r="F24" s="22"/>
      <c r="G24" s="23"/>
      <c r="H24" s="12"/>
      <c r="I24" s="17" t="s">
        <v>97</v>
      </c>
      <c r="J24" s="21">
        <f>J23</f>
        <v>0</v>
      </c>
      <c r="K24" s="22"/>
      <c r="L24" s="22"/>
      <c r="M24" s="22"/>
      <c r="N24" s="22"/>
      <c r="O24" s="23"/>
      <c r="P24" s="12"/>
      <c r="Q24" s="17" t="s">
        <v>97</v>
      </c>
      <c r="R24" s="21">
        <f>R23</f>
        <v>0</v>
      </c>
      <c r="S24" s="22"/>
      <c r="T24" s="22"/>
      <c r="U24" s="22"/>
      <c r="V24" s="22"/>
      <c r="W24" s="23"/>
      <c r="X24" s="12"/>
      <c r="Y24" s="17" t="s">
        <v>97</v>
      </c>
      <c r="Z24" s="21">
        <f>Z23</f>
        <v>0</v>
      </c>
      <c r="AA24" s="22"/>
      <c r="AB24" s="22"/>
      <c r="AC24" s="22"/>
      <c r="AD24" s="22"/>
      <c r="AE24" s="23"/>
      <c r="AF24" s="12"/>
      <c r="AG24" s="17" t="s">
        <v>97</v>
      </c>
      <c r="AH24" s="21">
        <f>AH23</f>
        <v>0</v>
      </c>
      <c r="AI24" s="22"/>
      <c r="AJ24" s="22"/>
      <c r="AK24" s="22"/>
      <c r="AL24" s="22"/>
      <c r="AM24" s="23"/>
      <c r="AN24" s="12"/>
      <c r="AO24" s="17" t="s">
        <v>97</v>
      </c>
      <c r="AP24" s="21">
        <f>AP23</f>
        <v>0</v>
      </c>
      <c r="AQ24" s="22"/>
      <c r="AR24" s="22"/>
      <c r="AS24" s="22"/>
      <c r="AT24" s="22"/>
      <c r="AU24" s="23"/>
      <c r="AV24" s="12"/>
      <c r="AW24" s="17" t="s">
        <v>97</v>
      </c>
      <c r="AX24" s="21">
        <f>AX23</f>
        <v>0</v>
      </c>
      <c r="AY24" s="22"/>
      <c r="AZ24" s="22"/>
      <c r="BA24" s="22"/>
      <c r="BB24" s="22"/>
      <c r="BC24" s="23"/>
      <c r="BD24" s="12"/>
      <c r="BE24" s="17" t="s">
        <v>97</v>
      </c>
      <c r="BF24" s="21">
        <f>BF23</f>
        <v>0</v>
      </c>
      <c r="BG24" s="22"/>
      <c r="BH24" s="22"/>
      <c r="BI24" s="22"/>
      <c r="BJ24" s="22"/>
      <c r="BK24" s="23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66</v>
      </c>
      <c r="C26" s="8" t="s">
        <v>3</v>
      </c>
      <c r="D26" s="8" t="s">
        <v>90</v>
      </c>
      <c r="E26" s="8" t="s">
        <v>91</v>
      </c>
      <c r="F26" s="8" t="s">
        <v>6</v>
      </c>
      <c r="G26" s="9" t="s">
        <v>7</v>
      </c>
      <c r="H26" s="12"/>
      <c r="I26" s="7" t="s">
        <v>0</v>
      </c>
      <c r="J26" s="8" t="s">
        <v>66</v>
      </c>
      <c r="K26" s="8" t="s">
        <v>3</v>
      </c>
      <c r="L26" s="8" t="s">
        <v>90</v>
      </c>
      <c r="M26" s="8" t="s">
        <v>91</v>
      </c>
      <c r="N26" s="8" t="s">
        <v>6</v>
      </c>
      <c r="O26" s="9" t="s">
        <v>7</v>
      </c>
      <c r="P26" s="12"/>
      <c r="Q26" s="7" t="s">
        <v>0</v>
      </c>
      <c r="R26" s="8" t="s">
        <v>66</v>
      </c>
      <c r="S26" s="8" t="s">
        <v>3</v>
      </c>
      <c r="T26" s="8" t="s">
        <v>90</v>
      </c>
      <c r="U26" s="8" t="s">
        <v>91</v>
      </c>
      <c r="V26" s="8" t="s">
        <v>6</v>
      </c>
      <c r="W26" s="9" t="s">
        <v>7</v>
      </c>
      <c r="X26" s="12"/>
      <c r="Y26" s="7" t="s">
        <v>0</v>
      </c>
      <c r="Z26" s="8" t="s">
        <v>66</v>
      </c>
      <c r="AA26" s="8" t="s">
        <v>3</v>
      </c>
      <c r="AB26" s="8" t="s">
        <v>90</v>
      </c>
      <c r="AC26" s="8" t="s">
        <v>91</v>
      </c>
      <c r="AD26" s="8" t="s">
        <v>6</v>
      </c>
      <c r="AE26" s="9" t="s">
        <v>7</v>
      </c>
      <c r="AF26" s="12"/>
      <c r="AG26" s="7" t="s">
        <v>0</v>
      </c>
      <c r="AH26" s="8" t="s">
        <v>66</v>
      </c>
      <c r="AI26" s="8" t="s">
        <v>3</v>
      </c>
      <c r="AJ26" s="8" t="s">
        <v>90</v>
      </c>
      <c r="AK26" s="8" t="s">
        <v>91</v>
      </c>
      <c r="AL26" s="8" t="s">
        <v>6</v>
      </c>
      <c r="AM26" s="9" t="s">
        <v>7</v>
      </c>
      <c r="AN26" s="12"/>
      <c r="AO26" s="7" t="s">
        <v>0</v>
      </c>
      <c r="AP26" s="8" t="s">
        <v>66</v>
      </c>
      <c r="AQ26" s="8" t="s">
        <v>3</v>
      </c>
      <c r="AR26" s="8" t="s">
        <v>90</v>
      </c>
      <c r="AS26" s="8" t="s">
        <v>91</v>
      </c>
      <c r="AT26" s="8" t="s">
        <v>6</v>
      </c>
      <c r="AU26" s="9" t="s">
        <v>7</v>
      </c>
      <c r="AV26" s="12"/>
      <c r="AW26" s="7" t="s">
        <v>0</v>
      </c>
      <c r="AX26" s="8" t="s">
        <v>66</v>
      </c>
      <c r="AY26" s="8" t="s">
        <v>3</v>
      </c>
      <c r="AZ26" s="8" t="s">
        <v>90</v>
      </c>
      <c r="BA26" s="8" t="s">
        <v>91</v>
      </c>
      <c r="BB26" s="8" t="s">
        <v>6</v>
      </c>
      <c r="BC26" s="9" t="s">
        <v>7</v>
      </c>
      <c r="BD26" s="12"/>
      <c r="BE26" s="7" t="s">
        <v>0</v>
      </c>
      <c r="BF26" s="8" t="s">
        <v>66</v>
      </c>
      <c r="BG26" s="8" t="s">
        <v>3</v>
      </c>
      <c r="BH26" s="8" t="s">
        <v>90</v>
      </c>
      <c r="BI26" s="8" t="s">
        <v>91</v>
      </c>
      <c r="BJ26" s="8" t="s">
        <v>6</v>
      </c>
      <c r="BK26" s="9" t="s">
        <v>7</v>
      </c>
      <c r="BL26" s="12"/>
    </row>
    <row r="27" spans="1:64" x14ac:dyDescent="0.25">
      <c r="A27" s="11" t="s">
        <v>72</v>
      </c>
      <c r="B27" s="6">
        <v>1</v>
      </c>
      <c r="C27" s="4">
        <f>IFERROR(VLOOKUP(A27,parts!$A$2:$V$150,11,FALSE)*B27,0)</f>
        <v>3.5</v>
      </c>
      <c r="D27" s="4">
        <f>IFERROR(VLOOKUP(A27,parts!$A$2:$V$150,12,FALSE)*B27,0)</f>
        <v>9.5</v>
      </c>
      <c r="E27" s="4">
        <f>IFERROR(VLOOKUP(A27,parts!$A$2:$V$150,13,FALSE)*B27,0)</f>
        <v>13</v>
      </c>
      <c r="F27" s="4">
        <f>IFERROR(VLOOKUP(A27,parts!$A$2:$V$150,5,FALSE),0)</f>
        <v>420</v>
      </c>
      <c r="G27" s="4">
        <f>IFERROR(VLOOKUP(A27,parts!$A$2:$V$150,6,FALSE)*B27,0)</f>
        <v>420</v>
      </c>
      <c r="H27" s="12"/>
      <c r="I27" s="11"/>
      <c r="J27" s="6"/>
      <c r="K27" s="4">
        <f>IFERROR(VLOOKUP(I27,parts!$A$2:$V$150,11,FALSE)*J27,0)</f>
        <v>0</v>
      </c>
      <c r="L27" s="4">
        <f>IFERROR(VLOOKUP(I27,parts!$A$2:$V$150,12,FALSE)*J27,0)</f>
        <v>0</v>
      </c>
      <c r="M27" s="4">
        <f>IFERROR(VLOOKUP(I27,parts!$A$2:$V$150,13,FALSE)*J27,0)</f>
        <v>0</v>
      </c>
      <c r="N27" s="4">
        <f>IFERROR(VLOOKUP(I27,parts!$A$2:$V$150,5,FALSE),0)</f>
        <v>0</v>
      </c>
      <c r="O27" s="4">
        <f>IFERROR(VLOOKUP(I27,parts!$A$2:$V$150,6,FALSE)*J27,0)</f>
        <v>0</v>
      </c>
      <c r="P27" s="12"/>
      <c r="Q27" s="11"/>
      <c r="R27" s="6"/>
      <c r="S27" s="4">
        <f>IFERROR(VLOOKUP(Q27,parts!$A$2:$V$150,11,FALSE)*R27,0)</f>
        <v>0</v>
      </c>
      <c r="T27" s="4">
        <f>IFERROR(VLOOKUP(Q27,parts!$A$2:$V$150,12,FALSE)*R27,0)</f>
        <v>0</v>
      </c>
      <c r="U27" s="4">
        <f>IFERROR(VLOOKUP(Q27,parts!$A$2:$V$150,13,FALSE)*R27,0)</f>
        <v>0</v>
      </c>
      <c r="V27" s="4">
        <f>IFERROR(VLOOKUP(Q27,parts!$A$2:$V$150,5,FALSE),0)</f>
        <v>0</v>
      </c>
      <c r="W27" s="4">
        <f>IFERROR(VLOOKUP(Q27,parts!$A$2:$V$150,6,FALSE)*R27,0)</f>
        <v>0</v>
      </c>
      <c r="X27" s="12"/>
      <c r="Y27" s="11"/>
      <c r="Z27" s="6"/>
      <c r="AA27" s="4">
        <f>IFERROR(VLOOKUP(Y27,parts!$A$2:$V$150,11,FALSE)*Z27,0)</f>
        <v>0</v>
      </c>
      <c r="AB27" s="4">
        <f>IFERROR(VLOOKUP(Y27,parts!$A$2:$V$150,12,FALSE)*Z27,0)</f>
        <v>0</v>
      </c>
      <c r="AC27" s="4">
        <f>IFERROR(VLOOKUP(Y27,parts!$A$2:$V$150,13,FALSE)*Z27,0)</f>
        <v>0</v>
      </c>
      <c r="AD27" s="4">
        <f>IFERROR(VLOOKUP(Y27,parts!$A$2:$V$150,5,FALSE),0)</f>
        <v>0</v>
      </c>
      <c r="AE27" s="4">
        <f>IFERROR(VLOOKUP(Y27,parts!$A$2:$V$150,6,FALSE)*Z27,0)</f>
        <v>0</v>
      </c>
      <c r="AF27" s="12"/>
      <c r="AG27" s="11"/>
      <c r="AH27" s="6"/>
      <c r="AI27" s="4">
        <f>IFERROR(VLOOKUP(AG27,parts!$A$2:$V$150,11,FALSE)*AH27,0)</f>
        <v>0</v>
      </c>
      <c r="AJ27" s="4">
        <f>IFERROR(VLOOKUP(AG27,parts!$A$2:$V$150,12,FALSE)*AH27,0)</f>
        <v>0</v>
      </c>
      <c r="AK27" s="4">
        <f>IFERROR(VLOOKUP(AG27,parts!$A$2:$V$150,13,FALSE)*AH27,0)</f>
        <v>0</v>
      </c>
      <c r="AL27" s="4">
        <f>IFERROR(VLOOKUP(AG27,parts!$A$2:$V$150,5,FALSE),0)</f>
        <v>0</v>
      </c>
      <c r="AM27" s="4">
        <f>IFERROR(VLOOKUP(AG27,parts!$A$2:$V$150,6,FALSE)*AH27,0)</f>
        <v>0</v>
      </c>
      <c r="AN27" s="12"/>
      <c r="AO27" s="11"/>
      <c r="AP27" s="6"/>
      <c r="AQ27" s="4">
        <f>IFERROR(VLOOKUP(AO27,parts!$A$2:$V$150,11,FALSE)*AP27,0)</f>
        <v>0</v>
      </c>
      <c r="AR27" s="4">
        <f>IFERROR(VLOOKUP(AO27,parts!$A$2:$V$150,12,FALSE)*AP27,0)</f>
        <v>0</v>
      </c>
      <c r="AS27" s="4">
        <f>IFERROR(VLOOKUP(AO27,parts!$A$2:$V$150,13,FALSE)*AP27,0)</f>
        <v>0</v>
      </c>
      <c r="AT27" s="4">
        <f>IFERROR(VLOOKUP(AO27,parts!$A$2:$V$150,5,FALSE),0)</f>
        <v>0</v>
      </c>
      <c r="AU27" s="4">
        <f>IFERROR(VLOOKUP(AO27,parts!$A$2:$V$150,6,FALSE)*AP27,0)</f>
        <v>0</v>
      </c>
      <c r="AV27" s="12"/>
      <c r="AW27" s="11"/>
      <c r="AX27" s="6"/>
      <c r="AY27" s="4">
        <f>IFERROR(VLOOKUP(AW27,parts!$A$2:$V$150,11,FALSE)*AX27,0)</f>
        <v>0</v>
      </c>
      <c r="AZ27" s="4">
        <f>IFERROR(VLOOKUP(AW27,parts!$A$2:$V$150,12,FALSE)*AX27,0)</f>
        <v>0</v>
      </c>
      <c r="BA27" s="4">
        <f>IFERROR(VLOOKUP(AW27,parts!$A$2:$V$150,13,FALSE)*AX27,0)</f>
        <v>0</v>
      </c>
      <c r="BB27" s="4">
        <f>IFERROR(VLOOKUP(AW27,parts!$A$2:$V$150,5,FALSE),0)</f>
        <v>0</v>
      </c>
      <c r="BC27" s="4">
        <f>IFERROR(VLOOKUP(AW27,parts!$A$2:$V$150,6,FALSE)*AX27,0)</f>
        <v>0</v>
      </c>
      <c r="BD27" s="12"/>
      <c r="BE27" s="11"/>
      <c r="BF27" s="6"/>
      <c r="BG27" s="4">
        <f>IFERROR(VLOOKUP(BE27,parts!$A$2:$V$150,11,FALSE)*BF27,0)</f>
        <v>0</v>
      </c>
      <c r="BH27" s="4">
        <f>IFERROR(VLOOKUP(BE27,parts!$A$2:$V$150,12,FALSE)*BF27,0)</f>
        <v>0</v>
      </c>
      <c r="BI27" s="4">
        <f>IFERROR(VLOOKUP(BE27,parts!$A$2:$V$150,13,FALSE)*BF27,0)</f>
        <v>0</v>
      </c>
      <c r="BJ27" s="4">
        <f>IFERROR(VLOOKUP(BE27,parts!$A$2:$V$150,5,FALSE),0)</f>
        <v>0</v>
      </c>
      <c r="BK27" s="4">
        <f>IFERROR(VLOOKUP(BE27,parts!$A$2:$V$150,6,FALSE)*BF27,0)</f>
        <v>0</v>
      </c>
      <c r="BL27" s="12"/>
    </row>
    <row r="28" spans="1:64" x14ac:dyDescent="0.25">
      <c r="A28" s="11"/>
      <c r="B28" s="6"/>
      <c r="C28" s="4">
        <f>IFERROR(VLOOKUP(A28,parts!$A$2:$V$150,11,FALSE)*B28,0)</f>
        <v>0</v>
      </c>
      <c r="D28" s="4">
        <f>IFERROR(VLOOKUP(A28,parts!$A$2:$V$150,12,FALSE)*B28,0)</f>
        <v>0</v>
      </c>
      <c r="E28" s="4">
        <f>IFERROR(VLOOKUP(A28,parts!$A$2:$V$150,13,FALSE)*B28,0)</f>
        <v>0</v>
      </c>
      <c r="F28" s="4">
        <f>IFERROR(VLOOKUP(A28,parts!$A$2:$V$150,5,FALSE),0)</f>
        <v>0</v>
      </c>
      <c r="G28" s="4">
        <f>IFERROR(VLOOKUP(A28,parts!$A$2:$V$150,6,FALSE)*B28,0)</f>
        <v>0</v>
      </c>
      <c r="H28" s="12"/>
      <c r="I28" s="11"/>
      <c r="J28" s="6"/>
      <c r="K28" s="4">
        <f>IFERROR(VLOOKUP(I28,parts!$A$2:$V$150,11,FALSE)*J28,0)</f>
        <v>0</v>
      </c>
      <c r="L28" s="4">
        <f>IFERROR(VLOOKUP(I28,parts!$A$2:$V$150,12,FALSE)*J28,0)</f>
        <v>0</v>
      </c>
      <c r="M28" s="4">
        <f>IFERROR(VLOOKUP(I28,parts!$A$2:$V$150,13,FALSE)*J28,0)</f>
        <v>0</v>
      </c>
      <c r="N28" s="4">
        <f>IFERROR(VLOOKUP(I28,parts!$A$2:$V$150,5,FALSE),0)</f>
        <v>0</v>
      </c>
      <c r="O28" s="4">
        <f>IFERROR(VLOOKUP(I28,parts!$A$2:$V$150,6,FALSE)*J28,0)</f>
        <v>0</v>
      </c>
      <c r="P28" s="12"/>
      <c r="Q28" s="11"/>
      <c r="R28" s="6"/>
      <c r="S28" s="4">
        <f>IFERROR(VLOOKUP(Q28,parts!$A$2:$V$150,11,FALSE)*R28,0)</f>
        <v>0</v>
      </c>
      <c r="T28" s="4">
        <f>IFERROR(VLOOKUP(Q28,parts!$A$2:$V$150,12,FALSE)*R28,0)</f>
        <v>0</v>
      </c>
      <c r="U28" s="4">
        <f>IFERROR(VLOOKUP(Q28,parts!$A$2:$V$150,13,FALSE)*R28,0)</f>
        <v>0</v>
      </c>
      <c r="V28" s="4">
        <f>IFERROR(VLOOKUP(Q28,parts!$A$2:$V$150,5,FALSE),0)</f>
        <v>0</v>
      </c>
      <c r="W28" s="4">
        <f>IFERROR(VLOOKUP(Q28,parts!$A$2:$V$150,6,FALSE)*R28,0)</f>
        <v>0</v>
      </c>
      <c r="X28" s="12"/>
      <c r="Y28" s="11"/>
      <c r="Z28" s="6"/>
      <c r="AA28" s="4">
        <f>IFERROR(VLOOKUP(Y28,parts!$A$2:$V$150,11,FALSE)*Z28,0)</f>
        <v>0</v>
      </c>
      <c r="AB28" s="4">
        <f>IFERROR(VLOOKUP(Y28,parts!$A$2:$V$150,12,FALSE)*Z28,0)</f>
        <v>0</v>
      </c>
      <c r="AC28" s="4">
        <f>IFERROR(VLOOKUP(Y28,parts!$A$2:$V$150,13,FALSE)*Z28,0)</f>
        <v>0</v>
      </c>
      <c r="AD28" s="4">
        <f>IFERROR(VLOOKUP(Y28,parts!$A$2:$V$150,5,FALSE),0)</f>
        <v>0</v>
      </c>
      <c r="AE28" s="4">
        <f>IFERROR(VLOOKUP(Y28,parts!$A$2:$V$150,6,FALSE)*Z28,0)</f>
        <v>0</v>
      </c>
      <c r="AF28" s="12"/>
      <c r="AG28" s="11"/>
      <c r="AH28" s="6"/>
      <c r="AI28" s="4">
        <f>IFERROR(VLOOKUP(AG28,parts!$A$2:$V$150,11,FALSE)*AH28,0)</f>
        <v>0</v>
      </c>
      <c r="AJ28" s="4">
        <f>IFERROR(VLOOKUP(AG28,parts!$A$2:$V$150,12,FALSE)*AH28,0)</f>
        <v>0</v>
      </c>
      <c r="AK28" s="4">
        <f>IFERROR(VLOOKUP(AG28,parts!$A$2:$V$150,13,FALSE)*AH28,0)</f>
        <v>0</v>
      </c>
      <c r="AL28" s="4">
        <f>IFERROR(VLOOKUP(AG28,parts!$A$2:$V$150,5,FALSE),0)</f>
        <v>0</v>
      </c>
      <c r="AM28" s="4">
        <f>IFERROR(VLOOKUP(AG28,parts!$A$2:$V$150,6,FALSE)*AH28,0)</f>
        <v>0</v>
      </c>
      <c r="AN28" s="12"/>
      <c r="AO28" s="11"/>
      <c r="AP28" s="6"/>
      <c r="AQ28" s="4">
        <f>IFERROR(VLOOKUP(AO28,parts!$A$2:$V$150,11,FALSE)*AP28,0)</f>
        <v>0</v>
      </c>
      <c r="AR28" s="4">
        <f>IFERROR(VLOOKUP(AO28,parts!$A$2:$V$150,12,FALSE)*AP28,0)</f>
        <v>0</v>
      </c>
      <c r="AS28" s="4">
        <f>IFERROR(VLOOKUP(AO28,parts!$A$2:$V$150,13,FALSE)*AP28,0)</f>
        <v>0</v>
      </c>
      <c r="AT28" s="4">
        <f>IFERROR(VLOOKUP(AO28,parts!$A$2:$V$150,5,FALSE),0)</f>
        <v>0</v>
      </c>
      <c r="AU28" s="4">
        <f>IFERROR(VLOOKUP(AO28,parts!$A$2:$V$150,6,FALSE)*AP28,0)</f>
        <v>0</v>
      </c>
      <c r="AV28" s="12"/>
      <c r="AW28" s="11"/>
      <c r="AX28" s="6"/>
      <c r="AY28" s="4">
        <f>IFERROR(VLOOKUP(AW28,parts!$A$2:$V$150,11,FALSE)*AX28,0)</f>
        <v>0</v>
      </c>
      <c r="AZ28" s="4">
        <f>IFERROR(VLOOKUP(AW28,parts!$A$2:$V$150,12,FALSE)*AX28,0)</f>
        <v>0</v>
      </c>
      <c r="BA28" s="4">
        <f>IFERROR(VLOOKUP(AW28,parts!$A$2:$V$150,13,FALSE)*AX28,0)</f>
        <v>0</v>
      </c>
      <c r="BB28" s="4">
        <f>IFERROR(VLOOKUP(AW28,parts!$A$2:$V$150,5,FALSE),0)</f>
        <v>0</v>
      </c>
      <c r="BC28" s="4">
        <f>IFERROR(VLOOKUP(AW28,parts!$A$2:$V$150,6,FALSE)*AX28,0)</f>
        <v>0</v>
      </c>
      <c r="BD28" s="12"/>
      <c r="BE28" s="11"/>
      <c r="BF28" s="6"/>
      <c r="BG28" s="4">
        <f>IFERROR(VLOOKUP(BE28,parts!$A$2:$V$150,11,FALSE)*BF28,0)</f>
        <v>0</v>
      </c>
      <c r="BH28" s="4">
        <f>IFERROR(VLOOKUP(BE28,parts!$A$2:$V$150,12,FALSE)*BF28,0)</f>
        <v>0</v>
      </c>
      <c r="BI28" s="4">
        <f>IFERROR(VLOOKUP(BE28,parts!$A$2:$V$150,13,FALSE)*BF28,0)</f>
        <v>0</v>
      </c>
      <c r="BJ28" s="4">
        <f>IFERROR(VLOOKUP(BE28,parts!$A$2:$V$150,5,FALSE),0)</f>
        <v>0</v>
      </c>
      <c r="BK28" s="4">
        <f>IFERROR(VLOOKUP(BE28,parts!$A$2:$V$150,6,FALSE)*BF28,0)</f>
        <v>0</v>
      </c>
      <c r="BL28" s="12"/>
    </row>
    <row r="29" spans="1:64" x14ac:dyDescent="0.25">
      <c r="A29" s="11"/>
      <c r="B29" s="6"/>
      <c r="C29" s="4">
        <f>IFERROR(VLOOKUP(A29,parts!$A$2:$V$150,11,FALSE)*B29,0)</f>
        <v>0</v>
      </c>
      <c r="D29" s="4">
        <f>IFERROR(VLOOKUP(A29,parts!$A$2:$V$150,12,FALSE)*B29,0)</f>
        <v>0</v>
      </c>
      <c r="E29" s="4">
        <f>IFERROR(VLOOKUP(A29,parts!$A$2:$V$150,13,FALSE)*B29,0)</f>
        <v>0</v>
      </c>
      <c r="F29" s="4">
        <f>IFERROR(VLOOKUP(A29,parts!$A$2:$V$150,5,FALSE),0)</f>
        <v>0</v>
      </c>
      <c r="G29" s="4">
        <f>IFERROR(VLOOKUP(A29,parts!$A$2:$V$150,6,FALSE)*B29,0)</f>
        <v>0</v>
      </c>
      <c r="H29" s="12"/>
      <c r="I29" s="11"/>
      <c r="J29" s="6"/>
      <c r="K29" s="4">
        <f>IFERROR(VLOOKUP(I29,parts!$A$2:$V$150,11,FALSE)*J29,0)</f>
        <v>0</v>
      </c>
      <c r="L29" s="4">
        <f>IFERROR(VLOOKUP(I29,parts!$A$2:$V$150,12,FALSE)*J29,0)</f>
        <v>0</v>
      </c>
      <c r="M29" s="4">
        <f>IFERROR(VLOOKUP(I29,parts!$A$2:$V$150,13,FALSE)*J29,0)</f>
        <v>0</v>
      </c>
      <c r="N29" s="4">
        <f>IFERROR(VLOOKUP(I29,parts!$A$2:$V$150,5,FALSE),0)</f>
        <v>0</v>
      </c>
      <c r="O29" s="4">
        <f>IFERROR(VLOOKUP(I29,parts!$A$2:$V$150,6,FALSE)*J29,0)</f>
        <v>0</v>
      </c>
      <c r="P29" s="12"/>
      <c r="Q29" s="11"/>
      <c r="R29" s="6"/>
      <c r="S29" s="4">
        <f>IFERROR(VLOOKUP(Q29,parts!$A$2:$V$150,11,FALSE)*R29,0)</f>
        <v>0</v>
      </c>
      <c r="T29" s="4">
        <f>IFERROR(VLOOKUP(Q29,parts!$A$2:$V$150,12,FALSE)*R29,0)</f>
        <v>0</v>
      </c>
      <c r="U29" s="4">
        <f>IFERROR(VLOOKUP(Q29,parts!$A$2:$V$150,13,FALSE)*R29,0)</f>
        <v>0</v>
      </c>
      <c r="V29" s="4">
        <f>IFERROR(VLOOKUP(Q29,parts!$A$2:$V$150,5,FALSE),0)</f>
        <v>0</v>
      </c>
      <c r="W29" s="4">
        <f>IFERROR(VLOOKUP(Q29,parts!$A$2:$V$150,6,FALSE)*R29,0)</f>
        <v>0</v>
      </c>
      <c r="X29" s="12"/>
      <c r="Y29" s="11"/>
      <c r="Z29" s="6"/>
      <c r="AA29" s="4">
        <f>IFERROR(VLOOKUP(Y29,parts!$A$2:$V$150,11,FALSE)*Z29,0)</f>
        <v>0</v>
      </c>
      <c r="AB29" s="4">
        <f>IFERROR(VLOOKUP(Y29,parts!$A$2:$V$150,12,FALSE)*Z29,0)</f>
        <v>0</v>
      </c>
      <c r="AC29" s="4">
        <f>IFERROR(VLOOKUP(Y29,parts!$A$2:$V$150,13,FALSE)*Z29,0)</f>
        <v>0</v>
      </c>
      <c r="AD29" s="4">
        <f>IFERROR(VLOOKUP(Y29,parts!$A$2:$V$150,5,FALSE),0)</f>
        <v>0</v>
      </c>
      <c r="AE29" s="4">
        <f>IFERROR(VLOOKUP(Y29,parts!$A$2:$V$150,6,FALSE)*Z29,0)</f>
        <v>0</v>
      </c>
      <c r="AF29" s="12"/>
      <c r="AG29" s="11"/>
      <c r="AH29" s="6"/>
      <c r="AI29" s="4">
        <f>IFERROR(VLOOKUP(AG29,parts!$A$2:$V$150,11,FALSE)*AH29,0)</f>
        <v>0</v>
      </c>
      <c r="AJ29" s="4">
        <f>IFERROR(VLOOKUP(AG29,parts!$A$2:$V$150,12,FALSE)*AH29,0)</f>
        <v>0</v>
      </c>
      <c r="AK29" s="4">
        <f>IFERROR(VLOOKUP(AG29,parts!$A$2:$V$150,13,FALSE)*AH29,0)</f>
        <v>0</v>
      </c>
      <c r="AL29" s="4">
        <f>IFERROR(VLOOKUP(AG29,parts!$A$2:$V$150,5,FALSE),0)</f>
        <v>0</v>
      </c>
      <c r="AM29" s="4">
        <f>IFERROR(VLOOKUP(AG29,parts!$A$2:$V$150,6,FALSE)*AH29,0)</f>
        <v>0</v>
      </c>
      <c r="AN29" s="12"/>
      <c r="AO29" s="11"/>
      <c r="AP29" s="6"/>
      <c r="AQ29" s="4">
        <f>IFERROR(VLOOKUP(AO29,parts!$A$2:$V$150,11,FALSE)*AP29,0)</f>
        <v>0</v>
      </c>
      <c r="AR29" s="4">
        <f>IFERROR(VLOOKUP(AO29,parts!$A$2:$V$150,12,FALSE)*AP29,0)</f>
        <v>0</v>
      </c>
      <c r="AS29" s="4">
        <f>IFERROR(VLOOKUP(AO29,parts!$A$2:$V$150,13,FALSE)*AP29,0)</f>
        <v>0</v>
      </c>
      <c r="AT29" s="4">
        <f>IFERROR(VLOOKUP(AO29,parts!$A$2:$V$150,5,FALSE),0)</f>
        <v>0</v>
      </c>
      <c r="AU29" s="4">
        <f>IFERROR(VLOOKUP(AO29,parts!$A$2:$V$150,6,FALSE)*AP29,0)</f>
        <v>0</v>
      </c>
      <c r="AV29" s="12"/>
      <c r="AW29" s="11"/>
      <c r="AX29" s="6"/>
      <c r="AY29" s="4">
        <f>IFERROR(VLOOKUP(AW29,parts!$A$2:$V$150,11,FALSE)*AX29,0)</f>
        <v>0</v>
      </c>
      <c r="AZ29" s="4">
        <f>IFERROR(VLOOKUP(AW29,parts!$A$2:$V$150,12,FALSE)*AX29,0)</f>
        <v>0</v>
      </c>
      <c r="BA29" s="4">
        <f>IFERROR(VLOOKUP(AW29,parts!$A$2:$V$150,13,FALSE)*AX29,0)</f>
        <v>0</v>
      </c>
      <c r="BB29" s="4">
        <f>IFERROR(VLOOKUP(AW29,parts!$A$2:$V$150,5,FALSE),0)</f>
        <v>0</v>
      </c>
      <c r="BC29" s="4">
        <f>IFERROR(VLOOKUP(AW29,parts!$A$2:$V$150,6,FALSE)*AX29,0)</f>
        <v>0</v>
      </c>
      <c r="BD29" s="12"/>
      <c r="BE29" s="11"/>
      <c r="BF29" s="6"/>
      <c r="BG29" s="4">
        <f>IFERROR(VLOOKUP(BE29,parts!$A$2:$V$150,11,FALSE)*BF29,0)</f>
        <v>0</v>
      </c>
      <c r="BH29" s="4">
        <f>IFERROR(VLOOKUP(BE29,parts!$A$2:$V$150,12,FALSE)*BF29,0)</f>
        <v>0</v>
      </c>
      <c r="BI29" s="4">
        <f>IFERROR(VLOOKUP(BE29,parts!$A$2:$V$150,13,FALSE)*BF29,0)</f>
        <v>0</v>
      </c>
      <c r="BJ29" s="4">
        <f>IFERROR(VLOOKUP(BE29,parts!$A$2:$V$150,5,FALSE),0)</f>
        <v>0</v>
      </c>
      <c r="BK29" s="4">
        <f>IFERROR(VLOOKUP(BE29,parts!$A$2:$V$150,6,FALSE)*BF29,0)</f>
        <v>0</v>
      </c>
      <c r="BL29" s="12"/>
    </row>
    <row r="30" spans="1:64" x14ac:dyDescent="0.25">
      <c r="A30" s="11"/>
      <c r="B30" s="6"/>
      <c r="C30" s="4">
        <f>IFERROR(VLOOKUP(A30,parts!$A$2:$V$150,11,FALSE)*B30,0)</f>
        <v>0</v>
      </c>
      <c r="D30" s="4">
        <f>IFERROR(VLOOKUP(A30,parts!$A$2:$V$150,12,FALSE)*B30,0)</f>
        <v>0</v>
      </c>
      <c r="E30" s="4">
        <f>IFERROR(VLOOKUP(A30,parts!$A$2:$V$150,13,FALSE)*B30,0)</f>
        <v>0</v>
      </c>
      <c r="F30" s="4">
        <f>IFERROR(VLOOKUP(A30,parts!$A$2:$V$150,5,FALSE),0)</f>
        <v>0</v>
      </c>
      <c r="G30" s="4">
        <f>IFERROR(VLOOKUP(A30,parts!$A$2:$V$150,6,FALSE)*B30,0)</f>
        <v>0</v>
      </c>
      <c r="H30" s="12"/>
      <c r="I30" s="11"/>
      <c r="J30" s="6"/>
      <c r="K30" s="4">
        <f>IFERROR(VLOOKUP(I30,parts!$A$2:$V$150,11,FALSE)*J30,0)</f>
        <v>0</v>
      </c>
      <c r="L30" s="4">
        <f>IFERROR(VLOOKUP(I30,parts!$A$2:$V$150,12,FALSE)*J30,0)</f>
        <v>0</v>
      </c>
      <c r="M30" s="4">
        <f>IFERROR(VLOOKUP(I30,parts!$A$2:$V$150,13,FALSE)*J30,0)</f>
        <v>0</v>
      </c>
      <c r="N30" s="4">
        <f>IFERROR(VLOOKUP(I30,parts!$A$2:$V$150,5,FALSE),0)</f>
        <v>0</v>
      </c>
      <c r="O30" s="4">
        <f>IFERROR(VLOOKUP(I30,parts!$A$2:$V$150,6,FALSE)*J30,0)</f>
        <v>0</v>
      </c>
      <c r="P30" s="12"/>
      <c r="Q30" s="11"/>
      <c r="R30" s="6"/>
      <c r="S30" s="4">
        <f>IFERROR(VLOOKUP(Q30,parts!$A$2:$V$150,11,FALSE)*R30,0)</f>
        <v>0</v>
      </c>
      <c r="T30" s="4">
        <f>IFERROR(VLOOKUP(Q30,parts!$A$2:$V$150,12,FALSE)*R30,0)</f>
        <v>0</v>
      </c>
      <c r="U30" s="4">
        <f>IFERROR(VLOOKUP(Q30,parts!$A$2:$V$150,13,FALSE)*R30,0)</f>
        <v>0</v>
      </c>
      <c r="V30" s="4">
        <f>IFERROR(VLOOKUP(Q30,parts!$A$2:$V$150,5,FALSE),0)</f>
        <v>0</v>
      </c>
      <c r="W30" s="4">
        <f>IFERROR(VLOOKUP(Q30,parts!$A$2:$V$150,6,FALSE)*R30,0)</f>
        <v>0</v>
      </c>
      <c r="X30" s="12"/>
      <c r="Y30" s="11"/>
      <c r="Z30" s="6"/>
      <c r="AA30" s="4">
        <f>IFERROR(VLOOKUP(Y30,parts!$A$2:$V$150,11,FALSE)*Z30,0)</f>
        <v>0</v>
      </c>
      <c r="AB30" s="4">
        <f>IFERROR(VLOOKUP(Y30,parts!$A$2:$V$150,12,FALSE)*Z30,0)</f>
        <v>0</v>
      </c>
      <c r="AC30" s="4">
        <f>IFERROR(VLOOKUP(Y30,parts!$A$2:$V$150,13,FALSE)*Z30,0)</f>
        <v>0</v>
      </c>
      <c r="AD30" s="4">
        <f>IFERROR(VLOOKUP(Y30,parts!$A$2:$V$150,5,FALSE),0)</f>
        <v>0</v>
      </c>
      <c r="AE30" s="4">
        <f>IFERROR(VLOOKUP(Y30,parts!$A$2:$V$150,6,FALSE)*Z30,0)</f>
        <v>0</v>
      </c>
      <c r="AF30" s="12"/>
      <c r="AG30" s="11"/>
      <c r="AH30" s="6"/>
      <c r="AI30" s="4">
        <f>IFERROR(VLOOKUP(AG30,parts!$A$2:$V$150,11,FALSE)*AH30,0)</f>
        <v>0</v>
      </c>
      <c r="AJ30" s="4">
        <f>IFERROR(VLOOKUP(AG30,parts!$A$2:$V$150,12,FALSE)*AH30,0)</f>
        <v>0</v>
      </c>
      <c r="AK30" s="4">
        <f>IFERROR(VLOOKUP(AG30,parts!$A$2:$V$150,13,FALSE)*AH30,0)</f>
        <v>0</v>
      </c>
      <c r="AL30" s="4">
        <f>IFERROR(VLOOKUP(AG30,parts!$A$2:$V$150,5,FALSE),0)</f>
        <v>0</v>
      </c>
      <c r="AM30" s="4">
        <f>IFERROR(VLOOKUP(AG30,parts!$A$2:$V$150,6,FALSE)*AH30,0)</f>
        <v>0</v>
      </c>
      <c r="AN30" s="12"/>
      <c r="AO30" s="11"/>
      <c r="AP30" s="6"/>
      <c r="AQ30" s="4">
        <f>IFERROR(VLOOKUP(AO30,parts!$A$2:$V$150,11,FALSE)*AP30,0)</f>
        <v>0</v>
      </c>
      <c r="AR30" s="4">
        <f>IFERROR(VLOOKUP(AO30,parts!$A$2:$V$150,12,FALSE)*AP30,0)</f>
        <v>0</v>
      </c>
      <c r="AS30" s="4">
        <f>IFERROR(VLOOKUP(AO30,parts!$A$2:$V$150,13,FALSE)*AP30,0)</f>
        <v>0</v>
      </c>
      <c r="AT30" s="4">
        <f>IFERROR(VLOOKUP(AO30,parts!$A$2:$V$150,5,FALSE),0)</f>
        <v>0</v>
      </c>
      <c r="AU30" s="4">
        <f>IFERROR(VLOOKUP(AO30,parts!$A$2:$V$150,6,FALSE)*AP30,0)</f>
        <v>0</v>
      </c>
      <c r="AV30" s="12"/>
      <c r="AW30" s="11"/>
      <c r="AX30" s="6"/>
      <c r="AY30" s="4">
        <f>IFERROR(VLOOKUP(AW30,parts!$A$2:$V$150,11,FALSE)*AX30,0)</f>
        <v>0</v>
      </c>
      <c r="AZ30" s="4">
        <f>IFERROR(VLOOKUP(AW30,parts!$A$2:$V$150,12,FALSE)*AX30,0)</f>
        <v>0</v>
      </c>
      <c r="BA30" s="4">
        <f>IFERROR(VLOOKUP(AW30,parts!$A$2:$V$150,13,FALSE)*AX30,0)</f>
        <v>0</v>
      </c>
      <c r="BB30" s="4">
        <f>IFERROR(VLOOKUP(AW30,parts!$A$2:$V$150,5,FALSE),0)</f>
        <v>0</v>
      </c>
      <c r="BC30" s="4">
        <f>IFERROR(VLOOKUP(AW30,parts!$A$2:$V$150,6,FALSE)*AX30,0)</f>
        <v>0</v>
      </c>
      <c r="BD30" s="12"/>
      <c r="BE30" s="11"/>
      <c r="BF30" s="6"/>
      <c r="BG30" s="4">
        <f>IFERROR(VLOOKUP(BE30,parts!$A$2:$V$150,11,FALSE)*BF30,0)</f>
        <v>0</v>
      </c>
      <c r="BH30" s="4">
        <f>IFERROR(VLOOKUP(BE30,parts!$A$2:$V$150,12,FALSE)*BF30,0)</f>
        <v>0</v>
      </c>
      <c r="BI30" s="4">
        <f>IFERROR(VLOOKUP(BE30,parts!$A$2:$V$150,13,FALSE)*BF30,0)</f>
        <v>0</v>
      </c>
      <c r="BJ30" s="4">
        <f>IFERROR(VLOOKUP(BE30,parts!$A$2:$V$150,5,FALSE),0)</f>
        <v>0</v>
      </c>
      <c r="BK30" s="4">
        <f>IFERROR(VLOOKUP(BE30,parts!$A$2:$V$150,6,FALSE)*BF30,0)</f>
        <v>0</v>
      </c>
      <c r="BL30" s="12"/>
    </row>
    <row r="31" spans="1:64" x14ac:dyDescent="0.25">
      <c r="A31" s="11"/>
      <c r="B31" s="6"/>
      <c r="C31" s="4">
        <f>IFERROR(VLOOKUP(A31,parts!$A$2:$V$150,11,FALSE)*B31,0)</f>
        <v>0</v>
      </c>
      <c r="D31" s="4">
        <f>IFERROR(VLOOKUP(A31,parts!$A$2:$V$150,12,FALSE)*B31,0)</f>
        <v>0</v>
      </c>
      <c r="E31" s="4">
        <f>IFERROR(VLOOKUP(A31,parts!$A$2:$V$150,13,FALSE)*B31,0)</f>
        <v>0</v>
      </c>
      <c r="F31" s="4">
        <f>IFERROR(VLOOKUP(A31,parts!$A$2:$V$150,5,FALSE),0)</f>
        <v>0</v>
      </c>
      <c r="G31" s="4">
        <f>IFERROR(VLOOKUP(A31,parts!$A$2:$V$150,6,FALSE)*B31,0)</f>
        <v>0</v>
      </c>
      <c r="H31" s="12"/>
      <c r="I31" s="11"/>
      <c r="J31" s="6"/>
      <c r="K31" s="4">
        <f>IFERROR(VLOOKUP(I31,parts!$A$2:$V$150,11,FALSE)*J31,0)</f>
        <v>0</v>
      </c>
      <c r="L31" s="4">
        <f>IFERROR(VLOOKUP(I31,parts!$A$2:$V$150,12,FALSE)*J31,0)</f>
        <v>0</v>
      </c>
      <c r="M31" s="4">
        <f>IFERROR(VLOOKUP(I31,parts!$A$2:$V$150,13,FALSE)*J31,0)</f>
        <v>0</v>
      </c>
      <c r="N31" s="4">
        <f>IFERROR(VLOOKUP(I31,parts!$A$2:$V$150,5,FALSE),0)</f>
        <v>0</v>
      </c>
      <c r="O31" s="4">
        <f>IFERROR(VLOOKUP(I31,parts!$A$2:$V$150,6,FALSE)*J31,0)</f>
        <v>0</v>
      </c>
      <c r="P31" s="12"/>
      <c r="Q31" s="11"/>
      <c r="R31" s="6"/>
      <c r="S31" s="4">
        <f>IFERROR(VLOOKUP(Q31,parts!$A$2:$V$150,11,FALSE)*R31,0)</f>
        <v>0</v>
      </c>
      <c r="T31" s="4">
        <f>IFERROR(VLOOKUP(Q31,parts!$A$2:$V$150,12,FALSE)*R31,0)</f>
        <v>0</v>
      </c>
      <c r="U31" s="4">
        <f>IFERROR(VLOOKUP(Q31,parts!$A$2:$V$150,13,FALSE)*R31,0)</f>
        <v>0</v>
      </c>
      <c r="V31" s="4">
        <f>IFERROR(VLOOKUP(Q31,parts!$A$2:$V$150,5,FALSE),0)</f>
        <v>0</v>
      </c>
      <c r="W31" s="4">
        <f>IFERROR(VLOOKUP(Q31,parts!$A$2:$V$150,6,FALSE)*R31,0)</f>
        <v>0</v>
      </c>
      <c r="X31" s="12"/>
      <c r="Y31" s="11"/>
      <c r="Z31" s="6"/>
      <c r="AA31" s="4">
        <f>IFERROR(VLOOKUP(Y31,parts!$A$2:$V$150,11,FALSE)*Z31,0)</f>
        <v>0</v>
      </c>
      <c r="AB31" s="4">
        <f>IFERROR(VLOOKUP(Y31,parts!$A$2:$V$150,12,FALSE)*Z31,0)</f>
        <v>0</v>
      </c>
      <c r="AC31" s="4">
        <f>IFERROR(VLOOKUP(Y31,parts!$A$2:$V$150,13,FALSE)*Z31,0)</f>
        <v>0</v>
      </c>
      <c r="AD31" s="4">
        <f>IFERROR(VLOOKUP(Y31,parts!$A$2:$V$150,5,FALSE),0)</f>
        <v>0</v>
      </c>
      <c r="AE31" s="4">
        <f>IFERROR(VLOOKUP(Y31,parts!$A$2:$V$150,6,FALSE)*Z31,0)</f>
        <v>0</v>
      </c>
      <c r="AF31" s="12"/>
      <c r="AG31" s="11"/>
      <c r="AH31" s="6"/>
      <c r="AI31" s="4">
        <f>IFERROR(VLOOKUP(AG31,parts!$A$2:$V$150,11,FALSE)*AH31,0)</f>
        <v>0</v>
      </c>
      <c r="AJ31" s="4">
        <f>IFERROR(VLOOKUP(AG31,parts!$A$2:$V$150,12,FALSE)*AH31,0)</f>
        <v>0</v>
      </c>
      <c r="AK31" s="4">
        <f>IFERROR(VLOOKUP(AG31,parts!$A$2:$V$150,13,FALSE)*AH31,0)</f>
        <v>0</v>
      </c>
      <c r="AL31" s="4">
        <f>IFERROR(VLOOKUP(AG31,parts!$A$2:$V$150,5,FALSE),0)</f>
        <v>0</v>
      </c>
      <c r="AM31" s="4">
        <f>IFERROR(VLOOKUP(AG31,parts!$A$2:$V$150,6,FALSE)*AH31,0)</f>
        <v>0</v>
      </c>
      <c r="AN31" s="12"/>
      <c r="AO31" s="11"/>
      <c r="AP31" s="6"/>
      <c r="AQ31" s="4">
        <f>IFERROR(VLOOKUP(AO31,parts!$A$2:$V$150,11,FALSE)*AP31,0)</f>
        <v>0</v>
      </c>
      <c r="AR31" s="4">
        <f>IFERROR(VLOOKUP(AO31,parts!$A$2:$V$150,12,FALSE)*AP31,0)</f>
        <v>0</v>
      </c>
      <c r="AS31" s="4">
        <f>IFERROR(VLOOKUP(AO31,parts!$A$2:$V$150,13,FALSE)*AP31,0)</f>
        <v>0</v>
      </c>
      <c r="AT31" s="4">
        <f>IFERROR(VLOOKUP(AO31,parts!$A$2:$V$150,5,FALSE),0)</f>
        <v>0</v>
      </c>
      <c r="AU31" s="4">
        <f>IFERROR(VLOOKUP(AO31,parts!$A$2:$V$150,6,FALSE)*AP31,0)</f>
        <v>0</v>
      </c>
      <c r="AV31" s="12"/>
      <c r="AW31" s="11"/>
      <c r="AX31" s="6"/>
      <c r="AY31" s="4">
        <f>IFERROR(VLOOKUP(AW31,parts!$A$2:$V$150,11,FALSE)*AX31,0)</f>
        <v>0</v>
      </c>
      <c r="AZ31" s="4">
        <f>IFERROR(VLOOKUP(AW31,parts!$A$2:$V$150,12,FALSE)*AX31,0)</f>
        <v>0</v>
      </c>
      <c r="BA31" s="4">
        <f>IFERROR(VLOOKUP(AW31,parts!$A$2:$V$150,13,FALSE)*AX31,0)</f>
        <v>0</v>
      </c>
      <c r="BB31" s="4">
        <f>IFERROR(VLOOKUP(AW31,parts!$A$2:$V$150,5,FALSE),0)</f>
        <v>0</v>
      </c>
      <c r="BC31" s="4">
        <f>IFERROR(VLOOKUP(AW31,parts!$A$2:$V$150,6,FALSE)*AX31,0)</f>
        <v>0</v>
      </c>
      <c r="BD31" s="12"/>
      <c r="BE31" s="11"/>
      <c r="BF31" s="6"/>
      <c r="BG31" s="4">
        <f>IFERROR(VLOOKUP(BE31,parts!$A$2:$V$150,11,FALSE)*BF31,0)</f>
        <v>0</v>
      </c>
      <c r="BH31" s="4">
        <f>IFERROR(VLOOKUP(BE31,parts!$A$2:$V$150,12,FALSE)*BF31,0)</f>
        <v>0</v>
      </c>
      <c r="BI31" s="4">
        <f>IFERROR(VLOOKUP(BE31,parts!$A$2:$V$150,13,FALSE)*BF31,0)</f>
        <v>0</v>
      </c>
      <c r="BJ31" s="4">
        <f>IFERROR(VLOOKUP(BE31,parts!$A$2:$V$150,5,FALSE),0)</f>
        <v>0</v>
      </c>
      <c r="BK31" s="4">
        <f>IFERROR(VLOOKUP(BE31,parts!$A$2:$V$150,6,FALSE)*BF31,0)</f>
        <v>0</v>
      </c>
      <c r="BL31" s="12"/>
    </row>
    <row r="32" spans="1:64" x14ac:dyDescent="0.25">
      <c r="A32" s="11"/>
      <c r="B32" s="6"/>
      <c r="C32" s="4">
        <f>IFERROR(VLOOKUP(A32,parts!$A$2:$V$150,11,FALSE)*B32,0)</f>
        <v>0</v>
      </c>
      <c r="D32" s="4">
        <f>IFERROR(VLOOKUP(A32,parts!$A$2:$V$150,12,FALSE)*B32,0)</f>
        <v>0</v>
      </c>
      <c r="E32" s="4">
        <f>IFERROR(VLOOKUP(A32,parts!$A$2:$V$150,13,FALSE)*B32,0)</f>
        <v>0</v>
      </c>
      <c r="F32" s="4">
        <f>IFERROR(VLOOKUP(A32,parts!$A$2:$V$150,5,FALSE),0)</f>
        <v>0</v>
      </c>
      <c r="G32" s="4">
        <f>IFERROR(VLOOKUP(A32,parts!$A$2:$V$150,6,FALSE)*B32,0)</f>
        <v>0</v>
      </c>
      <c r="H32" s="12"/>
      <c r="I32" s="11"/>
      <c r="J32" s="6"/>
      <c r="K32" s="4">
        <f>IFERROR(VLOOKUP(I32,parts!$A$2:$V$150,11,FALSE)*J32,0)</f>
        <v>0</v>
      </c>
      <c r="L32" s="4">
        <f>IFERROR(VLOOKUP(I32,parts!$A$2:$V$150,12,FALSE)*J32,0)</f>
        <v>0</v>
      </c>
      <c r="M32" s="4">
        <f>IFERROR(VLOOKUP(I32,parts!$A$2:$V$150,13,FALSE)*J32,0)</f>
        <v>0</v>
      </c>
      <c r="N32" s="4">
        <f>IFERROR(VLOOKUP(I32,parts!$A$2:$V$150,5,FALSE),0)</f>
        <v>0</v>
      </c>
      <c r="O32" s="4">
        <f>IFERROR(VLOOKUP(I32,parts!$A$2:$V$150,6,FALSE)*J32,0)</f>
        <v>0</v>
      </c>
      <c r="P32" s="12"/>
      <c r="Q32" s="11"/>
      <c r="R32" s="6"/>
      <c r="S32" s="4">
        <f>IFERROR(VLOOKUP(Q32,parts!$A$2:$V$150,11,FALSE)*R32,0)</f>
        <v>0</v>
      </c>
      <c r="T32" s="4">
        <f>IFERROR(VLOOKUP(Q32,parts!$A$2:$V$150,12,FALSE)*R32,0)</f>
        <v>0</v>
      </c>
      <c r="U32" s="4">
        <f>IFERROR(VLOOKUP(Q32,parts!$A$2:$V$150,13,FALSE)*R32,0)</f>
        <v>0</v>
      </c>
      <c r="V32" s="4">
        <f>IFERROR(VLOOKUP(Q32,parts!$A$2:$V$150,5,FALSE),0)</f>
        <v>0</v>
      </c>
      <c r="W32" s="4">
        <f>IFERROR(VLOOKUP(Q32,parts!$A$2:$V$150,6,FALSE)*R32,0)</f>
        <v>0</v>
      </c>
      <c r="X32" s="12"/>
      <c r="Y32" s="11"/>
      <c r="Z32" s="6"/>
      <c r="AA32" s="4">
        <f>IFERROR(VLOOKUP(Y32,parts!$A$2:$V$150,11,FALSE)*Z32,0)</f>
        <v>0</v>
      </c>
      <c r="AB32" s="4">
        <f>IFERROR(VLOOKUP(Y32,parts!$A$2:$V$150,12,FALSE)*Z32,0)</f>
        <v>0</v>
      </c>
      <c r="AC32" s="4">
        <f>IFERROR(VLOOKUP(Y32,parts!$A$2:$V$150,13,FALSE)*Z32,0)</f>
        <v>0</v>
      </c>
      <c r="AD32" s="4">
        <f>IFERROR(VLOOKUP(Y32,parts!$A$2:$V$150,5,FALSE),0)</f>
        <v>0</v>
      </c>
      <c r="AE32" s="4">
        <f>IFERROR(VLOOKUP(Y32,parts!$A$2:$V$150,6,FALSE)*Z32,0)</f>
        <v>0</v>
      </c>
      <c r="AF32" s="12"/>
      <c r="AG32" s="11"/>
      <c r="AH32" s="6"/>
      <c r="AI32" s="4">
        <f>IFERROR(VLOOKUP(AG32,parts!$A$2:$V$150,11,FALSE)*AH32,0)</f>
        <v>0</v>
      </c>
      <c r="AJ32" s="4">
        <f>IFERROR(VLOOKUP(AG32,parts!$A$2:$V$150,12,FALSE)*AH32,0)</f>
        <v>0</v>
      </c>
      <c r="AK32" s="4">
        <f>IFERROR(VLOOKUP(AG32,parts!$A$2:$V$150,13,FALSE)*AH32,0)</f>
        <v>0</v>
      </c>
      <c r="AL32" s="4">
        <f>IFERROR(VLOOKUP(AG32,parts!$A$2:$V$150,5,FALSE),0)</f>
        <v>0</v>
      </c>
      <c r="AM32" s="4">
        <f>IFERROR(VLOOKUP(AG32,parts!$A$2:$V$150,6,FALSE)*AH32,0)</f>
        <v>0</v>
      </c>
      <c r="AN32" s="12"/>
      <c r="AO32" s="11"/>
      <c r="AP32" s="6"/>
      <c r="AQ32" s="4">
        <f>IFERROR(VLOOKUP(AO32,parts!$A$2:$V$150,11,FALSE)*AP32,0)</f>
        <v>0</v>
      </c>
      <c r="AR32" s="4">
        <f>IFERROR(VLOOKUP(AO32,parts!$A$2:$V$150,12,FALSE)*AP32,0)</f>
        <v>0</v>
      </c>
      <c r="AS32" s="4">
        <f>IFERROR(VLOOKUP(AO32,parts!$A$2:$V$150,13,FALSE)*AP32,0)</f>
        <v>0</v>
      </c>
      <c r="AT32" s="4">
        <f>IFERROR(VLOOKUP(AO32,parts!$A$2:$V$150,5,FALSE),0)</f>
        <v>0</v>
      </c>
      <c r="AU32" s="4">
        <f>IFERROR(VLOOKUP(AO32,parts!$A$2:$V$150,6,FALSE)*AP32,0)</f>
        <v>0</v>
      </c>
      <c r="AV32" s="12"/>
      <c r="AW32" s="11"/>
      <c r="AX32" s="6"/>
      <c r="AY32" s="4">
        <f>IFERROR(VLOOKUP(AW32,parts!$A$2:$V$150,11,FALSE)*AX32,0)</f>
        <v>0</v>
      </c>
      <c r="AZ32" s="4">
        <f>IFERROR(VLOOKUP(AW32,parts!$A$2:$V$150,12,FALSE)*AX32,0)</f>
        <v>0</v>
      </c>
      <c r="BA32" s="4">
        <f>IFERROR(VLOOKUP(AW32,parts!$A$2:$V$150,13,FALSE)*AX32,0)</f>
        <v>0</v>
      </c>
      <c r="BB32" s="4">
        <f>IFERROR(VLOOKUP(AW32,parts!$A$2:$V$150,5,FALSE),0)</f>
        <v>0</v>
      </c>
      <c r="BC32" s="4">
        <f>IFERROR(VLOOKUP(AW32,parts!$A$2:$V$150,6,FALSE)*AX32,0)</f>
        <v>0</v>
      </c>
      <c r="BD32" s="12"/>
      <c r="BE32" s="11"/>
      <c r="BF32" s="6"/>
      <c r="BG32" s="4">
        <f>IFERROR(VLOOKUP(BE32,parts!$A$2:$V$150,11,FALSE)*BF32,0)</f>
        <v>0</v>
      </c>
      <c r="BH32" s="4">
        <f>IFERROR(VLOOKUP(BE32,parts!$A$2:$V$150,12,FALSE)*BF32,0)</f>
        <v>0</v>
      </c>
      <c r="BI32" s="4">
        <f>IFERROR(VLOOKUP(BE32,parts!$A$2:$V$150,13,FALSE)*BF32,0)</f>
        <v>0</v>
      </c>
      <c r="BJ32" s="4">
        <f>IFERROR(VLOOKUP(BE32,parts!$A$2:$V$150,5,FALSE),0)</f>
        <v>0</v>
      </c>
      <c r="BK32" s="4">
        <f>IFERROR(VLOOKUP(BE32,parts!$A$2:$V$150,6,FALSE)*BF32,0)</f>
        <v>0</v>
      </c>
      <c r="BL32" s="12"/>
    </row>
    <row r="33" spans="1:64" x14ac:dyDescent="0.25">
      <c r="A33" s="11"/>
      <c r="B33" s="6"/>
      <c r="C33" s="4">
        <f>IFERROR(VLOOKUP(A33,parts!$A$2:$V$150,11,FALSE)*B33,0)</f>
        <v>0</v>
      </c>
      <c r="D33" s="4">
        <f>IFERROR(VLOOKUP(A33,parts!$A$2:$V$150,12,FALSE)*B33,0)</f>
        <v>0</v>
      </c>
      <c r="E33" s="4">
        <f>IFERROR(VLOOKUP(A33,parts!$A$2:$V$150,13,FALSE)*B33,0)</f>
        <v>0</v>
      </c>
      <c r="F33" s="4">
        <f>IFERROR(VLOOKUP(A33,parts!$A$2:$V$150,5,FALSE),0)</f>
        <v>0</v>
      </c>
      <c r="G33" s="4">
        <f>IFERROR(VLOOKUP(A33,parts!$A$2:$V$150,6,FALSE)*B33,0)</f>
        <v>0</v>
      </c>
      <c r="H33" s="12"/>
      <c r="I33" s="11"/>
      <c r="J33" s="6"/>
      <c r="K33" s="4">
        <f>IFERROR(VLOOKUP(I33,parts!$A$2:$V$150,11,FALSE)*J33,0)</f>
        <v>0</v>
      </c>
      <c r="L33" s="4">
        <f>IFERROR(VLOOKUP(I33,parts!$A$2:$V$150,12,FALSE)*J33,0)</f>
        <v>0</v>
      </c>
      <c r="M33" s="4">
        <f>IFERROR(VLOOKUP(I33,parts!$A$2:$V$150,13,FALSE)*J33,0)</f>
        <v>0</v>
      </c>
      <c r="N33" s="4">
        <f>IFERROR(VLOOKUP(I33,parts!$A$2:$V$150,5,FALSE),0)</f>
        <v>0</v>
      </c>
      <c r="O33" s="4">
        <f>IFERROR(VLOOKUP(I33,parts!$A$2:$V$150,6,FALSE)*J33,0)</f>
        <v>0</v>
      </c>
      <c r="P33" s="12"/>
      <c r="Q33" s="11"/>
      <c r="R33" s="6"/>
      <c r="S33" s="4">
        <f>IFERROR(VLOOKUP(Q33,parts!$A$2:$V$150,11,FALSE)*R33,0)</f>
        <v>0</v>
      </c>
      <c r="T33" s="4">
        <f>IFERROR(VLOOKUP(Q33,parts!$A$2:$V$150,12,FALSE)*R33,0)</f>
        <v>0</v>
      </c>
      <c r="U33" s="4">
        <f>IFERROR(VLOOKUP(Q33,parts!$A$2:$V$150,13,FALSE)*R33,0)</f>
        <v>0</v>
      </c>
      <c r="V33" s="4">
        <f>IFERROR(VLOOKUP(Q33,parts!$A$2:$V$150,5,FALSE),0)</f>
        <v>0</v>
      </c>
      <c r="W33" s="4">
        <f>IFERROR(VLOOKUP(Q33,parts!$A$2:$V$150,6,FALSE)*R33,0)</f>
        <v>0</v>
      </c>
      <c r="X33" s="12"/>
      <c r="Y33" s="11"/>
      <c r="Z33" s="6"/>
      <c r="AA33" s="4">
        <f>IFERROR(VLOOKUP(Y33,parts!$A$2:$V$150,11,FALSE)*Z33,0)</f>
        <v>0</v>
      </c>
      <c r="AB33" s="4">
        <f>IFERROR(VLOOKUP(Y33,parts!$A$2:$V$150,12,FALSE)*Z33,0)</f>
        <v>0</v>
      </c>
      <c r="AC33" s="4">
        <f>IFERROR(VLOOKUP(Y33,parts!$A$2:$V$150,13,FALSE)*Z33,0)</f>
        <v>0</v>
      </c>
      <c r="AD33" s="4">
        <f>IFERROR(VLOOKUP(Y33,parts!$A$2:$V$150,5,FALSE),0)</f>
        <v>0</v>
      </c>
      <c r="AE33" s="4">
        <f>IFERROR(VLOOKUP(Y33,parts!$A$2:$V$150,6,FALSE)*Z33,0)</f>
        <v>0</v>
      </c>
      <c r="AF33" s="12"/>
      <c r="AG33" s="11"/>
      <c r="AH33" s="6"/>
      <c r="AI33" s="4">
        <f>IFERROR(VLOOKUP(AG33,parts!$A$2:$V$150,11,FALSE)*AH33,0)</f>
        <v>0</v>
      </c>
      <c r="AJ33" s="4">
        <f>IFERROR(VLOOKUP(AG33,parts!$A$2:$V$150,12,FALSE)*AH33,0)</f>
        <v>0</v>
      </c>
      <c r="AK33" s="4">
        <f>IFERROR(VLOOKUP(AG33,parts!$A$2:$V$150,13,FALSE)*AH33,0)</f>
        <v>0</v>
      </c>
      <c r="AL33" s="4">
        <f>IFERROR(VLOOKUP(AG33,parts!$A$2:$V$150,5,FALSE),0)</f>
        <v>0</v>
      </c>
      <c r="AM33" s="4">
        <f>IFERROR(VLOOKUP(AG33,parts!$A$2:$V$150,6,FALSE)*AH33,0)</f>
        <v>0</v>
      </c>
      <c r="AN33" s="12"/>
      <c r="AO33" s="11"/>
      <c r="AP33" s="6"/>
      <c r="AQ33" s="4">
        <f>IFERROR(VLOOKUP(AO33,parts!$A$2:$V$150,11,FALSE)*AP33,0)</f>
        <v>0</v>
      </c>
      <c r="AR33" s="4">
        <f>IFERROR(VLOOKUP(AO33,parts!$A$2:$V$150,12,FALSE)*AP33,0)</f>
        <v>0</v>
      </c>
      <c r="AS33" s="4">
        <f>IFERROR(VLOOKUP(AO33,parts!$A$2:$V$150,13,FALSE)*AP33,0)</f>
        <v>0</v>
      </c>
      <c r="AT33" s="4">
        <f>IFERROR(VLOOKUP(AO33,parts!$A$2:$V$150,5,FALSE),0)</f>
        <v>0</v>
      </c>
      <c r="AU33" s="4">
        <f>IFERROR(VLOOKUP(AO33,parts!$A$2:$V$150,6,FALSE)*AP33,0)</f>
        <v>0</v>
      </c>
      <c r="AV33" s="12"/>
      <c r="AW33" s="11"/>
      <c r="AX33" s="6"/>
      <c r="AY33" s="4">
        <f>IFERROR(VLOOKUP(AW33,parts!$A$2:$V$150,11,FALSE)*AX33,0)</f>
        <v>0</v>
      </c>
      <c r="AZ33" s="4">
        <f>IFERROR(VLOOKUP(AW33,parts!$A$2:$V$150,12,FALSE)*AX33,0)</f>
        <v>0</v>
      </c>
      <c r="BA33" s="4">
        <f>IFERROR(VLOOKUP(AW33,parts!$A$2:$V$150,13,FALSE)*AX33,0)</f>
        <v>0</v>
      </c>
      <c r="BB33" s="4">
        <f>IFERROR(VLOOKUP(AW33,parts!$A$2:$V$150,5,FALSE),0)</f>
        <v>0</v>
      </c>
      <c r="BC33" s="4">
        <f>IFERROR(VLOOKUP(AW33,parts!$A$2:$V$150,6,FALSE)*AX33,0)</f>
        <v>0</v>
      </c>
      <c r="BD33" s="12"/>
      <c r="BE33" s="11"/>
      <c r="BF33" s="6"/>
      <c r="BG33" s="4">
        <f>IFERROR(VLOOKUP(BE33,parts!$A$2:$V$150,11,FALSE)*BF33,0)</f>
        <v>0</v>
      </c>
      <c r="BH33" s="4">
        <f>IFERROR(VLOOKUP(BE33,parts!$A$2:$V$150,12,FALSE)*BF33,0)</f>
        <v>0</v>
      </c>
      <c r="BI33" s="4">
        <f>IFERROR(VLOOKUP(BE33,parts!$A$2:$V$150,13,FALSE)*BF33,0)</f>
        <v>0</v>
      </c>
      <c r="BJ33" s="4">
        <f>IFERROR(VLOOKUP(BE33,parts!$A$2:$V$150,5,FALSE),0)</f>
        <v>0</v>
      </c>
      <c r="BK33" s="4">
        <f>IFERROR(VLOOKUP(BE33,parts!$A$2:$V$150,6,FALSE)*BF33,0)</f>
        <v>0</v>
      </c>
      <c r="BL33" s="12"/>
    </row>
    <row r="34" spans="1:64" x14ac:dyDescent="0.25">
      <c r="A34" s="11"/>
      <c r="B34" s="6"/>
      <c r="C34" s="4">
        <f>IFERROR(VLOOKUP(A34,parts!$A$2:$V$150,11,FALSE)*B34,0)</f>
        <v>0</v>
      </c>
      <c r="D34" s="4">
        <f>IFERROR(VLOOKUP(A34,parts!$A$2:$V$150,12,FALSE)*B34,0)</f>
        <v>0</v>
      </c>
      <c r="E34" s="4">
        <f>IFERROR(VLOOKUP(A34,parts!$A$2:$V$150,13,FALSE)*B34,0)</f>
        <v>0</v>
      </c>
      <c r="F34" s="4">
        <f>IFERROR(VLOOKUP(A34,parts!$A$2:$V$150,5,FALSE),0)</f>
        <v>0</v>
      </c>
      <c r="G34" s="4">
        <f>IFERROR(VLOOKUP(A34,parts!$A$2:$V$150,6,FALSE)*B34,0)</f>
        <v>0</v>
      </c>
      <c r="H34" s="12"/>
      <c r="I34" s="11"/>
      <c r="J34" s="6"/>
      <c r="K34" s="4">
        <f>IFERROR(VLOOKUP(I34,parts!$A$2:$V$150,11,FALSE)*J34,0)</f>
        <v>0</v>
      </c>
      <c r="L34" s="4">
        <f>IFERROR(VLOOKUP(I34,parts!$A$2:$V$150,12,FALSE)*J34,0)</f>
        <v>0</v>
      </c>
      <c r="M34" s="4">
        <f>IFERROR(VLOOKUP(I34,parts!$A$2:$V$150,13,FALSE)*J34,0)</f>
        <v>0</v>
      </c>
      <c r="N34" s="4">
        <f>IFERROR(VLOOKUP(I34,parts!$A$2:$V$150,5,FALSE),0)</f>
        <v>0</v>
      </c>
      <c r="O34" s="4">
        <f>IFERROR(VLOOKUP(I34,parts!$A$2:$V$150,6,FALSE)*J34,0)</f>
        <v>0</v>
      </c>
      <c r="P34" s="12"/>
      <c r="Q34" s="11"/>
      <c r="R34" s="6"/>
      <c r="S34" s="4">
        <f>IFERROR(VLOOKUP(Q34,parts!$A$2:$V$150,11,FALSE)*R34,0)</f>
        <v>0</v>
      </c>
      <c r="T34" s="4">
        <f>IFERROR(VLOOKUP(Q34,parts!$A$2:$V$150,12,FALSE)*R34,0)</f>
        <v>0</v>
      </c>
      <c r="U34" s="4">
        <f>IFERROR(VLOOKUP(Q34,parts!$A$2:$V$150,13,FALSE)*R34,0)</f>
        <v>0</v>
      </c>
      <c r="V34" s="4">
        <f>IFERROR(VLOOKUP(Q34,parts!$A$2:$V$150,5,FALSE),0)</f>
        <v>0</v>
      </c>
      <c r="W34" s="4">
        <f>IFERROR(VLOOKUP(Q34,parts!$A$2:$V$150,6,FALSE)*R34,0)</f>
        <v>0</v>
      </c>
      <c r="X34" s="12"/>
      <c r="Y34" s="11"/>
      <c r="Z34" s="6"/>
      <c r="AA34" s="4">
        <f>IFERROR(VLOOKUP(Y34,parts!$A$2:$V$150,11,FALSE)*Z34,0)</f>
        <v>0</v>
      </c>
      <c r="AB34" s="4">
        <f>IFERROR(VLOOKUP(Y34,parts!$A$2:$V$150,12,FALSE)*Z34,0)</f>
        <v>0</v>
      </c>
      <c r="AC34" s="4">
        <f>IFERROR(VLOOKUP(Y34,parts!$A$2:$V$150,13,FALSE)*Z34,0)</f>
        <v>0</v>
      </c>
      <c r="AD34" s="4">
        <f>IFERROR(VLOOKUP(Y34,parts!$A$2:$V$150,5,FALSE),0)</f>
        <v>0</v>
      </c>
      <c r="AE34" s="4">
        <f>IFERROR(VLOOKUP(Y34,parts!$A$2:$V$150,6,FALSE)*Z34,0)</f>
        <v>0</v>
      </c>
      <c r="AF34" s="12"/>
      <c r="AG34" s="11"/>
      <c r="AH34" s="6"/>
      <c r="AI34" s="4">
        <f>IFERROR(VLOOKUP(AG34,parts!$A$2:$V$150,11,FALSE)*AH34,0)</f>
        <v>0</v>
      </c>
      <c r="AJ34" s="4">
        <f>IFERROR(VLOOKUP(AG34,parts!$A$2:$V$150,12,FALSE)*AH34,0)</f>
        <v>0</v>
      </c>
      <c r="AK34" s="4">
        <f>IFERROR(VLOOKUP(AG34,parts!$A$2:$V$150,13,FALSE)*AH34,0)</f>
        <v>0</v>
      </c>
      <c r="AL34" s="4">
        <f>IFERROR(VLOOKUP(AG34,parts!$A$2:$V$150,5,FALSE),0)</f>
        <v>0</v>
      </c>
      <c r="AM34" s="4">
        <f>IFERROR(VLOOKUP(AG34,parts!$A$2:$V$150,6,FALSE)*AH34,0)</f>
        <v>0</v>
      </c>
      <c r="AN34" s="12"/>
      <c r="AO34" s="11"/>
      <c r="AP34" s="6"/>
      <c r="AQ34" s="4">
        <f>IFERROR(VLOOKUP(AO34,parts!$A$2:$V$150,11,FALSE)*AP34,0)</f>
        <v>0</v>
      </c>
      <c r="AR34" s="4">
        <f>IFERROR(VLOOKUP(AO34,parts!$A$2:$V$150,12,FALSE)*AP34,0)</f>
        <v>0</v>
      </c>
      <c r="AS34" s="4">
        <f>IFERROR(VLOOKUP(AO34,parts!$A$2:$V$150,13,FALSE)*AP34,0)</f>
        <v>0</v>
      </c>
      <c r="AT34" s="4">
        <f>IFERROR(VLOOKUP(AO34,parts!$A$2:$V$150,5,FALSE),0)</f>
        <v>0</v>
      </c>
      <c r="AU34" s="4">
        <f>IFERROR(VLOOKUP(AO34,parts!$A$2:$V$150,6,FALSE)*AP34,0)</f>
        <v>0</v>
      </c>
      <c r="AV34" s="12"/>
      <c r="AW34" s="11"/>
      <c r="AX34" s="6"/>
      <c r="AY34" s="4">
        <f>IFERROR(VLOOKUP(AW34,parts!$A$2:$V$150,11,FALSE)*AX34,0)</f>
        <v>0</v>
      </c>
      <c r="AZ34" s="4">
        <f>IFERROR(VLOOKUP(AW34,parts!$A$2:$V$150,12,FALSE)*AX34,0)</f>
        <v>0</v>
      </c>
      <c r="BA34" s="4">
        <f>IFERROR(VLOOKUP(AW34,parts!$A$2:$V$150,13,FALSE)*AX34,0)</f>
        <v>0</v>
      </c>
      <c r="BB34" s="4">
        <f>IFERROR(VLOOKUP(AW34,parts!$A$2:$V$150,5,FALSE),0)</f>
        <v>0</v>
      </c>
      <c r="BC34" s="4">
        <f>IFERROR(VLOOKUP(AW34,parts!$A$2:$V$150,6,FALSE)*AX34,0)</f>
        <v>0</v>
      </c>
      <c r="BD34" s="12"/>
      <c r="BE34" s="11"/>
      <c r="BF34" s="6"/>
      <c r="BG34" s="4">
        <f>IFERROR(VLOOKUP(BE34,parts!$A$2:$V$150,11,FALSE)*BF34,0)</f>
        <v>0</v>
      </c>
      <c r="BH34" s="4">
        <f>IFERROR(VLOOKUP(BE34,parts!$A$2:$V$150,12,FALSE)*BF34,0)</f>
        <v>0</v>
      </c>
      <c r="BI34" s="4">
        <f>IFERROR(VLOOKUP(BE34,parts!$A$2:$V$150,13,FALSE)*BF34,0)</f>
        <v>0</v>
      </c>
      <c r="BJ34" s="4">
        <f>IFERROR(VLOOKUP(BE34,parts!$A$2:$V$150,5,FALSE),0)</f>
        <v>0</v>
      </c>
      <c r="BK34" s="4">
        <f>IFERROR(VLOOKUP(BE34,parts!$A$2:$V$150,6,FALSE)*BF34,0)</f>
        <v>0</v>
      </c>
      <c r="BL34" s="12"/>
    </row>
    <row r="35" spans="1:64" x14ac:dyDescent="0.25">
      <c r="A35" s="11"/>
      <c r="B35" s="6"/>
      <c r="C35" s="4">
        <f>IFERROR(VLOOKUP(A35,parts!$A$2:$V$150,11,FALSE)*B35,0)</f>
        <v>0</v>
      </c>
      <c r="D35" s="4">
        <f>IFERROR(VLOOKUP(A35,parts!$A$2:$V$150,12,FALSE)*B35,0)</f>
        <v>0</v>
      </c>
      <c r="E35" s="4">
        <f>IFERROR(VLOOKUP(A35,parts!$A$2:$V$150,13,FALSE)*B35,0)</f>
        <v>0</v>
      </c>
      <c r="F35" s="4">
        <f>IFERROR(VLOOKUP(A35,parts!$A$2:$V$150,5,FALSE),0)</f>
        <v>0</v>
      </c>
      <c r="G35" s="4">
        <f>IFERROR(VLOOKUP(A35,parts!$A$2:$V$150,6,FALSE)*B35,0)</f>
        <v>0</v>
      </c>
      <c r="H35" s="12"/>
      <c r="I35" s="11"/>
      <c r="J35" s="6"/>
      <c r="K35" s="4">
        <f>IFERROR(VLOOKUP(I35,parts!$A$2:$V$150,11,FALSE)*J35,0)</f>
        <v>0</v>
      </c>
      <c r="L35" s="4">
        <f>IFERROR(VLOOKUP(I35,parts!$A$2:$V$150,12,FALSE)*J35,0)</f>
        <v>0</v>
      </c>
      <c r="M35" s="4">
        <f>IFERROR(VLOOKUP(I35,parts!$A$2:$V$150,13,FALSE)*J35,0)</f>
        <v>0</v>
      </c>
      <c r="N35" s="4">
        <f>IFERROR(VLOOKUP(I35,parts!$A$2:$V$150,5,FALSE),0)</f>
        <v>0</v>
      </c>
      <c r="O35" s="4">
        <f>IFERROR(VLOOKUP(I35,parts!$A$2:$V$150,6,FALSE)*J35,0)</f>
        <v>0</v>
      </c>
      <c r="P35" s="12"/>
      <c r="Q35" s="11"/>
      <c r="R35" s="6"/>
      <c r="S35" s="4">
        <f>IFERROR(VLOOKUP(Q35,parts!$A$2:$V$150,11,FALSE)*R35,0)</f>
        <v>0</v>
      </c>
      <c r="T35" s="4">
        <f>IFERROR(VLOOKUP(Q35,parts!$A$2:$V$150,12,FALSE)*R35,0)</f>
        <v>0</v>
      </c>
      <c r="U35" s="4">
        <f>IFERROR(VLOOKUP(Q35,parts!$A$2:$V$150,13,FALSE)*R35,0)</f>
        <v>0</v>
      </c>
      <c r="V35" s="4">
        <f>IFERROR(VLOOKUP(Q35,parts!$A$2:$V$150,5,FALSE),0)</f>
        <v>0</v>
      </c>
      <c r="W35" s="4">
        <f>IFERROR(VLOOKUP(Q35,parts!$A$2:$V$150,6,FALSE)*R35,0)</f>
        <v>0</v>
      </c>
      <c r="X35" s="12"/>
      <c r="Y35" s="11"/>
      <c r="Z35" s="6"/>
      <c r="AA35" s="4">
        <f>IFERROR(VLOOKUP(Y35,parts!$A$2:$V$150,11,FALSE)*Z35,0)</f>
        <v>0</v>
      </c>
      <c r="AB35" s="4">
        <f>IFERROR(VLOOKUP(Y35,parts!$A$2:$V$150,12,FALSE)*Z35,0)</f>
        <v>0</v>
      </c>
      <c r="AC35" s="4">
        <f>IFERROR(VLOOKUP(Y35,parts!$A$2:$V$150,13,FALSE)*Z35,0)</f>
        <v>0</v>
      </c>
      <c r="AD35" s="4">
        <f>IFERROR(VLOOKUP(Y35,parts!$A$2:$V$150,5,FALSE),0)</f>
        <v>0</v>
      </c>
      <c r="AE35" s="4">
        <f>IFERROR(VLOOKUP(Y35,parts!$A$2:$V$150,6,FALSE)*Z35,0)</f>
        <v>0</v>
      </c>
      <c r="AF35" s="12"/>
      <c r="AG35" s="11"/>
      <c r="AH35" s="6"/>
      <c r="AI35" s="4">
        <f>IFERROR(VLOOKUP(AG35,parts!$A$2:$V$150,11,FALSE)*AH35,0)</f>
        <v>0</v>
      </c>
      <c r="AJ35" s="4">
        <f>IFERROR(VLOOKUP(AG35,parts!$A$2:$V$150,12,FALSE)*AH35,0)</f>
        <v>0</v>
      </c>
      <c r="AK35" s="4">
        <f>IFERROR(VLOOKUP(AG35,parts!$A$2:$V$150,13,FALSE)*AH35,0)</f>
        <v>0</v>
      </c>
      <c r="AL35" s="4">
        <f>IFERROR(VLOOKUP(AG35,parts!$A$2:$V$150,5,FALSE),0)</f>
        <v>0</v>
      </c>
      <c r="AM35" s="4">
        <f>IFERROR(VLOOKUP(AG35,parts!$A$2:$V$150,6,FALSE)*AH35,0)</f>
        <v>0</v>
      </c>
      <c r="AN35" s="12"/>
      <c r="AO35" s="11"/>
      <c r="AP35" s="6"/>
      <c r="AQ35" s="4">
        <f>IFERROR(VLOOKUP(AO35,parts!$A$2:$V$150,11,FALSE)*AP35,0)</f>
        <v>0</v>
      </c>
      <c r="AR35" s="4">
        <f>IFERROR(VLOOKUP(AO35,parts!$A$2:$V$150,12,FALSE)*AP35,0)</f>
        <v>0</v>
      </c>
      <c r="AS35" s="4">
        <f>IFERROR(VLOOKUP(AO35,parts!$A$2:$V$150,13,FALSE)*AP35,0)</f>
        <v>0</v>
      </c>
      <c r="AT35" s="4">
        <f>IFERROR(VLOOKUP(AO35,parts!$A$2:$V$150,5,FALSE),0)</f>
        <v>0</v>
      </c>
      <c r="AU35" s="4">
        <f>IFERROR(VLOOKUP(AO35,parts!$A$2:$V$150,6,FALSE)*AP35,0)</f>
        <v>0</v>
      </c>
      <c r="AV35" s="12"/>
      <c r="AW35" s="11"/>
      <c r="AX35" s="6"/>
      <c r="AY35" s="4">
        <f>IFERROR(VLOOKUP(AW35,parts!$A$2:$V$150,11,FALSE)*AX35,0)</f>
        <v>0</v>
      </c>
      <c r="AZ35" s="4">
        <f>IFERROR(VLOOKUP(AW35,parts!$A$2:$V$150,12,FALSE)*AX35,0)</f>
        <v>0</v>
      </c>
      <c r="BA35" s="4">
        <f>IFERROR(VLOOKUP(AW35,parts!$A$2:$V$150,13,FALSE)*AX35,0)</f>
        <v>0</v>
      </c>
      <c r="BB35" s="4">
        <f>IFERROR(VLOOKUP(AW35,parts!$A$2:$V$150,5,FALSE),0)</f>
        <v>0</v>
      </c>
      <c r="BC35" s="4">
        <f>IFERROR(VLOOKUP(AW35,parts!$A$2:$V$150,6,FALSE)*AX35,0)</f>
        <v>0</v>
      </c>
      <c r="BD35" s="12"/>
      <c r="BE35" s="11"/>
      <c r="BF35" s="6"/>
      <c r="BG35" s="4">
        <f>IFERROR(VLOOKUP(BE35,parts!$A$2:$V$150,11,FALSE)*BF35,0)</f>
        <v>0</v>
      </c>
      <c r="BH35" s="4">
        <f>IFERROR(VLOOKUP(BE35,parts!$A$2:$V$150,12,FALSE)*BF35,0)</f>
        <v>0</v>
      </c>
      <c r="BI35" s="4">
        <f>IFERROR(VLOOKUP(BE35,parts!$A$2:$V$150,13,FALSE)*BF35,0)</f>
        <v>0</v>
      </c>
      <c r="BJ35" s="4">
        <f>IFERROR(VLOOKUP(BE35,parts!$A$2:$V$150,5,FALSE),0)</f>
        <v>0</v>
      </c>
      <c r="BK35" s="4">
        <f>IFERROR(VLOOKUP(BE35,parts!$A$2:$V$150,6,FALSE)*BF35,0)</f>
        <v>0</v>
      </c>
      <c r="BL35" s="12"/>
    </row>
    <row r="36" spans="1:64" x14ac:dyDescent="0.25">
      <c r="A36" s="11"/>
      <c r="B36" s="6"/>
      <c r="C36" s="4">
        <f>IFERROR(VLOOKUP(A36,parts!$A$2:$V$150,11,FALSE)*B36,0)</f>
        <v>0</v>
      </c>
      <c r="D36" s="4">
        <f>IFERROR(VLOOKUP(A36,parts!$A$2:$V$150,12,FALSE)*B36,0)</f>
        <v>0</v>
      </c>
      <c r="E36" s="4">
        <f>IFERROR(VLOOKUP(A36,parts!$A$2:$V$150,13,FALSE)*B36,0)</f>
        <v>0</v>
      </c>
      <c r="F36" s="4">
        <f>IFERROR(VLOOKUP(A36,parts!$A$2:$V$150,5,FALSE),0)</f>
        <v>0</v>
      </c>
      <c r="G36" s="4">
        <f>IFERROR(VLOOKUP(A36,parts!$A$2:$V$150,6,FALSE)*B36,0)</f>
        <v>0</v>
      </c>
      <c r="H36" s="12"/>
      <c r="I36" s="11"/>
      <c r="J36" s="6"/>
      <c r="K36" s="4">
        <f>IFERROR(VLOOKUP(I36,parts!$A$2:$V$150,11,FALSE)*J36,0)</f>
        <v>0</v>
      </c>
      <c r="L36" s="4">
        <f>IFERROR(VLOOKUP(I36,parts!$A$2:$V$150,12,FALSE)*J36,0)</f>
        <v>0</v>
      </c>
      <c r="M36" s="4">
        <f>IFERROR(VLOOKUP(I36,parts!$A$2:$V$150,13,FALSE)*J36,0)</f>
        <v>0</v>
      </c>
      <c r="N36" s="4">
        <f>IFERROR(VLOOKUP(I36,parts!$A$2:$V$150,5,FALSE),0)</f>
        <v>0</v>
      </c>
      <c r="O36" s="4">
        <f>IFERROR(VLOOKUP(I36,parts!$A$2:$V$150,6,FALSE)*J36,0)</f>
        <v>0</v>
      </c>
      <c r="P36" s="12"/>
      <c r="Q36" s="11"/>
      <c r="R36" s="6"/>
      <c r="S36" s="4">
        <f>IFERROR(VLOOKUP(Q36,parts!$A$2:$V$150,11,FALSE)*R36,0)</f>
        <v>0</v>
      </c>
      <c r="T36" s="4">
        <f>IFERROR(VLOOKUP(Q36,parts!$A$2:$V$150,12,FALSE)*R36,0)</f>
        <v>0</v>
      </c>
      <c r="U36" s="4">
        <f>IFERROR(VLOOKUP(Q36,parts!$A$2:$V$150,13,FALSE)*R36,0)</f>
        <v>0</v>
      </c>
      <c r="V36" s="4">
        <f>IFERROR(VLOOKUP(Q36,parts!$A$2:$V$150,5,FALSE),0)</f>
        <v>0</v>
      </c>
      <c r="W36" s="4">
        <f>IFERROR(VLOOKUP(Q36,parts!$A$2:$V$150,6,FALSE)*R36,0)</f>
        <v>0</v>
      </c>
      <c r="X36" s="12"/>
      <c r="Y36" s="11"/>
      <c r="Z36" s="6"/>
      <c r="AA36" s="4">
        <f>IFERROR(VLOOKUP(Y36,parts!$A$2:$V$150,11,FALSE)*Z36,0)</f>
        <v>0</v>
      </c>
      <c r="AB36" s="4">
        <f>IFERROR(VLOOKUP(Y36,parts!$A$2:$V$150,12,FALSE)*Z36,0)</f>
        <v>0</v>
      </c>
      <c r="AC36" s="4">
        <f>IFERROR(VLOOKUP(Y36,parts!$A$2:$V$150,13,FALSE)*Z36,0)</f>
        <v>0</v>
      </c>
      <c r="AD36" s="4">
        <f>IFERROR(VLOOKUP(Y36,parts!$A$2:$V$150,5,FALSE),0)</f>
        <v>0</v>
      </c>
      <c r="AE36" s="4">
        <f>IFERROR(VLOOKUP(Y36,parts!$A$2:$V$150,6,FALSE)*Z36,0)</f>
        <v>0</v>
      </c>
      <c r="AF36" s="12"/>
      <c r="AG36" s="11"/>
      <c r="AH36" s="6"/>
      <c r="AI36" s="4">
        <f>IFERROR(VLOOKUP(AG36,parts!$A$2:$V$150,11,FALSE)*AH36,0)</f>
        <v>0</v>
      </c>
      <c r="AJ36" s="4">
        <f>IFERROR(VLOOKUP(AG36,parts!$A$2:$V$150,12,FALSE)*AH36,0)</f>
        <v>0</v>
      </c>
      <c r="AK36" s="4">
        <f>IFERROR(VLOOKUP(AG36,parts!$A$2:$V$150,13,FALSE)*AH36,0)</f>
        <v>0</v>
      </c>
      <c r="AL36" s="4">
        <f>IFERROR(VLOOKUP(AG36,parts!$A$2:$V$150,5,FALSE),0)</f>
        <v>0</v>
      </c>
      <c r="AM36" s="4">
        <f>IFERROR(VLOOKUP(AG36,parts!$A$2:$V$150,6,FALSE)*AH36,0)</f>
        <v>0</v>
      </c>
      <c r="AN36" s="12"/>
      <c r="AO36" s="11"/>
      <c r="AP36" s="6"/>
      <c r="AQ36" s="4">
        <f>IFERROR(VLOOKUP(AO36,parts!$A$2:$V$150,11,FALSE)*AP36,0)</f>
        <v>0</v>
      </c>
      <c r="AR36" s="4">
        <f>IFERROR(VLOOKUP(AO36,parts!$A$2:$V$150,12,FALSE)*AP36,0)</f>
        <v>0</v>
      </c>
      <c r="AS36" s="4">
        <f>IFERROR(VLOOKUP(AO36,parts!$A$2:$V$150,13,FALSE)*AP36,0)</f>
        <v>0</v>
      </c>
      <c r="AT36" s="4">
        <f>IFERROR(VLOOKUP(AO36,parts!$A$2:$V$150,5,FALSE),0)</f>
        <v>0</v>
      </c>
      <c r="AU36" s="4">
        <f>IFERROR(VLOOKUP(AO36,parts!$A$2:$V$150,6,FALSE)*AP36,0)</f>
        <v>0</v>
      </c>
      <c r="AV36" s="12"/>
      <c r="AW36" s="11"/>
      <c r="AX36" s="6"/>
      <c r="AY36" s="4">
        <f>IFERROR(VLOOKUP(AW36,parts!$A$2:$V$150,11,FALSE)*AX36,0)</f>
        <v>0</v>
      </c>
      <c r="AZ36" s="4">
        <f>IFERROR(VLOOKUP(AW36,parts!$A$2:$V$150,12,FALSE)*AX36,0)</f>
        <v>0</v>
      </c>
      <c r="BA36" s="4">
        <f>IFERROR(VLOOKUP(AW36,parts!$A$2:$V$150,13,FALSE)*AX36,0)</f>
        <v>0</v>
      </c>
      <c r="BB36" s="4">
        <f>IFERROR(VLOOKUP(AW36,parts!$A$2:$V$150,5,FALSE),0)</f>
        <v>0</v>
      </c>
      <c r="BC36" s="4">
        <f>IFERROR(VLOOKUP(AW36,parts!$A$2:$V$150,6,FALSE)*AX36,0)</f>
        <v>0</v>
      </c>
      <c r="BD36" s="12"/>
      <c r="BE36" s="11"/>
      <c r="BF36" s="6"/>
      <c r="BG36" s="4">
        <f>IFERROR(VLOOKUP(BE36,parts!$A$2:$V$150,11,FALSE)*BF36,0)</f>
        <v>0</v>
      </c>
      <c r="BH36" s="4">
        <f>IFERROR(VLOOKUP(BE36,parts!$A$2:$V$150,12,FALSE)*BF36,0)</f>
        <v>0</v>
      </c>
      <c r="BI36" s="4">
        <f>IFERROR(VLOOKUP(BE36,parts!$A$2:$V$150,13,FALSE)*BF36,0)</f>
        <v>0</v>
      </c>
      <c r="BJ36" s="4">
        <f>IFERROR(VLOOKUP(BE36,parts!$A$2:$V$150,5,FALSE),0)</f>
        <v>0</v>
      </c>
      <c r="BK36" s="4">
        <f>IFERROR(VLOOKUP(BE36,parts!$A$2:$V$150,6,FALSE)*BF36,0)</f>
        <v>0</v>
      </c>
      <c r="BL36" s="12"/>
    </row>
    <row r="37" spans="1:64" x14ac:dyDescent="0.25">
      <c r="A37" s="11"/>
      <c r="B37" s="6"/>
      <c r="C37" s="4">
        <f>IFERROR(VLOOKUP(A37,parts!$A$2:$V$150,11,FALSE)*B37,0)</f>
        <v>0</v>
      </c>
      <c r="D37" s="4">
        <f>IFERROR(VLOOKUP(A37,parts!$A$2:$V$150,12,FALSE)*B37,0)</f>
        <v>0</v>
      </c>
      <c r="E37" s="4">
        <f>IFERROR(VLOOKUP(A37,parts!$A$2:$V$150,13,FALSE)*B37,0)</f>
        <v>0</v>
      </c>
      <c r="F37" s="4">
        <f>IFERROR(VLOOKUP(A37,parts!$A$2:$V$150,5,FALSE),0)</f>
        <v>0</v>
      </c>
      <c r="G37" s="4">
        <f>IFERROR(VLOOKUP(A37,parts!$A$2:$V$150,6,FALSE)*B37,0)</f>
        <v>0</v>
      </c>
      <c r="H37" s="12"/>
      <c r="I37" s="11"/>
      <c r="J37" s="6"/>
      <c r="K37" s="4">
        <f>IFERROR(VLOOKUP(I37,parts!$A$2:$V$150,11,FALSE)*J37,0)</f>
        <v>0</v>
      </c>
      <c r="L37" s="4">
        <f>IFERROR(VLOOKUP(I37,parts!$A$2:$V$150,12,FALSE)*J37,0)</f>
        <v>0</v>
      </c>
      <c r="M37" s="4">
        <f>IFERROR(VLOOKUP(I37,parts!$A$2:$V$150,13,FALSE)*J37,0)</f>
        <v>0</v>
      </c>
      <c r="N37" s="4">
        <f>IFERROR(VLOOKUP(I37,parts!$A$2:$V$150,5,FALSE),0)</f>
        <v>0</v>
      </c>
      <c r="O37" s="4">
        <f>IFERROR(VLOOKUP(I37,parts!$A$2:$V$150,6,FALSE)*J37,0)</f>
        <v>0</v>
      </c>
      <c r="P37" s="12"/>
      <c r="Q37" s="11"/>
      <c r="R37" s="6"/>
      <c r="S37" s="4">
        <f>IFERROR(VLOOKUP(Q37,parts!$A$2:$V$150,11,FALSE)*R37,0)</f>
        <v>0</v>
      </c>
      <c r="T37" s="4">
        <f>IFERROR(VLOOKUP(Q37,parts!$A$2:$V$150,12,FALSE)*R37,0)</f>
        <v>0</v>
      </c>
      <c r="U37" s="4">
        <f>IFERROR(VLOOKUP(Q37,parts!$A$2:$V$150,13,FALSE)*R37,0)</f>
        <v>0</v>
      </c>
      <c r="V37" s="4">
        <f>IFERROR(VLOOKUP(Q37,parts!$A$2:$V$150,5,FALSE),0)</f>
        <v>0</v>
      </c>
      <c r="W37" s="4">
        <f>IFERROR(VLOOKUP(Q37,parts!$A$2:$V$150,6,FALSE)*R37,0)</f>
        <v>0</v>
      </c>
      <c r="X37" s="12"/>
      <c r="Y37" s="11"/>
      <c r="Z37" s="6"/>
      <c r="AA37" s="4">
        <f>IFERROR(VLOOKUP(Y37,parts!$A$2:$V$150,11,FALSE)*Z37,0)</f>
        <v>0</v>
      </c>
      <c r="AB37" s="4">
        <f>IFERROR(VLOOKUP(Y37,parts!$A$2:$V$150,12,FALSE)*Z37,0)</f>
        <v>0</v>
      </c>
      <c r="AC37" s="4">
        <f>IFERROR(VLOOKUP(Y37,parts!$A$2:$V$150,13,FALSE)*Z37,0)</f>
        <v>0</v>
      </c>
      <c r="AD37" s="4">
        <f>IFERROR(VLOOKUP(Y37,parts!$A$2:$V$150,5,FALSE),0)</f>
        <v>0</v>
      </c>
      <c r="AE37" s="4">
        <f>IFERROR(VLOOKUP(Y37,parts!$A$2:$V$150,6,FALSE)*Z37,0)</f>
        <v>0</v>
      </c>
      <c r="AF37" s="12"/>
      <c r="AG37" s="11"/>
      <c r="AH37" s="6"/>
      <c r="AI37" s="4">
        <f>IFERROR(VLOOKUP(AG37,parts!$A$2:$V$150,11,FALSE)*AH37,0)</f>
        <v>0</v>
      </c>
      <c r="AJ37" s="4">
        <f>IFERROR(VLOOKUP(AG37,parts!$A$2:$V$150,12,FALSE)*AH37,0)</f>
        <v>0</v>
      </c>
      <c r="AK37" s="4">
        <f>IFERROR(VLOOKUP(AG37,parts!$A$2:$V$150,13,FALSE)*AH37,0)</f>
        <v>0</v>
      </c>
      <c r="AL37" s="4">
        <f>IFERROR(VLOOKUP(AG37,parts!$A$2:$V$150,5,FALSE),0)</f>
        <v>0</v>
      </c>
      <c r="AM37" s="4">
        <f>IFERROR(VLOOKUP(AG37,parts!$A$2:$V$150,6,FALSE)*AH37,0)</f>
        <v>0</v>
      </c>
      <c r="AN37" s="12"/>
      <c r="AO37" s="11"/>
      <c r="AP37" s="6"/>
      <c r="AQ37" s="4">
        <f>IFERROR(VLOOKUP(AO37,parts!$A$2:$V$150,11,FALSE)*AP37,0)</f>
        <v>0</v>
      </c>
      <c r="AR37" s="4">
        <f>IFERROR(VLOOKUP(AO37,parts!$A$2:$V$150,12,FALSE)*AP37,0)</f>
        <v>0</v>
      </c>
      <c r="AS37" s="4">
        <f>IFERROR(VLOOKUP(AO37,parts!$A$2:$V$150,13,FALSE)*AP37,0)</f>
        <v>0</v>
      </c>
      <c r="AT37" s="4">
        <f>IFERROR(VLOOKUP(AO37,parts!$A$2:$V$150,5,FALSE),0)</f>
        <v>0</v>
      </c>
      <c r="AU37" s="4">
        <f>IFERROR(VLOOKUP(AO37,parts!$A$2:$V$150,6,FALSE)*AP37,0)</f>
        <v>0</v>
      </c>
      <c r="AV37" s="12"/>
      <c r="AW37" s="11"/>
      <c r="AX37" s="6"/>
      <c r="AY37" s="4">
        <f>IFERROR(VLOOKUP(AW37,parts!$A$2:$V$150,11,FALSE)*AX37,0)</f>
        <v>0</v>
      </c>
      <c r="AZ37" s="4">
        <f>IFERROR(VLOOKUP(AW37,parts!$A$2:$V$150,12,FALSE)*AX37,0)</f>
        <v>0</v>
      </c>
      <c r="BA37" s="4">
        <f>IFERROR(VLOOKUP(AW37,parts!$A$2:$V$150,13,FALSE)*AX37,0)</f>
        <v>0</v>
      </c>
      <c r="BB37" s="4">
        <f>IFERROR(VLOOKUP(AW37,parts!$A$2:$V$150,5,FALSE),0)</f>
        <v>0</v>
      </c>
      <c r="BC37" s="4">
        <f>IFERROR(VLOOKUP(AW37,parts!$A$2:$V$150,6,FALSE)*AX37,0)</f>
        <v>0</v>
      </c>
      <c r="BD37" s="12"/>
      <c r="BE37" s="11"/>
      <c r="BF37" s="6"/>
      <c r="BG37" s="4">
        <f>IFERROR(VLOOKUP(BE37,parts!$A$2:$V$150,11,FALSE)*BF37,0)</f>
        <v>0</v>
      </c>
      <c r="BH37" s="4">
        <f>IFERROR(VLOOKUP(BE37,parts!$A$2:$V$150,12,FALSE)*BF37,0)</f>
        <v>0</v>
      </c>
      <c r="BI37" s="4">
        <f>IFERROR(VLOOKUP(BE37,parts!$A$2:$V$150,13,FALSE)*BF37,0)</f>
        <v>0</v>
      </c>
      <c r="BJ37" s="4">
        <f>IFERROR(VLOOKUP(BE37,parts!$A$2:$V$150,5,FALSE),0)</f>
        <v>0</v>
      </c>
      <c r="BK37" s="4">
        <f>IFERROR(VLOOKUP(BE37,parts!$A$2:$V$150,6,FALSE)*BF37,0)</f>
        <v>0</v>
      </c>
      <c r="BL37" s="12"/>
    </row>
    <row r="38" spans="1:64" x14ac:dyDescent="0.25">
      <c r="A38" s="11"/>
      <c r="B38" s="6"/>
      <c r="C38" s="4">
        <f>IFERROR(VLOOKUP(A38,parts!$A$2:$V$150,11,FALSE)*B38,0)</f>
        <v>0</v>
      </c>
      <c r="D38" s="4">
        <f>IFERROR(VLOOKUP(A38,parts!$A$2:$V$150,12,FALSE)*B38,0)</f>
        <v>0</v>
      </c>
      <c r="E38" s="4">
        <f>IFERROR(VLOOKUP(A38,parts!$A$2:$V$150,13,FALSE)*B38,0)</f>
        <v>0</v>
      </c>
      <c r="F38" s="4">
        <f>IFERROR(VLOOKUP(A38,parts!$A$2:$V$150,5,FALSE),0)</f>
        <v>0</v>
      </c>
      <c r="G38" s="4">
        <f>IFERROR(VLOOKUP(A38,parts!$A$2:$V$150,6,FALSE)*B38,0)</f>
        <v>0</v>
      </c>
      <c r="H38" s="12"/>
      <c r="I38" s="11"/>
      <c r="J38" s="6"/>
      <c r="K38" s="4">
        <f>IFERROR(VLOOKUP(I38,parts!$A$2:$V$150,11,FALSE)*J38,0)</f>
        <v>0</v>
      </c>
      <c r="L38" s="4">
        <f>IFERROR(VLOOKUP(I38,parts!$A$2:$V$150,12,FALSE)*J38,0)</f>
        <v>0</v>
      </c>
      <c r="M38" s="4">
        <f>IFERROR(VLOOKUP(I38,parts!$A$2:$V$150,13,FALSE)*J38,0)</f>
        <v>0</v>
      </c>
      <c r="N38" s="4">
        <f>IFERROR(VLOOKUP(I38,parts!$A$2:$V$150,5,FALSE),0)</f>
        <v>0</v>
      </c>
      <c r="O38" s="4">
        <f>IFERROR(VLOOKUP(I38,parts!$A$2:$V$150,6,FALSE)*J38,0)</f>
        <v>0</v>
      </c>
      <c r="P38" s="12"/>
      <c r="Q38" s="11"/>
      <c r="R38" s="6"/>
      <c r="S38" s="4">
        <f>IFERROR(VLOOKUP(Q38,parts!$A$2:$V$150,11,FALSE)*R38,0)</f>
        <v>0</v>
      </c>
      <c r="T38" s="4">
        <f>IFERROR(VLOOKUP(Q38,parts!$A$2:$V$150,12,FALSE)*R38,0)</f>
        <v>0</v>
      </c>
      <c r="U38" s="4">
        <f>IFERROR(VLOOKUP(Q38,parts!$A$2:$V$150,13,FALSE)*R38,0)</f>
        <v>0</v>
      </c>
      <c r="V38" s="4">
        <f>IFERROR(VLOOKUP(Q38,parts!$A$2:$V$150,5,FALSE),0)</f>
        <v>0</v>
      </c>
      <c r="W38" s="4">
        <f>IFERROR(VLOOKUP(Q38,parts!$A$2:$V$150,6,FALSE)*R38,0)</f>
        <v>0</v>
      </c>
      <c r="X38" s="12"/>
      <c r="Y38" s="11"/>
      <c r="Z38" s="6"/>
      <c r="AA38" s="4">
        <f>IFERROR(VLOOKUP(Y38,parts!$A$2:$V$150,11,FALSE)*Z38,0)</f>
        <v>0</v>
      </c>
      <c r="AB38" s="4">
        <f>IFERROR(VLOOKUP(Y38,parts!$A$2:$V$150,12,FALSE)*Z38,0)</f>
        <v>0</v>
      </c>
      <c r="AC38" s="4">
        <f>IFERROR(VLOOKUP(Y38,parts!$A$2:$V$150,13,FALSE)*Z38,0)</f>
        <v>0</v>
      </c>
      <c r="AD38" s="4">
        <f>IFERROR(VLOOKUP(Y38,parts!$A$2:$V$150,5,FALSE),0)</f>
        <v>0</v>
      </c>
      <c r="AE38" s="4">
        <f>IFERROR(VLOOKUP(Y38,parts!$A$2:$V$150,6,FALSE)*Z38,0)</f>
        <v>0</v>
      </c>
      <c r="AF38" s="12"/>
      <c r="AG38" s="11"/>
      <c r="AH38" s="6"/>
      <c r="AI38" s="4">
        <f>IFERROR(VLOOKUP(AG38,parts!$A$2:$V$150,11,FALSE)*AH38,0)</f>
        <v>0</v>
      </c>
      <c r="AJ38" s="4">
        <f>IFERROR(VLOOKUP(AG38,parts!$A$2:$V$150,12,FALSE)*AH38,0)</f>
        <v>0</v>
      </c>
      <c r="AK38" s="4">
        <f>IFERROR(VLOOKUP(AG38,parts!$A$2:$V$150,13,FALSE)*AH38,0)</f>
        <v>0</v>
      </c>
      <c r="AL38" s="4">
        <f>IFERROR(VLOOKUP(AG38,parts!$A$2:$V$150,5,FALSE),0)</f>
        <v>0</v>
      </c>
      <c r="AM38" s="4">
        <f>IFERROR(VLOOKUP(AG38,parts!$A$2:$V$150,6,FALSE)*AH38,0)</f>
        <v>0</v>
      </c>
      <c r="AN38" s="12"/>
      <c r="AO38" s="11"/>
      <c r="AP38" s="6"/>
      <c r="AQ38" s="4">
        <f>IFERROR(VLOOKUP(AO38,parts!$A$2:$V$150,11,FALSE)*AP38,0)</f>
        <v>0</v>
      </c>
      <c r="AR38" s="4">
        <f>IFERROR(VLOOKUP(AO38,parts!$A$2:$V$150,12,FALSE)*AP38,0)</f>
        <v>0</v>
      </c>
      <c r="AS38" s="4">
        <f>IFERROR(VLOOKUP(AO38,parts!$A$2:$V$150,13,FALSE)*AP38,0)</f>
        <v>0</v>
      </c>
      <c r="AT38" s="4">
        <f>IFERROR(VLOOKUP(AO38,parts!$A$2:$V$150,5,FALSE),0)</f>
        <v>0</v>
      </c>
      <c r="AU38" s="4">
        <f>IFERROR(VLOOKUP(AO38,parts!$A$2:$V$150,6,FALSE)*AP38,0)</f>
        <v>0</v>
      </c>
      <c r="AV38" s="12"/>
      <c r="AW38" s="11"/>
      <c r="AX38" s="6"/>
      <c r="AY38" s="4">
        <f>IFERROR(VLOOKUP(AW38,parts!$A$2:$V$150,11,FALSE)*AX38,0)</f>
        <v>0</v>
      </c>
      <c r="AZ38" s="4">
        <f>IFERROR(VLOOKUP(AW38,parts!$A$2:$V$150,12,FALSE)*AX38,0)</f>
        <v>0</v>
      </c>
      <c r="BA38" s="4">
        <f>IFERROR(VLOOKUP(AW38,parts!$A$2:$V$150,13,FALSE)*AX38,0)</f>
        <v>0</v>
      </c>
      <c r="BB38" s="4">
        <f>IFERROR(VLOOKUP(AW38,parts!$A$2:$V$150,5,FALSE),0)</f>
        <v>0</v>
      </c>
      <c r="BC38" s="4">
        <f>IFERROR(VLOOKUP(AW38,parts!$A$2:$V$150,6,FALSE)*AX38,0)</f>
        <v>0</v>
      </c>
      <c r="BD38" s="12"/>
      <c r="BE38" s="11"/>
      <c r="BF38" s="6"/>
      <c r="BG38" s="4">
        <f>IFERROR(VLOOKUP(BE38,parts!$A$2:$V$150,11,FALSE)*BF38,0)</f>
        <v>0</v>
      </c>
      <c r="BH38" s="4">
        <f>IFERROR(VLOOKUP(BE38,parts!$A$2:$V$150,12,FALSE)*BF38,0)</f>
        <v>0</v>
      </c>
      <c r="BI38" s="4">
        <f>IFERROR(VLOOKUP(BE38,parts!$A$2:$V$150,13,FALSE)*BF38,0)</f>
        <v>0</v>
      </c>
      <c r="BJ38" s="4">
        <f>IFERROR(VLOOKUP(BE38,parts!$A$2:$V$150,5,FALSE),0)</f>
        <v>0</v>
      </c>
      <c r="BK38" s="4">
        <f>IFERROR(VLOOKUP(BE38,parts!$A$2:$V$150,6,FALSE)*BF38,0)</f>
        <v>0</v>
      </c>
      <c r="BL38" s="12"/>
    </row>
    <row r="39" spans="1:64" x14ac:dyDescent="0.25">
      <c r="A39" s="11"/>
      <c r="B39" s="6"/>
      <c r="C39" s="4">
        <f>IFERROR(VLOOKUP(A39,parts!$A$2:$V$150,11,FALSE)*B39,0)</f>
        <v>0</v>
      </c>
      <c r="D39" s="4">
        <f>IFERROR(VLOOKUP(A39,parts!$A$2:$V$150,12,FALSE)*B39,0)</f>
        <v>0</v>
      </c>
      <c r="E39" s="4">
        <f>IFERROR(VLOOKUP(A39,parts!$A$2:$V$150,13,FALSE)*B39,0)</f>
        <v>0</v>
      </c>
      <c r="F39" s="4">
        <f>IFERROR(VLOOKUP(A39,parts!$A$2:$V$150,5,FALSE),0)</f>
        <v>0</v>
      </c>
      <c r="G39" s="4">
        <f>IFERROR(VLOOKUP(A39,parts!$A$2:$V$150,6,FALSE)*B39,0)</f>
        <v>0</v>
      </c>
      <c r="H39" s="12"/>
      <c r="I39" s="11"/>
      <c r="J39" s="6"/>
      <c r="K39" s="4">
        <f>IFERROR(VLOOKUP(I39,parts!$A$2:$V$150,11,FALSE)*J39,0)</f>
        <v>0</v>
      </c>
      <c r="L39" s="4">
        <f>IFERROR(VLOOKUP(I39,parts!$A$2:$V$150,12,FALSE)*J39,0)</f>
        <v>0</v>
      </c>
      <c r="M39" s="4">
        <f>IFERROR(VLOOKUP(I39,parts!$A$2:$V$150,13,FALSE)*J39,0)</f>
        <v>0</v>
      </c>
      <c r="N39" s="4">
        <f>IFERROR(VLOOKUP(I39,parts!$A$2:$V$150,5,FALSE),0)</f>
        <v>0</v>
      </c>
      <c r="O39" s="4">
        <f>IFERROR(VLOOKUP(I39,parts!$A$2:$V$150,6,FALSE)*J39,0)</f>
        <v>0</v>
      </c>
      <c r="P39" s="12"/>
      <c r="Q39" s="11"/>
      <c r="R39" s="6"/>
      <c r="S39" s="4">
        <f>IFERROR(VLOOKUP(Q39,parts!$A$2:$V$150,11,FALSE)*R39,0)</f>
        <v>0</v>
      </c>
      <c r="T39" s="4">
        <f>IFERROR(VLOOKUP(Q39,parts!$A$2:$V$150,12,FALSE)*R39,0)</f>
        <v>0</v>
      </c>
      <c r="U39" s="4">
        <f>IFERROR(VLOOKUP(Q39,parts!$A$2:$V$150,13,FALSE)*R39,0)</f>
        <v>0</v>
      </c>
      <c r="V39" s="4">
        <f>IFERROR(VLOOKUP(Q39,parts!$A$2:$V$150,5,FALSE),0)</f>
        <v>0</v>
      </c>
      <c r="W39" s="4">
        <f>IFERROR(VLOOKUP(Q39,parts!$A$2:$V$150,6,FALSE)*R39,0)</f>
        <v>0</v>
      </c>
      <c r="X39" s="12"/>
      <c r="Y39" s="11"/>
      <c r="Z39" s="6"/>
      <c r="AA39" s="4">
        <f>IFERROR(VLOOKUP(Y39,parts!$A$2:$V$150,11,FALSE)*Z39,0)</f>
        <v>0</v>
      </c>
      <c r="AB39" s="4">
        <f>IFERROR(VLOOKUP(Y39,parts!$A$2:$V$150,12,FALSE)*Z39,0)</f>
        <v>0</v>
      </c>
      <c r="AC39" s="4">
        <f>IFERROR(VLOOKUP(Y39,parts!$A$2:$V$150,13,FALSE)*Z39,0)</f>
        <v>0</v>
      </c>
      <c r="AD39" s="4">
        <f>IFERROR(VLOOKUP(Y39,parts!$A$2:$V$150,5,FALSE),0)</f>
        <v>0</v>
      </c>
      <c r="AE39" s="4">
        <f>IFERROR(VLOOKUP(Y39,parts!$A$2:$V$150,6,FALSE)*Z39,0)</f>
        <v>0</v>
      </c>
      <c r="AF39" s="12"/>
      <c r="AG39" s="11"/>
      <c r="AH39" s="6"/>
      <c r="AI39" s="4">
        <f>IFERROR(VLOOKUP(AG39,parts!$A$2:$V$150,11,FALSE)*AH39,0)</f>
        <v>0</v>
      </c>
      <c r="AJ39" s="4">
        <f>IFERROR(VLOOKUP(AG39,parts!$A$2:$V$150,12,FALSE)*AH39,0)</f>
        <v>0</v>
      </c>
      <c r="AK39" s="4">
        <f>IFERROR(VLOOKUP(AG39,parts!$A$2:$V$150,13,FALSE)*AH39,0)</f>
        <v>0</v>
      </c>
      <c r="AL39" s="4">
        <f>IFERROR(VLOOKUP(AG39,parts!$A$2:$V$150,5,FALSE),0)</f>
        <v>0</v>
      </c>
      <c r="AM39" s="4">
        <f>IFERROR(VLOOKUP(AG39,parts!$A$2:$V$150,6,FALSE)*AH39,0)</f>
        <v>0</v>
      </c>
      <c r="AN39" s="12"/>
      <c r="AO39" s="11"/>
      <c r="AP39" s="6"/>
      <c r="AQ39" s="4">
        <f>IFERROR(VLOOKUP(AO39,parts!$A$2:$V$150,11,FALSE)*AP39,0)</f>
        <v>0</v>
      </c>
      <c r="AR39" s="4">
        <f>IFERROR(VLOOKUP(AO39,parts!$A$2:$V$150,12,FALSE)*AP39,0)</f>
        <v>0</v>
      </c>
      <c r="AS39" s="4">
        <f>IFERROR(VLOOKUP(AO39,parts!$A$2:$V$150,13,FALSE)*AP39,0)</f>
        <v>0</v>
      </c>
      <c r="AT39" s="4">
        <f>IFERROR(VLOOKUP(AO39,parts!$A$2:$V$150,5,FALSE),0)</f>
        <v>0</v>
      </c>
      <c r="AU39" s="4">
        <f>IFERROR(VLOOKUP(AO39,parts!$A$2:$V$150,6,FALSE)*AP39,0)</f>
        <v>0</v>
      </c>
      <c r="AV39" s="12"/>
      <c r="AW39" s="11"/>
      <c r="AX39" s="6"/>
      <c r="AY39" s="4">
        <f>IFERROR(VLOOKUP(AW39,parts!$A$2:$V$150,11,FALSE)*AX39,0)</f>
        <v>0</v>
      </c>
      <c r="AZ39" s="4">
        <f>IFERROR(VLOOKUP(AW39,parts!$A$2:$V$150,12,FALSE)*AX39,0)</f>
        <v>0</v>
      </c>
      <c r="BA39" s="4">
        <f>IFERROR(VLOOKUP(AW39,parts!$A$2:$V$150,13,FALSE)*AX39,0)</f>
        <v>0</v>
      </c>
      <c r="BB39" s="4">
        <f>IFERROR(VLOOKUP(AW39,parts!$A$2:$V$150,5,FALSE),0)</f>
        <v>0</v>
      </c>
      <c r="BC39" s="4">
        <f>IFERROR(VLOOKUP(AW39,parts!$A$2:$V$150,6,FALSE)*AX39,0)</f>
        <v>0</v>
      </c>
      <c r="BD39" s="12"/>
      <c r="BE39" s="11"/>
      <c r="BF39" s="6"/>
      <c r="BG39" s="4">
        <f>IFERROR(VLOOKUP(BE39,parts!$A$2:$V$150,11,FALSE)*BF39,0)</f>
        <v>0</v>
      </c>
      <c r="BH39" s="4">
        <f>IFERROR(VLOOKUP(BE39,parts!$A$2:$V$150,12,FALSE)*BF39,0)</f>
        <v>0</v>
      </c>
      <c r="BI39" s="4">
        <f>IFERROR(VLOOKUP(BE39,parts!$A$2:$V$150,13,FALSE)*BF39,0)</f>
        <v>0</v>
      </c>
      <c r="BJ39" s="4">
        <f>IFERROR(VLOOKUP(BE39,parts!$A$2:$V$150,5,FALSE),0)</f>
        <v>0</v>
      </c>
      <c r="BK39" s="4">
        <f>IFERROR(VLOOKUP(BE39,parts!$A$2:$V$150,6,FALSE)*BF39,0)</f>
        <v>0</v>
      </c>
      <c r="BL39" s="12"/>
    </row>
    <row r="40" spans="1:64" x14ac:dyDescent="0.25">
      <c r="A40" s="11"/>
      <c r="B40" s="6"/>
      <c r="C40" s="4">
        <f>IFERROR(VLOOKUP(A40,parts!$A$2:$V$150,11,FALSE)*B40,0)</f>
        <v>0</v>
      </c>
      <c r="D40" s="4">
        <f>IFERROR(VLOOKUP(A40,parts!$A$2:$V$150,12,FALSE)*B40,0)</f>
        <v>0</v>
      </c>
      <c r="E40" s="4">
        <f>IFERROR(VLOOKUP(A40,parts!$A$2:$V$150,13,FALSE)*B40,0)</f>
        <v>0</v>
      </c>
      <c r="F40" s="4">
        <f>IFERROR(VLOOKUP(A40,parts!$A$2:$V$150,5,FALSE),0)</f>
        <v>0</v>
      </c>
      <c r="G40" s="4">
        <f>IFERROR(VLOOKUP(A40,parts!$A$2:$V$150,6,FALSE)*B40,0)</f>
        <v>0</v>
      </c>
      <c r="H40" s="12"/>
      <c r="I40" s="11"/>
      <c r="J40" s="6"/>
      <c r="K40" s="4">
        <f>IFERROR(VLOOKUP(I40,parts!$A$2:$V$150,11,FALSE)*J40,0)</f>
        <v>0</v>
      </c>
      <c r="L40" s="4">
        <f>IFERROR(VLOOKUP(I40,parts!$A$2:$V$150,12,FALSE)*J40,0)</f>
        <v>0</v>
      </c>
      <c r="M40" s="4">
        <f>IFERROR(VLOOKUP(I40,parts!$A$2:$V$150,13,FALSE)*J40,0)</f>
        <v>0</v>
      </c>
      <c r="N40" s="4">
        <f>IFERROR(VLOOKUP(I40,parts!$A$2:$V$150,5,FALSE),0)</f>
        <v>0</v>
      </c>
      <c r="O40" s="4">
        <f>IFERROR(VLOOKUP(I40,parts!$A$2:$V$150,6,FALSE)*J40,0)</f>
        <v>0</v>
      </c>
      <c r="P40" s="12"/>
      <c r="Q40" s="11"/>
      <c r="R40" s="6"/>
      <c r="S40" s="4">
        <f>IFERROR(VLOOKUP(Q40,parts!$A$2:$V$150,11,FALSE)*R40,0)</f>
        <v>0</v>
      </c>
      <c r="T40" s="4">
        <f>IFERROR(VLOOKUP(Q40,parts!$A$2:$V$150,12,FALSE)*R40,0)</f>
        <v>0</v>
      </c>
      <c r="U40" s="4">
        <f>IFERROR(VLOOKUP(Q40,parts!$A$2:$V$150,13,FALSE)*R40,0)</f>
        <v>0</v>
      </c>
      <c r="V40" s="4">
        <f>IFERROR(VLOOKUP(Q40,parts!$A$2:$V$150,5,FALSE),0)</f>
        <v>0</v>
      </c>
      <c r="W40" s="4">
        <f>IFERROR(VLOOKUP(Q40,parts!$A$2:$V$150,6,FALSE)*R40,0)</f>
        <v>0</v>
      </c>
      <c r="X40" s="12"/>
      <c r="Y40" s="11"/>
      <c r="Z40" s="6"/>
      <c r="AA40" s="4">
        <f>IFERROR(VLOOKUP(Y40,parts!$A$2:$V$150,11,FALSE)*Z40,0)</f>
        <v>0</v>
      </c>
      <c r="AB40" s="4">
        <f>IFERROR(VLOOKUP(Y40,parts!$A$2:$V$150,12,FALSE)*Z40,0)</f>
        <v>0</v>
      </c>
      <c r="AC40" s="4">
        <f>IFERROR(VLOOKUP(Y40,parts!$A$2:$V$150,13,FALSE)*Z40,0)</f>
        <v>0</v>
      </c>
      <c r="AD40" s="4">
        <f>IFERROR(VLOOKUP(Y40,parts!$A$2:$V$150,5,FALSE),0)</f>
        <v>0</v>
      </c>
      <c r="AE40" s="4">
        <f>IFERROR(VLOOKUP(Y40,parts!$A$2:$V$150,6,FALSE)*Z40,0)</f>
        <v>0</v>
      </c>
      <c r="AF40" s="12"/>
      <c r="AG40" s="11"/>
      <c r="AH40" s="6"/>
      <c r="AI40" s="4">
        <f>IFERROR(VLOOKUP(AG40,parts!$A$2:$V$150,11,FALSE)*AH40,0)</f>
        <v>0</v>
      </c>
      <c r="AJ40" s="4">
        <f>IFERROR(VLOOKUP(AG40,parts!$A$2:$V$150,12,FALSE)*AH40,0)</f>
        <v>0</v>
      </c>
      <c r="AK40" s="4">
        <f>IFERROR(VLOOKUP(AG40,parts!$A$2:$V$150,13,FALSE)*AH40,0)</f>
        <v>0</v>
      </c>
      <c r="AL40" s="4">
        <f>IFERROR(VLOOKUP(AG40,parts!$A$2:$V$150,5,FALSE),0)</f>
        <v>0</v>
      </c>
      <c r="AM40" s="4">
        <f>IFERROR(VLOOKUP(AG40,parts!$A$2:$V$150,6,FALSE)*AH40,0)</f>
        <v>0</v>
      </c>
      <c r="AN40" s="12"/>
      <c r="AO40" s="11"/>
      <c r="AP40" s="6"/>
      <c r="AQ40" s="4">
        <f>IFERROR(VLOOKUP(AO40,parts!$A$2:$V$150,11,FALSE)*AP40,0)</f>
        <v>0</v>
      </c>
      <c r="AR40" s="4">
        <f>IFERROR(VLOOKUP(AO40,parts!$A$2:$V$150,12,FALSE)*AP40,0)</f>
        <v>0</v>
      </c>
      <c r="AS40" s="4">
        <f>IFERROR(VLOOKUP(AO40,parts!$A$2:$V$150,13,FALSE)*AP40,0)</f>
        <v>0</v>
      </c>
      <c r="AT40" s="4">
        <f>IFERROR(VLOOKUP(AO40,parts!$A$2:$V$150,5,FALSE),0)</f>
        <v>0</v>
      </c>
      <c r="AU40" s="4">
        <f>IFERROR(VLOOKUP(AO40,parts!$A$2:$V$150,6,FALSE)*AP40,0)</f>
        <v>0</v>
      </c>
      <c r="AV40" s="12"/>
      <c r="AW40" s="11"/>
      <c r="AX40" s="6"/>
      <c r="AY40" s="4">
        <f>IFERROR(VLOOKUP(AW40,parts!$A$2:$V$150,11,FALSE)*AX40,0)</f>
        <v>0</v>
      </c>
      <c r="AZ40" s="4">
        <f>IFERROR(VLOOKUP(AW40,parts!$A$2:$V$150,12,FALSE)*AX40,0)</f>
        <v>0</v>
      </c>
      <c r="BA40" s="4">
        <f>IFERROR(VLOOKUP(AW40,parts!$A$2:$V$150,13,FALSE)*AX40,0)</f>
        <v>0</v>
      </c>
      <c r="BB40" s="4">
        <f>IFERROR(VLOOKUP(AW40,parts!$A$2:$V$150,5,FALSE),0)</f>
        <v>0</v>
      </c>
      <c r="BC40" s="4">
        <f>IFERROR(VLOOKUP(AW40,parts!$A$2:$V$150,6,FALSE)*AX40,0)</f>
        <v>0</v>
      </c>
      <c r="BD40" s="12"/>
      <c r="BE40" s="11"/>
      <c r="BF40" s="6"/>
      <c r="BG40" s="4">
        <f>IFERROR(VLOOKUP(BE40,parts!$A$2:$V$150,11,FALSE)*BF40,0)</f>
        <v>0</v>
      </c>
      <c r="BH40" s="4">
        <f>IFERROR(VLOOKUP(BE40,parts!$A$2:$V$150,12,FALSE)*BF40,0)</f>
        <v>0</v>
      </c>
      <c r="BI40" s="4">
        <f>IFERROR(VLOOKUP(BE40,parts!$A$2:$V$150,13,FALSE)*BF40,0)</f>
        <v>0</v>
      </c>
      <c r="BJ40" s="4">
        <f>IFERROR(VLOOKUP(BE40,parts!$A$2:$V$150,5,FALSE),0)</f>
        <v>0</v>
      </c>
      <c r="BK40" s="4">
        <f>IFERROR(VLOOKUP(BE40,parts!$A$2:$V$150,6,FALSE)*BF40,0)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IFERROR(VLOOKUP(A41,parts!$A$2:$V$150,11,FALSE)*B41,0)</f>
        <v>0</v>
      </c>
      <c r="D41" s="4">
        <f>IFERROR(VLOOKUP(A41,parts!$A$2:$V$150,12,FALSE)*B41,0)</f>
        <v>0</v>
      </c>
      <c r="E41" s="4">
        <f>IFERROR(VLOOKUP(A41,parts!$A$2:$V$150,13,FALSE)*B41,0)</f>
        <v>0</v>
      </c>
      <c r="F41" s="4">
        <f>IFERROR(VLOOKUP(A41,parts!$A$2:$V$150,5,FALSE),0)</f>
        <v>0</v>
      </c>
      <c r="G41" s="4">
        <f>IFERROR(VLOOKUP(A41,parts!$A$2:$V$150,6,FALSE)*B41,0)</f>
        <v>0</v>
      </c>
      <c r="H41" s="12"/>
      <c r="I41" s="11"/>
      <c r="J41" s="6"/>
      <c r="K41" s="4">
        <f>IFERROR(VLOOKUP(I41,parts!$A$2:$V$150,11,FALSE)*J41,0)</f>
        <v>0</v>
      </c>
      <c r="L41" s="4">
        <f>IFERROR(VLOOKUP(I41,parts!$A$2:$V$150,12,FALSE)*J41,0)</f>
        <v>0</v>
      </c>
      <c r="M41" s="4">
        <f>IFERROR(VLOOKUP(I41,parts!$A$2:$V$150,13,FALSE)*J41,0)</f>
        <v>0</v>
      </c>
      <c r="N41" s="4">
        <f>IFERROR(VLOOKUP(I41,parts!$A$2:$V$150,5,FALSE),0)</f>
        <v>0</v>
      </c>
      <c r="O41" s="4">
        <f>IFERROR(VLOOKUP(I41,parts!$A$2:$V$150,6,FALSE)*J41,0)</f>
        <v>0</v>
      </c>
      <c r="P41" s="12"/>
      <c r="Q41" s="11"/>
      <c r="R41" s="6"/>
      <c r="S41" s="4">
        <f>IFERROR(VLOOKUP(Q41,parts!$A$2:$V$150,11,FALSE)*R41,0)</f>
        <v>0</v>
      </c>
      <c r="T41" s="4">
        <f>IFERROR(VLOOKUP(Q41,parts!$A$2:$V$150,12,FALSE)*R41,0)</f>
        <v>0</v>
      </c>
      <c r="U41" s="4">
        <f>IFERROR(VLOOKUP(Q41,parts!$A$2:$V$150,13,FALSE)*R41,0)</f>
        <v>0</v>
      </c>
      <c r="V41" s="4">
        <f>IFERROR(VLOOKUP(Q41,parts!$A$2:$V$150,5,FALSE),0)</f>
        <v>0</v>
      </c>
      <c r="W41" s="4">
        <f>IFERROR(VLOOKUP(Q41,parts!$A$2:$V$150,6,FALSE)*R41,0)</f>
        <v>0</v>
      </c>
      <c r="X41" s="12"/>
      <c r="Y41" s="11"/>
      <c r="Z41" s="6"/>
      <c r="AA41" s="4">
        <f>IFERROR(VLOOKUP(Y41,parts!$A$2:$V$150,11,FALSE)*Z41,0)</f>
        <v>0</v>
      </c>
      <c r="AB41" s="4">
        <f>IFERROR(VLOOKUP(Y41,parts!$A$2:$V$150,12,FALSE)*Z41,0)</f>
        <v>0</v>
      </c>
      <c r="AC41" s="4">
        <f>IFERROR(VLOOKUP(Y41,parts!$A$2:$V$150,13,FALSE)*Z41,0)</f>
        <v>0</v>
      </c>
      <c r="AD41" s="4">
        <f>IFERROR(VLOOKUP(Y41,parts!$A$2:$V$150,5,FALSE),0)</f>
        <v>0</v>
      </c>
      <c r="AE41" s="4">
        <f>IFERROR(VLOOKUP(Y41,parts!$A$2:$V$150,6,FALSE)*Z41,0)</f>
        <v>0</v>
      </c>
      <c r="AF41" s="12"/>
      <c r="AG41" s="11"/>
      <c r="AH41" s="6"/>
      <c r="AI41" s="4">
        <f>IFERROR(VLOOKUP(AG41,parts!$A$2:$V$150,11,FALSE)*AH41,0)</f>
        <v>0</v>
      </c>
      <c r="AJ41" s="4">
        <f>IFERROR(VLOOKUP(AG41,parts!$A$2:$V$150,12,FALSE)*AH41,0)</f>
        <v>0</v>
      </c>
      <c r="AK41" s="4">
        <f>IFERROR(VLOOKUP(AG41,parts!$A$2:$V$150,13,FALSE)*AH41,0)</f>
        <v>0</v>
      </c>
      <c r="AL41" s="4">
        <f>IFERROR(VLOOKUP(AG41,parts!$A$2:$V$150,5,FALSE),0)</f>
        <v>0</v>
      </c>
      <c r="AM41" s="4">
        <f>IFERROR(VLOOKUP(AG41,parts!$A$2:$V$150,6,FALSE)*AH41,0)</f>
        <v>0</v>
      </c>
      <c r="AN41" s="12"/>
      <c r="AO41" s="11"/>
      <c r="AP41" s="6"/>
      <c r="AQ41" s="4">
        <f>IFERROR(VLOOKUP(AO41,parts!$A$2:$V$150,11,FALSE)*AP41,0)</f>
        <v>0</v>
      </c>
      <c r="AR41" s="4">
        <f>IFERROR(VLOOKUP(AO41,parts!$A$2:$V$150,12,FALSE)*AP41,0)</f>
        <v>0</v>
      </c>
      <c r="AS41" s="4">
        <f>IFERROR(VLOOKUP(AO41,parts!$A$2:$V$150,13,FALSE)*AP41,0)</f>
        <v>0</v>
      </c>
      <c r="AT41" s="4">
        <f>IFERROR(VLOOKUP(AO41,parts!$A$2:$V$150,5,FALSE),0)</f>
        <v>0</v>
      </c>
      <c r="AU41" s="4">
        <f>IFERROR(VLOOKUP(AO41,parts!$A$2:$V$150,6,FALSE)*AP41,0)</f>
        <v>0</v>
      </c>
      <c r="AV41" s="12"/>
      <c r="AW41" s="11"/>
      <c r="AX41" s="6"/>
      <c r="AY41" s="4">
        <f>IFERROR(VLOOKUP(AW41,parts!$A$2:$V$150,11,FALSE)*AX41,0)</f>
        <v>0</v>
      </c>
      <c r="AZ41" s="4">
        <f>IFERROR(VLOOKUP(AW41,parts!$A$2:$V$150,12,FALSE)*AX41,0)</f>
        <v>0</v>
      </c>
      <c r="BA41" s="4">
        <f>IFERROR(VLOOKUP(AW41,parts!$A$2:$V$150,13,FALSE)*AX41,0)</f>
        <v>0</v>
      </c>
      <c r="BB41" s="4">
        <f>IFERROR(VLOOKUP(AW41,parts!$A$2:$V$150,5,FALSE),0)</f>
        <v>0</v>
      </c>
      <c r="BC41" s="4">
        <f>IFERROR(VLOOKUP(AW41,parts!$A$2:$V$150,6,FALSE)*AX41,0)</f>
        <v>0</v>
      </c>
      <c r="BD41" s="12"/>
      <c r="BE41" s="11"/>
      <c r="BF41" s="6"/>
      <c r="BG41" s="4">
        <f>IFERROR(VLOOKUP(BE41,parts!$A$2:$V$150,11,FALSE)*BF41,0)</f>
        <v>0</v>
      </c>
      <c r="BH41" s="4">
        <f>IFERROR(VLOOKUP(BE41,parts!$A$2:$V$150,12,FALSE)*BF41,0)</f>
        <v>0</v>
      </c>
      <c r="BI41" s="4">
        <f>IFERROR(VLOOKUP(BE41,parts!$A$2:$V$150,13,FALSE)*BF41,0)</f>
        <v>0</v>
      </c>
      <c r="BJ41" s="4">
        <f>IFERROR(VLOOKUP(BE41,parts!$A$2:$V$150,5,FALSE),0)</f>
        <v>0</v>
      </c>
      <c r="BK41" s="4">
        <f>IFERROR(VLOOKUP(BE41,parts!$A$2:$V$150,6,FALSE)*BF41,0)</f>
        <v>0</v>
      </c>
      <c r="BL41" s="12"/>
    </row>
    <row r="42" spans="1:64" x14ac:dyDescent="0.25">
      <c r="A42" s="13"/>
      <c r="B42" s="14" t="s">
        <v>98</v>
      </c>
      <c r="C42" s="14" t="s">
        <v>3</v>
      </c>
      <c r="D42" s="14" t="s">
        <v>90</v>
      </c>
      <c r="E42" s="14" t="s">
        <v>94</v>
      </c>
      <c r="F42" s="14" t="s">
        <v>6</v>
      </c>
      <c r="G42" s="15" t="s">
        <v>7</v>
      </c>
      <c r="H42" s="12"/>
      <c r="I42" s="13"/>
      <c r="J42" s="14" t="s">
        <v>98</v>
      </c>
      <c r="K42" s="14" t="s">
        <v>3</v>
      </c>
      <c r="L42" s="14" t="s">
        <v>90</v>
      </c>
      <c r="M42" s="14" t="s">
        <v>94</v>
      </c>
      <c r="N42" s="14" t="s">
        <v>6</v>
      </c>
      <c r="O42" s="15" t="s">
        <v>7</v>
      </c>
      <c r="P42" s="12"/>
      <c r="Q42" s="13"/>
      <c r="R42" s="14" t="s">
        <v>98</v>
      </c>
      <c r="S42" s="14" t="s">
        <v>3</v>
      </c>
      <c r="T42" s="14" t="s">
        <v>90</v>
      </c>
      <c r="U42" s="14" t="s">
        <v>94</v>
      </c>
      <c r="V42" s="14" t="s">
        <v>6</v>
      </c>
      <c r="W42" s="15" t="s">
        <v>7</v>
      </c>
      <c r="X42" s="12"/>
      <c r="Y42" s="13"/>
      <c r="Z42" s="14" t="s">
        <v>98</v>
      </c>
      <c r="AA42" s="14" t="s">
        <v>3</v>
      </c>
      <c r="AB42" s="14" t="s">
        <v>90</v>
      </c>
      <c r="AC42" s="14" t="s">
        <v>94</v>
      </c>
      <c r="AD42" s="14" t="s">
        <v>6</v>
      </c>
      <c r="AE42" s="15" t="s">
        <v>7</v>
      </c>
      <c r="AF42" s="12"/>
      <c r="AG42" s="13"/>
      <c r="AH42" s="14" t="s">
        <v>98</v>
      </c>
      <c r="AI42" s="14" t="s">
        <v>3</v>
      </c>
      <c r="AJ42" s="14" t="s">
        <v>90</v>
      </c>
      <c r="AK42" s="14" t="s">
        <v>94</v>
      </c>
      <c r="AL42" s="14" t="s">
        <v>6</v>
      </c>
      <c r="AM42" s="15" t="s">
        <v>7</v>
      </c>
      <c r="AN42" s="12"/>
      <c r="AO42" s="13"/>
      <c r="AP42" s="14" t="s">
        <v>98</v>
      </c>
      <c r="AQ42" s="14" t="s">
        <v>3</v>
      </c>
      <c r="AR42" s="14" t="s">
        <v>90</v>
      </c>
      <c r="AS42" s="14" t="s">
        <v>94</v>
      </c>
      <c r="AT42" s="14" t="s">
        <v>6</v>
      </c>
      <c r="AU42" s="15" t="s">
        <v>7</v>
      </c>
      <c r="AV42" s="12"/>
      <c r="AW42" s="13"/>
      <c r="AX42" s="14" t="s">
        <v>98</v>
      </c>
      <c r="AY42" s="14" t="s">
        <v>3</v>
      </c>
      <c r="AZ42" s="14" t="s">
        <v>90</v>
      </c>
      <c r="BA42" s="14" t="s">
        <v>94</v>
      </c>
      <c r="BB42" s="14" t="s">
        <v>6</v>
      </c>
      <c r="BC42" s="15" t="s">
        <v>7</v>
      </c>
      <c r="BD42" s="12"/>
      <c r="BE42" s="13"/>
      <c r="BF42" s="14" t="s">
        <v>98</v>
      </c>
      <c r="BG42" s="14" t="s">
        <v>3</v>
      </c>
      <c r="BH42" s="14" t="s">
        <v>90</v>
      </c>
      <c r="BI42" s="14" t="s">
        <v>94</v>
      </c>
      <c r="BJ42" s="14" t="s">
        <v>6</v>
      </c>
      <c r="BK42" s="15" t="s">
        <v>7</v>
      </c>
      <c r="BL42" s="12"/>
    </row>
    <row r="43" spans="1:64" x14ac:dyDescent="0.25">
      <c r="A43" s="16" t="s">
        <v>93</v>
      </c>
      <c r="B43" s="4">
        <f>SUM(B27:B41)+B19</f>
        <v>4</v>
      </c>
      <c r="C43" s="4">
        <f>SUM(C27:C41)</f>
        <v>3.5</v>
      </c>
      <c r="D43" s="4">
        <f>SUM(D27:D41)</f>
        <v>9.5</v>
      </c>
      <c r="E43" s="4">
        <f>SUM(E27:E41)</f>
        <v>13</v>
      </c>
      <c r="F43" s="4">
        <f>LARGE(F27:F41,1)</f>
        <v>420</v>
      </c>
      <c r="G43" s="10">
        <f>SUM(G27:G41)</f>
        <v>420</v>
      </c>
      <c r="H43" s="12"/>
      <c r="I43" s="16" t="s">
        <v>93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93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93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  <c r="AG43" s="16" t="s">
        <v>93</v>
      </c>
      <c r="AH43" s="4">
        <f>SUM(AH27:AH41)+AH19</f>
        <v>0</v>
      </c>
      <c r="AI43" s="4">
        <f>SUM(AI27:AI41)</f>
        <v>0</v>
      </c>
      <c r="AJ43" s="4">
        <f>SUM(AJ27:AJ41)</f>
        <v>0</v>
      </c>
      <c r="AK43" s="4">
        <f>SUM(AK27:AK41)</f>
        <v>0</v>
      </c>
      <c r="AL43" s="4">
        <f>LARGE(AL27:AL41,1)</f>
        <v>0</v>
      </c>
      <c r="AM43" s="10">
        <f>SUM(AM27:AM41)</f>
        <v>0</v>
      </c>
      <c r="AN43" s="12"/>
      <c r="AO43" s="16" t="s">
        <v>93</v>
      </c>
      <c r="AP43" s="4">
        <f>SUM(AP27:AP41)+AP19</f>
        <v>0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93</v>
      </c>
      <c r="AX43" s="4">
        <f>SUM(AX27:AX41)+AX19</f>
        <v>0</v>
      </c>
      <c r="AY43" s="4">
        <f>SUM(AY27:AY41)</f>
        <v>0</v>
      </c>
      <c r="AZ43" s="4">
        <f>SUM(AZ27:AZ41)</f>
        <v>0</v>
      </c>
      <c r="BA43" s="4">
        <f>SUM(BA27:BA41)</f>
        <v>0</v>
      </c>
      <c r="BB43" s="4">
        <f>LARGE(BB27:BB41,1)</f>
        <v>0</v>
      </c>
      <c r="BC43" s="10">
        <f>SUM(BC27:BC41)</f>
        <v>0</v>
      </c>
      <c r="BD43" s="12"/>
      <c r="BE43" s="16" t="s">
        <v>93</v>
      </c>
      <c r="BF43" s="4">
        <f>SUM(BF27:BF41)+BF19</f>
        <v>0</v>
      </c>
      <c r="BG43" s="4">
        <f>SUM(BG27:BG41)</f>
        <v>0</v>
      </c>
      <c r="BH43" s="4">
        <f>SUM(BH27:BH41)</f>
        <v>0</v>
      </c>
      <c r="BI43" s="4">
        <f>SUM(BI27:BI41)</f>
        <v>0</v>
      </c>
      <c r="BJ43" s="4">
        <f>LARGE(BJ27:BJ41,1)</f>
        <v>0</v>
      </c>
      <c r="BK43" s="10">
        <f>SUM(BK27:BK41)</f>
        <v>0</v>
      </c>
      <c r="BL43" s="12"/>
    </row>
    <row r="44" spans="1:64" x14ac:dyDescent="0.25">
      <c r="A44" s="16" t="s">
        <v>96</v>
      </c>
      <c r="B44" s="18">
        <f>E43+B20</f>
        <v>22.661200000000001</v>
      </c>
      <c r="C44" s="19"/>
      <c r="D44" s="19"/>
      <c r="E44" s="19"/>
      <c r="F44" s="19"/>
      <c r="G44" s="20"/>
      <c r="H44" s="12"/>
      <c r="I44" s="16" t="s">
        <v>96</v>
      </c>
      <c r="J44" s="18">
        <f>M43+J20</f>
        <v>0</v>
      </c>
      <c r="K44" s="19"/>
      <c r="L44" s="19"/>
      <c r="M44" s="19"/>
      <c r="N44" s="19"/>
      <c r="O44" s="20"/>
      <c r="P44" s="12"/>
      <c r="Q44" s="16" t="s">
        <v>96</v>
      </c>
      <c r="R44" s="18">
        <f>U43+R20</f>
        <v>0</v>
      </c>
      <c r="S44" s="19"/>
      <c r="T44" s="19"/>
      <c r="U44" s="19"/>
      <c r="V44" s="19"/>
      <c r="W44" s="20"/>
      <c r="X44" s="12"/>
      <c r="Y44" s="16" t="s">
        <v>96</v>
      </c>
      <c r="Z44" s="18">
        <f>AC43+Z20</f>
        <v>0</v>
      </c>
      <c r="AA44" s="19"/>
      <c r="AB44" s="19"/>
      <c r="AC44" s="19"/>
      <c r="AD44" s="19"/>
      <c r="AE44" s="20"/>
      <c r="AF44" s="12"/>
      <c r="AG44" s="16" t="s">
        <v>96</v>
      </c>
      <c r="AH44" s="18">
        <f>AK43+AH20</f>
        <v>0</v>
      </c>
      <c r="AI44" s="19"/>
      <c r="AJ44" s="19"/>
      <c r="AK44" s="19"/>
      <c r="AL44" s="19"/>
      <c r="AM44" s="20"/>
      <c r="AN44" s="12"/>
      <c r="AO44" s="16" t="s">
        <v>96</v>
      </c>
      <c r="AP44" s="18">
        <f>AS43+AP20</f>
        <v>0</v>
      </c>
      <c r="AQ44" s="19"/>
      <c r="AR44" s="19"/>
      <c r="AS44" s="19"/>
      <c r="AT44" s="19"/>
      <c r="AU44" s="20"/>
      <c r="AV44" s="12"/>
      <c r="AW44" s="16" t="s">
        <v>96</v>
      </c>
      <c r="AX44" s="18">
        <f>BA43+AX20</f>
        <v>0</v>
      </c>
      <c r="AY44" s="19"/>
      <c r="AZ44" s="19"/>
      <c r="BA44" s="19"/>
      <c r="BB44" s="19"/>
      <c r="BC44" s="20"/>
      <c r="BD44" s="12"/>
      <c r="BE44" s="16" t="s">
        <v>96</v>
      </c>
      <c r="BF44" s="18">
        <f>BI43+BF20</f>
        <v>0</v>
      </c>
      <c r="BG44" s="19"/>
      <c r="BH44" s="19"/>
      <c r="BI44" s="19"/>
      <c r="BJ44" s="19"/>
      <c r="BK44" s="20"/>
      <c r="BL44" s="12"/>
    </row>
    <row r="45" spans="1:64" x14ac:dyDescent="0.25">
      <c r="A45" s="16" t="s">
        <v>101</v>
      </c>
      <c r="B45" s="18">
        <f>C43+B20</f>
        <v>13.161199999999999</v>
      </c>
      <c r="C45" s="19"/>
      <c r="D45" s="19"/>
      <c r="E45" s="19"/>
      <c r="F45" s="19"/>
      <c r="G45" s="20"/>
      <c r="H45" s="12"/>
      <c r="I45" s="16" t="s">
        <v>101</v>
      </c>
      <c r="J45" s="18">
        <f>K43+J20</f>
        <v>0</v>
      </c>
      <c r="K45" s="19"/>
      <c r="L45" s="19"/>
      <c r="M45" s="19"/>
      <c r="N45" s="19"/>
      <c r="O45" s="20"/>
      <c r="P45" s="12"/>
      <c r="Q45" s="16" t="s">
        <v>101</v>
      </c>
      <c r="R45" s="18">
        <f>S43+R20</f>
        <v>0</v>
      </c>
      <c r="S45" s="19"/>
      <c r="T45" s="19"/>
      <c r="U45" s="19"/>
      <c r="V45" s="19"/>
      <c r="W45" s="20"/>
      <c r="X45" s="12"/>
      <c r="Y45" s="16" t="s">
        <v>101</v>
      </c>
      <c r="Z45" s="18">
        <f>AA43+Z20</f>
        <v>0</v>
      </c>
      <c r="AA45" s="19"/>
      <c r="AB45" s="19"/>
      <c r="AC45" s="19"/>
      <c r="AD45" s="19"/>
      <c r="AE45" s="20"/>
      <c r="AF45" s="12"/>
      <c r="AG45" s="16" t="s">
        <v>101</v>
      </c>
      <c r="AH45" s="18">
        <f>AI43+AH20</f>
        <v>0</v>
      </c>
      <c r="AI45" s="19"/>
      <c r="AJ45" s="19"/>
      <c r="AK45" s="19"/>
      <c r="AL45" s="19"/>
      <c r="AM45" s="20"/>
      <c r="AN45" s="12"/>
      <c r="AO45" s="16" t="s">
        <v>101</v>
      </c>
      <c r="AP45" s="18">
        <f>AQ43+AP20</f>
        <v>0</v>
      </c>
      <c r="AQ45" s="19"/>
      <c r="AR45" s="19"/>
      <c r="AS45" s="19"/>
      <c r="AT45" s="19"/>
      <c r="AU45" s="20"/>
      <c r="AV45" s="12"/>
      <c r="AW45" s="16" t="s">
        <v>101</v>
      </c>
      <c r="AX45" s="18">
        <f>AY43+AX20</f>
        <v>0</v>
      </c>
      <c r="AY45" s="19"/>
      <c r="AZ45" s="19"/>
      <c r="BA45" s="19"/>
      <c r="BB45" s="19"/>
      <c r="BC45" s="20"/>
      <c r="BD45" s="12"/>
      <c r="BE45" s="16" t="s">
        <v>101</v>
      </c>
      <c r="BF45" s="18">
        <f>BG43+BF20</f>
        <v>0</v>
      </c>
      <c r="BG45" s="19"/>
      <c r="BH45" s="19"/>
      <c r="BI45" s="19"/>
      <c r="BJ45" s="19"/>
      <c r="BK45" s="20"/>
      <c r="BL45" s="12"/>
    </row>
    <row r="46" spans="1:64" x14ac:dyDescent="0.25">
      <c r="A46" s="16" t="s">
        <v>100</v>
      </c>
      <c r="B46" s="18">
        <f>IFERROR((G43/10/B44),0)</f>
        <v>1.8533881700880801</v>
      </c>
      <c r="C46" s="19"/>
      <c r="D46" s="19"/>
      <c r="E46" s="19"/>
      <c r="F46" s="19"/>
      <c r="G46" s="20"/>
      <c r="H46" s="12"/>
      <c r="I46" s="16" t="s">
        <v>100</v>
      </c>
      <c r="J46" s="18">
        <f>IFERROR((O43/10/J44),0)</f>
        <v>0</v>
      </c>
      <c r="K46" s="19"/>
      <c r="L46" s="19"/>
      <c r="M46" s="19"/>
      <c r="N46" s="19"/>
      <c r="O46" s="20"/>
      <c r="P46" s="12"/>
      <c r="Q46" s="16" t="s">
        <v>100</v>
      </c>
      <c r="R46" s="18">
        <f>IFERROR((W43/10/R44),0)</f>
        <v>0</v>
      </c>
      <c r="S46" s="19"/>
      <c r="T46" s="19"/>
      <c r="U46" s="19"/>
      <c r="V46" s="19"/>
      <c r="W46" s="20"/>
      <c r="X46" s="12"/>
      <c r="Y46" s="16" t="s">
        <v>100</v>
      </c>
      <c r="Z46" s="18">
        <f>IFERROR((AE43/10/Z44),0)</f>
        <v>0</v>
      </c>
      <c r="AA46" s="19"/>
      <c r="AB46" s="19"/>
      <c r="AC46" s="19"/>
      <c r="AD46" s="19"/>
      <c r="AE46" s="20"/>
      <c r="AF46" s="12"/>
      <c r="AG46" s="16" t="s">
        <v>100</v>
      </c>
      <c r="AH46" s="18">
        <f>IFERROR((AM43/10/AH44),0)</f>
        <v>0</v>
      </c>
      <c r="AI46" s="19"/>
      <c r="AJ46" s="19"/>
      <c r="AK46" s="19"/>
      <c r="AL46" s="19"/>
      <c r="AM46" s="20"/>
      <c r="AN46" s="12"/>
      <c r="AO46" s="16" t="s">
        <v>100</v>
      </c>
      <c r="AP46" s="18">
        <f>IFERROR((AU43/10/AP44),0)</f>
        <v>0</v>
      </c>
      <c r="AQ46" s="19"/>
      <c r="AR46" s="19"/>
      <c r="AS46" s="19"/>
      <c r="AT46" s="19"/>
      <c r="AU46" s="20"/>
      <c r="AV46" s="12"/>
      <c r="AW46" s="16" t="s">
        <v>100</v>
      </c>
      <c r="AX46" s="18">
        <f>IFERROR((BC43/10/AX44),0)</f>
        <v>0</v>
      </c>
      <c r="AY46" s="19"/>
      <c r="AZ46" s="19"/>
      <c r="BA46" s="19"/>
      <c r="BB46" s="19"/>
      <c r="BC46" s="20"/>
      <c r="BD46" s="12"/>
      <c r="BE46" s="16" t="s">
        <v>100</v>
      </c>
      <c r="BF46" s="18">
        <f>IFERROR((BK43/10/BF44),0)</f>
        <v>0</v>
      </c>
      <c r="BG46" s="19"/>
      <c r="BH46" s="19"/>
      <c r="BI46" s="19"/>
      <c r="BJ46" s="19"/>
      <c r="BK46" s="20"/>
      <c r="BL46" s="12"/>
    </row>
    <row r="47" spans="1:64" x14ac:dyDescent="0.25">
      <c r="A47" s="16" t="s">
        <v>95</v>
      </c>
      <c r="B47" s="18">
        <f>IFERROR((9.82 * F43) * LN(B44/B45),0)</f>
        <v>2241.1210245099087</v>
      </c>
      <c r="C47" s="19"/>
      <c r="D47" s="19"/>
      <c r="E47" s="19"/>
      <c r="F47" s="19"/>
      <c r="G47" s="20"/>
      <c r="H47" s="12"/>
      <c r="I47" s="16" t="s">
        <v>95</v>
      </c>
      <c r="J47" s="18">
        <f>IFERROR((9.82 * N43) * LN(J44/J45),0)</f>
        <v>0</v>
      </c>
      <c r="K47" s="19"/>
      <c r="L47" s="19"/>
      <c r="M47" s="19"/>
      <c r="N47" s="19"/>
      <c r="O47" s="20"/>
      <c r="P47" s="12"/>
      <c r="Q47" s="16" t="s">
        <v>95</v>
      </c>
      <c r="R47" s="18">
        <f>IFERROR((9.82 * V43) * LN(R44/R45),0)</f>
        <v>0</v>
      </c>
      <c r="S47" s="19"/>
      <c r="T47" s="19"/>
      <c r="U47" s="19"/>
      <c r="V47" s="19"/>
      <c r="W47" s="20"/>
      <c r="X47" s="12"/>
      <c r="Y47" s="16" t="s">
        <v>95</v>
      </c>
      <c r="Z47" s="18">
        <f>IFERROR((9.82 * AD43) * LN(Z44/Z45),0)</f>
        <v>0</v>
      </c>
      <c r="AA47" s="19"/>
      <c r="AB47" s="19"/>
      <c r="AC47" s="19"/>
      <c r="AD47" s="19"/>
      <c r="AE47" s="20"/>
      <c r="AF47" s="12"/>
      <c r="AG47" s="16" t="s">
        <v>95</v>
      </c>
      <c r="AH47" s="18">
        <f>IFERROR((9.82 * AL43) * LN(AH44/AH45),0)</f>
        <v>0</v>
      </c>
      <c r="AI47" s="19"/>
      <c r="AJ47" s="19"/>
      <c r="AK47" s="19"/>
      <c r="AL47" s="19"/>
      <c r="AM47" s="20"/>
      <c r="AN47" s="12"/>
      <c r="AO47" s="16" t="s">
        <v>95</v>
      </c>
      <c r="AP47" s="18">
        <f>IFERROR((9.82 * AT43) * LN(AP44/AP45),0)</f>
        <v>0</v>
      </c>
      <c r="AQ47" s="19"/>
      <c r="AR47" s="19"/>
      <c r="AS47" s="19"/>
      <c r="AT47" s="19"/>
      <c r="AU47" s="20"/>
      <c r="AV47" s="12"/>
      <c r="AW47" s="16" t="s">
        <v>95</v>
      </c>
      <c r="AX47" s="18">
        <f>IFERROR((9.82 * BB43) * LN(AX44/AX45),0)</f>
        <v>0</v>
      </c>
      <c r="AY47" s="19"/>
      <c r="AZ47" s="19"/>
      <c r="BA47" s="19"/>
      <c r="BB47" s="19"/>
      <c r="BC47" s="20"/>
      <c r="BD47" s="12"/>
      <c r="BE47" s="16" t="s">
        <v>95</v>
      </c>
      <c r="BF47" s="18">
        <f>IFERROR((9.82 * BJ43) * LN(BF44/BF45),0)</f>
        <v>0</v>
      </c>
      <c r="BG47" s="19"/>
      <c r="BH47" s="19"/>
      <c r="BI47" s="19"/>
      <c r="BJ47" s="19"/>
      <c r="BK47" s="20"/>
      <c r="BL47" s="12"/>
    </row>
    <row r="48" spans="1:64" ht="15.75" thickBot="1" x14ac:dyDescent="0.3">
      <c r="A48" s="17" t="s">
        <v>97</v>
      </c>
      <c r="B48" s="21">
        <f>B47+B24</f>
        <v>3672.2746398915128</v>
      </c>
      <c r="C48" s="22"/>
      <c r="D48" s="22"/>
      <c r="E48" s="22"/>
      <c r="F48" s="22"/>
      <c r="G48" s="23"/>
      <c r="H48" s="12"/>
      <c r="I48" s="17" t="s">
        <v>97</v>
      </c>
      <c r="J48" s="21">
        <f>J47+J24</f>
        <v>0</v>
      </c>
      <c r="K48" s="22"/>
      <c r="L48" s="22"/>
      <c r="M48" s="22"/>
      <c r="N48" s="22"/>
      <c r="O48" s="23"/>
      <c r="P48" s="12"/>
      <c r="Q48" s="17" t="s">
        <v>97</v>
      </c>
      <c r="R48" s="21">
        <f>R47+R24</f>
        <v>0</v>
      </c>
      <c r="S48" s="22"/>
      <c r="T48" s="22"/>
      <c r="U48" s="22"/>
      <c r="V48" s="22"/>
      <c r="W48" s="23"/>
      <c r="X48" s="12"/>
      <c r="Y48" s="17" t="s">
        <v>97</v>
      </c>
      <c r="Z48" s="21">
        <f>Z47+Z24</f>
        <v>0</v>
      </c>
      <c r="AA48" s="22"/>
      <c r="AB48" s="22"/>
      <c r="AC48" s="22"/>
      <c r="AD48" s="22"/>
      <c r="AE48" s="23"/>
      <c r="AF48" s="12"/>
      <c r="AG48" s="17" t="s">
        <v>97</v>
      </c>
      <c r="AH48" s="21">
        <f>AH47+AH24</f>
        <v>0</v>
      </c>
      <c r="AI48" s="22"/>
      <c r="AJ48" s="22"/>
      <c r="AK48" s="22"/>
      <c r="AL48" s="22"/>
      <c r="AM48" s="23"/>
      <c r="AN48" s="12"/>
      <c r="AO48" s="17" t="s">
        <v>97</v>
      </c>
      <c r="AP48" s="21">
        <f>AP47+AP24</f>
        <v>0</v>
      </c>
      <c r="AQ48" s="22"/>
      <c r="AR48" s="22"/>
      <c r="AS48" s="22"/>
      <c r="AT48" s="22"/>
      <c r="AU48" s="23"/>
      <c r="AV48" s="12"/>
      <c r="AW48" s="17" t="s">
        <v>97</v>
      </c>
      <c r="AX48" s="21">
        <f>AX47+AX24</f>
        <v>0</v>
      </c>
      <c r="AY48" s="22"/>
      <c r="AZ48" s="22"/>
      <c r="BA48" s="22"/>
      <c r="BB48" s="22"/>
      <c r="BC48" s="23"/>
      <c r="BD48" s="12"/>
      <c r="BE48" s="17" t="s">
        <v>97</v>
      </c>
      <c r="BF48" s="21">
        <f>BF47+BF24</f>
        <v>0</v>
      </c>
      <c r="BG48" s="22"/>
      <c r="BH48" s="22"/>
      <c r="BI48" s="22"/>
      <c r="BJ48" s="22"/>
      <c r="BK48" s="23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66</v>
      </c>
      <c r="C50" s="8" t="s">
        <v>3</v>
      </c>
      <c r="D50" s="8" t="s">
        <v>90</v>
      </c>
      <c r="E50" s="8" t="s">
        <v>91</v>
      </c>
      <c r="F50" s="8" t="s">
        <v>6</v>
      </c>
      <c r="G50" s="9" t="s">
        <v>7</v>
      </c>
      <c r="H50" s="12"/>
      <c r="I50" s="7" t="s">
        <v>0</v>
      </c>
      <c r="J50" s="8" t="s">
        <v>66</v>
      </c>
      <c r="K50" s="8" t="s">
        <v>3</v>
      </c>
      <c r="L50" s="8" t="s">
        <v>90</v>
      </c>
      <c r="M50" s="8" t="s">
        <v>91</v>
      </c>
      <c r="N50" s="8" t="s">
        <v>6</v>
      </c>
      <c r="O50" s="9" t="s">
        <v>7</v>
      </c>
      <c r="P50" s="12"/>
      <c r="Q50" s="7" t="s">
        <v>0</v>
      </c>
      <c r="R50" s="8" t="s">
        <v>66</v>
      </c>
      <c r="S50" s="8" t="s">
        <v>3</v>
      </c>
      <c r="T50" s="8" t="s">
        <v>90</v>
      </c>
      <c r="U50" s="8" t="s">
        <v>91</v>
      </c>
      <c r="V50" s="8" t="s">
        <v>6</v>
      </c>
      <c r="W50" s="9" t="s">
        <v>7</v>
      </c>
      <c r="X50" s="12"/>
      <c r="Y50" s="7" t="s">
        <v>0</v>
      </c>
      <c r="Z50" s="8" t="s">
        <v>66</v>
      </c>
      <c r="AA50" s="8" t="s">
        <v>3</v>
      </c>
      <c r="AB50" s="8" t="s">
        <v>90</v>
      </c>
      <c r="AC50" s="8" t="s">
        <v>91</v>
      </c>
      <c r="AD50" s="8" t="s">
        <v>6</v>
      </c>
      <c r="AE50" s="9" t="s">
        <v>7</v>
      </c>
      <c r="AF50" s="12"/>
      <c r="AG50" s="7" t="s">
        <v>0</v>
      </c>
      <c r="AH50" s="8" t="s">
        <v>66</v>
      </c>
      <c r="AI50" s="8" t="s">
        <v>3</v>
      </c>
      <c r="AJ50" s="8" t="s">
        <v>90</v>
      </c>
      <c r="AK50" s="8" t="s">
        <v>91</v>
      </c>
      <c r="AL50" s="8" t="s">
        <v>6</v>
      </c>
      <c r="AM50" s="9" t="s">
        <v>7</v>
      </c>
      <c r="AN50" s="12"/>
      <c r="AO50" s="7" t="s">
        <v>0</v>
      </c>
      <c r="AP50" s="8" t="s">
        <v>66</v>
      </c>
      <c r="AQ50" s="8" t="s">
        <v>3</v>
      </c>
      <c r="AR50" s="8" t="s">
        <v>90</v>
      </c>
      <c r="AS50" s="8" t="s">
        <v>91</v>
      </c>
      <c r="AT50" s="8" t="s">
        <v>6</v>
      </c>
      <c r="AU50" s="9" t="s">
        <v>7</v>
      </c>
      <c r="AV50" s="12"/>
      <c r="AW50" s="7" t="s">
        <v>0</v>
      </c>
      <c r="AX50" s="8" t="s">
        <v>66</v>
      </c>
      <c r="AY50" s="8" t="s">
        <v>3</v>
      </c>
      <c r="AZ50" s="8" t="s">
        <v>90</v>
      </c>
      <c r="BA50" s="8" t="s">
        <v>91</v>
      </c>
      <c r="BB50" s="8" t="s">
        <v>6</v>
      </c>
      <c r="BC50" s="9" t="s">
        <v>7</v>
      </c>
      <c r="BD50" s="12"/>
      <c r="BE50" s="7" t="s">
        <v>0</v>
      </c>
      <c r="BF50" s="8" t="s">
        <v>66</v>
      </c>
      <c r="BG50" s="8" t="s">
        <v>3</v>
      </c>
      <c r="BH50" s="8" t="s">
        <v>90</v>
      </c>
      <c r="BI50" s="8" t="s">
        <v>91</v>
      </c>
      <c r="BJ50" s="8" t="s">
        <v>6</v>
      </c>
      <c r="BK50" s="9" t="s">
        <v>7</v>
      </c>
      <c r="BL50" s="12"/>
    </row>
    <row r="51" spans="1:64" x14ac:dyDescent="0.25">
      <c r="A51" s="11"/>
      <c r="B51" s="6"/>
      <c r="C51" s="4">
        <f>IFERROR(VLOOKUP(A51,parts!$A$2:$V$150,11,FALSE)*B51,0)</f>
        <v>0</v>
      </c>
      <c r="D51" s="4">
        <f>IFERROR(VLOOKUP(A51,parts!$A$2:$V$150,12,FALSE)*B51,0)</f>
        <v>0</v>
      </c>
      <c r="E51" s="4">
        <f>IFERROR(VLOOKUP(A51,parts!$A$2:$V$150,13,FALSE)*B51,0)</f>
        <v>0</v>
      </c>
      <c r="F51" s="4">
        <f>IFERROR(VLOOKUP(A51,parts!$A$2:$V$150,5,FALSE),0)</f>
        <v>0</v>
      </c>
      <c r="G51" s="4">
        <f>IFERROR(VLOOKUP(A51,parts!$A$2:$V$150,6,FALSE)*B51,0)</f>
        <v>0</v>
      </c>
      <c r="H51" s="12"/>
      <c r="I51" s="11"/>
      <c r="J51" s="6"/>
      <c r="K51" s="4">
        <f>IFERROR(VLOOKUP(I51,parts!$A$2:$V$150,11,FALSE)*J51,0)</f>
        <v>0</v>
      </c>
      <c r="L51" s="4">
        <f>IFERROR(VLOOKUP(I51,parts!$A$2:$V$150,12,FALSE)*J51,0)</f>
        <v>0</v>
      </c>
      <c r="M51" s="4">
        <f>IFERROR(VLOOKUP(I51,parts!$A$2:$V$150,13,FALSE)*J51,0)</f>
        <v>0</v>
      </c>
      <c r="N51" s="4">
        <f>IFERROR(VLOOKUP(I51,parts!$A$2:$V$150,5,FALSE),0)</f>
        <v>0</v>
      </c>
      <c r="O51" s="4">
        <f>IFERROR(VLOOKUP(I51,parts!$A$2:$V$150,6,FALSE)*J51,0)</f>
        <v>0</v>
      </c>
      <c r="P51" s="12"/>
      <c r="Q51" s="11"/>
      <c r="R51" s="6"/>
      <c r="S51" s="4">
        <f>IFERROR(VLOOKUP(Q51,parts!$A$2:$V$150,11,FALSE)*R51,0)</f>
        <v>0</v>
      </c>
      <c r="T51" s="4">
        <f>IFERROR(VLOOKUP(Q51,parts!$A$2:$V$150,12,FALSE)*R51,0)</f>
        <v>0</v>
      </c>
      <c r="U51" s="4">
        <f>IFERROR(VLOOKUP(Q51,parts!$A$2:$V$150,13,FALSE)*R51,0)</f>
        <v>0</v>
      </c>
      <c r="V51" s="4">
        <f>IFERROR(VLOOKUP(Q51,parts!$A$2:$V$150,5,FALSE),0)</f>
        <v>0</v>
      </c>
      <c r="W51" s="4">
        <f>IFERROR(VLOOKUP(Q51,parts!$A$2:$V$150,6,FALSE)*R51,0)</f>
        <v>0</v>
      </c>
      <c r="X51" s="12"/>
      <c r="Y51" s="11"/>
      <c r="Z51" s="6"/>
      <c r="AA51" s="4">
        <f>IFERROR(VLOOKUP(Y51,parts!$A$2:$V$150,11,FALSE)*Z51,0)</f>
        <v>0</v>
      </c>
      <c r="AB51" s="4">
        <f>IFERROR(VLOOKUP(Y51,parts!$A$2:$V$150,12,FALSE)*Z51,0)</f>
        <v>0</v>
      </c>
      <c r="AC51" s="4">
        <f>IFERROR(VLOOKUP(Y51,parts!$A$2:$V$150,13,FALSE)*Z51,0)</f>
        <v>0</v>
      </c>
      <c r="AD51" s="4">
        <f>IFERROR(VLOOKUP(Y51,parts!$A$2:$V$150,5,FALSE),0)</f>
        <v>0</v>
      </c>
      <c r="AE51" s="4">
        <f>IFERROR(VLOOKUP(Y51,parts!$A$2:$V$150,6,FALSE)*Z51,0)</f>
        <v>0</v>
      </c>
      <c r="AF51" s="12"/>
      <c r="AG51" s="11"/>
      <c r="AH51" s="6"/>
      <c r="AI51" s="4">
        <f>IFERROR(VLOOKUP(AG51,parts!$A$2:$V$150,11,FALSE)*AH51,0)</f>
        <v>0</v>
      </c>
      <c r="AJ51" s="4">
        <f>IFERROR(VLOOKUP(AG51,parts!$A$2:$V$150,12,FALSE)*AH51,0)</f>
        <v>0</v>
      </c>
      <c r="AK51" s="4">
        <f>IFERROR(VLOOKUP(AG51,parts!$A$2:$V$150,13,FALSE)*AH51,0)</f>
        <v>0</v>
      </c>
      <c r="AL51" s="4">
        <f>IFERROR(VLOOKUP(AG51,parts!$A$2:$V$150,5,FALSE),0)</f>
        <v>0</v>
      </c>
      <c r="AM51" s="4">
        <f>IFERROR(VLOOKUP(AG51,parts!$A$2:$V$150,6,FALSE)*AH51,0)</f>
        <v>0</v>
      </c>
      <c r="AN51" s="12"/>
      <c r="AO51" s="11"/>
      <c r="AP51" s="6"/>
      <c r="AQ51" s="4">
        <f>IFERROR(VLOOKUP(AO51,parts!$A$2:$V$150,11,FALSE)*AP51,0)</f>
        <v>0</v>
      </c>
      <c r="AR51" s="4">
        <f>IFERROR(VLOOKUP(AO51,parts!$A$2:$V$150,12,FALSE)*AP51,0)</f>
        <v>0</v>
      </c>
      <c r="AS51" s="4">
        <f>IFERROR(VLOOKUP(AO51,parts!$A$2:$V$150,13,FALSE)*AP51,0)</f>
        <v>0</v>
      </c>
      <c r="AT51" s="4">
        <f>IFERROR(VLOOKUP(AO51,parts!$A$2:$V$150,5,FALSE),0)</f>
        <v>0</v>
      </c>
      <c r="AU51" s="4">
        <f>IFERROR(VLOOKUP(AO51,parts!$A$2:$V$150,6,FALSE)*AP51,0)</f>
        <v>0</v>
      </c>
      <c r="AV51" s="12"/>
      <c r="AW51" s="11"/>
      <c r="AX51" s="6"/>
      <c r="AY51" s="4">
        <f>IFERROR(VLOOKUP(AW51,parts!$A$2:$V$150,11,FALSE)*AX51,0)</f>
        <v>0</v>
      </c>
      <c r="AZ51" s="4">
        <f>IFERROR(VLOOKUP(AW51,parts!$A$2:$V$150,12,FALSE)*AX51,0)</f>
        <v>0</v>
      </c>
      <c r="BA51" s="4">
        <f>IFERROR(VLOOKUP(AW51,parts!$A$2:$V$150,13,FALSE)*AX51,0)</f>
        <v>0</v>
      </c>
      <c r="BB51" s="4">
        <f>IFERROR(VLOOKUP(AW51,parts!$A$2:$V$150,5,FALSE),0)</f>
        <v>0</v>
      </c>
      <c r="BC51" s="4">
        <f>IFERROR(VLOOKUP(AW51,parts!$A$2:$V$150,6,FALSE)*AX51,0)</f>
        <v>0</v>
      </c>
      <c r="BD51" s="12"/>
      <c r="BE51" s="11"/>
      <c r="BF51" s="6"/>
      <c r="BG51" s="4">
        <f>IFERROR(VLOOKUP(BE51,parts!$A$2:$V$150,11,FALSE)*BF51,0)</f>
        <v>0</v>
      </c>
      <c r="BH51" s="4">
        <f>IFERROR(VLOOKUP(BE51,parts!$A$2:$V$150,12,FALSE)*BF51,0)</f>
        <v>0</v>
      </c>
      <c r="BI51" s="4">
        <f>IFERROR(VLOOKUP(BE51,parts!$A$2:$V$150,13,FALSE)*BF51,0)</f>
        <v>0</v>
      </c>
      <c r="BJ51" s="4">
        <f>IFERROR(VLOOKUP(BE51,parts!$A$2:$V$150,5,FALSE),0)</f>
        <v>0</v>
      </c>
      <c r="BK51" s="4">
        <f>IFERROR(VLOOKUP(BE51,parts!$A$2:$V$150,6,FALSE)*BF51,0)</f>
        <v>0</v>
      </c>
      <c r="BL51" s="12"/>
    </row>
    <row r="52" spans="1:64" x14ac:dyDescent="0.25">
      <c r="A52" s="11"/>
      <c r="B52" s="6"/>
      <c r="C52" s="4">
        <f>IFERROR(VLOOKUP(A52,parts!$A$2:$V$150,11,FALSE)*B52,0)</f>
        <v>0</v>
      </c>
      <c r="D52" s="4">
        <f>IFERROR(VLOOKUP(A52,parts!$A$2:$V$150,12,FALSE)*B52,0)</f>
        <v>0</v>
      </c>
      <c r="E52" s="4">
        <f>IFERROR(VLOOKUP(A52,parts!$A$2:$V$150,13,FALSE)*B52,0)</f>
        <v>0</v>
      </c>
      <c r="F52" s="4">
        <f>IFERROR(VLOOKUP(A52,parts!$A$2:$V$150,5,FALSE),0)</f>
        <v>0</v>
      </c>
      <c r="G52" s="4">
        <f>IFERROR(VLOOKUP(A52,parts!$A$2:$V$150,6,FALSE)*B52,0)</f>
        <v>0</v>
      </c>
      <c r="H52" s="12"/>
      <c r="I52" s="11"/>
      <c r="J52" s="6"/>
      <c r="K52" s="4">
        <f>IFERROR(VLOOKUP(I52,parts!$A$2:$V$150,11,FALSE)*J52,0)</f>
        <v>0</v>
      </c>
      <c r="L52" s="4">
        <f>IFERROR(VLOOKUP(I52,parts!$A$2:$V$150,12,FALSE)*J52,0)</f>
        <v>0</v>
      </c>
      <c r="M52" s="4">
        <f>IFERROR(VLOOKUP(I52,parts!$A$2:$V$150,13,FALSE)*J52,0)</f>
        <v>0</v>
      </c>
      <c r="N52" s="4">
        <f>IFERROR(VLOOKUP(I52,parts!$A$2:$V$150,5,FALSE),0)</f>
        <v>0</v>
      </c>
      <c r="O52" s="4">
        <f>IFERROR(VLOOKUP(I52,parts!$A$2:$V$150,6,FALSE)*J52,0)</f>
        <v>0</v>
      </c>
      <c r="P52" s="12"/>
      <c r="Q52" s="11"/>
      <c r="R52" s="6"/>
      <c r="S52" s="4">
        <f>IFERROR(VLOOKUP(Q52,parts!$A$2:$V$150,11,FALSE)*R52,0)</f>
        <v>0</v>
      </c>
      <c r="T52" s="4">
        <f>IFERROR(VLOOKUP(Q52,parts!$A$2:$V$150,12,FALSE)*R52,0)</f>
        <v>0</v>
      </c>
      <c r="U52" s="4">
        <f>IFERROR(VLOOKUP(Q52,parts!$A$2:$V$150,13,FALSE)*R52,0)</f>
        <v>0</v>
      </c>
      <c r="V52" s="4">
        <f>IFERROR(VLOOKUP(Q52,parts!$A$2:$V$150,5,FALSE),0)</f>
        <v>0</v>
      </c>
      <c r="W52" s="4">
        <f>IFERROR(VLOOKUP(Q52,parts!$A$2:$V$150,6,FALSE)*R52,0)</f>
        <v>0</v>
      </c>
      <c r="X52" s="12"/>
      <c r="Y52" s="11"/>
      <c r="Z52" s="6"/>
      <c r="AA52" s="4">
        <f>IFERROR(VLOOKUP(Y52,parts!$A$2:$V$150,11,FALSE)*Z52,0)</f>
        <v>0</v>
      </c>
      <c r="AB52" s="4">
        <f>IFERROR(VLOOKUP(Y52,parts!$A$2:$V$150,12,FALSE)*Z52,0)</f>
        <v>0</v>
      </c>
      <c r="AC52" s="4">
        <f>IFERROR(VLOOKUP(Y52,parts!$A$2:$V$150,13,FALSE)*Z52,0)</f>
        <v>0</v>
      </c>
      <c r="AD52" s="4">
        <f>IFERROR(VLOOKUP(Y52,parts!$A$2:$V$150,5,FALSE),0)</f>
        <v>0</v>
      </c>
      <c r="AE52" s="4">
        <f>IFERROR(VLOOKUP(Y52,parts!$A$2:$V$150,6,FALSE)*Z52,0)</f>
        <v>0</v>
      </c>
      <c r="AF52" s="12"/>
      <c r="AG52" s="11"/>
      <c r="AH52" s="6"/>
      <c r="AI52" s="4">
        <f>IFERROR(VLOOKUP(AG52,parts!$A$2:$V$150,11,FALSE)*AH52,0)</f>
        <v>0</v>
      </c>
      <c r="AJ52" s="4">
        <f>IFERROR(VLOOKUP(AG52,parts!$A$2:$V$150,12,FALSE)*AH52,0)</f>
        <v>0</v>
      </c>
      <c r="AK52" s="4">
        <f>IFERROR(VLOOKUP(AG52,parts!$A$2:$V$150,13,FALSE)*AH52,0)</f>
        <v>0</v>
      </c>
      <c r="AL52" s="4">
        <f>IFERROR(VLOOKUP(AG52,parts!$A$2:$V$150,5,FALSE),0)</f>
        <v>0</v>
      </c>
      <c r="AM52" s="4">
        <f>IFERROR(VLOOKUP(AG52,parts!$A$2:$V$150,6,FALSE)*AH52,0)</f>
        <v>0</v>
      </c>
      <c r="AN52" s="12"/>
      <c r="AO52" s="11"/>
      <c r="AP52" s="6"/>
      <c r="AQ52" s="4">
        <f>IFERROR(VLOOKUP(AO52,parts!$A$2:$V$150,11,FALSE)*AP52,0)</f>
        <v>0</v>
      </c>
      <c r="AR52" s="4">
        <f>IFERROR(VLOOKUP(AO52,parts!$A$2:$V$150,12,FALSE)*AP52,0)</f>
        <v>0</v>
      </c>
      <c r="AS52" s="4">
        <f>IFERROR(VLOOKUP(AO52,parts!$A$2:$V$150,13,FALSE)*AP52,0)</f>
        <v>0</v>
      </c>
      <c r="AT52" s="4">
        <f>IFERROR(VLOOKUP(AO52,parts!$A$2:$V$150,5,FALSE),0)</f>
        <v>0</v>
      </c>
      <c r="AU52" s="4">
        <f>IFERROR(VLOOKUP(AO52,parts!$A$2:$V$150,6,FALSE)*AP52,0)</f>
        <v>0</v>
      </c>
      <c r="AV52" s="12"/>
      <c r="AW52" s="11"/>
      <c r="AX52" s="6"/>
      <c r="AY52" s="4">
        <f>IFERROR(VLOOKUP(AW52,parts!$A$2:$V$150,11,FALSE)*AX52,0)</f>
        <v>0</v>
      </c>
      <c r="AZ52" s="4">
        <f>IFERROR(VLOOKUP(AW52,parts!$A$2:$V$150,12,FALSE)*AX52,0)</f>
        <v>0</v>
      </c>
      <c r="BA52" s="4">
        <f>IFERROR(VLOOKUP(AW52,parts!$A$2:$V$150,13,FALSE)*AX52,0)</f>
        <v>0</v>
      </c>
      <c r="BB52" s="4">
        <f>IFERROR(VLOOKUP(AW52,parts!$A$2:$V$150,5,FALSE),0)</f>
        <v>0</v>
      </c>
      <c r="BC52" s="4">
        <f>IFERROR(VLOOKUP(AW52,parts!$A$2:$V$150,6,FALSE)*AX52,0)</f>
        <v>0</v>
      </c>
      <c r="BD52" s="12"/>
      <c r="BE52" s="11"/>
      <c r="BF52" s="6"/>
      <c r="BG52" s="4">
        <f>IFERROR(VLOOKUP(BE52,parts!$A$2:$V$150,11,FALSE)*BF52,0)</f>
        <v>0</v>
      </c>
      <c r="BH52" s="4">
        <f>IFERROR(VLOOKUP(BE52,parts!$A$2:$V$150,12,FALSE)*BF52,0)</f>
        <v>0</v>
      </c>
      <c r="BI52" s="4">
        <f>IFERROR(VLOOKUP(BE52,parts!$A$2:$V$150,13,FALSE)*BF52,0)</f>
        <v>0</v>
      </c>
      <c r="BJ52" s="4">
        <f>IFERROR(VLOOKUP(BE52,parts!$A$2:$V$150,5,FALSE),0)</f>
        <v>0</v>
      </c>
      <c r="BK52" s="4">
        <f>IFERROR(VLOOKUP(BE52,parts!$A$2:$V$150,6,FALSE)*BF52,0)</f>
        <v>0</v>
      </c>
      <c r="BL52" s="12"/>
    </row>
    <row r="53" spans="1:64" x14ac:dyDescent="0.25">
      <c r="A53" s="11"/>
      <c r="B53" s="6"/>
      <c r="C53" s="4">
        <f>IFERROR(VLOOKUP(A53,parts!$A$2:$V$150,11,FALSE)*B53,0)</f>
        <v>0</v>
      </c>
      <c r="D53" s="4">
        <f>IFERROR(VLOOKUP(A53,parts!$A$2:$V$150,12,FALSE)*B53,0)</f>
        <v>0</v>
      </c>
      <c r="E53" s="4">
        <f>IFERROR(VLOOKUP(A53,parts!$A$2:$V$150,13,FALSE)*B53,0)</f>
        <v>0</v>
      </c>
      <c r="F53" s="4">
        <f>IFERROR(VLOOKUP(A53,parts!$A$2:$V$150,5,FALSE),0)</f>
        <v>0</v>
      </c>
      <c r="G53" s="4">
        <f>IFERROR(VLOOKUP(A53,parts!$A$2:$V$150,6,FALSE)*B53,0)</f>
        <v>0</v>
      </c>
      <c r="H53" s="12"/>
      <c r="I53" s="11"/>
      <c r="J53" s="6"/>
      <c r="K53" s="4">
        <f>IFERROR(VLOOKUP(I53,parts!$A$2:$V$150,11,FALSE)*J53,0)</f>
        <v>0</v>
      </c>
      <c r="L53" s="4">
        <f>IFERROR(VLOOKUP(I53,parts!$A$2:$V$150,12,FALSE)*J53,0)</f>
        <v>0</v>
      </c>
      <c r="M53" s="4">
        <f>IFERROR(VLOOKUP(I53,parts!$A$2:$V$150,13,FALSE)*J53,0)</f>
        <v>0</v>
      </c>
      <c r="N53" s="4">
        <f>IFERROR(VLOOKUP(I53,parts!$A$2:$V$150,5,FALSE),0)</f>
        <v>0</v>
      </c>
      <c r="O53" s="4">
        <f>IFERROR(VLOOKUP(I53,parts!$A$2:$V$150,6,FALSE)*J53,0)</f>
        <v>0</v>
      </c>
      <c r="P53" s="12"/>
      <c r="Q53" s="11"/>
      <c r="R53" s="6"/>
      <c r="S53" s="4">
        <f>IFERROR(VLOOKUP(Q53,parts!$A$2:$V$150,11,FALSE)*R53,0)</f>
        <v>0</v>
      </c>
      <c r="T53" s="4">
        <f>IFERROR(VLOOKUP(Q53,parts!$A$2:$V$150,12,FALSE)*R53,0)</f>
        <v>0</v>
      </c>
      <c r="U53" s="4">
        <f>IFERROR(VLOOKUP(Q53,parts!$A$2:$V$150,13,FALSE)*R53,0)</f>
        <v>0</v>
      </c>
      <c r="V53" s="4">
        <f>IFERROR(VLOOKUP(Q53,parts!$A$2:$V$150,5,FALSE),0)</f>
        <v>0</v>
      </c>
      <c r="W53" s="4">
        <f>IFERROR(VLOOKUP(Q53,parts!$A$2:$V$150,6,FALSE)*R53,0)</f>
        <v>0</v>
      </c>
      <c r="X53" s="12"/>
      <c r="Y53" s="11"/>
      <c r="Z53" s="6"/>
      <c r="AA53" s="4">
        <f>IFERROR(VLOOKUP(Y53,parts!$A$2:$V$150,11,FALSE)*Z53,0)</f>
        <v>0</v>
      </c>
      <c r="AB53" s="4">
        <f>IFERROR(VLOOKUP(Y53,parts!$A$2:$V$150,12,FALSE)*Z53,0)</f>
        <v>0</v>
      </c>
      <c r="AC53" s="4">
        <f>IFERROR(VLOOKUP(Y53,parts!$A$2:$V$150,13,FALSE)*Z53,0)</f>
        <v>0</v>
      </c>
      <c r="AD53" s="4">
        <f>IFERROR(VLOOKUP(Y53,parts!$A$2:$V$150,5,FALSE),0)</f>
        <v>0</v>
      </c>
      <c r="AE53" s="4">
        <f>IFERROR(VLOOKUP(Y53,parts!$A$2:$V$150,6,FALSE)*Z53,0)</f>
        <v>0</v>
      </c>
      <c r="AF53" s="12"/>
      <c r="AG53" s="11"/>
      <c r="AH53" s="6"/>
      <c r="AI53" s="4">
        <f>IFERROR(VLOOKUP(AG53,parts!$A$2:$V$150,11,FALSE)*AH53,0)</f>
        <v>0</v>
      </c>
      <c r="AJ53" s="4">
        <f>IFERROR(VLOOKUP(AG53,parts!$A$2:$V$150,12,FALSE)*AH53,0)</f>
        <v>0</v>
      </c>
      <c r="AK53" s="4">
        <f>IFERROR(VLOOKUP(AG53,parts!$A$2:$V$150,13,FALSE)*AH53,0)</f>
        <v>0</v>
      </c>
      <c r="AL53" s="4">
        <f>IFERROR(VLOOKUP(AG53,parts!$A$2:$V$150,5,FALSE),0)</f>
        <v>0</v>
      </c>
      <c r="AM53" s="4">
        <f>IFERROR(VLOOKUP(AG53,parts!$A$2:$V$150,6,FALSE)*AH53,0)</f>
        <v>0</v>
      </c>
      <c r="AN53" s="12"/>
      <c r="AO53" s="11"/>
      <c r="AP53" s="6"/>
      <c r="AQ53" s="4">
        <f>IFERROR(VLOOKUP(AO53,parts!$A$2:$V$150,11,FALSE)*AP53,0)</f>
        <v>0</v>
      </c>
      <c r="AR53" s="4">
        <f>IFERROR(VLOOKUP(AO53,parts!$A$2:$V$150,12,FALSE)*AP53,0)</f>
        <v>0</v>
      </c>
      <c r="AS53" s="4">
        <f>IFERROR(VLOOKUP(AO53,parts!$A$2:$V$150,13,FALSE)*AP53,0)</f>
        <v>0</v>
      </c>
      <c r="AT53" s="4">
        <f>IFERROR(VLOOKUP(AO53,parts!$A$2:$V$150,5,FALSE),0)</f>
        <v>0</v>
      </c>
      <c r="AU53" s="4">
        <f>IFERROR(VLOOKUP(AO53,parts!$A$2:$V$150,6,FALSE)*AP53,0)</f>
        <v>0</v>
      </c>
      <c r="AV53" s="12"/>
      <c r="AW53" s="11"/>
      <c r="AX53" s="6"/>
      <c r="AY53" s="4">
        <f>IFERROR(VLOOKUP(AW53,parts!$A$2:$V$150,11,FALSE)*AX53,0)</f>
        <v>0</v>
      </c>
      <c r="AZ53" s="4">
        <f>IFERROR(VLOOKUP(AW53,parts!$A$2:$V$150,12,FALSE)*AX53,0)</f>
        <v>0</v>
      </c>
      <c r="BA53" s="4">
        <f>IFERROR(VLOOKUP(AW53,parts!$A$2:$V$150,13,FALSE)*AX53,0)</f>
        <v>0</v>
      </c>
      <c r="BB53" s="4">
        <f>IFERROR(VLOOKUP(AW53,parts!$A$2:$V$150,5,FALSE),0)</f>
        <v>0</v>
      </c>
      <c r="BC53" s="4">
        <f>IFERROR(VLOOKUP(AW53,parts!$A$2:$V$150,6,FALSE)*AX53,0)</f>
        <v>0</v>
      </c>
      <c r="BD53" s="12"/>
      <c r="BE53" s="11"/>
      <c r="BF53" s="6"/>
      <c r="BG53" s="4">
        <f>IFERROR(VLOOKUP(BE53,parts!$A$2:$V$150,11,FALSE)*BF53,0)</f>
        <v>0</v>
      </c>
      <c r="BH53" s="4">
        <f>IFERROR(VLOOKUP(BE53,parts!$A$2:$V$150,12,FALSE)*BF53,0)</f>
        <v>0</v>
      </c>
      <c r="BI53" s="4">
        <f>IFERROR(VLOOKUP(BE53,parts!$A$2:$V$150,13,FALSE)*BF53,0)</f>
        <v>0</v>
      </c>
      <c r="BJ53" s="4">
        <f>IFERROR(VLOOKUP(BE53,parts!$A$2:$V$150,5,FALSE),0)</f>
        <v>0</v>
      </c>
      <c r="BK53" s="4">
        <f>IFERROR(VLOOKUP(BE53,parts!$A$2:$V$150,6,FALSE)*BF53,0)</f>
        <v>0</v>
      </c>
      <c r="BL53" s="12"/>
    </row>
    <row r="54" spans="1:64" x14ac:dyDescent="0.25">
      <c r="A54" s="11"/>
      <c r="B54" s="6"/>
      <c r="C54" s="4">
        <f>IFERROR(VLOOKUP(A54,parts!$A$2:$V$150,11,FALSE)*B54,0)</f>
        <v>0</v>
      </c>
      <c r="D54" s="4">
        <f>IFERROR(VLOOKUP(A54,parts!$A$2:$V$150,12,FALSE)*B54,0)</f>
        <v>0</v>
      </c>
      <c r="E54" s="4">
        <f>IFERROR(VLOOKUP(A54,parts!$A$2:$V$150,13,FALSE)*B54,0)</f>
        <v>0</v>
      </c>
      <c r="F54" s="4">
        <f>IFERROR(VLOOKUP(A54,parts!$A$2:$V$150,5,FALSE),0)</f>
        <v>0</v>
      </c>
      <c r="G54" s="4">
        <f>IFERROR(VLOOKUP(A54,parts!$A$2:$V$150,6,FALSE)*B54,0)</f>
        <v>0</v>
      </c>
      <c r="H54" s="12"/>
      <c r="I54" s="11"/>
      <c r="J54" s="6"/>
      <c r="K54" s="4">
        <f>IFERROR(VLOOKUP(I54,parts!$A$2:$V$150,11,FALSE)*J54,0)</f>
        <v>0</v>
      </c>
      <c r="L54" s="4">
        <f>IFERROR(VLOOKUP(I54,parts!$A$2:$V$150,12,FALSE)*J54,0)</f>
        <v>0</v>
      </c>
      <c r="M54" s="4">
        <f>IFERROR(VLOOKUP(I54,parts!$A$2:$V$150,13,FALSE)*J54,0)</f>
        <v>0</v>
      </c>
      <c r="N54" s="4">
        <f>IFERROR(VLOOKUP(I54,parts!$A$2:$V$150,5,FALSE),0)</f>
        <v>0</v>
      </c>
      <c r="O54" s="4">
        <f>IFERROR(VLOOKUP(I54,parts!$A$2:$V$150,6,FALSE)*J54,0)</f>
        <v>0</v>
      </c>
      <c r="P54" s="12"/>
      <c r="Q54" s="11"/>
      <c r="R54" s="6"/>
      <c r="S54" s="4">
        <f>IFERROR(VLOOKUP(Q54,parts!$A$2:$V$150,11,FALSE)*R54,0)</f>
        <v>0</v>
      </c>
      <c r="T54" s="4">
        <f>IFERROR(VLOOKUP(Q54,parts!$A$2:$V$150,12,FALSE)*R54,0)</f>
        <v>0</v>
      </c>
      <c r="U54" s="4">
        <f>IFERROR(VLOOKUP(Q54,parts!$A$2:$V$150,13,FALSE)*R54,0)</f>
        <v>0</v>
      </c>
      <c r="V54" s="4">
        <f>IFERROR(VLOOKUP(Q54,parts!$A$2:$V$150,5,FALSE),0)</f>
        <v>0</v>
      </c>
      <c r="W54" s="4">
        <f>IFERROR(VLOOKUP(Q54,parts!$A$2:$V$150,6,FALSE)*R54,0)</f>
        <v>0</v>
      </c>
      <c r="X54" s="12"/>
      <c r="Y54" s="11"/>
      <c r="Z54" s="6"/>
      <c r="AA54" s="4">
        <f>IFERROR(VLOOKUP(Y54,parts!$A$2:$V$150,11,FALSE)*Z54,0)</f>
        <v>0</v>
      </c>
      <c r="AB54" s="4">
        <f>IFERROR(VLOOKUP(Y54,parts!$A$2:$V$150,12,FALSE)*Z54,0)</f>
        <v>0</v>
      </c>
      <c r="AC54" s="4">
        <f>IFERROR(VLOOKUP(Y54,parts!$A$2:$V$150,13,FALSE)*Z54,0)</f>
        <v>0</v>
      </c>
      <c r="AD54" s="4">
        <f>IFERROR(VLOOKUP(Y54,parts!$A$2:$V$150,5,FALSE),0)</f>
        <v>0</v>
      </c>
      <c r="AE54" s="4">
        <f>IFERROR(VLOOKUP(Y54,parts!$A$2:$V$150,6,FALSE)*Z54,0)</f>
        <v>0</v>
      </c>
      <c r="AF54" s="12"/>
      <c r="AG54" s="11"/>
      <c r="AH54" s="6"/>
      <c r="AI54" s="4">
        <f>IFERROR(VLOOKUP(AG54,parts!$A$2:$V$150,11,FALSE)*AH54,0)</f>
        <v>0</v>
      </c>
      <c r="AJ54" s="4">
        <f>IFERROR(VLOOKUP(AG54,parts!$A$2:$V$150,12,FALSE)*AH54,0)</f>
        <v>0</v>
      </c>
      <c r="AK54" s="4">
        <f>IFERROR(VLOOKUP(AG54,parts!$A$2:$V$150,13,FALSE)*AH54,0)</f>
        <v>0</v>
      </c>
      <c r="AL54" s="4">
        <f>IFERROR(VLOOKUP(AG54,parts!$A$2:$V$150,5,FALSE),0)</f>
        <v>0</v>
      </c>
      <c r="AM54" s="4">
        <f>IFERROR(VLOOKUP(AG54,parts!$A$2:$V$150,6,FALSE)*AH54,0)</f>
        <v>0</v>
      </c>
      <c r="AN54" s="12"/>
      <c r="AO54" s="11"/>
      <c r="AP54" s="6"/>
      <c r="AQ54" s="4">
        <f>IFERROR(VLOOKUP(AO54,parts!$A$2:$V$150,11,FALSE)*AP54,0)</f>
        <v>0</v>
      </c>
      <c r="AR54" s="4">
        <f>IFERROR(VLOOKUP(AO54,parts!$A$2:$V$150,12,FALSE)*AP54,0)</f>
        <v>0</v>
      </c>
      <c r="AS54" s="4">
        <f>IFERROR(VLOOKUP(AO54,parts!$A$2:$V$150,13,FALSE)*AP54,0)</f>
        <v>0</v>
      </c>
      <c r="AT54" s="4">
        <f>IFERROR(VLOOKUP(AO54,parts!$A$2:$V$150,5,FALSE),0)</f>
        <v>0</v>
      </c>
      <c r="AU54" s="4">
        <f>IFERROR(VLOOKUP(AO54,parts!$A$2:$V$150,6,FALSE)*AP54,0)</f>
        <v>0</v>
      </c>
      <c r="AV54" s="12"/>
      <c r="AW54" s="11"/>
      <c r="AX54" s="6"/>
      <c r="AY54" s="4">
        <f>IFERROR(VLOOKUP(AW54,parts!$A$2:$V$150,11,FALSE)*AX54,0)</f>
        <v>0</v>
      </c>
      <c r="AZ54" s="4">
        <f>IFERROR(VLOOKUP(AW54,parts!$A$2:$V$150,12,FALSE)*AX54,0)</f>
        <v>0</v>
      </c>
      <c r="BA54" s="4">
        <f>IFERROR(VLOOKUP(AW54,parts!$A$2:$V$150,13,FALSE)*AX54,0)</f>
        <v>0</v>
      </c>
      <c r="BB54" s="4">
        <f>IFERROR(VLOOKUP(AW54,parts!$A$2:$V$150,5,FALSE),0)</f>
        <v>0</v>
      </c>
      <c r="BC54" s="4">
        <f>IFERROR(VLOOKUP(AW54,parts!$A$2:$V$150,6,FALSE)*AX54,0)</f>
        <v>0</v>
      </c>
      <c r="BD54" s="12"/>
      <c r="BE54" s="11"/>
      <c r="BF54" s="6"/>
      <c r="BG54" s="4">
        <f>IFERROR(VLOOKUP(BE54,parts!$A$2:$V$150,11,FALSE)*BF54,0)</f>
        <v>0</v>
      </c>
      <c r="BH54" s="4">
        <f>IFERROR(VLOOKUP(BE54,parts!$A$2:$V$150,12,FALSE)*BF54,0)</f>
        <v>0</v>
      </c>
      <c r="BI54" s="4">
        <f>IFERROR(VLOOKUP(BE54,parts!$A$2:$V$150,13,FALSE)*BF54,0)</f>
        <v>0</v>
      </c>
      <c r="BJ54" s="4">
        <f>IFERROR(VLOOKUP(BE54,parts!$A$2:$V$150,5,FALSE),0)</f>
        <v>0</v>
      </c>
      <c r="BK54" s="4">
        <f>IFERROR(VLOOKUP(BE54,parts!$A$2:$V$150,6,FALSE)*BF54,0)</f>
        <v>0</v>
      </c>
      <c r="BL54" s="12"/>
    </row>
    <row r="55" spans="1:64" x14ac:dyDescent="0.25">
      <c r="A55" s="11"/>
      <c r="B55" s="6"/>
      <c r="C55" s="4">
        <f>IFERROR(VLOOKUP(A55,parts!$A$2:$V$150,11,FALSE)*B55,0)</f>
        <v>0</v>
      </c>
      <c r="D55" s="4">
        <f>IFERROR(VLOOKUP(A55,parts!$A$2:$V$150,12,FALSE)*B55,0)</f>
        <v>0</v>
      </c>
      <c r="E55" s="4">
        <f>IFERROR(VLOOKUP(A55,parts!$A$2:$V$150,13,FALSE)*B55,0)</f>
        <v>0</v>
      </c>
      <c r="F55" s="4">
        <f>IFERROR(VLOOKUP(A55,parts!$A$2:$V$150,5,FALSE),0)</f>
        <v>0</v>
      </c>
      <c r="G55" s="4">
        <f>IFERROR(VLOOKUP(A55,parts!$A$2:$V$150,6,FALSE)*B55,0)</f>
        <v>0</v>
      </c>
      <c r="H55" s="12"/>
      <c r="I55" s="11"/>
      <c r="J55" s="6"/>
      <c r="K55" s="4">
        <f>IFERROR(VLOOKUP(I55,parts!$A$2:$V$150,11,FALSE)*J55,0)</f>
        <v>0</v>
      </c>
      <c r="L55" s="4">
        <f>IFERROR(VLOOKUP(I55,parts!$A$2:$V$150,12,FALSE)*J55,0)</f>
        <v>0</v>
      </c>
      <c r="M55" s="4">
        <f>IFERROR(VLOOKUP(I55,parts!$A$2:$V$150,13,FALSE)*J55,0)</f>
        <v>0</v>
      </c>
      <c r="N55" s="4">
        <f>IFERROR(VLOOKUP(I55,parts!$A$2:$V$150,5,FALSE),0)</f>
        <v>0</v>
      </c>
      <c r="O55" s="4">
        <f>IFERROR(VLOOKUP(I55,parts!$A$2:$V$150,6,FALSE)*J55,0)</f>
        <v>0</v>
      </c>
      <c r="P55" s="12"/>
      <c r="Q55" s="11"/>
      <c r="R55" s="6"/>
      <c r="S55" s="4">
        <f>IFERROR(VLOOKUP(Q55,parts!$A$2:$V$150,11,FALSE)*R55,0)</f>
        <v>0</v>
      </c>
      <c r="T55" s="4">
        <f>IFERROR(VLOOKUP(Q55,parts!$A$2:$V$150,12,FALSE)*R55,0)</f>
        <v>0</v>
      </c>
      <c r="U55" s="4">
        <f>IFERROR(VLOOKUP(Q55,parts!$A$2:$V$150,13,FALSE)*R55,0)</f>
        <v>0</v>
      </c>
      <c r="V55" s="4">
        <f>IFERROR(VLOOKUP(Q55,parts!$A$2:$V$150,5,FALSE),0)</f>
        <v>0</v>
      </c>
      <c r="W55" s="4">
        <f>IFERROR(VLOOKUP(Q55,parts!$A$2:$V$150,6,FALSE)*R55,0)</f>
        <v>0</v>
      </c>
      <c r="X55" s="12"/>
      <c r="Y55" s="11"/>
      <c r="Z55" s="6"/>
      <c r="AA55" s="4">
        <f>IFERROR(VLOOKUP(Y55,parts!$A$2:$V$150,11,FALSE)*Z55,0)</f>
        <v>0</v>
      </c>
      <c r="AB55" s="4">
        <f>IFERROR(VLOOKUP(Y55,parts!$A$2:$V$150,12,FALSE)*Z55,0)</f>
        <v>0</v>
      </c>
      <c r="AC55" s="4">
        <f>IFERROR(VLOOKUP(Y55,parts!$A$2:$V$150,13,FALSE)*Z55,0)</f>
        <v>0</v>
      </c>
      <c r="AD55" s="4">
        <f>IFERROR(VLOOKUP(Y55,parts!$A$2:$V$150,5,FALSE),0)</f>
        <v>0</v>
      </c>
      <c r="AE55" s="4">
        <f>IFERROR(VLOOKUP(Y55,parts!$A$2:$V$150,6,FALSE)*Z55,0)</f>
        <v>0</v>
      </c>
      <c r="AF55" s="12"/>
      <c r="AG55" s="11"/>
      <c r="AH55" s="6"/>
      <c r="AI55" s="4">
        <f>IFERROR(VLOOKUP(AG55,parts!$A$2:$V$150,11,FALSE)*AH55,0)</f>
        <v>0</v>
      </c>
      <c r="AJ55" s="4">
        <f>IFERROR(VLOOKUP(AG55,parts!$A$2:$V$150,12,FALSE)*AH55,0)</f>
        <v>0</v>
      </c>
      <c r="AK55" s="4">
        <f>IFERROR(VLOOKUP(AG55,parts!$A$2:$V$150,13,FALSE)*AH55,0)</f>
        <v>0</v>
      </c>
      <c r="AL55" s="4">
        <f>IFERROR(VLOOKUP(AG55,parts!$A$2:$V$150,5,FALSE),0)</f>
        <v>0</v>
      </c>
      <c r="AM55" s="4">
        <f>IFERROR(VLOOKUP(AG55,parts!$A$2:$V$150,6,FALSE)*AH55,0)</f>
        <v>0</v>
      </c>
      <c r="AN55" s="12"/>
      <c r="AO55" s="11"/>
      <c r="AP55" s="6"/>
      <c r="AQ55" s="4">
        <f>IFERROR(VLOOKUP(AO55,parts!$A$2:$V$150,11,FALSE)*AP55,0)</f>
        <v>0</v>
      </c>
      <c r="AR55" s="4">
        <f>IFERROR(VLOOKUP(AO55,parts!$A$2:$V$150,12,FALSE)*AP55,0)</f>
        <v>0</v>
      </c>
      <c r="AS55" s="4">
        <f>IFERROR(VLOOKUP(AO55,parts!$A$2:$V$150,13,FALSE)*AP55,0)</f>
        <v>0</v>
      </c>
      <c r="AT55" s="4">
        <f>IFERROR(VLOOKUP(AO55,parts!$A$2:$V$150,5,FALSE),0)</f>
        <v>0</v>
      </c>
      <c r="AU55" s="4">
        <f>IFERROR(VLOOKUP(AO55,parts!$A$2:$V$150,6,FALSE)*AP55,0)</f>
        <v>0</v>
      </c>
      <c r="AV55" s="12"/>
      <c r="AW55" s="11"/>
      <c r="AX55" s="6"/>
      <c r="AY55" s="4">
        <f>IFERROR(VLOOKUP(AW55,parts!$A$2:$V$150,11,FALSE)*AX55,0)</f>
        <v>0</v>
      </c>
      <c r="AZ55" s="4">
        <f>IFERROR(VLOOKUP(AW55,parts!$A$2:$V$150,12,FALSE)*AX55,0)</f>
        <v>0</v>
      </c>
      <c r="BA55" s="4">
        <f>IFERROR(VLOOKUP(AW55,parts!$A$2:$V$150,13,FALSE)*AX55,0)</f>
        <v>0</v>
      </c>
      <c r="BB55" s="4">
        <f>IFERROR(VLOOKUP(AW55,parts!$A$2:$V$150,5,FALSE),0)</f>
        <v>0</v>
      </c>
      <c r="BC55" s="4">
        <f>IFERROR(VLOOKUP(AW55,parts!$A$2:$V$150,6,FALSE)*AX55,0)</f>
        <v>0</v>
      </c>
      <c r="BD55" s="12"/>
      <c r="BE55" s="11"/>
      <c r="BF55" s="6"/>
      <c r="BG55" s="4">
        <f>IFERROR(VLOOKUP(BE55,parts!$A$2:$V$150,11,FALSE)*BF55,0)</f>
        <v>0</v>
      </c>
      <c r="BH55" s="4">
        <f>IFERROR(VLOOKUP(BE55,parts!$A$2:$V$150,12,FALSE)*BF55,0)</f>
        <v>0</v>
      </c>
      <c r="BI55" s="4">
        <f>IFERROR(VLOOKUP(BE55,parts!$A$2:$V$150,13,FALSE)*BF55,0)</f>
        <v>0</v>
      </c>
      <c r="BJ55" s="4">
        <f>IFERROR(VLOOKUP(BE55,parts!$A$2:$V$150,5,FALSE),0)</f>
        <v>0</v>
      </c>
      <c r="BK55" s="4">
        <f>IFERROR(VLOOKUP(BE55,parts!$A$2:$V$150,6,FALSE)*BF55,0)</f>
        <v>0</v>
      </c>
      <c r="BL55" s="12"/>
    </row>
    <row r="56" spans="1:64" x14ac:dyDescent="0.25">
      <c r="A56" s="11"/>
      <c r="B56" s="6"/>
      <c r="C56" s="4">
        <f>IFERROR(VLOOKUP(A56,parts!$A$2:$V$150,11,FALSE)*B56,0)</f>
        <v>0</v>
      </c>
      <c r="D56" s="4">
        <f>IFERROR(VLOOKUP(A56,parts!$A$2:$V$150,12,FALSE)*B56,0)</f>
        <v>0</v>
      </c>
      <c r="E56" s="4">
        <f>IFERROR(VLOOKUP(A56,parts!$A$2:$V$150,13,FALSE)*B56,0)</f>
        <v>0</v>
      </c>
      <c r="F56" s="4">
        <f>IFERROR(VLOOKUP(A56,parts!$A$2:$V$150,5,FALSE),0)</f>
        <v>0</v>
      </c>
      <c r="G56" s="4">
        <f>IFERROR(VLOOKUP(A56,parts!$A$2:$V$150,6,FALSE)*B56,0)</f>
        <v>0</v>
      </c>
      <c r="H56" s="12"/>
      <c r="I56" s="11"/>
      <c r="J56" s="6"/>
      <c r="K56" s="4">
        <f>IFERROR(VLOOKUP(I56,parts!$A$2:$V$150,11,FALSE)*J56,0)</f>
        <v>0</v>
      </c>
      <c r="L56" s="4">
        <f>IFERROR(VLOOKUP(I56,parts!$A$2:$V$150,12,FALSE)*J56,0)</f>
        <v>0</v>
      </c>
      <c r="M56" s="4">
        <f>IFERROR(VLOOKUP(I56,parts!$A$2:$V$150,13,FALSE)*J56,0)</f>
        <v>0</v>
      </c>
      <c r="N56" s="4">
        <f>IFERROR(VLOOKUP(I56,parts!$A$2:$V$150,5,FALSE),0)</f>
        <v>0</v>
      </c>
      <c r="O56" s="4">
        <f>IFERROR(VLOOKUP(I56,parts!$A$2:$V$150,6,FALSE)*J56,0)</f>
        <v>0</v>
      </c>
      <c r="P56" s="12"/>
      <c r="Q56" s="11"/>
      <c r="R56" s="6"/>
      <c r="S56" s="4">
        <f>IFERROR(VLOOKUP(Q56,parts!$A$2:$V$150,11,FALSE)*R56,0)</f>
        <v>0</v>
      </c>
      <c r="T56" s="4">
        <f>IFERROR(VLOOKUP(Q56,parts!$A$2:$V$150,12,FALSE)*R56,0)</f>
        <v>0</v>
      </c>
      <c r="U56" s="4">
        <f>IFERROR(VLOOKUP(Q56,parts!$A$2:$V$150,13,FALSE)*R56,0)</f>
        <v>0</v>
      </c>
      <c r="V56" s="4">
        <f>IFERROR(VLOOKUP(Q56,parts!$A$2:$V$150,5,FALSE),0)</f>
        <v>0</v>
      </c>
      <c r="W56" s="4">
        <f>IFERROR(VLOOKUP(Q56,parts!$A$2:$V$150,6,FALSE)*R56,0)</f>
        <v>0</v>
      </c>
      <c r="X56" s="12"/>
      <c r="Y56" s="11"/>
      <c r="Z56" s="6"/>
      <c r="AA56" s="4">
        <f>IFERROR(VLOOKUP(Y56,parts!$A$2:$V$150,11,FALSE)*Z56,0)</f>
        <v>0</v>
      </c>
      <c r="AB56" s="4">
        <f>IFERROR(VLOOKUP(Y56,parts!$A$2:$V$150,12,FALSE)*Z56,0)</f>
        <v>0</v>
      </c>
      <c r="AC56" s="4">
        <f>IFERROR(VLOOKUP(Y56,parts!$A$2:$V$150,13,FALSE)*Z56,0)</f>
        <v>0</v>
      </c>
      <c r="AD56" s="4">
        <f>IFERROR(VLOOKUP(Y56,parts!$A$2:$V$150,5,FALSE),0)</f>
        <v>0</v>
      </c>
      <c r="AE56" s="4">
        <f>IFERROR(VLOOKUP(Y56,parts!$A$2:$V$150,6,FALSE)*Z56,0)</f>
        <v>0</v>
      </c>
      <c r="AF56" s="12"/>
      <c r="AG56" s="11"/>
      <c r="AH56" s="6"/>
      <c r="AI56" s="4">
        <f>IFERROR(VLOOKUP(AG56,parts!$A$2:$V$150,11,FALSE)*AH56,0)</f>
        <v>0</v>
      </c>
      <c r="AJ56" s="4">
        <f>IFERROR(VLOOKUP(AG56,parts!$A$2:$V$150,12,FALSE)*AH56,0)</f>
        <v>0</v>
      </c>
      <c r="AK56" s="4">
        <f>IFERROR(VLOOKUP(AG56,parts!$A$2:$V$150,13,FALSE)*AH56,0)</f>
        <v>0</v>
      </c>
      <c r="AL56" s="4">
        <f>IFERROR(VLOOKUP(AG56,parts!$A$2:$V$150,5,FALSE),0)</f>
        <v>0</v>
      </c>
      <c r="AM56" s="4">
        <f>IFERROR(VLOOKUP(AG56,parts!$A$2:$V$150,6,FALSE)*AH56,0)</f>
        <v>0</v>
      </c>
      <c r="AN56" s="12"/>
      <c r="AO56" s="11"/>
      <c r="AP56" s="6"/>
      <c r="AQ56" s="4">
        <f>IFERROR(VLOOKUP(AO56,parts!$A$2:$V$150,11,FALSE)*AP56,0)</f>
        <v>0</v>
      </c>
      <c r="AR56" s="4">
        <f>IFERROR(VLOOKUP(AO56,parts!$A$2:$V$150,12,FALSE)*AP56,0)</f>
        <v>0</v>
      </c>
      <c r="AS56" s="4">
        <f>IFERROR(VLOOKUP(AO56,parts!$A$2:$V$150,13,FALSE)*AP56,0)</f>
        <v>0</v>
      </c>
      <c r="AT56" s="4">
        <f>IFERROR(VLOOKUP(AO56,parts!$A$2:$V$150,5,FALSE),0)</f>
        <v>0</v>
      </c>
      <c r="AU56" s="4">
        <f>IFERROR(VLOOKUP(AO56,parts!$A$2:$V$150,6,FALSE)*AP56,0)</f>
        <v>0</v>
      </c>
      <c r="AV56" s="12"/>
      <c r="AW56" s="11"/>
      <c r="AX56" s="6"/>
      <c r="AY56" s="4">
        <f>IFERROR(VLOOKUP(AW56,parts!$A$2:$V$150,11,FALSE)*AX56,0)</f>
        <v>0</v>
      </c>
      <c r="AZ56" s="4">
        <f>IFERROR(VLOOKUP(AW56,parts!$A$2:$V$150,12,FALSE)*AX56,0)</f>
        <v>0</v>
      </c>
      <c r="BA56" s="4">
        <f>IFERROR(VLOOKUP(AW56,parts!$A$2:$V$150,13,FALSE)*AX56,0)</f>
        <v>0</v>
      </c>
      <c r="BB56" s="4">
        <f>IFERROR(VLOOKUP(AW56,parts!$A$2:$V$150,5,FALSE),0)</f>
        <v>0</v>
      </c>
      <c r="BC56" s="4">
        <f>IFERROR(VLOOKUP(AW56,parts!$A$2:$V$150,6,FALSE)*AX56,0)</f>
        <v>0</v>
      </c>
      <c r="BD56" s="12"/>
      <c r="BE56" s="11"/>
      <c r="BF56" s="6"/>
      <c r="BG56" s="4">
        <f>IFERROR(VLOOKUP(BE56,parts!$A$2:$V$150,11,FALSE)*BF56,0)</f>
        <v>0</v>
      </c>
      <c r="BH56" s="4">
        <f>IFERROR(VLOOKUP(BE56,parts!$A$2:$V$150,12,FALSE)*BF56,0)</f>
        <v>0</v>
      </c>
      <c r="BI56" s="4">
        <f>IFERROR(VLOOKUP(BE56,parts!$A$2:$V$150,13,FALSE)*BF56,0)</f>
        <v>0</v>
      </c>
      <c r="BJ56" s="4">
        <f>IFERROR(VLOOKUP(BE56,parts!$A$2:$V$150,5,FALSE),0)</f>
        <v>0</v>
      </c>
      <c r="BK56" s="4">
        <f>IFERROR(VLOOKUP(BE56,parts!$A$2:$V$150,6,FALSE)*BF56,0)</f>
        <v>0</v>
      </c>
      <c r="BL56" s="12"/>
    </row>
    <row r="57" spans="1:64" x14ac:dyDescent="0.25">
      <c r="A57" s="11"/>
      <c r="B57" s="6"/>
      <c r="C57" s="4">
        <f>IFERROR(VLOOKUP(A57,parts!$A$2:$V$150,11,FALSE)*B57,0)</f>
        <v>0</v>
      </c>
      <c r="D57" s="4">
        <f>IFERROR(VLOOKUP(A57,parts!$A$2:$V$150,12,FALSE)*B57,0)</f>
        <v>0</v>
      </c>
      <c r="E57" s="4">
        <f>IFERROR(VLOOKUP(A57,parts!$A$2:$V$150,13,FALSE)*B57,0)</f>
        <v>0</v>
      </c>
      <c r="F57" s="4">
        <f>IFERROR(VLOOKUP(A57,parts!$A$2:$V$150,5,FALSE),0)</f>
        <v>0</v>
      </c>
      <c r="G57" s="4">
        <f>IFERROR(VLOOKUP(A57,parts!$A$2:$V$150,6,FALSE)*B57,0)</f>
        <v>0</v>
      </c>
      <c r="H57" s="12"/>
      <c r="I57" s="11"/>
      <c r="J57" s="6"/>
      <c r="K57" s="4">
        <f>IFERROR(VLOOKUP(I57,parts!$A$2:$V$150,11,FALSE)*J57,0)</f>
        <v>0</v>
      </c>
      <c r="L57" s="4">
        <f>IFERROR(VLOOKUP(I57,parts!$A$2:$V$150,12,FALSE)*J57,0)</f>
        <v>0</v>
      </c>
      <c r="M57" s="4">
        <f>IFERROR(VLOOKUP(I57,parts!$A$2:$V$150,13,FALSE)*J57,0)</f>
        <v>0</v>
      </c>
      <c r="N57" s="4">
        <f>IFERROR(VLOOKUP(I57,parts!$A$2:$V$150,5,FALSE),0)</f>
        <v>0</v>
      </c>
      <c r="O57" s="4">
        <f>IFERROR(VLOOKUP(I57,parts!$A$2:$V$150,6,FALSE)*J57,0)</f>
        <v>0</v>
      </c>
      <c r="P57" s="12"/>
      <c r="Q57" s="11"/>
      <c r="R57" s="6"/>
      <c r="S57" s="4">
        <f>IFERROR(VLOOKUP(Q57,parts!$A$2:$V$150,11,FALSE)*R57,0)</f>
        <v>0</v>
      </c>
      <c r="T57" s="4">
        <f>IFERROR(VLOOKUP(Q57,parts!$A$2:$V$150,12,FALSE)*R57,0)</f>
        <v>0</v>
      </c>
      <c r="U57" s="4">
        <f>IFERROR(VLOOKUP(Q57,parts!$A$2:$V$150,13,FALSE)*R57,0)</f>
        <v>0</v>
      </c>
      <c r="V57" s="4">
        <f>IFERROR(VLOOKUP(Q57,parts!$A$2:$V$150,5,FALSE),0)</f>
        <v>0</v>
      </c>
      <c r="W57" s="4">
        <f>IFERROR(VLOOKUP(Q57,parts!$A$2:$V$150,6,FALSE)*R57,0)</f>
        <v>0</v>
      </c>
      <c r="X57" s="12"/>
      <c r="Y57" s="11"/>
      <c r="Z57" s="6"/>
      <c r="AA57" s="4">
        <f>IFERROR(VLOOKUP(Y57,parts!$A$2:$V$150,11,FALSE)*Z57,0)</f>
        <v>0</v>
      </c>
      <c r="AB57" s="4">
        <f>IFERROR(VLOOKUP(Y57,parts!$A$2:$V$150,12,FALSE)*Z57,0)</f>
        <v>0</v>
      </c>
      <c r="AC57" s="4">
        <f>IFERROR(VLOOKUP(Y57,parts!$A$2:$V$150,13,FALSE)*Z57,0)</f>
        <v>0</v>
      </c>
      <c r="AD57" s="4">
        <f>IFERROR(VLOOKUP(Y57,parts!$A$2:$V$150,5,FALSE),0)</f>
        <v>0</v>
      </c>
      <c r="AE57" s="4">
        <f>IFERROR(VLOOKUP(Y57,parts!$A$2:$V$150,6,FALSE)*Z57,0)</f>
        <v>0</v>
      </c>
      <c r="AF57" s="12"/>
      <c r="AG57" s="11"/>
      <c r="AH57" s="6"/>
      <c r="AI57" s="4">
        <f>IFERROR(VLOOKUP(AG57,parts!$A$2:$V$150,11,FALSE)*AH57,0)</f>
        <v>0</v>
      </c>
      <c r="AJ57" s="4">
        <f>IFERROR(VLOOKUP(AG57,parts!$A$2:$V$150,12,FALSE)*AH57,0)</f>
        <v>0</v>
      </c>
      <c r="AK57" s="4">
        <f>IFERROR(VLOOKUP(AG57,parts!$A$2:$V$150,13,FALSE)*AH57,0)</f>
        <v>0</v>
      </c>
      <c r="AL57" s="4">
        <f>IFERROR(VLOOKUP(AG57,parts!$A$2:$V$150,5,FALSE),0)</f>
        <v>0</v>
      </c>
      <c r="AM57" s="4">
        <f>IFERROR(VLOOKUP(AG57,parts!$A$2:$V$150,6,FALSE)*AH57,0)</f>
        <v>0</v>
      </c>
      <c r="AN57" s="12"/>
      <c r="AO57" s="11"/>
      <c r="AP57" s="6"/>
      <c r="AQ57" s="4">
        <f>IFERROR(VLOOKUP(AO57,parts!$A$2:$V$150,11,FALSE)*AP57,0)</f>
        <v>0</v>
      </c>
      <c r="AR57" s="4">
        <f>IFERROR(VLOOKUP(AO57,parts!$A$2:$V$150,12,FALSE)*AP57,0)</f>
        <v>0</v>
      </c>
      <c r="AS57" s="4">
        <f>IFERROR(VLOOKUP(AO57,parts!$A$2:$V$150,13,FALSE)*AP57,0)</f>
        <v>0</v>
      </c>
      <c r="AT57" s="4">
        <f>IFERROR(VLOOKUP(AO57,parts!$A$2:$V$150,5,FALSE),0)</f>
        <v>0</v>
      </c>
      <c r="AU57" s="4">
        <f>IFERROR(VLOOKUP(AO57,parts!$A$2:$V$150,6,FALSE)*AP57,0)</f>
        <v>0</v>
      </c>
      <c r="AV57" s="12"/>
      <c r="AW57" s="11"/>
      <c r="AX57" s="6"/>
      <c r="AY57" s="4">
        <f>IFERROR(VLOOKUP(AW57,parts!$A$2:$V$150,11,FALSE)*AX57,0)</f>
        <v>0</v>
      </c>
      <c r="AZ57" s="4">
        <f>IFERROR(VLOOKUP(AW57,parts!$A$2:$V$150,12,FALSE)*AX57,0)</f>
        <v>0</v>
      </c>
      <c r="BA57" s="4">
        <f>IFERROR(VLOOKUP(AW57,parts!$A$2:$V$150,13,FALSE)*AX57,0)</f>
        <v>0</v>
      </c>
      <c r="BB57" s="4">
        <f>IFERROR(VLOOKUP(AW57,parts!$A$2:$V$150,5,FALSE),0)</f>
        <v>0</v>
      </c>
      <c r="BC57" s="4">
        <f>IFERROR(VLOOKUP(AW57,parts!$A$2:$V$150,6,FALSE)*AX57,0)</f>
        <v>0</v>
      </c>
      <c r="BD57" s="12"/>
      <c r="BE57" s="11"/>
      <c r="BF57" s="6"/>
      <c r="BG57" s="4">
        <f>IFERROR(VLOOKUP(BE57,parts!$A$2:$V$150,11,FALSE)*BF57,0)</f>
        <v>0</v>
      </c>
      <c r="BH57" s="4">
        <f>IFERROR(VLOOKUP(BE57,parts!$A$2:$V$150,12,FALSE)*BF57,0)</f>
        <v>0</v>
      </c>
      <c r="BI57" s="4">
        <f>IFERROR(VLOOKUP(BE57,parts!$A$2:$V$150,13,FALSE)*BF57,0)</f>
        <v>0</v>
      </c>
      <c r="BJ57" s="4">
        <f>IFERROR(VLOOKUP(BE57,parts!$A$2:$V$150,5,FALSE),0)</f>
        <v>0</v>
      </c>
      <c r="BK57" s="4">
        <f>IFERROR(VLOOKUP(BE57,parts!$A$2:$V$150,6,FALSE)*BF57,0)</f>
        <v>0</v>
      </c>
      <c r="BL57" s="12"/>
    </row>
    <row r="58" spans="1:64" x14ac:dyDescent="0.25">
      <c r="A58" s="11"/>
      <c r="B58" s="6"/>
      <c r="C58" s="4">
        <f>IFERROR(VLOOKUP(A58,parts!$A$2:$V$150,11,FALSE)*B58,0)</f>
        <v>0</v>
      </c>
      <c r="D58" s="4">
        <f>IFERROR(VLOOKUP(A58,parts!$A$2:$V$150,12,FALSE)*B58,0)</f>
        <v>0</v>
      </c>
      <c r="E58" s="4">
        <f>IFERROR(VLOOKUP(A58,parts!$A$2:$V$150,13,FALSE)*B58,0)</f>
        <v>0</v>
      </c>
      <c r="F58" s="4">
        <f>IFERROR(VLOOKUP(A58,parts!$A$2:$V$150,5,FALSE),0)</f>
        <v>0</v>
      </c>
      <c r="G58" s="4">
        <f>IFERROR(VLOOKUP(A58,parts!$A$2:$V$150,6,FALSE)*B58,0)</f>
        <v>0</v>
      </c>
      <c r="H58" s="12"/>
      <c r="I58" s="11"/>
      <c r="J58" s="6"/>
      <c r="K58" s="4">
        <f>IFERROR(VLOOKUP(I58,parts!$A$2:$V$150,11,FALSE)*J58,0)</f>
        <v>0</v>
      </c>
      <c r="L58" s="4">
        <f>IFERROR(VLOOKUP(I58,parts!$A$2:$V$150,12,FALSE)*J58,0)</f>
        <v>0</v>
      </c>
      <c r="M58" s="4">
        <f>IFERROR(VLOOKUP(I58,parts!$A$2:$V$150,13,FALSE)*J58,0)</f>
        <v>0</v>
      </c>
      <c r="N58" s="4">
        <f>IFERROR(VLOOKUP(I58,parts!$A$2:$V$150,5,FALSE),0)</f>
        <v>0</v>
      </c>
      <c r="O58" s="4">
        <f>IFERROR(VLOOKUP(I58,parts!$A$2:$V$150,6,FALSE)*J58,0)</f>
        <v>0</v>
      </c>
      <c r="P58" s="12"/>
      <c r="Q58" s="11"/>
      <c r="R58" s="6"/>
      <c r="S58" s="4">
        <f>IFERROR(VLOOKUP(Q58,parts!$A$2:$V$150,11,FALSE)*R58,0)</f>
        <v>0</v>
      </c>
      <c r="T58" s="4">
        <f>IFERROR(VLOOKUP(Q58,parts!$A$2:$V$150,12,FALSE)*R58,0)</f>
        <v>0</v>
      </c>
      <c r="U58" s="4">
        <f>IFERROR(VLOOKUP(Q58,parts!$A$2:$V$150,13,FALSE)*R58,0)</f>
        <v>0</v>
      </c>
      <c r="V58" s="4">
        <f>IFERROR(VLOOKUP(Q58,parts!$A$2:$V$150,5,FALSE),0)</f>
        <v>0</v>
      </c>
      <c r="W58" s="4">
        <f>IFERROR(VLOOKUP(Q58,parts!$A$2:$V$150,6,FALSE)*R58,0)</f>
        <v>0</v>
      </c>
      <c r="X58" s="12"/>
      <c r="Y58" s="11"/>
      <c r="Z58" s="6"/>
      <c r="AA58" s="4">
        <f>IFERROR(VLOOKUP(Y58,parts!$A$2:$V$150,11,FALSE)*Z58,0)</f>
        <v>0</v>
      </c>
      <c r="AB58" s="4">
        <f>IFERROR(VLOOKUP(Y58,parts!$A$2:$V$150,12,FALSE)*Z58,0)</f>
        <v>0</v>
      </c>
      <c r="AC58" s="4">
        <f>IFERROR(VLOOKUP(Y58,parts!$A$2:$V$150,13,FALSE)*Z58,0)</f>
        <v>0</v>
      </c>
      <c r="AD58" s="4">
        <f>IFERROR(VLOOKUP(Y58,parts!$A$2:$V$150,5,FALSE),0)</f>
        <v>0</v>
      </c>
      <c r="AE58" s="4">
        <f>IFERROR(VLOOKUP(Y58,parts!$A$2:$V$150,6,FALSE)*Z58,0)</f>
        <v>0</v>
      </c>
      <c r="AF58" s="12"/>
      <c r="AG58" s="11"/>
      <c r="AH58" s="6"/>
      <c r="AI58" s="4">
        <f>IFERROR(VLOOKUP(AG58,parts!$A$2:$V$150,11,FALSE)*AH58,0)</f>
        <v>0</v>
      </c>
      <c r="AJ58" s="4">
        <f>IFERROR(VLOOKUP(AG58,parts!$A$2:$V$150,12,FALSE)*AH58,0)</f>
        <v>0</v>
      </c>
      <c r="AK58" s="4">
        <f>IFERROR(VLOOKUP(AG58,parts!$A$2:$V$150,13,FALSE)*AH58,0)</f>
        <v>0</v>
      </c>
      <c r="AL58" s="4">
        <f>IFERROR(VLOOKUP(AG58,parts!$A$2:$V$150,5,FALSE),0)</f>
        <v>0</v>
      </c>
      <c r="AM58" s="4">
        <f>IFERROR(VLOOKUP(AG58,parts!$A$2:$V$150,6,FALSE)*AH58,0)</f>
        <v>0</v>
      </c>
      <c r="AN58" s="12"/>
      <c r="AO58" s="11"/>
      <c r="AP58" s="6"/>
      <c r="AQ58" s="4">
        <f>IFERROR(VLOOKUP(AO58,parts!$A$2:$V$150,11,FALSE)*AP58,0)</f>
        <v>0</v>
      </c>
      <c r="AR58" s="4">
        <f>IFERROR(VLOOKUP(AO58,parts!$A$2:$V$150,12,FALSE)*AP58,0)</f>
        <v>0</v>
      </c>
      <c r="AS58" s="4">
        <f>IFERROR(VLOOKUP(AO58,parts!$A$2:$V$150,13,FALSE)*AP58,0)</f>
        <v>0</v>
      </c>
      <c r="AT58" s="4">
        <f>IFERROR(VLOOKUP(AO58,parts!$A$2:$V$150,5,FALSE),0)</f>
        <v>0</v>
      </c>
      <c r="AU58" s="4">
        <f>IFERROR(VLOOKUP(AO58,parts!$A$2:$V$150,6,FALSE)*AP58,0)</f>
        <v>0</v>
      </c>
      <c r="AV58" s="12"/>
      <c r="AW58" s="11"/>
      <c r="AX58" s="6"/>
      <c r="AY58" s="4">
        <f>IFERROR(VLOOKUP(AW58,parts!$A$2:$V$150,11,FALSE)*AX58,0)</f>
        <v>0</v>
      </c>
      <c r="AZ58" s="4">
        <f>IFERROR(VLOOKUP(AW58,parts!$A$2:$V$150,12,FALSE)*AX58,0)</f>
        <v>0</v>
      </c>
      <c r="BA58" s="4">
        <f>IFERROR(VLOOKUP(AW58,parts!$A$2:$V$150,13,FALSE)*AX58,0)</f>
        <v>0</v>
      </c>
      <c r="BB58" s="4">
        <f>IFERROR(VLOOKUP(AW58,parts!$A$2:$V$150,5,FALSE),0)</f>
        <v>0</v>
      </c>
      <c r="BC58" s="4">
        <f>IFERROR(VLOOKUP(AW58,parts!$A$2:$V$150,6,FALSE)*AX58,0)</f>
        <v>0</v>
      </c>
      <c r="BD58" s="12"/>
      <c r="BE58" s="11"/>
      <c r="BF58" s="6"/>
      <c r="BG58" s="4">
        <f>IFERROR(VLOOKUP(BE58,parts!$A$2:$V$150,11,FALSE)*BF58,0)</f>
        <v>0</v>
      </c>
      <c r="BH58" s="4">
        <f>IFERROR(VLOOKUP(BE58,parts!$A$2:$V$150,12,FALSE)*BF58,0)</f>
        <v>0</v>
      </c>
      <c r="BI58" s="4">
        <f>IFERROR(VLOOKUP(BE58,parts!$A$2:$V$150,13,FALSE)*BF58,0)</f>
        <v>0</v>
      </c>
      <c r="BJ58" s="4">
        <f>IFERROR(VLOOKUP(BE58,parts!$A$2:$V$150,5,FALSE),0)</f>
        <v>0</v>
      </c>
      <c r="BK58" s="4">
        <f>IFERROR(VLOOKUP(BE58,parts!$A$2:$V$150,6,FALSE)*BF58,0)</f>
        <v>0</v>
      </c>
      <c r="BL58" s="12"/>
    </row>
    <row r="59" spans="1:64" x14ac:dyDescent="0.25">
      <c r="A59" s="11"/>
      <c r="B59" s="6"/>
      <c r="C59" s="4">
        <f>IFERROR(VLOOKUP(A59,parts!$A$2:$V$150,11,FALSE)*B59,0)</f>
        <v>0</v>
      </c>
      <c r="D59" s="4">
        <f>IFERROR(VLOOKUP(A59,parts!$A$2:$V$150,12,FALSE)*B59,0)</f>
        <v>0</v>
      </c>
      <c r="E59" s="4">
        <f>IFERROR(VLOOKUP(A59,parts!$A$2:$V$150,13,FALSE)*B59,0)</f>
        <v>0</v>
      </c>
      <c r="F59" s="4">
        <f>IFERROR(VLOOKUP(A59,parts!$A$2:$V$150,5,FALSE),0)</f>
        <v>0</v>
      </c>
      <c r="G59" s="4">
        <f>IFERROR(VLOOKUP(A59,parts!$A$2:$V$150,6,FALSE)*B59,0)</f>
        <v>0</v>
      </c>
      <c r="H59" s="12"/>
      <c r="I59" s="11"/>
      <c r="J59" s="6"/>
      <c r="K59" s="4">
        <f>IFERROR(VLOOKUP(I59,parts!$A$2:$V$150,11,FALSE)*J59,0)</f>
        <v>0</v>
      </c>
      <c r="L59" s="4">
        <f>IFERROR(VLOOKUP(I59,parts!$A$2:$V$150,12,FALSE)*J59,0)</f>
        <v>0</v>
      </c>
      <c r="M59" s="4">
        <f>IFERROR(VLOOKUP(I59,parts!$A$2:$V$150,13,FALSE)*J59,0)</f>
        <v>0</v>
      </c>
      <c r="N59" s="4">
        <f>IFERROR(VLOOKUP(I59,parts!$A$2:$V$150,5,FALSE),0)</f>
        <v>0</v>
      </c>
      <c r="O59" s="4">
        <f>IFERROR(VLOOKUP(I59,parts!$A$2:$V$150,6,FALSE)*J59,0)</f>
        <v>0</v>
      </c>
      <c r="P59" s="12"/>
      <c r="Q59" s="11"/>
      <c r="R59" s="6"/>
      <c r="S59" s="4">
        <f>IFERROR(VLOOKUP(Q59,parts!$A$2:$V$150,11,FALSE)*R59,0)</f>
        <v>0</v>
      </c>
      <c r="T59" s="4">
        <f>IFERROR(VLOOKUP(Q59,parts!$A$2:$V$150,12,FALSE)*R59,0)</f>
        <v>0</v>
      </c>
      <c r="U59" s="4">
        <f>IFERROR(VLOOKUP(Q59,parts!$A$2:$V$150,13,FALSE)*R59,0)</f>
        <v>0</v>
      </c>
      <c r="V59" s="4">
        <f>IFERROR(VLOOKUP(Q59,parts!$A$2:$V$150,5,FALSE),0)</f>
        <v>0</v>
      </c>
      <c r="W59" s="4">
        <f>IFERROR(VLOOKUP(Q59,parts!$A$2:$V$150,6,FALSE)*R59,0)</f>
        <v>0</v>
      </c>
      <c r="X59" s="12"/>
      <c r="Y59" s="11"/>
      <c r="Z59" s="6"/>
      <c r="AA59" s="4">
        <f>IFERROR(VLOOKUP(Y59,parts!$A$2:$V$150,11,FALSE)*Z59,0)</f>
        <v>0</v>
      </c>
      <c r="AB59" s="4">
        <f>IFERROR(VLOOKUP(Y59,parts!$A$2:$V$150,12,FALSE)*Z59,0)</f>
        <v>0</v>
      </c>
      <c r="AC59" s="4">
        <f>IFERROR(VLOOKUP(Y59,parts!$A$2:$V$150,13,FALSE)*Z59,0)</f>
        <v>0</v>
      </c>
      <c r="AD59" s="4">
        <f>IFERROR(VLOOKUP(Y59,parts!$A$2:$V$150,5,FALSE),0)</f>
        <v>0</v>
      </c>
      <c r="AE59" s="4">
        <f>IFERROR(VLOOKUP(Y59,parts!$A$2:$V$150,6,FALSE)*Z59,0)</f>
        <v>0</v>
      </c>
      <c r="AF59" s="12"/>
      <c r="AG59" s="11"/>
      <c r="AH59" s="6"/>
      <c r="AI59" s="4">
        <f>IFERROR(VLOOKUP(AG59,parts!$A$2:$V$150,11,FALSE)*AH59,0)</f>
        <v>0</v>
      </c>
      <c r="AJ59" s="4">
        <f>IFERROR(VLOOKUP(AG59,parts!$A$2:$V$150,12,FALSE)*AH59,0)</f>
        <v>0</v>
      </c>
      <c r="AK59" s="4">
        <f>IFERROR(VLOOKUP(AG59,parts!$A$2:$V$150,13,FALSE)*AH59,0)</f>
        <v>0</v>
      </c>
      <c r="AL59" s="4">
        <f>IFERROR(VLOOKUP(AG59,parts!$A$2:$V$150,5,FALSE),0)</f>
        <v>0</v>
      </c>
      <c r="AM59" s="4">
        <f>IFERROR(VLOOKUP(AG59,parts!$A$2:$V$150,6,FALSE)*AH59,0)</f>
        <v>0</v>
      </c>
      <c r="AN59" s="12"/>
      <c r="AO59" s="11"/>
      <c r="AP59" s="6"/>
      <c r="AQ59" s="4">
        <f>IFERROR(VLOOKUP(AO59,parts!$A$2:$V$150,11,FALSE)*AP59,0)</f>
        <v>0</v>
      </c>
      <c r="AR59" s="4">
        <f>IFERROR(VLOOKUP(AO59,parts!$A$2:$V$150,12,FALSE)*AP59,0)</f>
        <v>0</v>
      </c>
      <c r="AS59" s="4">
        <f>IFERROR(VLOOKUP(AO59,parts!$A$2:$V$150,13,FALSE)*AP59,0)</f>
        <v>0</v>
      </c>
      <c r="AT59" s="4">
        <f>IFERROR(VLOOKUP(AO59,parts!$A$2:$V$150,5,FALSE),0)</f>
        <v>0</v>
      </c>
      <c r="AU59" s="4">
        <f>IFERROR(VLOOKUP(AO59,parts!$A$2:$V$150,6,FALSE)*AP59,0)</f>
        <v>0</v>
      </c>
      <c r="AV59" s="12"/>
      <c r="AW59" s="11"/>
      <c r="AX59" s="6"/>
      <c r="AY59" s="4">
        <f>IFERROR(VLOOKUP(AW59,parts!$A$2:$V$150,11,FALSE)*AX59,0)</f>
        <v>0</v>
      </c>
      <c r="AZ59" s="4">
        <f>IFERROR(VLOOKUP(AW59,parts!$A$2:$V$150,12,FALSE)*AX59,0)</f>
        <v>0</v>
      </c>
      <c r="BA59" s="4">
        <f>IFERROR(VLOOKUP(AW59,parts!$A$2:$V$150,13,FALSE)*AX59,0)</f>
        <v>0</v>
      </c>
      <c r="BB59" s="4">
        <f>IFERROR(VLOOKUP(AW59,parts!$A$2:$V$150,5,FALSE),0)</f>
        <v>0</v>
      </c>
      <c r="BC59" s="4">
        <f>IFERROR(VLOOKUP(AW59,parts!$A$2:$V$150,6,FALSE)*AX59,0)</f>
        <v>0</v>
      </c>
      <c r="BD59" s="12"/>
      <c r="BE59" s="11"/>
      <c r="BF59" s="6"/>
      <c r="BG59" s="4">
        <f>IFERROR(VLOOKUP(BE59,parts!$A$2:$V$150,11,FALSE)*BF59,0)</f>
        <v>0</v>
      </c>
      <c r="BH59" s="4">
        <f>IFERROR(VLOOKUP(BE59,parts!$A$2:$V$150,12,FALSE)*BF59,0)</f>
        <v>0</v>
      </c>
      <c r="BI59" s="4">
        <f>IFERROR(VLOOKUP(BE59,parts!$A$2:$V$150,13,FALSE)*BF59,0)</f>
        <v>0</v>
      </c>
      <c r="BJ59" s="4">
        <f>IFERROR(VLOOKUP(BE59,parts!$A$2:$V$150,5,FALSE),0)</f>
        <v>0</v>
      </c>
      <c r="BK59" s="4">
        <f>IFERROR(VLOOKUP(BE59,parts!$A$2:$V$150,6,FALSE)*BF59,0)</f>
        <v>0</v>
      </c>
      <c r="BL59" s="12"/>
    </row>
    <row r="60" spans="1:64" x14ac:dyDescent="0.25">
      <c r="A60" s="11"/>
      <c r="B60" s="6"/>
      <c r="C60" s="4">
        <f>IFERROR(VLOOKUP(A60,parts!$A$2:$V$150,11,FALSE)*B60,0)</f>
        <v>0</v>
      </c>
      <c r="D60" s="4">
        <f>IFERROR(VLOOKUP(A60,parts!$A$2:$V$150,12,FALSE)*B60,0)</f>
        <v>0</v>
      </c>
      <c r="E60" s="4">
        <f>IFERROR(VLOOKUP(A60,parts!$A$2:$V$150,13,FALSE)*B60,0)</f>
        <v>0</v>
      </c>
      <c r="F60" s="4">
        <f>IFERROR(VLOOKUP(A60,parts!$A$2:$V$150,5,FALSE),0)</f>
        <v>0</v>
      </c>
      <c r="G60" s="4">
        <f>IFERROR(VLOOKUP(A60,parts!$A$2:$V$150,6,FALSE)*B60,0)</f>
        <v>0</v>
      </c>
      <c r="H60" s="12"/>
      <c r="I60" s="11"/>
      <c r="J60" s="6"/>
      <c r="K60" s="4">
        <f>IFERROR(VLOOKUP(I60,parts!$A$2:$V$150,11,FALSE)*J60,0)</f>
        <v>0</v>
      </c>
      <c r="L60" s="4">
        <f>IFERROR(VLOOKUP(I60,parts!$A$2:$V$150,12,FALSE)*J60,0)</f>
        <v>0</v>
      </c>
      <c r="M60" s="4">
        <f>IFERROR(VLOOKUP(I60,parts!$A$2:$V$150,13,FALSE)*J60,0)</f>
        <v>0</v>
      </c>
      <c r="N60" s="4">
        <f>IFERROR(VLOOKUP(I60,parts!$A$2:$V$150,5,FALSE),0)</f>
        <v>0</v>
      </c>
      <c r="O60" s="4">
        <f>IFERROR(VLOOKUP(I60,parts!$A$2:$V$150,6,FALSE)*J60,0)</f>
        <v>0</v>
      </c>
      <c r="P60" s="12"/>
      <c r="Q60" s="11"/>
      <c r="R60" s="6"/>
      <c r="S60" s="4">
        <f>IFERROR(VLOOKUP(Q60,parts!$A$2:$V$150,11,FALSE)*R60,0)</f>
        <v>0</v>
      </c>
      <c r="T60" s="4">
        <f>IFERROR(VLOOKUP(Q60,parts!$A$2:$V$150,12,FALSE)*R60,0)</f>
        <v>0</v>
      </c>
      <c r="U60" s="4">
        <f>IFERROR(VLOOKUP(Q60,parts!$A$2:$V$150,13,FALSE)*R60,0)</f>
        <v>0</v>
      </c>
      <c r="V60" s="4">
        <f>IFERROR(VLOOKUP(Q60,parts!$A$2:$V$150,5,FALSE),0)</f>
        <v>0</v>
      </c>
      <c r="W60" s="4">
        <f>IFERROR(VLOOKUP(Q60,parts!$A$2:$V$150,6,FALSE)*R60,0)</f>
        <v>0</v>
      </c>
      <c r="X60" s="12"/>
      <c r="Y60" s="11"/>
      <c r="Z60" s="6"/>
      <c r="AA60" s="4">
        <f>IFERROR(VLOOKUP(Y60,parts!$A$2:$V$150,11,FALSE)*Z60,0)</f>
        <v>0</v>
      </c>
      <c r="AB60" s="4">
        <f>IFERROR(VLOOKUP(Y60,parts!$A$2:$V$150,12,FALSE)*Z60,0)</f>
        <v>0</v>
      </c>
      <c r="AC60" s="4">
        <f>IFERROR(VLOOKUP(Y60,parts!$A$2:$V$150,13,FALSE)*Z60,0)</f>
        <v>0</v>
      </c>
      <c r="AD60" s="4">
        <f>IFERROR(VLOOKUP(Y60,parts!$A$2:$V$150,5,FALSE),0)</f>
        <v>0</v>
      </c>
      <c r="AE60" s="4">
        <f>IFERROR(VLOOKUP(Y60,parts!$A$2:$V$150,6,FALSE)*Z60,0)</f>
        <v>0</v>
      </c>
      <c r="AF60" s="12"/>
      <c r="AG60" s="11"/>
      <c r="AH60" s="6"/>
      <c r="AI60" s="4">
        <f>IFERROR(VLOOKUP(AG60,parts!$A$2:$V$150,11,FALSE)*AH60,0)</f>
        <v>0</v>
      </c>
      <c r="AJ60" s="4">
        <f>IFERROR(VLOOKUP(AG60,parts!$A$2:$V$150,12,FALSE)*AH60,0)</f>
        <v>0</v>
      </c>
      <c r="AK60" s="4">
        <f>IFERROR(VLOOKUP(AG60,parts!$A$2:$V$150,13,FALSE)*AH60,0)</f>
        <v>0</v>
      </c>
      <c r="AL60" s="4">
        <f>IFERROR(VLOOKUP(AG60,parts!$A$2:$V$150,5,FALSE),0)</f>
        <v>0</v>
      </c>
      <c r="AM60" s="4">
        <f>IFERROR(VLOOKUP(AG60,parts!$A$2:$V$150,6,FALSE)*AH60,0)</f>
        <v>0</v>
      </c>
      <c r="AN60" s="12"/>
      <c r="AO60" s="11"/>
      <c r="AP60" s="6"/>
      <c r="AQ60" s="4">
        <f>IFERROR(VLOOKUP(AO60,parts!$A$2:$V$150,11,FALSE)*AP60,0)</f>
        <v>0</v>
      </c>
      <c r="AR60" s="4">
        <f>IFERROR(VLOOKUP(AO60,parts!$A$2:$V$150,12,FALSE)*AP60,0)</f>
        <v>0</v>
      </c>
      <c r="AS60" s="4">
        <f>IFERROR(VLOOKUP(AO60,parts!$A$2:$V$150,13,FALSE)*AP60,0)</f>
        <v>0</v>
      </c>
      <c r="AT60" s="4">
        <f>IFERROR(VLOOKUP(AO60,parts!$A$2:$V$150,5,FALSE),0)</f>
        <v>0</v>
      </c>
      <c r="AU60" s="4">
        <f>IFERROR(VLOOKUP(AO60,parts!$A$2:$V$150,6,FALSE)*AP60,0)</f>
        <v>0</v>
      </c>
      <c r="AV60" s="12"/>
      <c r="AW60" s="11"/>
      <c r="AX60" s="6"/>
      <c r="AY60" s="4">
        <f>IFERROR(VLOOKUP(AW60,parts!$A$2:$V$150,11,FALSE)*AX60,0)</f>
        <v>0</v>
      </c>
      <c r="AZ60" s="4">
        <f>IFERROR(VLOOKUP(AW60,parts!$A$2:$V$150,12,FALSE)*AX60,0)</f>
        <v>0</v>
      </c>
      <c r="BA60" s="4">
        <f>IFERROR(VLOOKUP(AW60,parts!$A$2:$V$150,13,FALSE)*AX60,0)</f>
        <v>0</v>
      </c>
      <c r="BB60" s="4">
        <f>IFERROR(VLOOKUP(AW60,parts!$A$2:$V$150,5,FALSE),0)</f>
        <v>0</v>
      </c>
      <c r="BC60" s="4">
        <f>IFERROR(VLOOKUP(AW60,parts!$A$2:$V$150,6,FALSE)*AX60,0)</f>
        <v>0</v>
      </c>
      <c r="BD60" s="12"/>
      <c r="BE60" s="11"/>
      <c r="BF60" s="6"/>
      <c r="BG60" s="4">
        <f>IFERROR(VLOOKUP(BE60,parts!$A$2:$V$150,11,FALSE)*BF60,0)</f>
        <v>0</v>
      </c>
      <c r="BH60" s="4">
        <f>IFERROR(VLOOKUP(BE60,parts!$A$2:$V$150,12,FALSE)*BF60,0)</f>
        <v>0</v>
      </c>
      <c r="BI60" s="4">
        <f>IFERROR(VLOOKUP(BE60,parts!$A$2:$V$150,13,FALSE)*BF60,0)</f>
        <v>0</v>
      </c>
      <c r="BJ60" s="4">
        <f>IFERROR(VLOOKUP(BE60,parts!$A$2:$V$150,5,FALSE),0)</f>
        <v>0</v>
      </c>
      <c r="BK60" s="4">
        <f>IFERROR(VLOOKUP(BE60,parts!$A$2:$V$150,6,FALSE)*BF60,0)</f>
        <v>0</v>
      </c>
      <c r="BL60" s="12"/>
    </row>
    <row r="61" spans="1:64" x14ac:dyDescent="0.25">
      <c r="A61" s="11"/>
      <c r="B61" s="6"/>
      <c r="C61" s="4">
        <f>IFERROR(VLOOKUP(A61,parts!$A$2:$V$150,11,FALSE)*B61,0)</f>
        <v>0</v>
      </c>
      <c r="D61" s="4">
        <f>IFERROR(VLOOKUP(A61,parts!$A$2:$V$150,12,FALSE)*B61,0)</f>
        <v>0</v>
      </c>
      <c r="E61" s="4">
        <f>IFERROR(VLOOKUP(A61,parts!$A$2:$V$150,13,FALSE)*B61,0)</f>
        <v>0</v>
      </c>
      <c r="F61" s="4">
        <f>IFERROR(VLOOKUP(A61,parts!$A$2:$V$150,5,FALSE),0)</f>
        <v>0</v>
      </c>
      <c r="G61" s="4">
        <f>IFERROR(VLOOKUP(A61,parts!$A$2:$V$150,6,FALSE)*B61,0)</f>
        <v>0</v>
      </c>
      <c r="H61" s="12"/>
      <c r="I61" s="11"/>
      <c r="J61" s="6"/>
      <c r="K61" s="4">
        <f>IFERROR(VLOOKUP(I61,parts!$A$2:$V$150,11,FALSE)*J61,0)</f>
        <v>0</v>
      </c>
      <c r="L61" s="4">
        <f>IFERROR(VLOOKUP(I61,parts!$A$2:$V$150,12,FALSE)*J61,0)</f>
        <v>0</v>
      </c>
      <c r="M61" s="4">
        <f>IFERROR(VLOOKUP(I61,parts!$A$2:$V$150,13,FALSE)*J61,0)</f>
        <v>0</v>
      </c>
      <c r="N61" s="4">
        <f>IFERROR(VLOOKUP(I61,parts!$A$2:$V$150,5,FALSE),0)</f>
        <v>0</v>
      </c>
      <c r="O61" s="4">
        <f>IFERROR(VLOOKUP(I61,parts!$A$2:$V$150,6,FALSE)*J61,0)</f>
        <v>0</v>
      </c>
      <c r="P61" s="12"/>
      <c r="Q61" s="11"/>
      <c r="R61" s="6"/>
      <c r="S61" s="4">
        <f>IFERROR(VLOOKUP(Q61,parts!$A$2:$V$150,11,FALSE)*R61,0)</f>
        <v>0</v>
      </c>
      <c r="T61" s="4">
        <f>IFERROR(VLOOKUP(Q61,parts!$A$2:$V$150,12,FALSE)*R61,0)</f>
        <v>0</v>
      </c>
      <c r="U61" s="4">
        <f>IFERROR(VLOOKUP(Q61,parts!$A$2:$V$150,13,FALSE)*R61,0)</f>
        <v>0</v>
      </c>
      <c r="V61" s="4">
        <f>IFERROR(VLOOKUP(Q61,parts!$A$2:$V$150,5,FALSE),0)</f>
        <v>0</v>
      </c>
      <c r="W61" s="4">
        <f>IFERROR(VLOOKUP(Q61,parts!$A$2:$V$150,6,FALSE)*R61,0)</f>
        <v>0</v>
      </c>
      <c r="X61" s="12"/>
      <c r="Y61" s="11"/>
      <c r="Z61" s="6"/>
      <c r="AA61" s="4">
        <f>IFERROR(VLOOKUP(Y61,parts!$A$2:$V$150,11,FALSE)*Z61,0)</f>
        <v>0</v>
      </c>
      <c r="AB61" s="4">
        <f>IFERROR(VLOOKUP(Y61,parts!$A$2:$V$150,12,FALSE)*Z61,0)</f>
        <v>0</v>
      </c>
      <c r="AC61" s="4">
        <f>IFERROR(VLOOKUP(Y61,parts!$A$2:$V$150,13,FALSE)*Z61,0)</f>
        <v>0</v>
      </c>
      <c r="AD61" s="4">
        <f>IFERROR(VLOOKUP(Y61,parts!$A$2:$V$150,5,FALSE),0)</f>
        <v>0</v>
      </c>
      <c r="AE61" s="4">
        <f>IFERROR(VLOOKUP(Y61,parts!$A$2:$V$150,6,FALSE)*Z61,0)</f>
        <v>0</v>
      </c>
      <c r="AF61" s="12"/>
      <c r="AG61" s="11"/>
      <c r="AH61" s="6"/>
      <c r="AI61" s="4">
        <f>IFERROR(VLOOKUP(AG61,parts!$A$2:$V$150,11,FALSE)*AH61,0)</f>
        <v>0</v>
      </c>
      <c r="AJ61" s="4">
        <f>IFERROR(VLOOKUP(AG61,parts!$A$2:$V$150,12,FALSE)*AH61,0)</f>
        <v>0</v>
      </c>
      <c r="AK61" s="4">
        <f>IFERROR(VLOOKUP(AG61,parts!$A$2:$V$150,13,FALSE)*AH61,0)</f>
        <v>0</v>
      </c>
      <c r="AL61" s="4">
        <f>IFERROR(VLOOKUP(AG61,parts!$A$2:$V$150,5,FALSE),0)</f>
        <v>0</v>
      </c>
      <c r="AM61" s="4">
        <f>IFERROR(VLOOKUP(AG61,parts!$A$2:$V$150,6,FALSE)*AH61,0)</f>
        <v>0</v>
      </c>
      <c r="AN61" s="12"/>
      <c r="AO61" s="11"/>
      <c r="AP61" s="6"/>
      <c r="AQ61" s="4">
        <f>IFERROR(VLOOKUP(AO61,parts!$A$2:$V$150,11,FALSE)*AP61,0)</f>
        <v>0</v>
      </c>
      <c r="AR61" s="4">
        <f>IFERROR(VLOOKUP(AO61,parts!$A$2:$V$150,12,FALSE)*AP61,0)</f>
        <v>0</v>
      </c>
      <c r="AS61" s="4">
        <f>IFERROR(VLOOKUP(AO61,parts!$A$2:$V$150,13,FALSE)*AP61,0)</f>
        <v>0</v>
      </c>
      <c r="AT61" s="4">
        <f>IFERROR(VLOOKUP(AO61,parts!$A$2:$V$150,5,FALSE),0)</f>
        <v>0</v>
      </c>
      <c r="AU61" s="4">
        <f>IFERROR(VLOOKUP(AO61,parts!$A$2:$V$150,6,FALSE)*AP61,0)</f>
        <v>0</v>
      </c>
      <c r="AV61" s="12"/>
      <c r="AW61" s="11"/>
      <c r="AX61" s="6"/>
      <c r="AY61" s="4">
        <f>IFERROR(VLOOKUP(AW61,parts!$A$2:$V$150,11,FALSE)*AX61,0)</f>
        <v>0</v>
      </c>
      <c r="AZ61" s="4">
        <f>IFERROR(VLOOKUP(AW61,parts!$A$2:$V$150,12,FALSE)*AX61,0)</f>
        <v>0</v>
      </c>
      <c r="BA61" s="4">
        <f>IFERROR(VLOOKUP(AW61,parts!$A$2:$V$150,13,FALSE)*AX61,0)</f>
        <v>0</v>
      </c>
      <c r="BB61" s="4">
        <f>IFERROR(VLOOKUP(AW61,parts!$A$2:$V$150,5,FALSE),0)</f>
        <v>0</v>
      </c>
      <c r="BC61" s="4">
        <f>IFERROR(VLOOKUP(AW61,parts!$A$2:$V$150,6,FALSE)*AX61,0)</f>
        <v>0</v>
      </c>
      <c r="BD61" s="12"/>
      <c r="BE61" s="11"/>
      <c r="BF61" s="6"/>
      <c r="BG61" s="4">
        <f>IFERROR(VLOOKUP(BE61,parts!$A$2:$V$150,11,FALSE)*BF61,0)</f>
        <v>0</v>
      </c>
      <c r="BH61" s="4">
        <f>IFERROR(VLOOKUP(BE61,parts!$A$2:$V$150,12,FALSE)*BF61,0)</f>
        <v>0</v>
      </c>
      <c r="BI61" s="4">
        <f>IFERROR(VLOOKUP(BE61,parts!$A$2:$V$150,13,FALSE)*BF61,0)</f>
        <v>0</v>
      </c>
      <c r="BJ61" s="4">
        <f>IFERROR(VLOOKUP(BE61,parts!$A$2:$V$150,5,FALSE),0)</f>
        <v>0</v>
      </c>
      <c r="BK61" s="4">
        <f>IFERROR(VLOOKUP(BE61,parts!$A$2:$V$150,6,FALSE)*BF61,0)</f>
        <v>0</v>
      </c>
      <c r="BL61" s="12"/>
    </row>
    <row r="62" spans="1:64" x14ac:dyDescent="0.25">
      <c r="A62" s="11"/>
      <c r="B62" s="6"/>
      <c r="C62" s="4">
        <f>IFERROR(VLOOKUP(A62,parts!$A$2:$V$150,11,FALSE)*B62,0)</f>
        <v>0</v>
      </c>
      <c r="D62" s="4">
        <f>IFERROR(VLOOKUP(A62,parts!$A$2:$V$150,12,FALSE)*B62,0)</f>
        <v>0</v>
      </c>
      <c r="E62" s="4">
        <f>IFERROR(VLOOKUP(A62,parts!$A$2:$V$150,13,FALSE)*B62,0)</f>
        <v>0</v>
      </c>
      <c r="F62" s="4">
        <f>IFERROR(VLOOKUP(A62,parts!$A$2:$V$150,5,FALSE),0)</f>
        <v>0</v>
      </c>
      <c r="G62" s="4">
        <f>IFERROR(VLOOKUP(A62,parts!$A$2:$V$150,6,FALSE)*B62,0)</f>
        <v>0</v>
      </c>
      <c r="H62" s="12"/>
      <c r="I62" s="11"/>
      <c r="J62" s="6"/>
      <c r="K62" s="4">
        <f>IFERROR(VLOOKUP(I62,parts!$A$2:$V$150,11,FALSE)*J62,0)</f>
        <v>0</v>
      </c>
      <c r="L62" s="4">
        <f>IFERROR(VLOOKUP(I62,parts!$A$2:$V$150,12,FALSE)*J62,0)</f>
        <v>0</v>
      </c>
      <c r="M62" s="4">
        <f>IFERROR(VLOOKUP(I62,parts!$A$2:$V$150,13,FALSE)*J62,0)</f>
        <v>0</v>
      </c>
      <c r="N62" s="4">
        <f>IFERROR(VLOOKUP(I62,parts!$A$2:$V$150,5,FALSE),0)</f>
        <v>0</v>
      </c>
      <c r="O62" s="4">
        <f>IFERROR(VLOOKUP(I62,parts!$A$2:$V$150,6,FALSE)*J62,0)</f>
        <v>0</v>
      </c>
      <c r="P62" s="12"/>
      <c r="Q62" s="11"/>
      <c r="R62" s="6"/>
      <c r="S62" s="4">
        <f>IFERROR(VLOOKUP(Q62,parts!$A$2:$V$150,11,FALSE)*R62,0)</f>
        <v>0</v>
      </c>
      <c r="T62" s="4">
        <f>IFERROR(VLOOKUP(Q62,parts!$A$2:$V$150,12,FALSE)*R62,0)</f>
        <v>0</v>
      </c>
      <c r="U62" s="4">
        <f>IFERROR(VLOOKUP(Q62,parts!$A$2:$V$150,13,FALSE)*R62,0)</f>
        <v>0</v>
      </c>
      <c r="V62" s="4">
        <f>IFERROR(VLOOKUP(Q62,parts!$A$2:$V$150,5,FALSE),0)</f>
        <v>0</v>
      </c>
      <c r="W62" s="4">
        <f>IFERROR(VLOOKUP(Q62,parts!$A$2:$V$150,6,FALSE)*R62,0)</f>
        <v>0</v>
      </c>
      <c r="X62" s="12"/>
      <c r="Y62" s="11"/>
      <c r="Z62" s="6"/>
      <c r="AA62" s="4">
        <f>IFERROR(VLOOKUP(Y62,parts!$A$2:$V$150,11,FALSE)*Z62,0)</f>
        <v>0</v>
      </c>
      <c r="AB62" s="4">
        <f>IFERROR(VLOOKUP(Y62,parts!$A$2:$V$150,12,FALSE)*Z62,0)</f>
        <v>0</v>
      </c>
      <c r="AC62" s="4">
        <f>IFERROR(VLOOKUP(Y62,parts!$A$2:$V$150,13,FALSE)*Z62,0)</f>
        <v>0</v>
      </c>
      <c r="AD62" s="4">
        <f>IFERROR(VLOOKUP(Y62,parts!$A$2:$V$150,5,FALSE),0)</f>
        <v>0</v>
      </c>
      <c r="AE62" s="4">
        <f>IFERROR(VLOOKUP(Y62,parts!$A$2:$V$150,6,FALSE)*Z62,0)</f>
        <v>0</v>
      </c>
      <c r="AF62" s="12"/>
      <c r="AG62" s="11"/>
      <c r="AH62" s="6"/>
      <c r="AI62" s="4">
        <f>IFERROR(VLOOKUP(AG62,parts!$A$2:$V$150,11,FALSE)*AH62,0)</f>
        <v>0</v>
      </c>
      <c r="AJ62" s="4">
        <f>IFERROR(VLOOKUP(AG62,parts!$A$2:$V$150,12,FALSE)*AH62,0)</f>
        <v>0</v>
      </c>
      <c r="AK62" s="4">
        <f>IFERROR(VLOOKUP(AG62,parts!$A$2:$V$150,13,FALSE)*AH62,0)</f>
        <v>0</v>
      </c>
      <c r="AL62" s="4">
        <f>IFERROR(VLOOKUP(AG62,parts!$A$2:$V$150,5,FALSE),0)</f>
        <v>0</v>
      </c>
      <c r="AM62" s="4">
        <f>IFERROR(VLOOKUP(AG62,parts!$A$2:$V$150,6,FALSE)*AH62,0)</f>
        <v>0</v>
      </c>
      <c r="AN62" s="12"/>
      <c r="AO62" s="11"/>
      <c r="AP62" s="6"/>
      <c r="AQ62" s="4">
        <f>IFERROR(VLOOKUP(AO62,parts!$A$2:$V$150,11,FALSE)*AP62,0)</f>
        <v>0</v>
      </c>
      <c r="AR62" s="4">
        <f>IFERROR(VLOOKUP(AO62,parts!$A$2:$V$150,12,FALSE)*AP62,0)</f>
        <v>0</v>
      </c>
      <c r="AS62" s="4">
        <f>IFERROR(VLOOKUP(AO62,parts!$A$2:$V$150,13,FALSE)*AP62,0)</f>
        <v>0</v>
      </c>
      <c r="AT62" s="4">
        <f>IFERROR(VLOOKUP(AO62,parts!$A$2:$V$150,5,FALSE),0)</f>
        <v>0</v>
      </c>
      <c r="AU62" s="4">
        <f>IFERROR(VLOOKUP(AO62,parts!$A$2:$V$150,6,FALSE)*AP62,0)</f>
        <v>0</v>
      </c>
      <c r="AV62" s="12"/>
      <c r="AW62" s="11"/>
      <c r="AX62" s="6"/>
      <c r="AY62" s="4">
        <f>IFERROR(VLOOKUP(AW62,parts!$A$2:$V$150,11,FALSE)*AX62,0)</f>
        <v>0</v>
      </c>
      <c r="AZ62" s="4">
        <f>IFERROR(VLOOKUP(AW62,parts!$A$2:$V$150,12,FALSE)*AX62,0)</f>
        <v>0</v>
      </c>
      <c r="BA62" s="4">
        <f>IFERROR(VLOOKUP(AW62,parts!$A$2:$V$150,13,FALSE)*AX62,0)</f>
        <v>0</v>
      </c>
      <c r="BB62" s="4">
        <f>IFERROR(VLOOKUP(AW62,parts!$A$2:$V$150,5,FALSE),0)</f>
        <v>0</v>
      </c>
      <c r="BC62" s="4">
        <f>IFERROR(VLOOKUP(AW62,parts!$A$2:$V$150,6,FALSE)*AX62,0)</f>
        <v>0</v>
      </c>
      <c r="BD62" s="12"/>
      <c r="BE62" s="11"/>
      <c r="BF62" s="6"/>
      <c r="BG62" s="4">
        <f>IFERROR(VLOOKUP(BE62,parts!$A$2:$V$150,11,FALSE)*BF62,0)</f>
        <v>0</v>
      </c>
      <c r="BH62" s="4">
        <f>IFERROR(VLOOKUP(BE62,parts!$A$2:$V$150,12,FALSE)*BF62,0)</f>
        <v>0</v>
      </c>
      <c r="BI62" s="4">
        <f>IFERROR(VLOOKUP(BE62,parts!$A$2:$V$150,13,FALSE)*BF62,0)</f>
        <v>0</v>
      </c>
      <c r="BJ62" s="4">
        <f>IFERROR(VLOOKUP(BE62,parts!$A$2:$V$150,5,FALSE),0)</f>
        <v>0</v>
      </c>
      <c r="BK62" s="4">
        <f>IFERROR(VLOOKUP(BE62,parts!$A$2:$V$150,6,FALSE)*BF62,0)</f>
        <v>0</v>
      </c>
      <c r="BL62" s="12"/>
    </row>
    <row r="63" spans="1:64" x14ac:dyDescent="0.25">
      <c r="A63" s="11"/>
      <c r="B63" s="6"/>
      <c r="C63" s="4">
        <f>IFERROR(VLOOKUP(A63,parts!$A$2:$V$150,11,FALSE)*B63,0)</f>
        <v>0</v>
      </c>
      <c r="D63" s="4">
        <f>IFERROR(VLOOKUP(A63,parts!$A$2:$V$150,12,FALSE)*B63,0)</f>
        <v>0</v>
      </c>
      <c r="E63" s="4">
        <f>IFERROR(VLOOKUP(A63,parts!$A$2:$V$150,13,FALSE)*B63,0)</f>
        <v>0</v>
      </c>
      <c r="F63" s="4">
        <f>IFERROR(VLOOKUP(A63,parts!$A$2:$V$150,5,FALSE),0)</f>
        <v>0</v>
      </c>
      <c r="G63" s="4">
        <f>IFERROR(VLOOKUP(A63,parts!$A$2:$V$150,6,FALSE)*B63,0)</f>
        <v>0</v>
      </c>
      <c r="H63" s="12"/>
      <c r="I63" s="11"/>
      <c r="J63" s="6"/>
      <c r="K63" s="4">
        <f>IFERROR(VLOOKUP(I63,parts!$A$2:$V$150,11,FALSE)*J63,0)</f>
        <v>0</v>
      </c>
      <c r="L63" s="4">
        <f>IFERROR(VLOOKUP(I63,parts!$A$2:$V$150,12,FALSE)*J63,0)</f>
        <v>0</v>
      </c>
      <c r="M63" s="4">
        <f>IFERROR(VLOOKUP(I63,parts!$A$2:$V$150,13,FALSE)*J63,0)</f>
        <v>0</v>
      </c>
      <c r="N63" s="4">
        <f>IFERROR(VLOOKUP(I63,parts!$A$2:$V$150,5,FALSE),0)</f>
        <v>0</v>
      </c>
      <c r="O63" s="4">
        <f>IFERROR(VLOOKUP(I63,parts!$A$2:$V$150,6,FALSE)*J63,0)</f>
        <v>0</v>
      </c>
      <c r="P63" s="12"/>
      <c r="Q63" s="11"/>
      <c r="R63" s="6"/>
      <c r="S63" s="4">
        <f>IFERROR(VLOOKUP(Q63,parts!$A$2:$V$150,11,FALSE)*R63,0)</f>
        <v>0</v>
      </c>
      <c r="T63" s="4">
        <f>IFERROR(VLOOKUP(Q63,parts!$A$2:$V$150,12,FALSE)*R63,0)</f>
        <v>0</v>
      </c>
      <c r="U63" s="4">
        <f>IFERROR(VLOOKUP(Q63,parts!$A$2:$V$150,13,FALSE)*R63,0)</f>
        <v>0</v>
      </c>
      <c r="V63" s="4">
        <f>IFERROR(VLOOKUP(Q63,parts!$A$2:$V$150,5,FALSE),0)</f>
        <v>0</v>
      </c>
      <c r="W63" s="4">
        <f>IFERROR(VLOOKUP(Q63,parts!$A$2:$V$150,6,FALSE)*R63,0)</f>
        <v>0</v>
      </c>
      <c r="X63" s="12"/>
      <c r="Y63" s="11"/>
      <c r="Z63" s="6"/>
      <c r="AA63" s="4">
        <f>IFERROR(VLOOKUP(Y63,parts!$A$2:$V$150,11,FALSE)*Z63,0)</f>
        <v>0</v>
      </c>
      <c r="AB63" s="4">
        <f>IFERROR(VLOOKUP(Y63,parts!$A$2:$V$150,12,FALSE)*Z63,0)</f>
        <v>0</v>
      </c>
      <c r="AC63" s="4">
        <f>IFERROR(VLOOKUP(Y63,parts!$A$2:$V$150,13,FALSE)*Z63,0)</f>
        <v>0</v>
      </c>
      <c r="AD63" s="4">
        <f>IFERROR(VLOOKUP(Y63,parts!$A$2:$V$150,5,FALSE),0)</f>
        <v>0</v>
      </c>
      <c r="AE63" s="4">
        <f>IFERROR(VLOOKUP(Y63,parts!$A$2:$V$150,6,FALSE)*Z63,0)</f>
        <v>0</v>
      </c>
      <c r="AF63" s="12"/>
      <c r="AG63" s="11"/>
      <c r="AH63" s="6"/>
      <c r="AI63" s="4">
        <f>IFERROR(VLOOKUP(AG63,parts!$A$2:$V$150,11,FALSE)*AH63,0)</f>
        <v>0</v>
      </c>
      <c r="AJ63" s="4">
        <f>IFERROR(VLOOKUP(AG63,parts!$A$2:$V$150,12,FALSE)*AH63,0)</f>
        <v>0</v>
      </c>
      <c r="AK63" s="4">
        <f>IFERROR(VLOOKUP(AG63,parts!$A$2:$V$150,13,FALSE)*AH63,0)</f>
        <v>0</v>
      </c>
      <c r="AL63" s="4">
        <f>IFERROR(VLOOKUP(AG63,parts!$A$2:$V$150,5,FALSE),0)</f>
        <v>0</v>
      </c>
      <c r="AM63" s="4">
        <f>IFERROR(VLOOKUP(AG63,parts!$A$2:$V$150,6,FALSE)*AH63,0)</f>
        <v>0</v>
      </c>
      <c r="AN63" s="12"/>
      <c r="AO63" s="11"/>
      <c r="AP63" s="6"/>
      <c r="AQ63" s="4">
        <f>IFERROR(VLOOKUP(AO63,parts!$A$2:$V$150,11,FALSE)*AP63,0)</f>
        <v>0</v>
      </c>
      <c r="AR63" s="4">
        <f>IFERROR(VLOOKUP(AO63,parts!$A$2:$V$150,12,FALSE)*AP63,0)</f>
        <v>0</v>
      </c>
      <c r="AS63" s="4">
        <f>IFERROR(VLOOKUP(AO63,parts!$A$2:$V$150,13,FALSE)*AP63,0)</f>
        <v>0</v>
      </c>
      <c r="AT63" s="4">
        <f>IFERROR(VLOOKUP(AO63,parts!$A$2:$V$150,5,FALSE),0)</f>
        <v>0</v>
      </c>
      <c r="AU63" s="4">
        <f>IFERROR(VLOOKUP(AO63,parts!$A$2:$V$150,6,FALSE)*AP63,0)</f>
        <v>0</v>
      </c>
      <c r="AV63" s="12"/>
      <c r="AW63" s="11"/>
      <c r="AX63" s="6"/>
      <c r="AY63" s="4">
        <f>IFERROR(VLOOKUP(AW63,parts!$A$2:$V$150,11,FALSE)*AX63,0)</f>
        <v>0</v>
      </c>
      <c r="AZ63" s="4">
        <f>IFERROR(VLOOKUP(AW63,parts!$A$2:$V$150,12,FALSE)*AX63,0)</f>
        <v>0</v>
      </c>
      <c r="BA63" s="4">
        <f>IFERROR(VLOOKUP(AW63,parts!$A$2:$V$150,13,FALSE)*AX63,0)</f>
        <v>0</v>
      </c>
      <c r="BB63" s="4">
        <f>IFERROR(VLOOKUP(AW63,parts!$A$2:$V$150,5,FALSE),0)</f>
        <v>0</v>
      </c>
      <c r="BC63" s="4">
        <f>IFERROR(VLOOKUP(AW63,parts!$A$2:$V$150,6,FALSE)*AX63,0)</f>
        <v>0</v>
      </c>
      <c r="BD63" s="12"/>
      <c r="BE63" s="11"/>
      <c r="BF63" s="6"/>
      <c r="BG63" s="4">
        <f>IFERROR(VLOOKUP(BE63,parts!$A$2:$V$150,11,FALSE)*BF63,0)</f>
        <v>0</v>
      </c>
      <c r="BH63" s="4">
        <f>IFERROR(VLOOKUP(BE63,parts!$A$2:$V$150,12,FALSE)*BF63,0)</f>
        <v>0</v>
      </c>
      <c r="BI63" s="4">
        <f>IFERROR(VLOOKUP(BE63,parts!$A$2:$V$150,13,FALSE)*BF63,0)</f>
        <v>0</v>
      </c>
      <c r="BJ63" s="4">
        <f>IFERROR(VLOOKUP(BE63,parts!$A$2:$V$150,5,FALSE),0)</f>
        <v>0</v>
      </c>
      <c r="BK63" s="4">
        <f>IFERROR(VLOOKUP(BE63,parts!$A$2:$V$150,6,FALSE)*BF63,0)</f>
        <v>0</v>
      </c>
      <c r="BL63" s="12"/>
    </row>
    <row r="64" spans="1:64" x14ac:dyDescent="0.25">
      <c r="A64" s="11"/>
      <c r="B64" s="6"/>
      <c r="C64" s="4">
        <f>IFERROR(VLOOKUP(A64,parts!$A$2:$V$150,11,FALSE)*B64,0)</f>
        <v>0</v>
      </c>
      <c r="D64" s="4">
        <f>IFERROR(VLOOKUP(A64,parts!$A$2:$V$150,12,FALSE)*B64,0)</f>
        <v>0</v>
      </c>
      <c r="E64" s="4">
        <f>IFERROR(VLOOKUP(A64,parts!$A$2:$V$150,13,FALSE)*B64,0)</f>
        <v>0</v>
      </c>
      <c r="F64" s="4">
        <f>IFERROR(VLOOKUP(A64,parts!$A$2:$V$150,5,FALSE),0)</f>
        <v>0</v>
      </c>
      <c r="G64" s="4">
        <f>IFERROR(VLOOKUP(A64,parts!$A$2:$V$150,6,FALSE)*B64,0)</f>
        <v>0</v>
      </c>
      <c r="H64" s="12"/>
      <c r="I64" s="11"/>
      <c r="J64" s="6"/>
      <c r="K64" s="4">
        <f>IFERROR(VLOOKUP(I64,parts!$A$2:$V$150,11,FALSE)*J64,0)</f>
        <v>0</v>
      </c>
      <c r="L64" s="4">
        <f>IFERROR(VLOOKUP(I64,parts!$A$2:$V$150,12,FALSE)*J64,0)</f>
        <v>0</v>
      </c>
      <c r="M64" s="4">
        <f>IFERROR(VLOOKUP(I64,parts!$A$2:$V$150,13,FALSE)*J64,0)</f>
        <v>0</v>
      </c>
      <c r="N64" s="4">
        <f>IFERROR(VLOOKUP(I64,parts!$A$2:$V$150,5,FALSE),0)</f>
        <v>0</v>
      </c>
      <c r="O64" s="4">
        <f>IFERROR(VLOOKUP(I64,parts!$A$2:$V$150,6,FALSE)*J64,0)</f>
        <v>0</v>
      </c>
      <c r="P64" s="12"/>
      <c r="Q64" s="11"/>
      <c r="R64" s="6"/>
      <c r="S64" s="4">
        <f>IFERROR(VLOOKUP(Q64,parts!$A$2:$V$150,11,FALSE)*R64,0)</f>
        <v>0</v>
      </c>
      <c r="T64" s="4">
        <f>IFERROR(VLOOKUP(Q64,parts!$A$2:$V$150,12,FALSE)*R64,0)</f>
        <v>0</v>
      </c>
      <c r="U64" s="4">
        <f>IFERROR(VLOOKUP(Q64,parts!$A$2:$V$150,13,FALSE)*R64,0)</f>
        <v>0</v>
      </c>
      <c r="V64" s="4">
        <f>IFERROR(VLOOKUP(Q64,parts!$A$2:$V$150,5,FALSE),0)</f>
        <v>0</v>
      </c>
      <c r="W64" s="4">
        <f>IFERROR(VLOOKUP(Q64,parts!$A$2:$V$150,6,FALSE)*R64,0)</f>
        <v>0</v>
      </c>
      <c r="X64" s="12"/>
      <c r="Y64" s="11"/>
      <c r="Z64" s="6"/>
      <c r="AA64" s="4">
        <f>IFERROR(VLOOKUP(Y64,parts!$A$2:$V$150,11,FALSE)*Z64,0)</f>
        <v>0</v>
      </c>
      <c r="AB64" s="4">
        <f>IFERROR(VLOOKUP(Y64,parts!$A$2:$V$150,12,FALSE)*Z64,0)</f>
        <v>0</v>
      </c>
      <c r="AC64" s="4">
        <f>IFERROR(VLOOKUP(Y64,parts!$A$2:$V$150,13,FALSE)*Z64,0)</f>
        <v>0</v>
      </c>
      <c r="AD64" s="4">
        <f>IFERROR(VLOOKUP(Y64,parts!$A$2:$V$150,5,FALSE),0)</f>
        <v>0</v>
      </c>
      <c r="AE64" s="4">
        <f>IFERROR(VLOOKUP(Y64,parts!$A$2:$V$150,6,FALSE)*Z64,0)</f>
        <v>0</v>
      </c>
      <c r="AF64" s="12"/>
      <c r="AG64" s="11"/>
      <c r="AH64" s="6"/>
      <c r="AI64" s="4">
        <f>IFERROR(VLOOKUP(AG64,parts!$A$2:$V$150,11,FALSE)*AH64,0)</f>
        <v>0</v>
      </c>
      <c r="AJ64" s="4">
        <f>IFERROR(VLOOKUP(AG64,parts!$A$2:$V$150,12,FALSE)*AH64,0)</f>
        <v>0</v>
      </c>
      <c r="AK64" s="4">
        <f>IFERROR(VLOOKUP(AG64,parts!$A$2:$V$150,13,FALSE)*AH64,0)</f>
        <v>0</v>
      </c>
      <c r="AL64" s="4">
        <f>IFERROR(VLOOKUP(AG64,parts!$A$2:$V$150,5,FALSE),0)</f>
        <v>0</v>
      </c>
      <c r="AM64" s="4">
        <f>IFERROR(VLOOKUP(AG64,parts!$A$2:$V$150,6,FALSE)*AH64,0)</f>
        <v>0</v>
      </c>
      <c r="AN64" s="12"/>
      <c r="AO64" s="11"/>
      <c r="AP64" s="6"/>
      <c r="AQ64" s="4">
        <f>IFERROR(VLOOKUP(AO64,parts!$A$2:$V$150,11,FALSE)*AP64,0)</f>
        <v>0</v>
      </c>
      <c r="AR64" s="4">
        <f>IFERROR(VLOOKUP(AO64,parts!$A$2:$V$150,12,FALSE)*AP64,0)</f>
        <v>0</v>
      </c>
      <c r="AS64" s="4">
        <f>IFERROR(VLOOKUP(AO64,parts!$A$2:$V$150,13,FALSE)*AP64,0)</f>
        <v>0</v>
      </c>
      <c r="AT64" s="4">
        <f>IFERROR(VLOOKUP(AO64,parts!$A$2:$V$150,5,FALSE),0)</f>
        <v>0</v>
      </c>
      <c r="AU64" s="4">
        <f>IFERROR(VLOOKUP(AO64,parts!$A$2:$V$150,6,FALSE)*AP64,0)</f>
        <v>0</v>
      </c>
      <c r="AV64" s="12"/>
      <c r="AW64" s="11"/>
      <c r="AX64" s="6"/>
      <c r="AY64" s="4">
        <f>IFERROR(VLOOKUP(AW64,parts!$A$2:$V$150,11,FALSE)*AX64,0)</f>
        <v>0</v>
      </c>
      <c r="AZ64" s="4">
        <f>IFERROR(VLOOKUP(AW64,parts!$A$2:$V$150,12,FALSE)*AX64,0)</f>
        <v>0</v>
      </c>
      <c r="BA64" s="4">
        <f>IFERROR(VLOOKUP(AW64,parts!$A$2:$V$150,13,FALSE)*AX64,0)</f>
        <v>0</v>
      </c>
      <c r="BB64" s="4">
        <f>IFERROR(VLOOKUP(AW64,parts!$A$2:$V$150,5,FALSE),0)</f>
        <v>0</v>
      </c>
      <c r="BC64" s="4">
        <f>IFERROR(VLOOKUP(AW64,parts!$A$2:$V$150,6,FALSE)*AX64,0)</f>
        <v>0</v>
      </c>
      <c r="BD64" s="12"/>
      <c r="BE64" s="11"/>
      <c r="BF64" s="6"/>
      <c r="BG64" s="4">
        <f>IFERROR(VLOOKUP(BE64,parts!$A$2:$V$150,11,FALSE)*BF64,0)</f>
        <v>0</v>
      </c>
      <c r="BH64" s="4">
        <f>IFERROR(VLOOKUP(BE64,parts!$A$2:$V$150,12,FALSE)*BF64,0)</f>
        <v>0</v>
      </c>
      <c r="BI64" s="4">
        <f>IFERROR(VLOOKUP(BE64,parts!$A$2:$V$150,13,FALSE)*BF64,0)</f>
        <v>0</v>
      </c>
      <c r="BJ64" s="4">
        <f>IFERROR(VLOOKUP(BE64,parts!$A$2:$V$150,5,FALSE),0)</f>
        <v>0</v>
      </c>
      <c r="BK64" s="4">
        <f>IFERROR(VLOOKUP(BE64,parts!$A$2:$V$150,6,FALSE)*BF64,0)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IFERROR(VLOOKUP(A65,parts!$A$2:$V$150,11,FALSE)*B65,0)</f>
        <v>0</v>
      </c>
      <c r="D65" s="4">
        <f>IFERROR(VLOOKUP(A65,parts!$A$2:$V$150,12,FALSE)*B65,0)</f>
        <v>0</v>
      </c>
      <c r="E65" s="4">
        <f>IFERROR(VLOOKUP(A65,parts!$A$2:$V$150,13,FALSE)*B65,0)</f>
        <v>0</v>
      </c>
      <c r="F65" s="4">
        <f>IFERROR(VLOOKUP(A65,parts!$A$2:$V$150,5,FALSE),0)</f>
        <v>0</v>
      </c>
      <c r="G65" s="4">
        <f>IFERROR(VLOOKUP(A65,parts!$A$2:$V$150,6,FALSE)*B65,0)</f>
        <v>0</v>
      </c>
      <c r="H65" s="12"/>
      <c r="I65" s="11"/>
      <c r="J65" s="6"/>
      <c r="K65" s="4">
        <f>IFERROR(VLOOKUP(I65,parts!$A$2:$V$150,11,FALSE)*J65,0)</f>
        <v>0</v>
      </c>
      <c r="L65" s="4">
        <f>IFERROR(VLOOKUP(I65,parts!$A$2:$V$150,12,FALSE)*J65,0)</f>
        <v>0</v>
      </c>
      <c r="M65" s="4">
        <f>IFERROR(VLOOKUP(I65,parts!$A$2:$V$150,13,FALSE)*J65,0)</f>
        <v>0</v>
      </c>
      <c r="N65" s="4">
        <f>IFERROR(VLOOKUP(I65,parts!$A$2:$V$150,5,FALSE),0)</f>
        <v>0</v>
      </c>
      <c r="O65" s="4">
        <f>IFERROR(VLOOKUP(I65,parts!$A$2:$V$150,6,FALSE)*J65,0)</f>
        <v>0</v>
      </c>
      <c r="P65" s="12"/>
      <c r="Q65" s="11"/>
      <c r="R65" s="6"/>
      <c r="S65" s="4">
        <f>IFERROR(VLOOKUP(Q65,parts!$A$2:$V$150,11,FALSE)*R65,0)</f>
        <v>0</v>
      </c>
      <c r="T65" s="4">
        <f>IFERROR(VLOOKUP(Q65,parts!$A$2:$V$150,12,FALSE)*R65,0)</f>
        <v>0</v>
      </c>
      <c r="U65" s="4">
        <f>IFERROR(VLOOKUP(Q65,parts!$A$2:$V$150,13,FALSE)*R65,0)</f>
        <v>0</v>
      </c>
      <c r="V65" s="4">
        <f>IFERROR(VLOOKUP(Q65,parts!$A$2:$V$150,5,FALSE),0)</f>
        <v>0</v>
      </c>
      <c r="W65" s="4">
        <f>IFERROR(VLOOKUP(Q65,parts!$A$2:$V$150,6,FALSE)*R65,0)</f>
        <v>0</v>
      </c>
      <c r="X65" s="12"/>
      <c r="Y65" s="11"/>
      <c r="Z65" s="6"/>
      <c r="AA65" s="4">
        <f>IFERROR(VLOOKUP(Y65,parts!$A$2:$V$150,11,FALSE)*Z65,0)</f>
        <v>0</v>
      </c>
      <c r="AB65" s="4">
        <f>IFERROR(VLOOKUP(Y65,parts!$A$2:$V$150,12,FALSE)*Z65,0)</f>
        <v>0</v>
      </c>
      <c r="AC65" s="4">
        <f>IFERROR(VLOOKUP(Y65,parts!$A$2:$V$150,13,FALSE)*Z65,0)</f>
        <v>0</v>
      </c>
      <c r="AD65" s="4">
        <f>IFERROR(VLOOKUP(Y65,parts!$A$2:$V$150,5,FALSE),0)</f>
        <v>0</v>
      </c>
      <c r="AE65" s="4">
        <f>IFERROR(VLOOKUP(Y65,parts!$A$2:$V$150,6,FALSE)*Z65,0)</f>
        <v>0</v>
      </c>
      <c r="AF65" s="12"/>
      <c r="AG65" s="11"/>
      <c r="AH65" s="6"/>
      <c r="AI65" s="4">
        <f>IFERROR(VLOOKUP(AG65,parts!$A$2:$V$150,11,FALSE)*AH65,0)</f>
        <v>0</v>
      </c>
      <c r="AJ65" s="4">
        <f>IFERROR(VLOOKUP(AG65,parts!$A$2:$V$150,12,FALSE)*AH65,0)</f>
        <v>0</v>
      </c>
      <c r="AK65" s="4">
        <f>IFERROR(VLOOKUP(AG65,parts!$A$2:$V$150,13,FALSE)*AH65,0)</f>
        <v>0</v>
      </c>
      <c r="AL65" s="4">
        <f>IFERROR(VLOOKUP(AG65,parts!$A$2:$V$150,5,FALSE),0)</f>
        <v>0</v>
      </c>
      <c r="AM65" s="4">
        <f>IFERROR(VLOOKUP(AG65,parts!$A$2:$V$150,6,FALSE)*AH65,0)</f>
        <v>0</v>
      </c>
      <c r="AN65" s="12"/>
      <c r="AO65" s="11"/>
      <c r="AP65" s="6"/>
      <c r="AQ65" s="4">
        <f>IFERROR(VLOOKUP(AO65,parts!$A$2:$V$150,11,FALSE)*AP65,0)</f>
        <v>0</v>
      </c>
      <c r="AR65" s="4">
        <f>IFERROR(VLOOKUP(AO65,parts!$A$2:$V$150,12,FALSE)*AP65,0)</f>
        <v>0</v>
      </c>
      <c r="AS65" s="4">
        <f>IFERROR(VLOOKUP(AO65,parts!$A$2:$V$150,13,FALSE)*AP65,0)</f>
        <v>0</v>
      </c>
      <c r="AT65" s="4">
        <f>IFERROR(VLOOKUP(AO65,parts!$A$2:$V$150,5,FALSE),0)</f>
        <v>0</v>
      </c>
      <c r="AU65" s="4">
        <f>IFERROR(VLOOKUP(AO65,parts!$A$2:$V$150,6,FALSE)*AP65,0)</f>
        <v>0</v>
      </c>
      <c r="AV65" s="12"/>
      <c r="AW65" s="11"/>
      <c r="AX65" s="6"/>
      <c r="AY65" s="4">
        <f>IFERROR(VLOOKUP(AW65,parts!$A$2:$V$150,11,FALSE)*AX65,0)</f>
        <v>0</v>
      </c>
      <c r="AZ65" s="4">
        <f>IFERROR(VLOOKUP(AW65,parts!$A$2:$V$150,12,FALSE)*AX65,0)</f>
        <v>0</v>
      </c>
      <c r="BA65" s="4">
        <f>IFERROR(VLOOKUP(AW65,parts!$A$2:$V$150,13,FALSE)*AX65,0)</f>
        <v>0</v>
      </c>
      <c r="BB65" s="4">
        <f>IFERROR(VLOOKUP(AW65,parts!$A$2:$V$150,5,FALSE),0)</f>
        <v>0</v>
      </c>
      <c r="BC65" s="4">
        <f>IFERROR(VLOOKUP(AW65,parts!$A$2:$V$150,6,FALSE)*AX65,0)</f>
        <v>0</v>
      </c>
      <c r="BD65" s="12"/>
      <c r="BE65" s="11"/>
      <c r="BF65" s="6"/>
      <c r="BG65" s="4">
        <f>IFERROR(VLOOKUP(BE65,parts!$A$2:$V$150,11,FALSE)*BF65,0)</f>
        <v>0</v>
      </c>
      <c r="BH65" s="4">
        <f>IFERROR(VLOOKUP(BE65,parts!$A$2:$V$150,12,FALSE)*BF65,0)</f>
        <v>0</v>
      </c>
      <c r="BI65" s="4">
        <f>IFERROR(VLOOKUP(BE65,parts!$A$2:$V$150,13,FALSE)*BF65,0)</f>
        <v>0</v>
      </c>
      <c r="BJ65" s="4">
        <f>IFERROR(VLOOKUP(BE65,parts!$A$2:$V$150,5,FALSE),0)</f>
        <v>0</v>
      </c>
      <c r="BK65" s="4">
        <f>IFERROR(VLOOKUP(BE65,parts!$A$2:$V$150,6,FALSE)*BF65,0)</f>
        <v>0</v>
      </c>
      <c r="BL65" s="12"/>
    </row>
    <row r="66" spans="1:64" x14ac:dyDescent="0.25">
      <c r="A66" s="13"/>
      <c r="B66" s="14" t="s">
        <v>98</v>
      </c>
      <c r="C66" s="14" t="s">
        <v>3</v>
      </c>
      <c r="D66" s="14" t="s">
        <v>90</v>
      </c>
      <c r="E66" s="14" t="s">
        <v>94</v>
      </c>
      <c r="F66" s="14" t="s">
        <v>6</v>
      </c>
      <c r="G66" s="15" t="s">
        <v>7</v>
      </c>
      <c r="H66" s="12"/>
      <c r="I66" s="13"/>
      <c r="J66" s="14" t="s">
        <v>98</v>
      </c>
      <c r="K66" s="14" t="s">
        <v>3</v>
      </c>
      <c r="L66" s="14" t="s">
        <v>90</v>
      </c>
      <c r="M66" s="14" t="s">
        <v>94</v>
      </c>
      <c r="N66" s="14" t="s">
        <v>6</v>
      </c>
      <c r="O66" s="15" t="s">
        <v>7</v>
      </c>
      <c r="P66" s="12"/>
      <c r="Q66" s="13"/>
      <c r="R66" s="14" t="s">
        <v>98</v>
      </c>
      <c r="S66" s="14" t="s">
        <v>3</v>
      </c>
      <c r="T66" s="14" t="s">
        <v>90</v>
      </c>
      <c r="U66" s="14" t="s">
        <v>94</v>
      </c>
      <c r="V66" s="14" t="s">
        <v>6</v>
      </c>
      <c r="W66" s="15" t="s">
        <v>7</v>
      </c>
      <c r="X66" s="12"/>
      <c r="Y66" s="13"/>
      <c r="Z66" s="14" t="s">
        <v>98</v>
      </c>
      <c r="AA66" s="14" t="s">
        <v>3</v>
      </c>
      <c r="AB66" s="14" t="s">
        <v>90</v>
      </c>
      <c r="AC66" s="14" t="s">
        <v>94</v>
      </c>
      <c r="AD66" s="14" t="s">
        <v>6</v>
      </c>
      <c r="AE66" s="15" t="s">
        <v>7</v>
      </c>
      <c r="AF66" s="12"/>
      <c r="AG66" s="13"/>
      <c r="AH66" s="14" t="s">
        <v>98</v>
      </c>
      <c r="AI66" s="14" t="s">
        <v>3</v>
      </c>
      <c r="AJ66" s="14" t="s">
        <v>90</v>
      </c>
      <c r="AK66" s="14" t="s">
        <v>94</v>
      </c>
      <c r="AL66" s="14" t="s">
        <v>6</v>
      </c>
      <c r="AM66" s="15" t="s">
        <v>7</v>
      </c>
      <c r="AN66" s="12"/>
      <c r="AO66" s="13"/>
      <c r="AP66" s="14" t="s">
        <v>98</v>
      </c>
      <c r="AQ66" s="14" t="s">
        <v>3</v>
      </c>
      <c r="AR66" s="14" t="s">
        <v>90</v>
      </c>
      <c r="AS66" s="14" t="s">
        <v>94</v>
      </c>
      <c r="AT66" s="14" t="s">
        <v>6</v>
      </c>
      <c r="AU66" s="15" t="s">
        <v>7</v>
      </c>
      <c r="AV66" s="12"/>
      <c r="AW66" s="13"/>
      <c r="AX66" s="14" t="s">
        <v>98</v>
      </c>
      <c r="AY66" s="14" t="s">
        <v>3</v>
      </c>
      <c r="AZ66" s="14" t="s">
        <v>90</v>
      </c>
      <c r="BA66" s="14" t="s">
        <v>94</v>
      </c>
      <c r="BB66" s="14" t="s">
        <v>6</v>
      </c>
      <c r="BC66" s="15" t="s">
        <v>7</v>
      </c>
      <c r="BD66" s="12"/>
      <c r="BE66" s="13"/>
      <c r="BF66" s="14" t="s">
        <v>98</v>
      </c>
      <c r="BG66" s="14" t="s">
        <v>3</v>
      </c>
      <c r="BH66" s="14" t="s">
        <v>90</v>
      </c>
      <c r="BI66" s="14" t="s">
        <v>94</v>
      </c>
      <c r="BJ66" s="14" t="s">
        <v>6</v>
      </c>
      <c r="BK66" s="15" t="s">
        <v>7</v>
      </c>
      <c r="BL66" s="12"/>
    </row>
    <row r="67" spans="1:64" x14ac:dyDescent="0.25">
      <c r="A67" s="16" t="s">
        <v>93</v>
      </c>
      <c r="B67" s="4">
        <f>SUM(B51:B65)+B43</f>
        <v>4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93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93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93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93</v>
      </c>
      <c r="AH67" s="4">
        <f>SUM(AH51:AH65)+AH43</f>
        <v>0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93</v>
      </c>
      <c r="AP67" s="4">
        <f>SUM(AP51:AP65)+AP43</f>
        <v>0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93</v>
      </c>
      <c r="AX67" s="4">
        <f>SUM(AX51:AX65)+AX43</f>
        <v>0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93</v>
      </c>
      <c r="BF67" s="4">
        <f>SUM(BF51:BF65)+BF43</f>
        <v>0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96</v>
      </c>
      <c r="B68" s="18">
        <f>E67+B44</f>
        <v>22.661200000000001</v>
      </c>
      <c r="C68" s="19"/>
      <c r="D68" s="19"/>
      <c r="E68" s="19"/>
      <c r="F68" s="19"/>
      <c r="G68" s="20"/>
      <c r="H68" s="12"/>
      <c r="I68" s="16" t="s">
        <v>96</v>
      </c>
      <c r="J68" s="18">
        <f>M67+J44</f>
        <v>0</v>
      </c>
      <c r="K68" s="19"/>
      <c r="L68" s="19"/>
      <c r="M68" s="19"/>
      <c r="N68" s="19"/>
      <c r="O68" s="20"/>
      <c r="P68" s="12"/>
      <c r="Q68" s="16" t="s">
        <v>96</v>
      </c>
      <c r="R68" s="18">
        <f>U67+R44</f>
        <v>0</v>
      </c>
      <c r="S68" s="19"/>
      <c r="T68" s="19"/>
      <c r="U68" s="19"/>
      <c r="V68" s="19"/>
      <c r="W68" s="20"/>
      <c r="X68" s="12"/>
      <c r="Y68" s="16" t="s">
        <v>96</v>
      </c>
      <c r="Z68" s="18">
        <f>AC67+Z44</f>
        <v>0</v>
      </c>
      <c r="AA68" s="19"/>
      <c r="AB68" s="19"/>
      <c r="AC68" s="19"/>
      <c r="AD68" s="19"/>
      <c r="AE68" s="20"/>
      <c r="AF68" s="12"/>
      <c r="AG68" s="16" t="s">
        <v>96</v>
      </c>
      <c r="AH68" s="18">
        <f>AK67+AH44</f>
        <v>0</v>
      </c>
      <c r="AI68" s="19"/>
      <c r="AJ68" s="19"/>
      <c r="AK68" s="19"/>
      <c r="AL68" s="19"/>
      <c r="AM68" s="20"/>
      <c r="AN68" s="12"/>
      <c r="AO68" s="16" t="s">
        <v>96</v>
      </c>
      <c r="AP68" s="18">
        <f>AS67+AP44</f>
        <v>0</v>
      </c>
      <c r="AQ68" s="19"/>
      <c r="AR68" s="19"/>
      <c r="AS68" s="19"/>
      <c r="AT68" s="19"/>
      <c r="AU68" s="20"/>
      <c r="AV68" s="12"/>
      <c r="AW68" s="16" t="s">
        <v>96</v>
      </c>
      <c r="AX68" s="18">
        <f>BA67+AX44</f>
        <v>0</v>
      </c>
      <c r="AY68" s="19"/>
      <c r="AZ68" s="19"/>
      <c r="BA68" s="19"/>
      <c r="BB68" s="19"/>
      <c r="BC68" s="20"/>
      <c r="BD68" s="12"/>
      <c r="BE68" s="16" t="s">
        <v>96</v>
      </c>
      <c r="BF68" s="18">
        <f>BI67+BF44</f>
        <v>0</v>
      </c>
      <c r="BG68" s="19"/>
      <c r="BH68" s="19"/>
      <c r="BI68" s="19"/>
      <c r="BJ68" s="19"/>
      <c r="BK68" s="20"/>
      <c r="BL68" s="12"/>
    </row>
    <row r="69" spans="1:64" x14ac:dyDescent="0.25">
      <c r="A69" s="16" t="s">
        <v>101</v>
      </c>
      <c r="B69" s="18">
        <f>C67+B44</f>
        <v>22.661200000000001</v>
      </c>
      <c r="C69" s="19"/>
      <c r="D69" s="19"/>
      <c r="E69" s="19"/>
      <c r="F69" s="19"/>
      <c r="G69" s="20"/>
      <c r="H69" s="12"/>
      <c r="I69" s="16" t="s">
        <v>101</v>
      </c>
      <c r="J69" s="18">
        <f>K67+J44</f>
        <v>0</v>
      </c>
      <c r="K69" s="19"/>
      <c r="L69" s="19"/>
      <c r="M69" s="19"/>
      <c r="N69" s="19"/>
      <c r="O69" s="20"/>
      <c r="P69" s="12"/>
      <c r="Q69" s="16" t="s">
        <v>101</v>
      </c>
      <c r="R69" s="18">
        <f>S67+R44</f>
        <v>0</v>
      </c>
      <c r="S69" s="19"/>
      <c r="T69" s="19"/>
      <c r="U69" s="19"/>
      <c r="V69" s="19"/>
      <c r="W69" s="20"/>
      <c r="X69" s="12"/>
      <c r="Y69" s="16" t="s">
        <v>101</v>
      </c>
      <c r="Z69" s="18">
        <f>AA67+Z44</f>
        <v>0</v>
      </c>
      <c r="AA69" s="19"/>
      <c r="AB69" s="19"/>
      <c r="AC69" s="19"/>
      <c r="AD69" s="19"/>
      <c r="AE69" s="20"/>
      <c r="AF69" s="12"/>
      <c r="AG69" s="16" t="s">
        <v>101</v>
      </c>
      <c r="AH69" s="18">
        <f>AI67+AH44</f>
        <v>0</v>
      </c>
      <c r="AI69" s="19"/>
      <c r="AJ69" s="19"/>
      <c r="AK69" s="19"/>
      <c r="AL69" s="19"/>
      <c r="AM69" s="20"/>
      <c r="AN69" s="12"/>
      <c r="AO69" s="16" t="s">
        <v>101</v>
      </c>
      <c r="AP69" s="18">
        <f>AQ67+AP44</f>
        <v>0</v>
      </c>
      <c r="AQ69" s="19"/>
      <c r="AR69" s="19"/>
      <c r="AS69" s="19"/>
      <c r="AT69" s="19"/>
      <c r="AU69" s="20"/>
      <c r="AV69" s="12"/>
      <c r="AW69" s="16" t="s">
        <v>101</v>
      </c>
      <c r="AX69" s="18">
        <f>AY67+AX44</f>
        <v>0</v>
      </c>
      <c r="AY69" s="19"/>
      <c r="AZ69" s="19"/>
      <c r="BA69" s="19"/>
      <c r="BB69" s="19"/>
      <c r="BC69" s="20"/>
      <c r="BD69" s="12"/>
      <c r="BE69" s="16" t="s">
        <v>101</v>
      </c>
      <c r="BF69" s="18">
        <f>BG67+BF44</f>
        <v>0</v>
      </c>
      <c r="BG69" s="19"/>
      <c r="BH69" s="19"/>
      <c r="BI69" s="19"/>
      <c r="BJ69" s="19"/>
      <c r="BK69" s="20"/>
      <c r="BL69" s="12"/>
    </row>
    <row r="70" spans="1:64" x14ac:dyDescent="0.25">
      <c r="A70" s="16" t="s">
        <v>100</v>
      </c>
      <c r="B70" s="18">
        <f>IFERROR((G67/10/B68),0)</f>
        <v>0</v>
      </c>
      <c r="C70" s="19"/>
      <c r="D70" s="19"/>
      <c r="E70" s="19"/>
      <c r="F70" s="19"/>
      <c r="G70" s="20"/>
      <c r="H70" s="12"/>
      <c r="I70" s="16" t="s">
        <v>100</v>
      </c>
      <c r="J70" s="18">
        <f>IFERROR((O67/10/J68),0)</f>
        <v>0</v>
      </c>
      <c r="K70" s="19"/>
      <c r="L70" s="19"/>
      <c r="M70" s="19"/>
      <c r="N70" s="19"/>
      <c r="O70" s="20"/>
      <c r="P70" s="12"/>
      <c r="Q70" s="16" t="s">
        <v>100</v>
      </c>
      <c r="R70" s="18">
        <f>IFERROR((W67/10/R68),0)</f>
        <v>0</v>
      </c>
      <c r="S70" s="19"/>
      <c r="T70" s="19"/>
      <c r="U70" s="19"/>
      <c r="V70" s="19"/>
      <c r="W70" s="20"/>
      <c r="X70" s="12"/>
      <c r="Y70" s="16" t="s">
        <v>100</v>
      </c>
      <c r="Z70" s="18">
        <f>IFERROR((AE67/10/Z68),0)</f>
        <v>0</v>
      </c>
      <c r="AA70" s="19"/>
      <c r="AB70" s="19"/>
      <c r="AC70" s="19"/>
      <c r="AD70" s="19"/>
      <c r="AE70" s="20"/>
      <c r="AF70" s="12"/>
      <c r="AG70" s="16" t="s">
        <v>100</v>
      </c>
      <c r="AH70" s="18">
        <f>IFERROR((AM67/10/AH68),0)</f>
        <v>0</v>
      </c>
      <c r="AI70" s="19"/>
      <c r="AJ70" s="19"/>
      <c r="AK70" s="19"/>
      <c r="AL70" s="19"/>
      <c r="AM70" s="20"/>
      <c r="AN70" s="12"/>
      <c r="AO70" s="16" t="s">
        <v>100</v>
      </c>
      <c r="AP70" s="18">
        <f>IFERROR((AU67/10/AP68),0)</f>
        <v>0</v>
      </c>
      <c r="AQ70" s="19"/>
      <c r="AR70" s="19"/>
      <c r="AS70" s="19"/>
      <c r="AT70" s="19"/>
      <c r="AU70" s="20"/>
      <c r="AV70" s="12"/>
      <c r="AW70" s="16" t="s">
        <v>100</v>
      </c>
      <c r="AX70" s="18">
        <f>IFERROR((BC67/10/AX68),0)</f>
        <v>0</v>
      </c>
      <c r="AY70" s="19"/>
      <c r="AZ70" s="19"/>
      <c r="BA70" s="19"/>
      <c r="BB70" s="19"/>
      <c r="BC70" s="20"/>
      <c r="BD70" s="12"/>
      <c r="BE70" s="16" t="s">
        <v>100</v>
      </c>
      <c r="BF70" s="18">
        <f>IFERROR((BK67/10/BF68),0)</f>
        <v>0</v>
      </c>
      <c r="BG70" s="19"/>
      <c r="BH70" s="19"/>
      <c r="BI70" s="19"/>
      <c r="BJ70" s="19"/>
      <c r="BK70" s="20"/>
      <c r="BL70" s="12"/>
    </row>
    <row r="71" spans="1:64" x14ac:dyDescent="0.25">
      <c r="A71" s="16" t="s">
        <v>95</v>
      </c>
      <c r="B71" s="18">
        <f>IFERROR((9.82 * F67) * LN(B68/B69),0)</f>
        <v>0</v>
      </c>
      <c r="C71" s="19"/>
      <c r="D71" s="19"/>
      <c r="E71" s="19"/>
      <c r="F71" s="19"/>
      <c r="G71" s="20"/>
      <c r="H71" s="12"/>
      <c r="I71" s="16" t="s">
        <v>95</v>
      </c>
      <c r="J71" s="18">
        <f>IFERROR((9.82 * N67) * LN(J68/J69),0)</f>
        <v>0</v>
      </c>
      <c r="K71" s="19"/>
      <c r="L71" s="19"/>
      <c r="M71" s="19"/>
      <c r="N71" s="19"/>
      <c r="O71" s="20"/>
      <c r="P71" s="12"/>
      <c r="Q71" s="16" t="s">
        <v>95</v>
      </c>
      <c r="R71" s="18">
        <f>IFERROR((9.82 * V67) * LN(R68/R69),0)</f>
        <v>0</v>
      </c>
      <c r="S71" s="19"/>
      <c r="T71" s="19"/>
      <c r="U71" s="19"/>
      <c r="V71" s="19"/>
      <c r="W71" s="20"/>
      <c r="X71" s="12"/>
      <c r="Y71" s="16" t="s">
        <v>95</v>
      </c>
      <c r="Z71" s="18">
        <f>IFERROR((9.82 * AD67) * LN(Z68/Z69),0)</f>
        <v>0</v>
      </c>
      <c r="AA71" s="19"/>
      <c r="AB71" s="19"/>
      <c r="AC71" s="19"/>
      <c r="AD71" s="19"/>
      <c r="AE71" s="20"/>
      <c r="AF71" s="12"/>
      <c r="AG71" s="16" t="s">
        <v>95</v>
      </c>
      <c r="AH71" s="18">
        <f>IFERROR((9.82 * AL67) * LN(AH68/AH69),0)</f>
        <v>0</v>
      </c>
      <c r="AI71" s="19"/>
      <c r="AJ71" s="19"/>
      <c r="AK71" s="19"/>
      <c r="AL71" s="19"/>
      <c r="AM71" s="20"/>
      <c r="AN71" s="12"/>
      <c r="AO71" s="16" t="s">
        <v>95</v>
      </c>
      <c r="AP71" s="18">
        <f>IFERROR((9.82 * AT67) * LN(AP68/AP69),0)</f>
        <v>0</v>
      </c>
      <c r="AQ71" s="19"/>
      <c r="AR71" s="19"/>
      <c r="AS71" s="19"/>
      <c r="AT71" s="19"/>
      <c r="AU71" s="20"/>
      <c r="AV71" s="12"/>
      <c r="AW71" s="16" t="s">
        <v>95</v>
      </c>
      <c r="AX71" s="18">
        <f>IFERROR((9.82 * BB67) * LN(AX68/AX69),0)</f>
        <v>0</v>
      </c>
      <c r="AY71" s="19"/>
      <c r="AZ71" s="19"/>
      <c r="BA71" s="19"/>
      <c r="BB71" s="19"/>
      <c r="BC71" s="20"/>
      <c r="BD71" s="12"/>
      <c r="BE71" s="16" t="s">
        <v>95</v>
      </c>
      <c r="BF71" s="18">
        <f>IFERROR((9.82 * BJ67) * LN(BF68/BF69),0)</f>
        <v>0</v>
      </c>
      <c r="BG71" s="19"/>
      <c r="BH71" s="19"/>
      <c r="BI71" s="19"/>
      <c r="BJ71" s="19"/>
      <c r="BK71" s="20"/>
      <c r="BL71" s="12"/>
    </row>
    <row r="72" spans="1:64" ht="15.75" thickBot="1" x14ac:dyDescent="0.3">
      <c r="A72" s="17" t="s">
        <v>97</v>
      </c>
      <c r="B72" s="21">
        <f>B71+B48</f>
        <v>3672.2746398915128</v>
      </c>
      <c r="C72" s="22"/>
      <c r="D72" s="22"/>
      <c r="E72" s="22"/>
      <c r="F72" s="22"/>
      <c r="G72" s="23"/>
      <c r="H72" s="12"/>
      <c r="I72" s="17" t="s">
        <v>97</v>
      </c>
      <c r="J72" s="21">
        <f>J71+J48</f>
        <v>0</v>
      </c>
      <c r="K72" s="22"/>
      <c r="L72" s="22"/>
      <c r="M72" s="22"/>
      <c r="N72" s="22"/>
      <c r="O72" s="23"/>
      <c r="P72" s="12"/>
      <c r="Q72" s="17" t="s">
        <v>97</v>
      </c>
      <c r="R72" s="21">
        <f>R71+R48</f>
        <v>0</v>
      </c>
      <c r="S72" s="22"/>
      <c r="T72" s="22"/>
      <c r="U72" s="22"/>
      <c r="V72" s="22"/>
      <c r="W72" s="23"/>
      <c r="X72" s="12"/>
      <c r="Y72" s="17" t="s">
        <v>97</v>
      </c>
      <c r="Z72" s="21">
        <f>Z71+Z48</f>
        <v>0</v>
      </c>
      <c r="AA72" s="22"/>
      <c r="AB72" s="22"/>
      <c r="AC72" s="22"/>
      <c r="AD72" s="22"/>
      <c r="AE72" s="23"/>
      <c r="AF72" s="12"/>
      <c r="AG72" s="17" t="s">
        <v>97</v>
      </c>
      <c r="AH72" s="21">
        <f>AH71+AH48</f>
        <v>0</v>
      </c>
      <c r="AI72" s="22"/>
      <c r="AJ72" s="22"/>
      <c r="AK72" s="22"/>
      <c r="AL72" s="22"/>
      <c r="AM72" s="23"/>
      <c r="AN72" s="12"/>
      <c r="AO72" s="17" t="s">
        <v>97</v>
      </c>
      <c r="AP72" s="21">
        <f>AP71+AP48</f>
        <v>0</v>
      </c>
      <c r="AQ72" s="22"/>
      <c r="AR72" s="22"/>
      <c r="AS72" s="22"/>
      <c r="AT72" s="22"/>
      <c r="AU72" s="23"/>
      <c r="AV72" s="12"/>
      <c r="AW72" s="17" t="s">
        <v>97</v>
      </c>
      <c r="AX72" s="21">
        <f>AX71+AX48</f>
        <v>0</v>
      </c>
      <c r="AY72" s="22"/>
      <c r="AZ72" s="22"/>
      <c r="BA72" s="22"/>
      <c r="BB72" s="22"/>
      <c r="BC72" s="23"/>
      <c r="BD72" s="12"/>
      <c r="BE72" s="17" t="s">
        <v>97</v>
      </c>
      <c r="BF72" s="21">
        <f>BF71+BF48</f>
        <v>0</v>
      </c>
      <c r="BG72" s="22"/>
      <c r="BH72" s="22"/>
      <c r="BI72" s="22"/>
      <c r="BJ72" s="22"/>
      <c r="BK72" s="23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66</v>
      </c>
      <c r="C74" s="8" t="s">
        <v>3</v>
      </c>
      <c r="D74" s="8" t="s">
        <v>90</v>
      </c>
      <c r="E74" s="8" t="s">
        <v>91</v>
      </c>
      <c r="F74" s="8" t="s">
        <v>6</v>
      </c>
      <c r="G74" s="9" t="s">
        <v>7</v>
      </c>
      <c r="H74" s="12"/>
      <c r="I74" s="7" t="s">
        <v>0</v>
      </c>
      <c r="J74" s="8" t="s">
        <v>66</v>
      </c>
      <c r="K74" s="8" t="s">
        <v>3</v>
      </c>
      <c r="L74" s="8" t="s">
        <v>90</v>
      </c>
      <c r="M74" s="8" t="s">
        <v>91</v>
      </c>
      <c r="N74" s="8" t="s">
        <v>6</v>
      </c>
      <c r="O74" s="9" t="s">
        <v>7</v>
      </c>
      <c r="P74" s="12"/>
      <c r="Q74" s="7" t="s">
        <v>0</v>
      </c>
      <c r="R74" s="8" t="s">
        <v>66</v>
      </c>
      <c r="S74" s="8" t="s">
        <v>3</v>
      </c>
      <c r="T74" s="8" t="s">
        <v>90</v>
      </c>
      <c r="U74" s="8" t="s">
        <v>91</v>
      </c>
      <c r="V74" s="8" t="s">
        <v>6</v>
      </c>
      <c r="W74" s="9" t="s">
        <v>7</v>
      </c>
      <c r="X74" s="12"/>
      <c r="Y74" s="7" t="s">
        <v>0</v>
      </c>
      <c r="Z74" s="8" t="s">
        <v>66</v>
      </c>
      <c r="AA74" s="8" t="s">
        <v>3</v>
      </c>
      <c r="AB74" s="8" t="s">
        <v>90</v>
      </c>
      <c r="AC74" s="8" t="s">
        <v>91</v>
      </c>
      <c r="AD74" s="8" t="s">
        <v>6</v>
      </c>
      <c r="AE74" s="9" t="s">
        <v>7</v>
      </c>
      <c r="AF74" s="12"/>
      <c r="AG74" s="7" t="s">
        <v>0</v>
      </c>
      <c r="AH74" s="8" t="s">
        <v>66</v>
      </c>
      <c r="AI74" s="8" t="s">
        <v>3</v>
      </c>
      <c r="AJ74" s="8" t="s">
        <v>90</v>
      </c>
      <c r="AK74" s="8" t="s">
        <v>91</v>
      </c>
      <c r="AL74" s="8" t="s">
        <v>6</v>
      </c>
      <c r="AM74" s="9" t="s">
        <v>7</v>
      </c>
      <c r="AN74" s="12"/>
      <c r="AO74" s="7" t="s">
        <v>0</v>
      </c>
      <c r="AP74" s="8" t="s">
        <v>66</v>
      </c>
      <c r="AQ74" s="8" t="s">
        <v>3</v>
      </c>
      <c r="AR74" s="8" t="s">
        <v>90</v>
      </c>
      <c r="AS74" s="8" t="s">
        <v>91</v>
      </c>
      <c r="AT74" s="8" t="s">
        <v>6</v>
      </c>
      <c r="AU74" s="9" t="s">
        <v>7</v>
      </c>
      <c r="AV74" s="12"/>
      <c r="AW74" s="7" t="s">
        <v>0</v>
      </c>
      <c r="AX74" s="8" t="s">
        <v>66</v>
      </c>
      <c r="AY74" s="8" t="s">
        <v>3</v>
      </c>
      <c r="AZ74" s="8" t="s">
        <v>90</v>
      </c>
      <c r="BA74" s="8" t="s">
        <v>91</v>
      </c>
      <c r="BB74" s="8" t="s">
        <v>6</v>
      </c>
      <c r="BC74" s="9" t="s">
        <v>7</v>
      </c>
      <c r="BD74" s="12"/>
      <c r="BE74" s="7" t="s">
        <v>0</v>
      </c>
      <c r="BF74" s="8" t="s">
        <v>66</v>
      </c>
      <c r="BG74" s="8" t="s">
        <v>3</v>
      </c>
      <c r="BH74" s="8" t="s">
        <v>90</v>
      </c>
      <c r="BI74" s="8" t="s">
        <v>91</v>
      </c>
      <c r="BJ74" s="8" t="s">
        <v>6</v>
      </c>
      <c r="BK74" s="9" t="s">
        <v>7</v>
      </c>
      <c r="BL74" s="12"/>
    </row>
    <row r="75" spans="1:64" x14ac:dyDescent="0.25">
      <c r="A75" s="11"/>
      <c r="B75" s="6"/>
      <c r="C75" s="4">
        <f>IFERROR(VLOOKUP(A75,parts!$A$2:$V$150,11,FALSE)*B75,0)</f>
        <v>0</v>
      </c>
      <c r="D75" s="4">
        <f>IFERROR(VLOOKUP(A75,parts!$A$2:$V$150,12,FALSE)*B75,0)</f>
        <v>0</v>
      </c>
      <c r="E75" s="4">
        <f>IFERROR(VLOOKUP(A75,parts!$A$2:$V$150,13,FALSE)*B75,0)</f>
        <v>0</v>
      </c>
      <c r="F75" s="4">
        <f>IFERROR(VLOOKUP(A75,parts!$A$2:$V$150,5,FALSE),0)</f>
        <v>0</v>
      </c>
      <c r="G75" s="4">
        <f>IFERROR(VLOOKUP(A75,parts!$A$2:$V$150,6,FALSE)*B75,0)</f>
        <v>0</v>
      </c>
      <c r="H75" s="12"/>
      <c r="I75" s="11"/>
      <c r="J75" s="6"/>
      <c r="K75" s="4">
        <f>IFERROR(VLOOKUP(I75,parts!$A$2:$V$150,11,FALSE)*J75,0)</f>
        <v>0</v>
      </c>
      <c r="L75" s="4">
        <f>IFERROR(VLOOKUP(I75,parts!$A$2:$V$150,12,FALSE)*J75,0)</f>
        <v>0</v>
      </c>
      <c r="M75" s="4">
        <f>IFERROR(VLOOKUP(I75,parts!$A$2:$V$150,13,FALSE)*J75,0)</f>
        <v>0</v>
      </c>
      <c r="N75" s="4">
        <f>IFERROR(VLOOKUP(I75,parts!$A$2:$V$150,5,FALSE),0)</f>
        <v>0</v>
      </c>
      <c r="O75" s="4">
        <f>IFERROR(VLOOKUP(I75,parts!$A$2:$V$150,6,FALSE)*J75,0)</f>
        <v>0</v>
      </c>
      <c r="P75" s="12"/>
      <c r="Q75" s="11"/>
      <c r="R75" s="6"/>
      <c r="S75" s="4">
        <f>IFERROR(VLOOKUP(Q75,parts!$A$2:$V$150,11,FALSE)*R75,0)</f>
        <v>0</v>
      </c>
      <c r="T75" s="4">
        <f>IFERROR(VLOOKUP(Q75,parts!$A$2:$V$150,12,FALSE)*R75,0)</f>
        <v>0</v>
      </c>
      <c r="U75" s="4">
        <f>IFERROR(VLOOKUP(Q75,parts!$A$2:$V$150,13,FALSE)*R75,0)</f>
        <v>0</v>
      </c>
      <c r="V75" s="4">
        <f>IFERROR(VLOOKUP(Q75,parts!$A$2:$V$150,5,FALSE),0)</f>
        <v>0</v>
      </c>
      <c r="W75" s="4">
        <f>IFERROR(VLOOKUP(Q75,parts!$A$2:$V$150,6,FALSE)*R75,0)</f>
        <v>0</v>
      </c>
      <c r="X75" s="12"/>
      <c r="Y75" s="11"/>
      <c r="Z75" s="6"/>
      <c r="AA75" s="4">
        <f>IFERROR(VLOOKUP(Y75,parts!$A$2:$V$150,11,FALSE)*Z75,0)</f>
        <v>0</v>
      </c>
      <c r="AB75" s="4">
        <f>IFERROR(VLOOKUP(Y75,parts!$A$2:$V$150,12,FALSE)*Z75,0)</f>
        <v>0</v>
      </c>
      <c r="AC75" s="4">
        <f>IFERROR(VLOOKUP(Y75,parts!$A$2:$V$150,13,FALSE)*Z75,0)</f>
        <v>0</v>
      </c>
      <c r="AD75" s="4">
        <f>IFERROR(VLOOKUP(Y75,parts!$A$2:$V$150,5,FALSE),0)</f>
        <v>0</v>
      </c>
      <c r="AE75" s="4">
        <f>IFERROR(VLOOKUP(Y75,parts!$A$2:$V$150,6,FALSE)*Z75,0)</f>
        <v>0</v>
      </c>
      <c r="AF75" s="12"/>
      <c r="AG75" s="11"/>
      <c r="AH75" s="6"/>
      <c r="AI75" s="4">
        <f>IFERROR(VLOOKUP(AG75,parts!$A$2:$V$150,11,FALSE)*AH75,0)</f>
        <v>0</v>
      </c>
      <c r="AJ75" s="4">
        <f>IFERROR(VLOOKUP(AG75,parts!$A$2:$V$150,12,FALSE)*AH75,0)</f>
        <v>0</v>
      </c>
      <c r="AK75" s="4">
        <f>IFERROR(VLOOKUP(AG75,parts!$A$2:$V$150,13,FALSE)*AH75,0)</f>
        <v>0</v>
      </c>
      <c r="AL75" s="4">
        <f>IFERROR(VLOOKUP(AG75,parts!$A$2:$V$150,5,FALSE),0)</f>
        <v>0</v>
      </c>
      <c r="AM75" s="4">
        <f>IFERROR(VLOOKUP(AG75,parts!$A$2:$V$150,6,FALSE)*AH75,0)</f>
        <v>0</v>
      </c>
      <c r="AN75" s="12"/>
      <c r="AO75" s="11"/>
      <c r="AP75" s="6"/>
      <c r="AQ75" s="4">
        <f>IFERROR(VLOOKUP(AO75,parts!$A$2:$V$150,11,FALSE)*AP75,0)</f>
        <v>0</v>
      </c>
      <c r="AR75" s="4">
        <f>IFERROR(VLOOKUP(AO75,parts!$A$2:$V$150,12,FALSE)*AP75,0)</f>
        <v>0</v>
      </c>
      <c r="AS75" s="4">
        <f>IFERROR(VLOOKUP(AO75,parts!$A$2:$V$150,13,FALSE)*AP75,0)</f>
        <v>0</v>
      </c>
      <c r="AT75" s="4">
        <f>IFERROR(VLOOKUP(AO75,parts!$A$2:$V$150,5,FALSE),0)</f>
        <v>0</v>
      </c>
      <c r="AU75" s="4">
        <f>IFERROR(VLOOKUP(AO75,parts!$A$2:$V$150,6,FALSE)*AP75,0)</f>
        <v>0</v>
      </c>
      <c r="AV75" s="12"/>
      <c r="AW75" s="11"/>
      <c r="AX75" s="6"/>
      <c r="AY75" s="4">
        <f>IFERROR(VLOOKUP(AW75,parts!$A$2:$V$150,11,FALSE)*AX75,0)</f>
        <v>0</v>
      </c>
      <c r="AZ75" s="4">
        <f>IFERROR(VLOOKUP(AW75,parts!$A$2:$V$150,12,FALSE)*AX75,0)</f>
        <v>0</v>
      </c>
      <c r="BA75" s="4">
        <f>IFERROR(VLOOKUP(AW75,parts!$A$2:$V$150,13,FALSE)*AX75,0)</f>
        <v>0</v>
      </c>
      <c r="BB75" s="4">
        <f>IFERROR(VLOOKUP(AW75,parts!$A$2:$V$150,5,FALSE),0)</f>
        <v>0</v>
      </c>
      <c r="BC75" s="4">
        <f>IFERROR(VLOOKUP(AW75,parts!$A$2:$V$150,6,FALSE)*AX75,0)</f>
        <v>0</v>
      </c>
      <c r="BD75" s="12"/>
      <c r="BE75" s="11"/>
      <c r="BF75" s="6"/>
      <c r="BG75" s="4">
        <f>IFERROR(VLOOKUP(BE75,parts!$A$2:$V$150,11,FALSE)*BF75,0)</f>
        <v>0</v>
      </c>
      <c r="BH75" s="4">
        <f>IFERROR(VLOOKUP(BE75,parts!$A$2:$V$150,12,FALSE)*BF75,0)</f>
        <v>0</v>
      </c>
      <c r="BI75" s="4">
        <f>IFERROR(VLOOKUP(BE75,parts!$A$2:$V$150,13,FALSE)*BF75,0)</f>
        <v>0</v>
      </c>
      <c r="BJ75" s="4">
        <f>IFERROR(VLOOKUP(BE75,parts!$A$2:$V$150,5,FALSE),0)</f>
        <v>0</v>
      </c>
      <c r="BK75" s="4">
        <f>IFERROR(VLOOKUP(BE75,parts!$A$2:$V$150,6,FALSE)*BF75,0)</f>
        <v>0</v>
      </c>
      <c r="BL75" s="12"/>
    </row>
    <row r="76" spans="1:64" x14ac:dyDescent="0.25">
      <c r="A76" s="11"/>
      <c r="B76" s="6"/>
      <c r="C76" s="4">
        <f>IFERROR(VLOOKUP(A76,parts!$A$2:$V$150,11,FALSE)*B76,0)</f>
        <v>0</v>
      </c>
      <c r="D76" s="4">
        <f>IFERROR(VLOOKUP(A76,parts!$A$2:$V$150,12,FALSE)*B76,0)</f>
        <v>0</v>
      </c>
      <c r="E76" s="4">
        <f>IFERROR(VLOOKUP(A76,parts!$A$2:$V$150,13,FALSE)*B76,0)</f>
        <v>0</v>
      </c>
      <c r="F76" s="4">
        <f>IFERROR(VLOOKUP(A76,parts!$A$2:$V$150,5,FALSE),0)</f>
        <v>0</v>
      </c>
      <c r="G76" s="4">
        <f>IFERROR(VLOOKUP(A76,parts!$A$2:$V$150,6,FALSE)*B76,0)</f>
        <v>0</v>
      </c>
      <c r="H76" s="12"/>
      <c r="I76" s="11"/>
      <c r="J76" s="6"/>
      <c r="K76" s="4">
        <f>IFERROR(VLOOKUP(I76,parts!$A$2:$V$150,11,FALSE)*J76,0)</f>
        <v>0</v>
      </c>
      <c r="L76" s="4">
        <f>IFERROR(VLOOKUP(I76,parts!$A$2:$V$150,12,FALSE)*J76,0)</f>
        <v>0</v>
      </c>
      <c r="M76" s="4">
        <f>IFERROR(VLOOKUP(I76,parts!$A$2:$V$150,13,FALSE)*J76,0)</f>
        <v>0</v>
      </c>
      <c r="N76" s="4">
        <f>IFERROR(VLOOKUP(I76,parts!$A$2:$V$150,5,FALSE),0)</f>
        <v>0</v>
      </c>
      <c r="O76" s="4">
        <f>IFERROR(VLOOKUP(I76,parts!$A$2:$V$150,6,FALSE)*J76,0)</f>
        <v>0</v>
      </c>
      <c r="P76" s="12"/>
      <c r="Q76" s="11"/>
      <c r="R76" s="6"/>
      <c r="S76" s="4">
        <f>IFERROR(VLOOKUP(Q76,parts!$A$2:$V$150,11,FALSE)*R76,0)</f>
        <v>0</v>
      </c>
      <c r="T76" s="4">
        <f>IFERROR(VLOOKUP(Q76,parts!$A$2:$V$150,12,FALSE)*R76,0)</f>
        <v>0</v>
      </c>
      <c r="U76" s="4">
        <f>IFERROR(VLOOKUP(Q76,parts!$A$2:$V$150,13,FALSE)*R76,0)</f>
        <v>0</v>
      </c>
      <c r="V76" s="4">
        <f>IFERROR(VLOOKUP(Q76,parts!$A$2:$V$150,5,FALSE),0)</f>
        <v>0</v>
      </c>
      <c r="W76" s="4">
        <f>IFERROR(VLOOKUP(Q76,parts!$A$2:$V$150,6,FALSE)*R76,0)</f>
        <v>0</v>
      </c>
      <c r="X76" s="12"/>
      <c r="Y76" s="11"/>
      <c r="Z76" s="6"/>
      <c r="AA76" s="4">
        <f>IFERROR(VLOOKUP(Y76,parts!$A$2:$V$150,11,FALSE)*Z76,0)</f>
        <v>0</v>
      </c>
      <c r="AB76" s="4">
        <f>IFERROR(VLOOKUP(Y76,parts!$A$2:$V$150,12,FALSE)*Z76,0)</f>
        <v>0</v>
      </c>
      <c r="AC76" s="4">
        <f>IFERROR(VLOOKUP(Y76,parts!$A$2:$V$150,13,FALSE)*Z76,0)</f>
        <v>0</v>
      </c>
      <c r="AD76" s="4">
        <f>IFERROR(VLOOKUP(Y76,parts!$A$2:$V$150,5,FALSE),0)</f>
        <v>0</v>
      </c>
      <c r="AE76" s="4">
        <f>IFERROR(VLOOKUP(Y76,parts!$A$2:$V$150,6,FALSE)*Z76,0)</f>
        <v>0</v>
      </c>
      <c r="AF76" s="12"/>
      <c r="AG76" s="11"/>
      <c r="AH76" s="6"/>
      <c r="AI76" s="4">
        <f>IFERROR(VLOOKUP(AG76,parts!$A$2:$V$150,11,FALSE)*AH76,0)</f>
        <v>0</v>
      </c>
      <c r="AJ76" s="4">
        <f>IFERROR(VLOOKUP(AG76,parts!$A$2:$V$150,12,FALSE)*AH76,0)</f>
        <v>0</v>
      </c>
      <c r="AK76" s="4">
        <f>IFERROR(VLOOKUP(AG76,parts!$A$2:$V$150,13,FALSE)*AH76,0)</f>
        <v>0</v>
      </c>
      <c r="AL76" s="4">
        <f>IFERROR(VLOOKUP(AG76,parts!$A$2:$V$150,5,FALSE),0)</f>
        <v>0</v>
      </c>
      <c r="AM76" s="4">
        <f>IFERROR(VLOOKUP(AG76,parts!$A$2:$V$150,6,FALSE)*AH76,0)</f>
        <v>0</v>
      </c>
      <c r="AN76" s="12"/>
      <c r="AO76" s="11"/>
      <c r="AP76" s="6"/>
      <c r="AQ76" s="4">
        <f>IFERROR(VLOOKUP(AO76,parts!$A$2:$V$150,11,FALSE)*AP76,0)</f>
        <v>0</v>
      </c>
      <c r="AR76" s="4">
        <f>IFERROR(VLOOKUP(AO76,parts!$A$2:$V$150,12,FALSE)*AP76,0)</f>
        <v>0</v>
      </c>
      <c r="AS76" s="4">
        <f>IFERROR(VLOOKUP(AO76,parts!$A$2:$V$150,13,FALSE)*AP76,0)</f>
        <v>0</v>
      </c>
      <c r="AT76" s="4">
        <f>IFERROR(VLOOKUP(AO76,parts!$A$2:$V$150,5,FALSE),0)</f>
        <v>0</v>
      </c>
      <c r="AU76" s="4">
        <f>IFERROR(VLOOKUP(AO76,parts!$A$2:$V$150,6,FALSE)*AP76,0)</f>
        <v>0</v>
      </c>
      <c r="AV76" s="12"/>
      <c r="AW76" s="11"/>
      <c r="AX76" s="6"/>
      <c r="AY76" s="4">
        <f>IFERROR(VLOOKUP(AW76,parts!$A$2:$V$150,11,FALSE)*AX76,0)</f>
        <v>0</v>
      </c>
      <c r="AZ76" s="4">
        <f>IFERROR(VLOOKUP(AW76,parts!$A$2:$V$150,12,FALSE)*AX76,0)</f>
        <v>0</v>
      </c>
      <c r="BA76" s="4">
        <f>IFERROR(VLOOKUP(AW76,parts!$A$2:$V$150,13,FALSE)*AX76,0)</f>
        <v>0</v>
      </c>
      <c r="BB76" s="4">
        <f>IFERROR(VLOOKUP(AW76,parts!$A$2:$V$150,5,FALSE),0)</f>
        <v>0</v>
      </c>
      <c r="BC76" s="4">
        <f>IFERROR(VLOOKUP(AW76,parts!$A$2:$V$150,6,FALSE)*AX76,0)</f>
        <v>0</v>
      </c>
      <c r="BD76" s="12"/>
      <c r="BE76" s="11"/>
      <c r="BF76" s="6"/>
      <c r="BG76" s="4">
        <f>IFERROR(VLOOKUP(BE76,parts!$A$2:$V$150,11,FALSE)*BF76,0)</f>
        <v>0</v>
      </c>
      <c r="BH76" s="4">
        <f>IFERROR(VLOOKUP(BE76,parts!$A$2:$V$150,12,FALSE)*BF76,0)</f>
        <v>0</v>
      </c>
      <c r="BI76" s="4">
        <f>IFERROR(VLOOKUP(BE76,parts!$A$2:$V$150,13,FALSE)*BF76,0)</f>
        <v>0</v>
      </c>
      <c r="BJ76" s="4">
        <f>IFERROR(VLOOKUP(BE76,parts!$A$2:$V$150,5,FALSE),0)</f>
        <v>0</v>
      </c>
      <c r="BK76" s="4">
        <f>IFERROR(VLOOKUP(BE76,parts!$A$2:$V$150,6,FALSE)*BF76,0)</f>
        <v>0</v>
      </c>
      <c r="BL76" s="12"/>
    </row>
    <row r="77" spans="1:64" x14ac:dyDescent="0.25">
      <c r="A77" s="11"/>
      <c r="B77" s="6"/>
      <c r="C77" s="4">
        <f>IFERROR(VLOOKUP(A77,parts!$A$2:$V$150,11,FALSE)*B77,0)</f>
        <v>0</v>
      </c>
      <c r="D77" s="4">
        <f>IFERROR(VLOOKUP(A77,parts!$A$2:$V$150,12,FALSE)*B77,0)</f>
        <v>0</v>
      </c>
      <c r="E77" s="4">
        <f>IFERROR(VLOOKUP(A77,parts!$A$2:$V$150,13,FALSE)*B77,0)</f>
        <v>0</v>
      </c>
      <c r="F77" s="4">
        <f>IFERROR(VLOOKUP(A77,parts!$A$2:$V$150,5,FALSE),0)</f>
        <v>0</v>
      </c>
      <c r="G77" s="4">
        <f>IFERROR(VLOOKUP(A77,parts!$A$2:$V$150,6,FALSE)*B77,0)</f>
        <v>0</v>
      </c>
      <c r="H77" s="12"/>
      <c r="I77" s="11"/>
      <c r="J77" s="6"/>
      <c r="K77" s="4">
        <f>IFERROR(VLOOKUP(I77,parts!$A$2:$V$150,11,FALSE)*J77,0)</f>
        <v>0</v>
      </c>
      <c r="L77" s="4">
        <f>IFERROR(VLOOKUP(I77,parts!$A$2:$V$150,12,FALSE)*J77,0)</f>
        <v>0</v>
      </c>
      <c r="M77" s="4">
        <f>IFERROR(VLOOKUP(I77,parts!$A$2:$V$150,13,FALSE)*J77,0)</f>
        <v>0</v>
      </c>
      <c r="N77" s="4">
        <f>IFERROR(VLOOKUP(I77,parts!$A$2:$V$150,5,FALSE),0)</f>
        <v>0</v>
      </c>
      <c r="O77" s="4">
        <f>IFERROR(VLOOKUP(I77,parts!$A$2:$V$150,6,FALSE)*J77,0)</f>
        <v>0</v>
      </c>
      <c r="P77" s="12"/>
      <c r="Q77" s="11"/>
      <c r="R77" s="6"/>
      <c r="S77" s="4">
        <f>IFERROR(VLOOKUP(Q77,parts!$A$2:$V$150,11,FALSE)*R77,0)</f>
        <v>0</v>
      </c>
      <c r="T77" s="4">
        <f>IFERROR(VLOOKUP(Q77,parts!$A$2:$V$150,12,FALSE)*R77,0)</f>
        <v>0</v>
      </c>
      <c r="U77" s="4">
        <f>IFERROR(VLOOKUP(Q77,parts!$A$2:$V$150,13,FALSE)*R77,0)</f>
        <v>0</v>
      </c>
      <c r="V77" s="4">
        <f>IFERROR(VLOOKUP(Q77,parts!$A$2:$V$150,5,FALSE),0)</f>
        <v>0</v>
      </c>
      <c r="W77" s="4">
        <f>IFERROR(VLOOKUP(Q77,parts!$A$2:$V$150,6,FALSE)*R77,0)</f>
        <v>0</v>
      </c>
      <c r="X77" s="12"/>
      <c r="Y77" s="11"/>
      <c r="Z77" s="6"/>
      <c r="AA77" s="4">
        <f>IFERROR(VLOOKUP(Y77,parts!$A$2:$V$150,11,FALSE)*Z77,0)</f>
        <v>0</v>
      </c>
      <c r="AB77" s="4">
        <f>IFERROR(VLOOKUP(Y77,parts!$A$2:$V$150,12,FALSE)*Z77,0)</f>
        <v>0</v>
      </c>
      <c r="AC77" s="4">
        <f>IFERROR(VLOOKUP(Y77,parts!$A$2:$V$150,13,FALSE)*Z77,0)</f>
        <v>0</v>
      </c>
      <c r="AD77" s="4">
        <f>IFERROR(VLOOKUP(Y77,parts!$A$2:$V$150,5,FALSE),0)</f>
        <v>0</v>
      </c>
      <c r="AE77" s="4">
        <f>IFERROR(VLOOKUP(Y77,parts!$A$2:$V$150,6,FALSE)*Z77,0)</f>
        <v>0</v>
      </c>
      <c r="AF77" s="12"/>
      <c r="AG77" s="11"/>
      <c r="AH77" s="6"/>
      <c r="AI77" s="4">
        <f>IFERROR(VLOOKUP(AG77,parts!$A$2:$V$150,11,FALSE)*AH77,0)</f>
        <v>0</v>
      </c>
      <c r="AJ77" s="4">
        <f>IFERROR(VLOOKUP(AG77,parts!$A$2:$V$150,12,FALSE)*AH77,0)</f>
        <v>0</v>
      </c>
      <c r="AK77" s="4">
        <f>IFERROR(VLOOKUP(AG77,parts!$A$2:$V$150,13,FALSE)*AH77,0)</f>
        <v>0</v>
      </c>
      <c r="AL77" s="4">
        <f>IFERROR(VLOOKUP(AG77,parts!$A$2:$V$150,5,FALSE),0)</f>
        <v>0</v>
      </c>
      <c r="AM77" s="4">
        <f>IFERROR(VLOOKUP(AG77,parts!$A$2:$V$150,6,FALSE)*AH77,0)</f>
        <v>0</v>
      </c>
      <c r="AN77" s="12"/>
      <c r="AO77" s="11"/>
      <c r="AP77" s="6"/>
      <c r="AQ77" s="4">
        <f>IFERROR(VLOOKUP(AO77,parts!$A$2:$V$150,11,FALSE)*AP77,0)</f>
        <v>0</v>
      </c>
      <c r="AR77" s="4">
        <f>IFERROR(VLOOKUP(AO77,parts!$A$2:$V$150,12,FALSE)*AP77,0)</f>
        <v>0</v>
      </c>
      <c r="AS77" s="4">
        <f>IFERROR(VLOOKUP(AO77,parts!$A$2:$V$150,13,FALSE)*AP77,0)</f>
        <v>0</v>
      </c>
      <c r="AT77" s="4">
        <f>IFERROR(VLOOKUP(AO77,parts!$A$2:$V$150,5,FALSE),0)</f>
        <v>0</v>
      </c>
      <c r="AU77" s="4">
        <f>IFERROR(VLOOKUP(AO77,parts!$A$2:$V$150,6,FALSE)*AP77,0)</f>
        <v>0</v>
      </c>
      <c r="AV77" s="12"/>
      <c r="AW77" s="11"/>
      <c r="AX77" s="6"/>
      <c r="AY77" s="4">
        <f>IFERROR(VLOOKUP(AW77,parts!$A$2:$V$150,11,FALSE)*AX77,0)</f>
        <v>0</v>
      </c>
      <c r="AZ77" s="4">
        <f>IFERROR(VLOOKUP(AW77,parts!$A$2:$V$150,12,FALSE)*AX77,0)</f>
        <v>0</v>
      </c>
      <c r="BA77" s="4">
        <f>IFERROR(VLOOKUP(AW77,parts!$A$2:$V$150,13,FALSE)*AX77,0)</f>
        <v>0</v>
      </c>
      <c r="BB77" s="4">
        <f>IFERROR(VLOOKUP(AW77,parts!$A$2:$V$150,5,FALSE),0)</f>
        <v>0</v>
      </c>
      <c r="BC77" s="4">
        <f>IFERROR(VLOOKUP(AW77,parts!$A$2:$V$150,6,FALSE)*AX77,0)</f>
        <v>0</v>
      </c>
      <c r="BD77" s="12"/>
      <c r="BE77" s="11"/>
      <c r="BF77" s="6"/>
      <c r="BG77" s="4">
        <f>IFERROR(VLOOKUP(BE77,parts!$A$2:$V$150,11,FALSE)*BF77,0)</f>
        <v>0</v>
      </c>
      <c r="BH77" s="4">
        <f>IFERROR(VLOOKUP(BE77,parts!$A$2:$V$150,12,FALSE)*BF77,0)</f>
        <v>0</v>
      </c>
      <c r="BI77" s="4">
        <f>IFERROR(VLOOKUP(BE77,parts!$A$2:$V$150,13,FALSE)*BF77,0)</f>
        <v>0</v>
      </c>
      <c r="BJ77" s="4">
        <f>IFERROR(VLOOKUP(BE77,parts!$A$2:$V$150,5,FALSE),0)</f>
        <v>0</v>
      </c>
      <c r="BK77" s="4">
        <f>IFERROR(VLOOKUP(BE77,parts!$A$2:$V$150,6,FALSE)*BF77,0)</f>
        <v>0</v>
      </c>
      <c r="BL77" s="12"/>
    </row>
    <row r="78" spans="1:64" x14ac:dyDescent="0.25">
      <c r="A78" s="11"/>
      <c r="B78" s="6"/>
      <c r="C78" s="4">
        <f>IFERROR(VLOOKUP(A78,parts!$A$2:$V$150,11,FALSE)*B78,0)</f>
        <v>0</v>
      </c>
      <c r="D78" s="4">
        <f>IFERROR(VLOOKUP(A78,parts!$A$2:$V$150,12,FALSE)*B78,0)</f>
        <v>0</v>
      </c>
      <c r="E78" s="4">
        <f>IFERROR(VLOOKUP(A78,parts!$A$2:$V$150,13,FALSE)*B78,0)</f>
        <v>0</v>
      </c>
      <c r="F78" s="4">
        <f>IFERROR(VLOOKUP(A78,parts!$A$2:$V$150,5,FALSE),0)</f>
        <v>0</v>
      </c>
      <c r="G78" s="4">
        <f>IFERROR(VLOOKUP(A78,parts!$A$2:$V$150,6,FALSE)*B78,0)</f>
        <v>0</v>
      </c>
      <c r="H78" s="12"/>
      <c r="I78" s="11"/>
      <c r="J78" s="6"/>
      <c r="K78" s="4">
        <f>IFERROR(VLOOKUP(I78,parts!$A$2:$V$150,11,FALSE)*J78,0)</f>
        <v>0</v>
      </c>
      <c r="L78" s="4">
        <f>IFERROR(VLOOKUP(I78,parts!$A$2:$V$150,12,FALSE)*J78,0)</f>
        <v>0</v>
      </c>
      <c r="M78" s="4">
        <f>IFERROR(VLOOKUP(I78,parts!$A$2:$V$150,13,FALSE)*J78,0)</f>
        <v>0</v>
      </c>
      <c r="N78" s="4">
        <f>IFERROR(VLOOKUP(I78,parts!$A$2:$V$150,5,FALSE),0)</f>
        <v>0</v>
      </c>
      <c r="O78" s="4">
        <f>IFERROR(VLOOKUP(I78,parts!$A$2:$V$150,6,FALSE)*J78,0)</f>
        <v>0</v>
      </c>
      <c r="P78" s="12"/>
      <c r="Q78" s="11"/>
      <c r="R78" s="6"/>
      <c r="S78" s="4">
        <f>IFERROR(VLOOKUP(Q78,parts!$A$2:$V$150,11,FALSE)*R78,0)</f>
        <v>0</v>
      </c>
      <c r="T78" s="4">
        <f>IFERROR(VLOOKUP(Q78,parts!$A$2:$V$150,12,FALSE)*R78,0)</f>
        <v>0</v>
      </c>
      <c r="U78" s="4">
        <f>IFERROR(VLOOKUP(Q78,parts!$A$2:$V$150,13,FALSE)*R78,0)</f>
        <v>0</v>
      </c>
      <c r="V78" s="4">
        <f>IFERROR(VLOOKUP(Q78,parts!$A$2:$V$150,5,FALSE),0)</f>
        <v>0</v>
      </c>
      <c r="W78" s="4">
        <f>IFERROR(VLOOKUP(Q78,parts!$A$2:$V$150,6,FALSE)*R78,0)</f>
        <v>0</v>
      </c>
      <c r="X78" s="12"/>
      <c r="Y78" s="11"/>
      <c r="Z78" s="6"/>
      <c r="AA78" s="4">
        <f>IFERROR(VLOOKUP(Y78,parts!$A$2:$V$150,11,FALSE)*Z78,0)</f>
        <v>0</v>
      </c>
      <c r="AB78" s="4">
        <f>IFERROR(VLOOKUP(Y78,parts!$A$2:$V$150,12,FALSE)*Z78,0)</f>
        <v>0</v>
      </c>
      <c r="AC78" s="4">
        <f>IFERROR(VLOOKUP(Y78,parts!$A$2:$V$150,13,FALSE)*Z78,0)</f>
        <v>0</v>
      </c>
      <c r="AD78" s="4">
        <f>IFERROR(VLOOKUP(Y78,parts!$A$2:$V$150,5,FALSE),0)</f>
        <v>0</v>
      </c>
      <c r="AE78" s="4">
        <f>IFERROR(VLOOKUP(Y78,parts!$A$2:$V$150,6,FALSE)*Z78,0)</f>
        <v>0</v>
      </c>
      <c r="AF78" s="12"/>
      <c r="AG78" s="11"/>
      <c r="AH78" s="6"/>
      <c r="AI78" s="4">
        <f>IFERROR(VLOOKUP(AG78,parts!$A$2:$V$150,11,FALSE)*AH78,0)</f>
        <v>0</v>
      </c>
      <c r="AJ78" s="4">
        <f>IFERROR(VLOOKUP(AG78,parts!$A$2:$V$150,12,FALSE)*AH78,0)</f>
        <v>0</v>
      </c>
      <c r="AK78" s="4">
        <f>IFERROR(VLOOKUP(AG78,parts!$A$2:$V$150,13,FALSE)*AH78,0)</f>
        <v>0</v>
      </c>
      <c r="AL78" s="4">
        <f>IFERROR(VLOOKUP(AG78,parts!$A$2:$V$150,5,FALSE),0)</f>
        <v>0</v>
      </c>
      <c r="AM78" s="4">
        <f>IFERROR(VLOOKUP(AG78,parts!$A$2:$V$150,6,FALSE)*AH78,0)</f>
        <v>0</v>
      </c>
      <c r="AN78" s="12"/>
      <c r="AO78" s="11"/>
      <c r="AP78" s="6"/>
      <c r="AQ78" s="4">
        <f>IFERROR(VLOOKUP(AO78,parts!$A$2:$V$150,11,FALSE)*AP78,0)</f>
        <v>0</v>
      </c>
      <c r="AR78" s="4">
        <f>IFERROR(VLOOKUP(AO78,parts!$A$2:$V$150,12,FALSE)*AP78,0)</f>
        <v>0</v>
      </c>
      <c r="AS78" s="4">
        <f>IFERROR(VLOOKUP(AO78,parts!$A$2:$V$150,13,FALSE)*AP78,0)</f>
        <v>0</v>
      </c>
      <c r="AT78" s="4">
        <f>IFERROR(VLOOKUP(AO78,parts!$A$2:$V$150,5,FALSE),0)</f>
        <v>0</v>
      </c>
      <c r="AU78" s="4">
        <f>IFERROR(VLOOKUP(AO78,parts!$A$2:$V$150,6,FALSE)*AP78,0)</f>
        <v>0</v>
      </c>
      <c r="AV78" s="12"/>
      <c r="AW78" s="11"/>
      <c r="AX78" s="6"/>
      <c r="AY78" s="4">
        <f>IFERROR(VLOOKUP(AW78,parts!$A$2:$V$150,11,FALSE)*AX78,0)</f>
        <v>0</v>
      </c>
      <c r="AZ78" s="4">
        <f>IFERROR(VLOOKUP(AW78,parts!$A$2:$V$150,12,FALSE)*AX78,0)</f>
        <v>0</v>
      </c>
      <c r="BA78" s="4">
        <f>IFERROR(VLOOKUP(AW78,parts!$A$2:$V$150,13,FALSE)*AX78,0)</f>
        <v>0</v>
      </c>
      <c r="BB78" s="4">
        <f>IFERROR(VLOOKUP(AW78,parts!$A$2:$V$150,5,FALSE),0)</f>
        <v>0</v>
      </c>
      <c r="BC78" s="4">
        <f>IFERROR(VLOOKUP(AW78,parts!$A$2:$V$150,6,FALSE)*AX78,0)</f>
        <v>0</v>
      </c>
      <c r="BD78" s="12"/>
      <c r="BE78" s="11"/>
      <c r="BF78" s="6"/>
      <c r="BG78" s="4">
        <f>IFERROR(VLOOKUP(BE78,parts!$A$2:$V$150,11,FALSE)*BF78,0)</f>
        <v>0</v>
      </c>
      <c r="BH78" s="4">
        <f>IFERROR(VLOOKUP(BE78,parts!$A$2:$V$150,12,FALSE)*BF78,0)</f>
        <v>0</v>
      </c>
      <c r="BI78" s="4">
        <f>IFERROR(VLOOKUP(BE78,parts!$A$2:$V$150,13,FALSE)*BF78,0)</f>
        <v>0</v>
      </c>
      <c r="BJ78" s="4">
        <f>IFERROR(VLOOKUP(BE78,parts!$A$2:$V$150,5,FALSE),0)</f>
        <v>0</v>
      </c>
      <c r="BK78" s="4">
        <f>IFERROR(VLOOKUP(BE78,parts!$A$2:$V$150,6,FALSE)*BF78,0)</f>
        <v>0</v>
      </c>
      <c r="BL78" s="12"/>
    </row>
    <row r="79" spans="1:64" x14ac:dyDescent="0.25">
      <c r="A79" s="11"/>
      <c r="B79" s="6"/>
      <c r="C79" s="4">
        <f>IFERROR(VLOOKUP(A79,parts!$A$2:$V$150,11,FALSE)*B79,0)</f>
        <v>0</v>
      </c>
      <c r="D79" s="4">
        <f>IFERROR(VLOOKUP(A79,parts!$A$2:$V$150,12,FALSE)*B79,0)</f>
        <v>0</v>
      </c>
      <c r="E79" s="4">
        <f>IFERROR(VLOOKUP(A79,parts!$A$2:$V$150,13,FALSE)*B79,0)</f>
        <v>0</v>
      </c>
      <c r="F79" s="4">
        <f>IFERROR(VLOOKUP(A79,parts!$A$2:$V$150,5,FALSE),0)</f>
        <v>0</v>
      </c>
      <c r="G79" s="4">
        <f>IFERROR(VLOOKUP(A79,parts!$A$2:$V$150,6,FALSE)*B79,0)</f>
        <v>0</v>
      </c>
      <c r="H79" s="12"/>
      <c r="I79" s="11"/>
      <c r="J79" s="6"/>
      <c r="K79" s="4">
        <f>IFERROR(VLOOKUP(I79,parts!$A$2:$V$150,11,FALSE)*J79,0)</f>
        <v>0</v>
      </c>
      <c r="L79" s="4">
        <f>IFERROR(VLOOKUP(I79,parts!$A$2:$V$150,12,FALSE)*J79,0)</f>
        <v>0</v>
      </c>
      <c r="M79" s="4">
        <f>IFERROR(VLOOKUP(I79,parts!$A$2:$V$150,13,FALSE)*J79,0)</f>
        <v>0</v>
      </c>
      <c r="N79" s="4">
        <f>IFERROR(VLOOKUP(I79,parts!$A$2:$V$150,5,FALSE),0)</f>
        <v>0</v>
      </c>
      <c r="O79" s="4">
        <f>IFERROR(VLOOKUP(I79,parts!$A$2:$V$150,6,FALSE)*J79,0)</f>
        <v>0</v>
      </c>
      <c r="P79" s="12"/>
      <c r="Q79" s="11"/>
      <c r="R79" s="6"/>
      <c r="S79" s="4">
        <f>IFERROR(VLOOKUP(Q79,parts!$A$2:$V$150,11,FALSE)*R79,0)</f>
        <v>0</v>
      </c>
      <c r="T79" s="4">
        <f>IFERROR(VLOOKUP(Q79,parts!$A$2:$V$150,12,FALSE)*R79,0)</f>
        <v>0</v>
      </c>
      <c r="U79" s="4">
        <f>IFERROR(VLOOKUP(Q79,parts!$A$2:$V$150,13,FALSE)*R79,0)</f>
        <v>0</v>
      </c>
      <c r="V79" s="4">
        <f>IFERROR(VLOOKUP(Q79,parts!$A$2:$V$150,5,FALSE),0)</f>
        <v>0</v>
      </c>
      <c r="W79" s="4">
        <f>IFERROR(VLOOKUP(Q79,parts!$A$2:$V$150,6,FALSE)*R79,0)</f>
        <v>0</v>
      </c>
      <c r="X79" s="12"/>
      <c r="Y79" s="11"/>
      <c r="Z79" s="6"/>
      <c r="AA79" s="4">
        <f>IFERROR(VLOOKUP(Y79,parts!$A$2:$V$150,11,FALSE)*Z79,0)</f>
        <v>0</v>
      </c>
      <c r="AB79" s="4">
        <f>IFERROR(VLOOKUP(Y79,parts!$A$2:$V$150,12,FALSE)*Z79,0)</f>
        <v>0</v>
      </c>
      <c r="AC79" s="4">
        <f>IFERROR(VLOOKUP(Y79,parts!$A$2:$V$150,13,FALSE)*Z79,0)</f>
        <v>0</v>
      </c>
      <c r="AD79" s="4">
        <f>IFERROR(VLOOKUP(Y79,parts!$A$2:$V$150,5,FALSE),0)</f>
        <v>0</v>
      </c>
      <c r="AE79" s="4">
        <f>IFERROR(VLOOKUP(Y79,parts!$A$2:$V$150,6,FALSE)*Z79,0)</f>
        <v>0</v>
      </c>
      <c r="AF79" s="12"/>
      <c r="AG79" s="11"/>
      <c r="AH79" s="6"/>
      <c r="AI79" s="4">
        <f>IFERROR(VLOOKUP(AG79,parts!$A$2:$V$150,11,FALSE)*AH79,0)</f>
        <v>0</v>
      </c>
      <c r="AJ79" s="4">
        <f>IFERROR(VLOOKUP(AG79,parts!$A$2:$V$150,12,FALSE)*AH79,0)</f>
        <v>0</v>
      </c>
      <c r="AK79" s="4">
        <f>IFERROR(VLOOKUP(AG79,parts!$A$2:$V$150,13,FALSE)*AH79,0)</f>
        <v>0</v>
      </c>
      <c r="AL79" s="4">
        <f>IFERROR(VLOOKUP(AG79,parts!$A$2:$V$150,5,FALSE),0)</f>
        <v>0</v>
      </c>
      <c r="AM79" s="4">
        <f>IFERROR(VLOOKUP(AG79,parts!$A$2:$V$150,6,FALSE)*AH79,0)</f>
        <v>0</v>
      </c>
      <c r="AN79" s="12"/>
      <c r="AO79" s="11"/>
      <c r="AP79" s="6"/>
      <c r="AQ79" s="4">
        <f>IFERROR(VLOOKUP(AO79,parts!$A$2:$V$150,11,FALSE)*AP79,0)</f>
        <v>0</v>
      </c>
      <c r="AR79" s="4">
        <f>IFERROR(VLOOKUP(AO79,parts!$A$2:$V$150,12,FALSE)*AP79,0)</f>
        <v>0</v>
      </c>
      <c r="AS79" s="4">
        <f>IFERROR(VLOOKUP(AO79,parts!$A$2:$V$150,13,FALSE)*AP79,0)</f>
        <v>0</v>
      </c>
      <c r="AT79" s="4">
        <f>IFERROR(VLOOKUP(AO79,parts!$A$2:$V$150,5,FALSE),0)</f>
        <v>0</v>
      </c>
      <c r="AU79" s="4">
        <f>IFERROR(VLOOKUP(AO79,parts!$A$2:$V$150,6,FALSE)*AP79,0)</f>
        <v>0</v>
      </c>
      <c r="AV79" s="12"/>
      <c r="AW79" s="11"/>
      <c r="AX79" s="6"/>
      <c r="AY79" s="4">
        <f>IFERROR(VLOOKUP(AW79,parts!$A$2:$V$150,11,FALSE)*AX79,0)</f>
        <v>0</v>
      </c>
      <c r="AZ79" s="4">
        <f>IFERROR(VLOOKUP(AW79,parts!$A$2:$V$150,12,FALSE)*AX79,0)</f>
        <v>0</v>
      </c>
      <c r="BA79" s="4">
        <f>IFERROR(VLOOKUP(AW79,parts!$A$2:$V$150,13,FALSE)*AX79,0)</f>
        <v>0</v>
      </c>
      <c r="BB79" s="4">
        <f>IFERROR(VLOOKUP(AW79,parts!$A$2:$V$150,5,FALSE),0)</f>
        <v>0</v>
      </c>
      <c r="BC79" s="4">
        <f>IFERROR(VLOOKUP(AW79,parts!$A$2:$V$150,6,FALSE)*AX79,0)</f>
        <v>0</v>
      </c>
      <c r="BD79" s="12"/>
      <c r="BE79" s="11"/>
      <c r="BF79" s="6"/>
      <c r="BG79" s="4">
        <f>IFERROR(VLOOKUP(BE79,parts!$A$2:$V$150,11,FALSE)*BF79,0)</f>
        <v>0</v>
      </c>
      <c r="BH79" s="4">
        <f>IFERROR(VLOOKUP(BE79,parts!$A$2:$V$150,12,FALSE)*BF79,0)</f>
        <v>0</v>
      </c>
      <c r="BI79" s="4">
        <f>IFERROR(VLOOKUP(BE79,parts!$A$2:$V$150,13,FALSE)*BF79,0)</f>
        <v>0</v>
      </c>
      <c r="BJ79" s="4">
        <f>IFERROR(VLOOKUP(BE79,parts!$A$2:$V$150,5,FALSE),0)</f>
        <v>0</v>
      </c>
      <c r="BK79" s="4">
        <f>IFERROR(VLOOKUP(BE79,parts!$A$2:$V$150,6,FALSE)*BF79,0)</f>
        <v>0</v>
      </c>
      <c r="BL79" s="12"/>
    </row>
    <row r="80" spans="1:64" x14ac:dyDescent="0.25">
      <c r="A80" s="11"/>
      <c r="B80" s="6"/>
      <c r="C80" s="4">
        <f>IFERROR(VLOOKUP(A80,parts!$A$2:$V$150,11,FALSE)*B80,0)</f>
        <v>0</v>
      </c>
      <c r="D80" s="4">
        <f>IFERROR(VLOOKUP(A80,parts!$A$2:$V$150,12,FALSE)*B80,0)</f>
        <v>0</v>
      </c>
      <c r="E80" s="4">
        <f>IFERROR(VLOOKUP(A80,parts!$A$2:$V$150,13,FALSE)*B80,0)</f>
        <v>0</v>
      </c>
      <c r="F80" s="4">
        <f>IFERROR(VLOOKUP(A80,parts!$A$2:$V$150,5,FALSE),0)</f>
        <v>0</v>
      </c>
      <c r="G80" s="4">
        <f>IFERROR(VLOOKUP(A80,parts!$A$2:$V$150,6,FALSE)*B80,0)</f>
        <v>0</v>
      </c>
      <c r="H80" s="12"/>
      <c r="I80" s="11"/>
      <c r="J80" s="6"/>
      <c r="K80" s="4">
        <f>IFERROR(VLOOKUP(I80,parts!$A$2:$V$150,11,FALSE)*J80,0)</f>
        <v>0</v>
      </c>
      <c r="L80" s="4">
        <f>IFERROR(VLOOKUP(I80,parts!$A$2:$V$150,12,FALSE)*J80,0)</f>
        <v>0</v>
      </c>
      <c r="M80" s="4">
        <f>IFERROR(VLOOKUP(I80,parts!$A$2:$V$150,13,FALSE)*J80,0)</f>
        <v>0</v>
      </c>
      <c r="N80" s="4">
        <f>IFERROR(VLOOKUP(I80,parts!$A$2:$V$150,5,FALSE),0)</f>
        <v>0</v>
      </c>
      <c r="O80" s="4">
        <f>IFERROR(VLOOKUP(I80,parts!$A$2:$V$150,6,FALSE)*J80,0)</f>
        <v>0</v>
      </c>
      <c r="P80" s="12"/>
      <c r="Q80" s="11"/>
      <c r="R80" s="6"/>
      <c r="S80" s="4">
        <f>IFERROR(VLOOKUP(Q80,parts!$A$2:$V$150,11,FALSE)*R80,0)</f>
        <v>0</v>
      </c>
      <c r="T80" s="4">
        <f>IFERROR(VLOOKUP(Q80,parts!$A$2:$V$150,12,FALSE)*R80,0)</f>
        <v>0</v>
      </c>
      <c r="U80" s="4">
        <f>IFERROR(VLOOKUP(Q80,parts!$A$2:$V$150,13,FALSE)*R80,0)</f>
        <v>0</v>
      </c>
      <c r="V80" s="4">
        <f>IFERROR(VLOOKUP(Q80,parts!$A$2:$V$150,5,FALSE),0)</f>
        <v>0</v>
      </c>
      <c r="W80" s="4">
        <f>IFERROR(VLOOKUP(Q80,parts!$A$2:$V$150,6,FALSE)*R80,0)</f>
        <v>0</v>
      </c>
      <c r="X80" s="12"/>
      <c r="Y80" s="11"/>
      <c r="Z80" s="6"/>
      <c r="AA80" s="4">
        <f>IFERROR(VLOOKUP(Y80,parts!$A$2:$V$150,11,FALSE)*Z80,0)</f>
        <v>0</v>
      </c>
      <c r="AB80" s="4">
        <f>IFERROR(VLOOKUP(Y80,parts!$A$2:$V$150,12,FALSE)*Z80,0)</f>
        <v>0</v>
      </c>
      <c r="AC80" s="4">
        <f>IFERROR(VLOOKUP(Y80,parts!$A$2:$V$150,13,FALSE)*Z80,0)</f>
        <v>0</v>
      </c>
      <c r="AD80" s="4">
        <f>IFERROR(VLOOKUP(Y80,parts!$A$2:$V$150,5,FALSE),0)</f>
        <v>0</v>
      </c>
      <c r="AE80" s="4">
        <f>IFERROR(VLOOKUP(Y80,parts!$A$2:$V$150,6,FALSE)*Z80,0)</f>
        <v>0</v>
      </c>
      <c r="AF80" s="12"/>
      <c r="AG80" s="11"/>
      <c r="AH80" s="6"/>
      <c r="AI80" s="4">
        <f>IFERROR(VLOOKUP(AG80,parts!$A$2:$V$150,11,FALSE)*AH80,0)</f>
        <v>0</v>
      </c>
      <c r="AJ80" s="4">
        <f>IFERROR(VLOOKUP(AG80,parts!$A$2:$V$150,12,FALSE)*AH80,0)</f>
        <v>0</v>
      </c>
      <c r="AK80" s="4">
        <f>IFERROR(VLOOKUP(AG80,parts!$A$2:$V$150,13,FALSE)*AH80,0)</f>
        <v>0</v>
      </c>
      <c r="AL80" s="4">
        <f>IFERROR(VLOOKUP(AG80,parts!$A$2:$V$150,5,FALSE),0)</f>
        <v>0</v>
      </c>
      <c r="AM80" s="4">
        <f>IFERROR(VLOOKUP(AG80,parts!$A$2:$V$150,6,FALSE)*AH80,0)</f>
        <v>0</v>
      </c>
      <c r="AN80" s="12"/>
      <c r="AO80" s="11"/>
      <c r="AP80" s="6"/>
      <c r="AQ80" s="4">
        <f>IFERROR(VLOOKUP(AO80,parts!$A$2:$V$150,11,FALSE)*AP80,0)</f>
        <v>0</v>
      </c>
      <c r="AR80" s="4">
        <f>IFERROR(VLOOKUP(AO80,parts!$A$2:$V$150,12,FALSE)*AP80,0)</f>
        <v>0</v>
      </c>
      <c r="AS80" s="4">
        <f>IFERROR(VLOOKUP(AO80,parts!$A$2:$V$150,13,FALSE)*AP80,0)</f>
        <v>0</v>
      </c>
      <c r="AT80" s="4">
        <f>IFERROR(VLOOKUP(AO80,parts!$A$2:$V$150,5,FALSE),0)</f>
        <v>0</v>
      </c>
      <c r="AU80" s="4">
        <f>IFERROR(VLOOKUP(AO80,parts!$A$2:$V$150,6,FALSE)*AP80,0)</f>
        <v>0</v>
      </c>
      <c r="AV80" s="12"/>
      <c r="AW80" s="11"/>
      <c r="AX80" s="6"/>
      <c r="AY80" s="4">
        <f>IFERROR(VLOOKUP(AW80,parts!$A$2:$V$150,11,FALSE)*AX80,0)</f>
        <v>0</v>
      </c>
      <c r="AZ80" s="4">
        <f>IFERROR(VLOOKUP(AW80,parts!$A$2:$V$150,12,FALSE)*AX80,0)</f>
        <v>0</v>
      </c>
      <c r="BA80" s="4">
        <f>IFERROR(VLOOKUP(AW80,parts!$A$2:$V$150,13,FALSE)*AX80,0)</f>
        <v>0</v>
      </c>
      <c r="BB80" s="4">
        <f>IFERROR(VLOOKUP(AW80,parts!$A$2:$V$150,5,FALSE),0)</f>
        <v>0</v>
      </c>
      <c r="BC80" s="4">
        <f>IFERROR(VLOOKUP(AW80,parts!$A$2:$V$150,6,FALSE)*AX80,0)</f>
        <v>0</v>
      </c>
      <c r="BD80" s="12"/>
      <c r="BE80" s="11"/>
      <c r="BF80" s="6"/>
      <c r="BG80" s="4">
        <f>IFERROR(VLOOKUP(BE80,parts!$A$2:$V$150,11,FALSE)*BF80,0)</f>
        <v>0</v>
      </c>
      <c r="BH80" s="4">
        <f>IFERROR(VLOOKUP(BE80,parts!$A$2:$V$150,12,FALSE)*BF80,0)</f>
        <v>0</v>
      </c>
      <c r="BI80" s="4">
        <f>IFERROR(VLOOKUP(BE80,parts!$A$2:$V$150,13,FALSE)*BF80,0)</f>
        <v>0</v>
      </c>
      <c r="BJ80" s="4">
        <f>IFERROR(VLOOKUP(BE80,parts!$A$2:$V$150,5,FALSE),0)</f>
        <v>0</v>
      </c>
      <c r="BK80" s="4">
        <f>IFERROR(VLOOKUP(BE80,parts!$A$2:$V$150,6,FALSE)*BF80,0)</f>
        <v>0</v>
      </c>
      <c r="BL80" s="12"/>
    </row>
    <row r="81" spans="1:64" x14ac:dyDescent="0.25">
      <c r="A81" s="11"/>
      <c r="B81" s="6"/>
      <c r="C81" s="4">
        <f>IFERROR(VLOOKUP(A81,parts!$A$2:$V$150,11,FALSE)*B81,0)</f>
        <v>0</v>
      </c>
      <c r="D81" s="4">
        <f>IFERROR(VLOOKUP(A81,parts!$A$2:$V$150,12,FALSE)*B81,0)</f>
        <v>0</v>
      </c>
      <c r="E81" s="4">
        <f>IFERROR(VLOOKUP(A81,parts!$A$2:$V$150,13,FALSE)*B81,0)</f>
        <v>0</v>
      </c>
      <c r="F81" s="4">
        <f>IFERROR(VLOOKUP(A81,parts!$A$2:$V$150,5,FALSE),0)</f>
        <v>0</v>
      </c>
      <c r="G81" s="4">
        <f>IFERROR(VLOOKUP(A81,parts!$A$2:$V$150,6,FALSE)*B81,0)</f>
        <v>0</v>
      </c>
      <c r="H81" s="12"/>
      <c r="I81" s="11"/>
      <c r="J81" s="6"/>
      <c r="K81" s="4">
        <f>IFERROR(VLOOKUP(I81,parts!$A$2:$V$150,11,FALSE)*J81,0)</f>
        <v>0</v>
      </c>
      <c r="L81" s="4">
        <f>IFERROR(VLOOKUP(I81,parts!$A$2:$V$150,12,FALSE)*J81,0)</f>
        <v>0</v>
      </c>
      <c r="M81" s="4">
        <f>IFERROR(VLOOKUP(I81,parts!$A$2:$V$150,13,FALSE)*J81,0)</f>
        <v>0</v>
      </c>
      <c r="N81" s="4">
        <f>IFERROR(VLOOKUP(I81,parts!$A$2:$V$150,5,FALSE),0)</f>
        <v>0</v>
      </c>
      <c r="O81" s="4">
        <f>IFERROR(VLOOKUP(I81,parts!$A$2:$V$150,6,FALSE)*J81,0)</f>
        <v>0</v>
      </c>
      <c r="P81" s="12"/>
      <c r="Q81" s="11"/>
      <c r="R81" s="6"/>
      <c r="S81" s="4">
        <f>IFERROR(VLOOKUP(Q81,parts!$A$2:$V$150,11,FALSE)*R81,0)</f>
        <v>0</v>
      </c>
      <c r="T81" s="4">
        <f>IFERROR(VLOOKUP(Q81,parts!$A$2:$V$150,12,FALSE)*R81,0)</f>
        <v>0</v>
      </c>
      <c r="U81" s="4">
        <f>IFERROR(VLOOKUP(Q81,parts!$A$2:$V$150,13,FALSE)*R81,0)</f>
        <v>0</v>
      </c>
      <c r="V81" s="4">
        <f>IFERROR(VLOOKUP(Q81,parts!$A$2:$V$150,5,FALSE),0)</f>
        <v>0</v>
      </c>
      <c r="W81" s="4">
        <f>IFERROR(VLOOKUP(Q81,parts!$A$2:$V$150,6,FALSE)*R81,0)</f>
        <v>0</v>
      </c>
      <c r="X81" s="12"/>
      <c r="Y81" s="11"/>
      <c r="Z81" s="6"/>
      <c r="AA81" s="4">
        <f>IFERROR(VLOOKUP(Y81,parts!$A$2:$V$150,11,FALSE)*Z81,0)</f>
        <v>0</v>
      </c>
      <c r="AB81" s="4">
        <f>IFERROR(VLOOKUP(Y81,parts!$A$2:$V$150,12,FALSE)*Z81,0)</f>
        <v>0</v>
      </c>
      <c r="AC81" s="4">
        <f>IFERROR(VLOOKUP(Y81,parts!$A$2:$V$150,13,FALSE)*Z81,0)</f>
        <v>0</v>
      </c>
      <c r="AD81" s="4">
        <f>IFERROR(VLOOKUP(Y81,parts!$A$2:$V$150,5,FALSE),0)</f>
        <v>0</v>
      </c>
      <c r="AE81" s="4">
        <f>IFERROR(VLOOKUP(Y81,parts!$A$2:$V$150,6,FALSE)*Z81,0)</f>
        <v>0</v>
      </c>
      <c r="AF81" s="12"/>
      <c r="AG81" s="11"/>
      <c r="AH81" s="6"/>
      <c r="AI81" s="4">
        <f>IFERROR(VLOOKUP(AG81,parts!$A$2:$V$150,11,FALSE)*AH81,0)</f>
        <v>0</v>
      </c>
      <c r="AJ81" s="4">
        <f>IFERROR(VLOOKUP(AG81,parts!$A$2:$V$150,12,FALSE)*AH81,0)</f>
        <v>0</v>
      </c>
      <c r="AK81" s="4">
        <f>IFERROR(VLOOKUP(AG81,parts!$A$2:$V$150,13,FALSE)*AH81,0)</f>
        <v>0</v>
      </c>
      <c r="AL81" s="4">
        <f>IFERROR(VLOOKUP(AG81,parts!$A$2:$V$150,5,FALSE),0)</f>
        <v>0</v>
      </c>
      <c r="AM81" s="4">
        <f>IFERROR(VLOOKUP(AG81,parts!$A$2:$V$150,6,FALSE)*AH81,0)</f>
        <v>0</v>
      </c>
      <c r="AN81" s="12"/>
      <c r="AO81" s="11"/>
      <c r="AP81" s="6"/>
      <c r="AQ81" s="4">
        <f>IFERROR(VLOOKUP(AO81,parts!$A$2:$V$150,11,FALSE)*AP81,0)</f>
        <v>0</v>
      </c>
      <c r="AR81" s="4">
        <f>IFERROR(VLOOKUP(AO81,parts!$A$2:$V$150,12,FALSE)*AP81,0)</f>
        <v>0</v>
      </c>
      <c r="AS81" s="4">
        <f>IFERROR(VLOOKUP(AO81,parts!$A$2:$V$150,13,FALSE)*AP81,0)</f>
        <v>0</v>
      </c>
      <c r="AT81" s="4">
        <f>IFERROR(VLOOKUP(AO81,parts!$A$2:$V$150,5,FALSE),0)</f>
        <v>0</v>
      </c>
      <c r="AU81" s="4">
        <f>IFERROR(VLOOKUP(AO81,parts!$A$2:$V$150,6,FALSE)*AP81,0)</f>
        <v>0</v>
      </c>
      <c r="AV81" s="12"/>
      <c r="AW81" s="11"/>
      <c r="AX81" s="6"/>
      <c r="AY81" s="4">
        <f>IFERROR(VLOOKUP(AW81,parts!$A$2:$V$150,11,FALSE)*AX81,0)</f>
        <v>0</v>
      </c>
      <c r="AZ81" s="4">
        <f>IFERROR(VLOOKUP(AW81,parts!$A$2:$V$150,12,FALSE)*AX81,0)</f>
        <v>0</v>
      </c>
      <c r="BA81" s="4">
        <f>IFERROR(VLOOKUP(AW81,parts!$A$2:$V$150,13,FALSE)*AX81,0)</f>
        <v>0</v>
      </c>
      <c r="BB81" s="4">
        <f>IFERROR(VLOOKUP(AW81,parts!$A$2:$V$150,5,FALSE),0)</f>
        <v>0</v>
      </c>
      <c r="BC81" s="4">
        <f>IFERROR(VLOOKUP(AW81,parts!$A$2:$V$150,6,FALSE)*AX81,0)</f>
        <v>0</v>
      </c>
      <c r="BD81" s="12"/>
      <c r="BE81" s="11"/>
      <c r="BF81" s="6"/>
      <c r="BG81" s="4">
        <f>IFERROR(VLOOKUP(BE81,parts!$A$2:$V$150,11,FALSE)*BF81,0)</f>
        <v>0</v>
      </c>
      <c r="BH81" s="4">
        <f>IFERROR(VLOOKUP(BE81,parts!$A$2:$V$150,12,FALSE)*BF81,0)</f>
        <v>0</v>
      </c>
      <c r="BI81" s="4">
        <f>IFERROR(VLOOKUP(BE81,parts!$A$2:$V$150,13,FALSE)*BF81,0)</f>
        <v>0</v>
      </c>
      <c r="BJ81" s="4">
        <f>IFERROR(VLOOKUP(BE81,parts!$A$2:$V$150,5,FALSE),0)</f>
        <v>0</v>
      </c>
      <c r="BK81" s="4">
        <f>IFERROR(VLOOKUP(BE81,parts!$A$2:$V$150,6,FALSE)*BF81,0)</f>
        <v>0</v>
      </c>
      <c r="BL81" s="12"/>
    </row>
    <row r="82" spans="1:64" x14ac:dyDescent="0.25">
      <c r="A82" s="11"/>
      <c r="B82" s="6"/>
      <c r="C82" s="4">
        <f>IFERROR(VLOOKUP(A82,parts!$A$2:$V$150,11,FALSE)*B82,0)</f>
        <v>0</v>
      </c>
      <c r="D82" s="4">
        <f>IFERROR(VLOOKUP(A82,parts!$A$2:$V$150,12,FALSE)*B82,0)</f>
        <v>0</v>
      </c>
      <c r="E82" s="4">
        <f>IFERROR(VLOOKUP(A82,parts!$A$2:$V$150,13,FALSE)*B82,0)</f>
        <v>0</v>
      </c>
      <c r="F82" s="4">
        <f>IFERROR(VLOOKUP(A82,parts!$A$2:$V$150,5,FALSE),0)</f>
        <v>0</v>
      </c>
      <c r="G82" s="4">
        <f>IFERROR(VLOOKUP(A82,parts!$A$2:$V$150,6,FALSE)*B82,0)</f>
        <v>0</v>
      </c>
      <c r="H82" s="12"/>
      <c r="I82" s="11"/>
      <c r="J82" s="6"/>
      <c r="K82" s="4">
        <f>IFERROR(VLOOKUP(I82,parts!$A$2:$V$150,11,FALSE)*J82,0)</f>
        <v>0</v>
      </c>
      <c r="L82" s="4">
        <f>IFERROR(VLOOKUP(I82,parts!$A$2:$V$150,12,FALSE)*J82,0)</f>
        <v>0</v>
      </c>
      <c r="M82" s="4">
        <f>IFERROR(VLOOKUP(I82,parts!$A$2:$V$150,13,FALSE)*J82,0)</f>
        <v>0</v>
      </c>
      <c r="N82" s="4">
        <f>IFERROR(VLOOKUP(I82,parts!$A$2:$V$150,5,FALSE),0)</f>
        <v>0</v>
      </c>
      <c r="O82" s="4">
        <f>IFERROR(VLOOKUP(I82,parts!$A$2:$V$150,6,FALSE)*J82,0)</f>
        <v>0</v>
      </c>
      <c r="P82" s="12"/>
      <c r="Q82" s="11"/>
      <c r="R82" s="6"/>
      <c r="S82" s="4">
        <f>IFERROR(VLOOKUP(Q82,parts!$A$2:$V$150,11,FALSE)*R82,0)</f>
        <v>0</v>
      </c>
      <c r="T82" s="4">
        <f>IFERROR(VLOOKUP(Q82,parts!$A$2:$V$150,12,FALSE)*R82,0)</f>
        <v>0</v>
      </c>
      <c r="U82" s="4">
        <f>IFERROR(VLOOKUP(Q82,parts!$A$2:$V$150,13,FALSE)*R82,0)</f>
        <v>0</v>
      </c>
      <c r="V82" s="4">
        <f>IFERROR(VLOOKUP(Q82,parts!$A$2:$V$150,5,FALSE),0)</f>
        <v>0</v>
      </c>
      <c r="W82" s="4">
        <f>IFERROR(VLOOKUP(Q82,parts!$A$2:$V$150,6,FALSE)*R82,0)</f>
        <v>0</v>
      </c>
      <c r="X82" s="12"/>
      <c r="Y82" s="11"/>
      <c r="Z82" s="6"/>
      <c r="AA82" s="4">
        <f>IFERROR(VLOOKUP(Y82,parts!$A$2:$V$150,11,FALSE)*Z82,0)</f>
        <v>0</v>
      </c>
      <c r="AB82" s="4">
        <f>IFERROR(VLOOKUP(Y82,parts!$A$2:$V$150,12,FALSE)*Z82,0)</f>
        <v>0</v>
      </c>
      <c r="AC82" s="4">
        <f>IFERROR(VLOOKUP(Y82,parts!$A$2:$V$150,13,FALSE)*Z82,0)</f>
        <v>0</v>
      </c>
      <c r="AD82" s="4">
        <f>IFERROR(VLOOKUP(Y82,parts!$A$2:$V$150,5,FALSE),0)</f>
        <v>0</v>
      </c>
      <c r="AE82" s="4">
        <f>IFERROR(VLOOKUP(Y82,parts!$A$2:$V$150,6,FALSE)*Z82,0)</f>
        <v>0</v>
      </c>
      <c r="AF82" s="12"/>
      <c r="AG82" s="11"/>
      <c r="AH82" s="6"/>
      <c r="AI82" s="4">
        <f>IFERROR(VLOOKUP(AG82,parts!$A$2:$V$150,11,FALSE)*AH82,0)</f>
        <v>0</v>
      </c>
      <c r="AJ82" s="4">
        <f>IFERROR(VLOOKUP(AG82,parts!$A$2:$V$150,12,FALSE)*AH82,0)</f>
        <v>0</v>
      </c>
      <c r="AK82" s="4">
        <f>IFERROR(VLOOKUP(AG82,parts!$A$2:$V$150,13,FALSE)*AH82,0)</f>
        <v>0</v>
      </c>
      <c r="AL82" s="4">
        <f>IFERROR(VLOOKUP(AG82,parts!$A$2:$V$150,5,FALSE),0)</f>
        <v>0</v>
      </c>
      <c r="AM82" s="4">
        <f>IFERROR(VLOOKUP(AG82,parts!$A$2:$V$150,6,FALSE)*AH82,0)</f>
        <v>0</v>
      </c>
      <c r="AN82" s="12"/>
      <c r="AO82" s="11"/>
      <c r="AP82" s="6"/>
      <c r="AQ82" s="4">
        <f>IFERROR(VLOOKUP(AO82,parts!$A$2:$V$150,11,FALSE)*AP82,0)</f>
        <v>0</v>
      </c>
      <c r="AR82" s="4">
        <f>IFERROR(VLOOKUP(AO82,parts!$A$2:$V$150,12,FALSE)*AP82,0)</f>
        <v>0</v>
      </c>
      <c r="AS82" s="4">
        <f>IFERROR(VLOOKUP(AO82,parts!$A$2:$V$150,13,FALSE)*AP82,0)</f>
        <v>0</v>
      </c>
      <c r="AT82" s="4">
        <f>IFERROR(VLOOKUP(AO82,parts!$A$2:$V$150,5,FALSE),0)</f>
        <v>0</v>
      </c>
      <c r="AU82" s="4">
        <f>IFERROR(VLOOKUP(AO82,parts!$A$2:$V$150,6,FALSE)*AP82,0)</f>
        <v>0</v>
      </c>
      <c r="AV82" s="12"/>
      <c r="AW82" s="11"/>
      <c r="AX82" s="6"/>
      <c r="AY82" s="4">
        <f>IFERROR(VLOOKUP(AW82,parts!$A$2:$V$150,11,FALSE)*AX82,0)</f>
        <v>0</v>
      </c>
      <c r="AZ82" s="4">
        <f>IFERROR(VLOOKUP(AW82,parts!$A$2:$V$150,12,FALSE)*AX82,0)</f>
        <v>0</v>
      </c>
      <c r="BA82" s="4">
        <f>IFERROR(VLOOKUP(AW82,parts!$A$2:$V$150,13,FALSE)*AX82,0)</f>
        <v>0</v>
      </c>
      <c r="BB82" s="4">
        <f>IFERROR(VLOOKUP(AW82,parts!$A$2:$V$150,5,FALSE),0)</f>
        <v>0</v>
      </c>
      <c r="BC82" s="4">
        <f>IFERROR(VLOOKUP(AW82,parts!$A$2:$V$150,6,FALSE)*AX82,0)</f>
        <v>0</v>
      </c>
      <c r="BD82" s="12"/>
      <c r="BE82" s="11"/>
      <c r="BF82" s="6"/>
      <c r="BG82" s="4">
        <f>IFERROR(VLOOKUP(BE82,parts!$A$2:$V$150,11,FALSE)*BF82,0)</f>
        <v>0</v>
      </c>
      <c r="BH82" s="4">
        <f>IFERROR(VLOOKUP(BE82,parts!$A$2:$V$150,12,FALSE)*BF82,0)</f>
        <v>0</v>
      </c>
      <c r="BI82" s="4">
        <f>IFERROR(VLOOKUP(BE82,parts!$A$2:$V$150,13,FALSE)*BF82,0)</f>
        <v>0</v>
      </c>
      <c r="BJ82" s="4">
        <f>IFERROR(VLOOKUP(BE82,parts!$A$2:$V$150,5,FALSE),0)</f>
        <v>0</v>
      </c>
      <c r="BK82" s="4">
        <f>IFERROR(VLOOKUP(BE82,parts!$A$2:$V$150,6,FALSE)*BF82,0)</f>
        <v>0</v>
      </c>
      <c r="BL82" s="12"/>
    </row>
    <row r="83" spans="1:64" x14ac:dyDescent="0.25">
      <c r="A83" s="11"/>
      <c r="B83" s="6"/>
      <c r="C83" s="4">
        <f>IFERROR(VLOOKUP(A83,parts!$A$2:$V$150,11,FALSE)*B83,0)</f>
        <v>0</v>
      </c>
      <c r="D83" s="4">
        <f>IFERROR(VLOOKUP(A83,parts!$A$2:$V$150,12,FALSE)*B83,0)</f>
        <v>0</v>
      </c>
      <c r="E83" s="4">
        <f>IFERROR(VLOOKUP(A83,parts!$A$2:$V$150,13,FALSE)*B83,0)</f>
        <v>0</v>
      </c>
      <c r="F83" s="4">
        <f>IFERROR(VLOOKUP(A83,parts!$A$2:$V$150,5,FALSE),0)</f>
        <v>0</v>
      </c>
      <c r="G83" s="4">
        <f>IFERROR(VLOOKUP(A83,parts!$A$2:$V$150,6,FALSE)*B83,0)</f>
        <v>0</v>
      </c>
      <c r="H83" s="12"/>
      <c r="I83" s="11"/>
      <c r="J83" s="6"/>
      <c r="K83" s="4">
        <f>IFERROR(VLOOKUP(I83,parts!$A$2:$V$150,11,FALSE)*J83,0)</f>
        <v>0</v>
      </c>
      <c r="L83" s="4">
        <f>IFERROR(VLOOKUP(I83,parts!$A$2:$V$150,12,FALSE)*J83,0)</f>
        <v>0</v>
      </c>
      <c r="M83" s="4">
        <f>IFERROR(VLOOKUP(I83,parts!$A$2:$V$150,13,FALSE)*J83,0)</f>
        <v>0</v>
      </c>
      <c r="N83" s="4">
        <f>IFERROR(VLOOKUP(I83,parts!$A$2:$V$150,5,FALSE),0)</f>
        <v>0</v>
      </c>
      <c r="O83" s="4">
        <f>IFERROR(VLOOKUP(I83,parts!$A$2:$V$150,6,FALSE)*J83,0)</f>
        <v>0</v>
      </c>
      <c r="P83" s="12"/>
      <c r="Q83" s="11"/>
      <c r="R83" s="6"/>
      <c r="S83" s="4">
        <f>IFERROR(VLOOKUP(Q83,parts!$A$2:$V$150,11,FALSE)*R83,0)</f>
        <v>0</v>
      </c>
      <c r="T83" s="4">
        <f>IFERROR(VLOOKUP(Q83,parts!$A$2:$V$150,12,FALSE)*R83,0)</f>
        <v>0</v>
      </c>
      <c r="U83" s="4">
        <f>IFERROR(VLOOKUP(Q83,parts!$A$2:$V$150,13,FALSE)*R83,0)</f>
        <v>0</v>
      </c>
      <c r="V83" s="4">
        <f>IFERROR(VLOOKUP(Q83,parts!$A$2:$V$150,5,FALSE),0)</f>
        <v>0</v>
      </c>
      <c r="W83" s="4">
        <f>IFERROR(VLOOKUP(Q83,parts!$A$2:$V$150,6,FALSE)*R83,0)</f>
        <v>0</v>
      </c>
      <c r="X83" s="12"/>
      <c r="Y83" s="11"/>
      <c r="Z83" s="6"/>
      <c r="AA83" s="4">
        <f>IFERROR(VLOOKUP(Y83,parts!$A$2:$V$150,11,FALSE)*Z83,0)</f>
        <v>0</v>
      </c>
      <c r="AB83" s="4">
        <f>IFERROR(VLOOKUP(Y83,parts!$A$2:$V$150,12,FALSE)*Z83,0)</f>
        <v>0</v>
      </c>
      <c r="AC83" s="4">
        <f>IFERROR(VLOOKUP(Y83,parts!$A$2:$V$150,13,FALSE)*Z83,0)</f>
        <v>0</v>
      </c>
      <c r="AD83" s="4">
        <f>IFERROR(VLOOKUP(Y83,parts!$A$2:$V$150,5,FALSE),0)</f>
        <v>0</v>
      </c>
      <c r="AE83" s="4">
        <f>IFERROR(VLOOKUP(Y83,parts!$A$2:$V$150,6,FALSE)*Z83,0)</f>
        <v>0</v>
      </c>
      <c r="AF83" s="12"/>
      <c r="AG83" s="11"/>
      <c r="AH83" s="6"/>
      <c r="AI83" s="4">
        <f>IFERROR(VLOOKUP(AG83,parts!$A$2:$V$150,11,FALSE)*AH83,0)</f>
        <v>0</v>
      </c>
      <c r="AJ83" s="4">
        <f>IFERROR(VLOOKUP(AG83,parts!$A$2:$V$150,12,FALSE)*AH83,0)</f>
        <v>0</v>
      </c>
      <c r="AK83" s="4">
        <f>IFERROR(VLOOKUP(AG83,parts!$A$2:$V$150,13,FALSE)*AH83,0)</f>
        <v>0</v>
      </c>
      <c r="AL83" s="4">
        <f>IFERROR(VLOOKUP(AG83,parts!$A$2:$V$150,5,FALSE),0)</f>
        <v>0</v>
      </c>
      <c r="AM83" s="4">
        <f>IFERROR(VLOOKUP(AG83,parts!$A$2:$V$150,6,FALSE)*AH83,0)</f>
        <v>0</v>
      </c>
      <c r="AN83" s="12"/>
      <c r="AO83" s="11"/>
      <c r="AP83" s="6"/>
      <c r="AQ83" s="4">
        <f>IFERROR(VLOOKUP(AO83,parts!$A$2:$V$150,11,FALSE)*AP83,0)</f>
        <v>0</v>
      </c>
      <c r="AR83" s="4">
        <f>IFERROR(VLOOKUP(AO83,parts!$A$2:$V$150,12,FALSE)*AP83,0)</f>
        <v>0</v>
      </c>
      <c r="AS83" s="4">
        <f>IFERROR(VLOOKUP(AO83,parts!$A$2:$V$150,13,FALSE)*AP83,0)</f>
        <v>0</v>
      </c>
      <c r="AT83" s="4">
        <f>IFERROR(VLOOKUP(AO83,parts!$A$2:$V$150,5,FALSE),0)</f>
        <v>0</v>
      </c>
      <c r="AU83" s="4">
        <f>IFERROR(VLOOKUP(AO83,parts!$A$2:$V$150,6,FALSE)*AP83,0)</f>
        <v>0</v>
      </c>
      <c r="AV83" s="12"/>
      <c r="AW83" s="11"/>
      <c r="AX83" s="6"/>
      <c r="AY83" s="4">
        <f>IFERROR(VLOOKUP(AW83,parts!$A$2:$V$150,11,FALSE)*AX83,0)</f>
        <v>0</v>
      </c>
      <c r="AZ83" s="4">
        <f>IFERROR(VLOOKUP(AW83,parts!$A$2:$V$150,12,FALSE)*AX83,0)</f>
        <v>0</v>
      </c>
      <c r="BA83" s="4">
        <f>IFERROR(VLOOKUP(AW83,parts!$A$2:$V$150,13,FALSE)*AX83,0)</f>
        <v>0</v>
      </c>
      <c r="BB83" s="4">
        <f>IFERROR(VLOOKUP(AW83,parts!$A$2:$V$150,5,FALSE),0)</f>
        <v>0</v>
      </c>
      <c r="BC83" s="4">
        <f>IFERROR(VLOOKUP(AW83,parts!$A$2:$V$150,6,FALSE)*AX83,0)</f>
        <v>0</v>
      </c>
      <c r="BD83" s="12"/>
      <c r="BE83" s="11"/>
      <c r="BF83" s="6"/>
      <c r="BG83" s="4">
        <f>IFERROR(VLOOKUP(BE83,parts!$A$2:$V$150,11,FALSE)*BF83,0)</f>
        <v>0</v>
      </c>
      <c r="BH83" s="4">
        <f>IFERROR(VLOOKUP(BE83,parts!$A$2:$V$150,12,FALSE)*BF83,0)</f>
        <v>0</v>
      </c>
      <c r="BI83" s="4">
        <f>IFERROR(VLOOKUP(BE83,parts!$A$2:$V$150,13,FALSE)*BF83,0)</f>
        <v>0</v>
      </c>
      <c r="BJ83" s="4">
        <f>IFERROR(VLOOKUP(BE83,parts!$A$2:$V$150,5,FALSE),0)</f>
        <v>0</v>
      </c>
      <c r="BK83" s="4">
        <f>IFERROR(VLOOKUP(BE83,parts!$A$2:$V$150,6,FALSE)*BF83,0)</f>
        <v>0</v>
      </c>
      <c r="BL83" s="12"/>
    </row>
    <row r="84" spans="1:64" x14ac:dyDescent="0.25">
      <c r="A84" s="11"/>
      <c r="B84" s="6"/>
      <c r="C84" s="4">
        <f>IFERROR(VLOOKUP(A84,parts!$A$2:$V$150,11,FALSE)*B84,0)</f>
        <v>0</v>
      </c>
      <c r="D84" s="4">
        <f>IFERROR(VLOOKUP(A84,parts!$A$2:$V$150,12,FALSE)*B84,0)</f>
        <v>0</v>
      </c>
      <c r="E84" s="4">
        <f>IFERROR(VLOOKUP(A84,parts!$A$2:$V$150,13,FALSE)*B84,0)</f>
        <v>0</v>
      </c>
      <c r="F84" s="4">
        <f>IFERROR(VLOOKUP(A84,parts!$A$2:$V$150,5,FALSE),0)</f>
        <v>0</v>
      </c>
      <c r="G84" s="4">
        <f>IFERROR(VLOOKUP(A84,parts!$A$2:$V$150,6,FALSE)*B84,0)</f>
        <v>0</v>
      </c>
      <c r="H84" s="12"/>
      <c r="I84" s="11"/>
      <c r="J84" s="6"/>
      <c r="K84" s="4">
        <f>IFERROR(VLOOKUP(I84,parts!$A$2:$V$150,11,FALSE)*J84,0)</f>
        <v>0</v>
      </c>
      <c r="L84" s="4">
        <f>IFERROR(VLOOKUP(I84,parts!$A$2:$V$150,12,FALSE)*J84,0)</f>
        <v>0</v>
      </c>
      <c r="M84" s="4">
        <f>IFERROR(VLOOKUP(I84,parts!$A$2:$V$150,13,FALSE)*J84,0)</f>
        <v>0</v>
      </c>
      <c r="N84" s="4">
        <f>IFERROR(VLOOKUP(I84,parts!$A$2:$V$150,5,FALSE),0)</f>
        <v>0</v>
      </c>
      <c r="O84" s="4">
        <f>IFERROR(VLOOKUP(I84,parts!$A$2:$V$150,6,FALSE)*J84,0)</f>
        <v>0</v>
      </c>
      <c r="P84" s="12"/>
      <c r="Q84" s="11"/>
      <c r="R84" s="6"/>
      <c r="S84" s="4">
        <f>IFERROR(VLOOKUP(Q84,parts!$A$2:$V$150,11,FALSE)*R84,0)</f>
        <v>0</v>
      </c>
      <c r="T84" s="4">
        <f>IFERROR(VLOOKUP(Q84,parts!$A$2:$V$150,12,FALSE)*R84,0)</f>
        <v>0</v>
      </c>
      <c r="U84" s="4">
        <f>IFERROR(VLOOKUP(Q84,parts!$A$2:$V$150,13,FALSE)*R84,0)</f>
        <v>0</v>
      </c>
      <c r="V84" s="4">
        <f>IFERROR(VLOOKUP(Q84,parts!$A$2:$V$150,5,FALSE),0)</f>
        <v>0</v>
      </c>
      <c r="W84" s="4">
        <f>IFERROR(VLOOKUP(Q84,parts!$A$2:$V$150,6,FALSE)*R84,0)</f>
        <v>0</v>
      </c>
      <c r="X84" s="12"/>
      <c r="Y84" s="11"/>
      <c r="Z84" s="6"/>
      <c r="AA84" s="4">
        <f>IFERROR(VLOOKUP(Y84,parts!$A$2:$V$150,11,FALSE)*Z84,0)</f>
        <v>0</v>
      </c>
      <c r="AB84" s="4">
        <f>IFERROR(VLOOKUP(Y84,parts!$A$2:$V$150,12,FALSE)*Z84,0)</f>
        <v>0</v>
      </c>
      <c r="AC84" s="4">
        <f>IFERROR(VLOOKUP(Y84,parts!$A$2:$V$150,13,FALSE)*Z84,0)</f>
        <v>0</v>
      </c>
      <c r="AD84" s="4">
        <f>IFERROR(VLOOKUP(Y84,parts!$A$2:$V$150,5,FALSE),0)</f>
        <v>0</v>
      </c>
      <c r="AE84" s="4">
        <f>IFERROR(VLOOKUP(Y84,parts!$A$2:$V$150,6,FALSE)*Z84,0)</f>
        <v>0</v>
      </c>
      <c r="AF84" s="12"/>
      <c r="AG84" s="11"/>
      <c r="AH84" s="6"/>
      <c r="AI84" s="4">
        <f>IFERROR(VLOOKUP(AG84,parts!$A$2:$V$150,11,FALSE)*AH84,0)</f>
        <v>0</v>
      </c>
      <c r="AJ84" s="4">
        <f>IFERROR(VLOOKUP(AG84,parts!$A$2:$V$150,12,FALSE)*AH84,0)</f>
        <v>0</v>
      </c>
      <c r="AK84" s="4">
        <f>IFERROR(VLOOKUP(AG84,parts!$A$2:$V$150,13,FALSE)*AH84,0)</f>
        <v>0</v>
      </c>
      <c r="AL84" s="4">
        <f>IFERROR(VLOOKUP(AG84,parts!$A$2:$V$150,5,FALSE),0)</f>
        <v>0</v>
      </c>
      <c r="AM84" s="4">
        <f>IFERROR(VLOOKUP(AG84,parts!$A$2:$V$150,6,FALSE)*AH84,0)</f>
        <v>0</v>
      </c>
      <c r="AN84" s="12"/>
      <c r="AO84" s="11"/>
      <c r="AP84" s="6"/>
      <c r="AQ84" s="4">
        <f>IFERROR(VLOOKUP(AO84,parts!$A$2:$V$150,11,FALSE)*AP84,0)</f>
        <v>0</v>
      </c>
      <c r="AR84" s="4">
        <f>IFERROR(VLOOKUP(AO84,parts!$A$2:$V$150,12,FALSE)*AP84,0)</f>
        <v>0</v>
      </c>
      <c r="AS84" s="4">
        <f>IFERROR(VLOOKUP(AO84,parts!$A$2:$V$150,13,FALSE)*AP84,0)</f>
        <v>0</v>
      </c>
      <c r="AT84" s="4">
        <f>IFERROR(VLOOKUP(AO84,parts!$A$2:$V$150,5,FALSE),0)</f>
        <v>0</v>
      </c>
      <c r="AU84" s="4">
        <f>IFERROR(VLOOKUP(AO84,parts!$A$2:$V$150,6,FALSE)*AP84,0)</f>
        <v>0</v>
      </c>
      <c r="AV84" s="12"/>
      <c r="AW84" s="11"/>
      <c r="AX84" s="6"/>
      <c r="AY84" s="4">
        <f>IFERROR(VLOOKUP(AW84,parts!$A$2:$V$150,11,FALSE)*AX84,0)</f>
        <v>0</v>
      </c>
      <c r="AZ84" s="4">
        <f>IFERROR(VLOOKUP(AW84,parts!$A$2:$V$150,12,FALSE)*AX84,0)</f>
        <v>0</v>
      </c>
      <c r="BA84" s="4">
        <f>IFERROR(VLOOKUP(AW84,parts!$A$2:$V$150,13,FALSE)*AX84,0)</f>
        <v>0</v>
      </c>
      <c r="BB84" s="4">
        <f>IFERROR(VLOOKUP(AW84,parts!$A$2:$V$150,5,FALSE),0)</f>
        <v>0</v>
      </c>
      <c r="BC84" s="4">
        <f>IFERROR(VLOOKUP(AW84,parts!$A$2:$V$150,6,FALSE)*AX84,0)</f>
        <v>0</v>
      </c>
      <c r="BD84" s="12"/>
      <c r="BE84" s="11"/>
      <c r="BF84" s="6"/>
      <c r="BG84" s="4">
        <f>IFERROR(VLOOKUP(BE84,parts!$A$2:$V$150,11,FALSE)*BF84,0)</f>
        <v>0</v>
      </c>
      <c r="BH84" s="4">
        <f>IFERROR(VLOOKUP(BE84,parts!$A$2:$V$150,12,FALSE)*BF84,0)</f>
        <v>0</v>
      </c>
      <c r="BI84" s="4">
        <f>IFERROR(VLOOKUP(BE84,parts!$A$2:$V$150,13,FALSE)*BF84,0)</f>
        <v>0</v>
      </c>
      <c r="BJ84" s="4">
        <f>IFERROR(VLOOKUP(BE84,parts!$A$2:$V$150,5,FALSE),0)</f>
        <v>0</v>
      </c>
      <c r="BK84" s="4">
        <f>IFERROR(VLOOKUP(BE84,parts!$A$2:$V$150,6,FALSE)*BF84,0)</f>
        <v>0</v>
      </c>
      <c r="BL84" s="12"/>
    </row>
    <row r="85" spans="1:64" x14ac:dyDescent="0.25">
      <c r="A85" s="11"/>
      <c r="B85" s="6"/>
      <c r="C85" s="4">
        <f>IFERROR(VLOOKUP(A85,parts!$A$2:$V$150,11,FALSE)*B85,0)</f>
        <v>0</v>
      </c>
      <c r="D85" s="4">
        <f>IFERROR(VLOOKUP(A85,parts!$A$2:$V$150,12,FALSE)*B85,0)</f>
        <v>0</v>
      </c>
      <c r="E85" s="4">
        <f>IFERROR(VLOOKUP(A85,parts!$A$2:$V$150,13,FALSE)*B85,0)</f>
        <v>0</v>
      </c>
      <c r="F85" s="4">
        <f>IFERROR(VLOOKUP(A85,parts!$A$2:$V$150,5,FALSE),0)</f>
        <v>0</v>
      </c>
      <c r="G85" s="4">
        <f>IFERROR(VLOOKUP(A85,parts!$A$2:$V$150,6,FALSE)*B85,0)</f>
        <v>0</v>
      </c>
      <c r="H85" s="12"/>
      <c r="I85" s="11"/>
      <c r="J85" s="6"/>
      <c r="K85" s="4">
        <f>IFERROR(VLOOKUP(I85,parts!$A$2:$V$150,11,FALSE)*J85,0)</f>
        <v>0</v>
      </c>
      <c r="L85" s="4">
        <f>IFERROR(VLOOKUP(I85,parts!$A$2:$V$150,12,FALSE)*J85,0)</f>
        <v>0</v>
      </c>
      <c r="M85" s="4">
        <f>IFERROR(VLOOKUP(I85,parts!$A$2:$V$150,13,FALSE)*J85,0)</f>
        <v>0</v>
      </c>
      <c r="N85" s="4">
        <f>IFERROR(VLOOKUP(I85,parts!$A$2:$V$150,5,FALSE),0)</f>
        <v>0</v>
      </c>
      <c r="O85" s="4">
        <f>IFERROR(VLOOKUP(I85,parts!$A$2:$V$150,6,FALSE)*J85,0)</f>
        <v>0</v>
      </c>
      <c r="P85" s="12"/>
      <c r="Q85" s="11"/>
      <c r="R85" s="6"/>
      <c r="S85" s="4">
        <f>IFERROR(VLOOKUP(Q85,parts!$A$2:$V$150,11,FALSE)*R85,0)</f>
        <v>0</v>
      </c>
      <c r="T85" s="4">
        <f>IFERROR(VLOOKUP(Q85,parts!$A$2:$V$150,12,FALSE)*R85,0)</f>
        <v>0</v>
      </c>
      <c r="U85" s="4">
        <f>IFERROR(VLOOKUP(Q85,parts!$A$2:$V$150,13,FALSE)*R85,0)</f>
        <v>0</v>
      </c>
      <c r="V85" s="4">
        <f>IFERROR(VLOOKUP(Q85,parts!$A$2:$V$150,5,FALSE),0)</f>
        <v>0</v>
      </c>
      <c r="W85" s="4">
        <f>IFERROR(VLOOKUP(Q85,parts!$A$2:$V$150,6,FALSE)*R85,0)</f>
        <v>0</v>
      </c>
      <c r="X85" s="12"/>
      <c r="Y85" s="11"/>
      <c r="Z85" s="6"/>
      <c r="AA85" s="4">
        <f>IFERROR(VLOOKUP(Y85,parts!$A$2:$V$150,11,FALSE)*Z85,0)</f>
        <v>0</v>
      </c>
      <c r="AB85" s="4">
        <f>IFERROR(VLOOKUP(Y85,parts!$A$2:$V$150,12,FALSE)*Z85,0)</f>
        <v>0</v>
      </c>
      <c r="AC85" s="4">
        <f>IFERROR(VLOOKUP(Y85,parts!$A$2:$V$150,13,FALSE)*Z85,0)</f>
        <v>0</v>
      </c>
      <c r="AD85" s="4">
        <f>IFERROR(VLOOKUP(Y85,parts!$A$2:$V$150,5,FALSE),0)</f>
        <v>0</v>
      </c>
      <c r="AE85" s="4">
        <f>IFERROR(VLOOKUP(Y85,parts!$A$2:$V$150,6,FALSE)*Z85,0)</f>
        <v>0</v>
      </c>
      <c r="AF85" s="12"/>
      <c r="AG85" s="11"/>
      <c r="AH85" s="6"/>
      <c r="AI85" s="4">
        <f>IFERROR(VLOOKUP(AG85,parts!$A$2:$V$150,11,FALSE)*AH85,0)</f>
        <v>0</v>
      </c>
      <c r="AJ85" s="4">
        <f>IFERROR(VLOOKUP(AG85,parts!$A$2:$V$150,12,FALSE)*AH85,0)</f>
        <v>0</v>
      </c>
      <c r="AK85" s="4">
        <f>IFERROR(VLOOKUP(AG85,parts!$A$2:$V$150,13,FALSE)*AH85,0)</f>
        <v>0</v>
      </c>
      <c r="AL85" s="4">
        <f>IFERROR(VLOOKUP(AG85,parts!$A$2:$V$150,5,FALSE),0)</f>
        <v>0</v>
      </c>
      <c r="AM85" s="4">
        <f>IFERROR(VLOOKUP(AG85,parts!$A$2:$V$150,6,FALSE)*AH85,0)</f>
        <v>0</v>
      </c>
      <c r="AN85" s="12"/>
      <c r="AO85" s="11"/>
      <c r="AP85" s="6"/>
      <c r="AQ85" s="4">
        <f>IFERROR(VLOOKUP(AO85,parts!$A$2:$V$150,11,FALSE)*AP85,0)</f>
        <v>0</v>
      </c>
      <c r="AR85" s="4">
        <f>IFERROR(VLOOKUP(AO85,parts!$A$2:$V$150,12,FALSE)*AP85,0)</f>
        <v>0</v>
      </c>
      <c r="AS85" s="4">
        <f>IFERROR(VLOOKUP(AO85,parts!$A$2:$V$150,13,FALSE)*AP85,0)</f>
        <v>0</v>
      </c>
      <c r="AT85" s="4">
        <f>IFERROR(VLOOKUP(AO85,parts!$A$2:$V$150,5,FALSE),0)</f>
        <v>0</v>
      </c>
      <c r="AU85" s="4">
        <f>IFERROR(VLOOKUP(AO85,parts!$A$2:$V$150,6,FALSE)*AP85,0)</f>
        <v>0</v>
      </c>
      <c r="AV85" s="12"/>
      <c r="AW85" s="11"/>
      <c r="AX85" s="6"/>
      <c r="AY85" s="4">
        <f>IFERROR(VLOOKUP(AW85,parts!$A$2:$V$150,11,FALSE)*AX85,0)</f>
        <v>0</v>
      </c>
      <c r="AZ85" s="4">
        <f>IFERROR(VLOOKUP(AW85,parts!$A$2:$V$150,12,FALSE)*AX85,0)</f>
        <v>0</v>
      </c>
      <c r="BA85" s="4">
        <f>IFERROR(VLOOKUP(AW85,parts!$A$2:$V$150,13,FALSE)*AX85,0)</f>
        <v>0</v>
      </c>
      <c r="BB85" s="4">
        <f>IFERROR(VLOOKUP(AW85,parts!$A$2:$V$150,5,FALSE),0)</f>
        <v>0</v>
      </c>
      <c r="BC85" s="4">
        <f>IFERROR(VLOOKUP(AW85,parts!$A$2:$V$150,6,FALSE)*AX85,0)</f>
        <v>0</v>
      </c>
      <c r="BD85" s="12"/>
      <c r="BE85" s="11"/>
      <c r="BF85" s="6"/>
      <c r="BG85" s="4">
        <f>IFERROR(VLOOKUP(BE85,parts!$A$2:$V$150,11,FALSE)*BF85,0)</f>
        <v>0</v>
      </c>
      <c r="BH85" s="4">
        <f>IFERROR(VLOOKUP(BE85,parts!$A$2:$V$150,12,FALSE)*BF85,0)</f>
        <v>0</v>
      </c>
      <c r="BI85" s="4">
        <f>IFERROR(VLOOKUP(BE85,parts!$A$2:$V$150,13,FALSE)*BF85,0)</f>
        <v>0</v>
      </c>
      <c r="BJ85" s="4">
        <f>IFERROR(VLOOKUP(BE85,parts!$A$2:$V$150,5,FALSE),0)</f>
        <v>0</v>
      </c>
      <c r="BK85" s="4">
        <f>IFERROR(VLOOKUP(BE85,parts!$A$2:$V$150,6,FALSE)*BF85,0)</f>
        <v>0</v>
      </c>
      <c r="BL85" s="12"/>
    </row>
    <row r="86" spans="1:64" x14ac:dyDescent="0.25">
      <c r="A86" s="11"/>
      <c r="B86" s="6"/>
      <c r="C86" s="4">
        <f>IFERROR(VLOOKUP(A86,parts!$A$2:$V$150,11,FALSE)*B86,0)</f>
        <v>0</v>
      </c>
      <c r="D86" s="4">
        <f>IFERROR(VLOOKUP(A86,parts!$A$2:$V$150,12,FALSE)*B86,0)</f>
        <v>0</v>
      </c>
      <c r="E86" s="4">
        <f>IFERROR(VLOOKUP(A86,parts!$A$2:$V$150,13,FALSE)*B86,0)</f>
        <v>0</v>
      </c>
      <c r="F86" s="4">
        <f>IFERROR(VLOOKUP(A86,parts!$A$2:$V$150,5,FALSE),0)</f>
        <v>0</v>
      </c>
      <c r="G86" s="4">
        <f>IFERROR(VLOOKUP(A86,parts!$A$2:$V$150,6,FALSE)*B86,0)</f>
        <v>0</v>
      </c>
      <c r="H86" s="12"/>
      <c r="I86" s="11"/>
      <c r="J86" s="6"/>
      <c r="K86" s="4">
        <f>IFERROR(VLOOKUP(I86,parts!$A$2:$V$150,11,FALSE)*J86,0)</f>
        <v>0</v>
      </c>
      <c r="L86" s="4">
        <f>IFERROR(VLOOKUP(I86,parts!$A$2:$V$150,12,FALSE)*J86,0)</f>
        <v>0</v>
      </c>
      <c r="M86" s="4">
        <f>IFERROR(VLOOKUP(I86,parts!$A$2:$V$150,13,FALSE)*J86,0)</f>
        <v>0</v>
      </c>
      <c r="N86" s="4">
        <f>IFERROR(VLOOKUP(I86,parts!$A$2:$V$150,5,FALSE),0)</f>
        <v>0</v>
      </c>
      <c r="O86" s="4">
        <f>IFERROR(VLOOKUP(I86,parts!$A$2:$V$150,6,FALSE)*J86,0)</f>
        <v>0</v>
      </c>
      <c r="P86" s="12"/>
      <c r="Q86" s="11"/>
      <c r="R86" s="6"/>
      <c r="S86" s="4">
        <f>IFERROR(VLOOKUP(Q86,parts!$A$2:$V$150,11,FALSE)*R86,0)</f>
        <v>0</v>
      </c>
      <c r="T86" s="4">
        <f>IFERROR(VLOOKUP(Q86,parts!$A$2:$V$150,12,FALSE)*R86,0)</f>
        <v>0</v>
      </c>
      <c r="U86" s="4">
        <f>IFERROR(VLOOKUP(Q86,parts!$A$2:$V$150,13,FALSE)*R86,0)</f>
        <v>0</v>
      </c>
      <c r="V86" s="4">
        <f>IFERROR(VLOOKUP(Q86,parts!$A$2:$V$150,5,FALSE),0)</f>
        <v>0</v>
      </c>
      <c r="W86" s="4">
        <f>IFERROR(VLOOKUP(Q86,parts!$A$2:$V$150,6,FALSE)*R86,0)</f>
        <v>0</v>
      </c>
      <c r="X86" s="12"/>
      <c r="Y86" s="11"/>
      <c r="Z86" s="6"/>
      <c r="AA86" s="4">
        <f>IFERROR(VLOOKUP(Y86,parts!$A$2:$V$150,11,FALSE)*Z86,0)</f>
        <v>0</v>
      </c>
      <c r="AB86" s="4">
        <f>IFERROR(VLOOKUP(Y86,parts!$A$2:$V$150,12,FALSE)*Z86,0)</f>
        <v>0</v>
      </c>
      <c r="AC86" s="4">
        <f>IFERROR(VLOOKUP(Y86,parts!$A$2:$V$150,13,FALSE)*Z86,0)</f>
        <v>0</v>
      </c>
      <c r="AD86" s="4">
        <f>IFERROR(VLOOKUP(Y86,parts!$A$2:$V$150,5,FALSE),0)</f>
        <v>0</v>
      </c>
      <c r="AE86" s="4">
        <f>IFERROR(VLOOKUP(Y86,parts!$A$2:$V$150,6,FALSE)*Z86,0)</f>
        <v>0</v>
      </c>
      <c r="AF86" s="12"/>
      <c r="AG86" s="11"/>
      <c r="AH86" s="6"/>
      <c r="AI86" s="4">
        <f>IFERROR(VLOOKUP(AG86,parts!$A$2:$V$150,11,FALSE)*AH86,0)</f>
        <v>0</v>
      </c>
      <c r="AJ86" s="4">
        <f>IFERROR(VLOOKUP(AG86,parts!$A$2:$V$150,12,FALSE)*AH86,0)</f>
        <v>0</v>
      </c>
      <c r="AK86" s="4">
        <f>IFERROR(VLOOKUP(AG86,parts!$A$2:$V$150,13,FALSE)*AH86,0)</f>
        <v>0</v>
      </c>
      <c r="AL86" s="4">
        <f>IFERROR(VLOOKUP(AG86,parts!$A$2:$V$150,5,FALSE),0)</f>
        <v>0</v>
      </c>
      <c r="AM86" s="4">
        <f>IFERROR(VLOOKUP(AG86,parts!$A$2:$V$150,6,FALSE)*AH86,0)</f>
        <v>0</v>
      </c>
      <c r="AN86" s="12"/>
      <c r="AO86" s="11"/>
      <c r="AP86" s="6"/>
      <c r="AQ86" s="4">
        <f>IFERROR(VLOOKUP(AO86,parts!$A$2:$V$150,11,FALSE)*AP86,0)</f>
        <v>0</v>
      </c>
      <c r="AR86" s="4">
        <f>IFERROR(VLOOKUP(AO86,parts!$A$2:$V$150,12,FALSE)*AP86,0)</f>
        <v>0</v>
      </c>
      <c r="AS86" s="4">
        <f>IFERROR(VLOOKUP(AO86,parts!$A$2:$V$150,13,FALSE)*AP86,0)</f>
        <v>0</v>
      </c>
      <c r="AT86" s="4">
        <f>IFERROR(VLOOKUP(AO86,parts!$A$2:$V$150,5,FALSE),0)</f>
        <v>0</v>
      </c>
      <c r="AU86" s="4">
        <f>IFERROR(VLOOKUP(AO86,parts!$A$2:$V$150,6,FALSE)*AP86,0)</f>
        <v>0</v>
      </c>
      <c r="AV86" s="12"/>
      <c r="AW86" s="11"/>
      <c r="AX86" s="6"/>
      <c r="AY86" s="4">
        <f>IFERROR(VLOOKUP(AW86,parts!$A$2:$V$150,11,FALSE)*AX86,0)</f>
        <v>0</v>
      </c>
      <c r="AZ86" s="4">
        <f>IFERROR(VLOOKUP(AW86,parts!$A$2:$V$150,12,FALSE)*AX86,0)</f>
        <v>0</v>
      </c>
      <c r="BA86" s="4">
        <f>IFERROR(VLOOKUP(AW86,parts!$A$2:$V$150,13,FALSE)*AX86,0)</f>
        <v>0</v>
      </c>
      <c r="BB86" s="4">
        <f>IFERROR(VLOOKUP(AW86,parts!$A$2:$V$150,5,FALSE),0)</f>
        <v>0</v>
      </c>
      <c r="BC86" s="4">
        <f>IFERROR(VLOOKUP(AW86,parts!$A$2:$V$150,6,FALSE)*AX86,0)</f>
        <v>0</v>
      </c>
      <c r="BD86" s="12"/>
      <c r="BE86" s="11"/>
      <c r="BF86" s="6"/>
      <c r="BG86" s="4">
        <f>IFERROR(VLOOKUP(BE86,parts!$A$2:$V$150,11,FALSE)*BF86,0)</f>
        <v>0</v>
      </c>
      <c r="BH86" s="4">
        <f>IFERROR(VLOOKUP(BE86,parts!$A$2:$V$150,12,FALSE)*BF86,0)</f>
        <v>0</v>
      </c>
      <c r="BI86" s="4">
        <f>IFERROR(VLOOKUP(BE86,parts!$A$2:$V$150,13,FALSE)*BF86,0)</f>
        <v>0</v>
      </c>
      <c r="BJ86" s="4">
        <f>IFERROR(VLOOKUP(BE86,parts!$A$2:$V$150,5,FALSE),0)</f>
        <v>0</v>
      </c>
      <c r="BK86" s="4">
        <f>IFERROR(VLOOKUP(BE86,parts!$A$2:$V$150,6,FALSE)*BF86,0)</f>
        <v>0</v>
      </c>
      <c r="BL86" s="12"/>
    </row>
    <row r="87" spans="1:64" x14ac:dyDescent="0.25">
      <c r="A87" s="11"/>
      <c r="B87" s="6"/>
      <c r="C87" s="4">
        <f>IFERROR(VLOOKUP(A87,parts!$A$2:$V$150,11,FALSE)*B87,0)</f>
        <v>0</v>
      </c>
      <c r="D87" s="4">
        <f>IFERROR(VLOOKUP(A87,parts!$A$2:$V$150,12,FALSE)*B87,0)</f>
        <v>0</v>
      </c>
      <c r="E87" s="4">
        <f>IFERROR(VLOOKUP(A87,parts!$A$2:$V$150,13,FALSE)*B87,0)</f>
        <v>0</v>
      </c>
      <c r="F87" s="4">
        <f>IFERROR(VLOOKUP(A87,parts!$A$2:$V$150,5,FALSE),0)</f>
        <v>0</v>
      </c>
      <c r="G87" s="4">
        <f>IFERROR(VLOOKUP(A87,parts!$A$2:$V$150,6,FALSE)*B87,0)</f>
        <v>0</v>
      </c>
      <c r="H87" s="12"/>
      <c r="I87" s="11"/>
      <c r="J87" s="6"/>
      <c r="K87" s="4">
        <f>IFERROR(VLOOKUP(I87,parts!$A$2:$V$150,11,FALSE)*J87,0)</f>
        <v>0</v>
      </c>
      <c r="L87" s="4">
        <f>IFERROR(VLOOKUP(I87,parts!$A$2:$V$150,12,FALSE)*J87,0)</f>
        <v>0</v>
      </c>
      <c r="M87" s="4">
        <f>IFERROR(VLOOKUP(I87,parts!$A$2:$V$150,13,FALSE)*J87,0)</f>
        <v>0</v>
      </c>
      <c r="N87" s="4">
        <f>IFERROR(VLOOKUP(I87,parts!$A$2:$V$150,5,FALSE),0)</f>
        <v>0</v>
      </c>
      <c r="O87" s="4">
        <f>IFERROR(VLOOKUP(I87,parts!$A$2:$V$150,6,FALSE)*J87,0)</f>
        <v>0</v>
      </c>
      <c r="P87" s="12"/>
      <c r="Q87" s="11"/>
      <c r="R87" s="6"/>
      <c r="S87" s="4">
        <f>IFERROR(VLOOKUP(Q87,parts!$A$2:$V$150,11,FALSE)*R87,0)</f>
        <v>0</v>
      </c>
      <c r="T87" s="4">
        <f>IFERROR(VLOOKUP(Q87,parts!$A$2:$V$150,12,FALSE)*R87,0)</f>
        <v>0</v>
      </c>
      <c r="U87" s="4">
        <f>IFERROR(VLOOKUP(Q87,parts!$A$2:$V$150,13,FALSE)*R87,0)</f>
        <v>0</v>
      </c>
      <c r="V87" s="4">
        <f>IFERROR(VLOOKUP(Q87,parts!$A$2:$V$150,5,FALSE),0)</f>
        <v>0</v>
      </c>
      <c r="W87" s="4">
        <f>IFERROR(VLOOKUP(Q87,parts!$A$2:$V$150,6,FALSE)*R87,0)</f>
        <v>0</v>
      </c>
      <c r="X87" s="12"/>
      <c r="Y87" s="11"/>
      <c r="Z87" s="6"/>
      <c r="AA87" s="4">
        <f>IFERROR(VLOOKUP(Y87,parts!$A$2:$V$150,11,FALSE)*Z87,0)</f>
        <v>0</v>
      </c>
      <c r="AB87" s="4">
        <f>IFERROR(VLOOKUP(Y87,parts!$A$2:$V$150,12,FALSE)*Z87,0)</f>
        <v>0</v>
      </c>
      <c r="AC87" s="4">
        <f>IFERROR(VLOOKUP(Y87,parts!$A$2:$V$150,13,FALSE)*Z87,0)</f>
        <v>0</v>
      </c>
      <c r="AD87" s="4">
        <f>IFERROR(VLOOKUP(Y87,parts!$A$2:$V$150,5,FALSE),0)</f>
        <v>0</v>
      </c>
      <c r="AE87" s="4">
        <f>IFERROR(VLOOKUP(Y87,parts!$A$2:$V$150,6,FALSE)*Z87,0)</f>
        <v>0</v>
      </c>
      <c r="AF87" s="12"/>
      <c r="AG87" s="11"/>
      <c r="AH87" s="6"/>
      <c r="AI87" s="4">
        <f>IFERROR(VLOOKUP(AG87,parts!$A$2:$V$150,11,FALSE)*AH87,0)</f>
        <v>0</v>
      </c>
      <c r="AJ87" s="4">
        <f>IFERROR(VLOOKUP(AG87,parts!$A$2:$V$150,12,FALSE)*AH87,0)</f>
        <v>0</v>
      </c>
      <c r="AK87" s="4">
        <f>IFERROR(VLOOKUP(AG87,parts!$A$2:$V$150,13,FALSE)*AH87,0)</f>
        <v>0</v>
      </c>
      <c r="AL87" s="4">
        <f>IFERROR(VLOOKUP(AG87,parts!$A$2:$V$150,5,FALSE),0)</f>
        <v>0</v>
      </c>
      <c r="AM87" s="4">
        <f>IFERROR(VLOOKUP(AG87,parts!$A$2:$V$150,6,FALSE)*AH87,0)</f>
        <v>0</v>
      </c>
      <c r="AN87" s="12"/>
      <c r="AO87" s="11"/>
      <c r="AP87" s="6"/>
      <c r="AQ87" s="4">
        <f>IFERROR(VLOOKUP(AO87,parts!$A$2:$V$150,11,FALSE)*AP87,0)</f>
        <v>0</v>
      </c>
      <c r="AR87" s="4">
        <f>IFERROR(VLOOKUP(AO87,parts!$A$2:$V$150,12,FALSE)*AP87,0)</f>
        <v>0</v>
      </c>
      <c r="AS87" s="4">
        <f>IFERROR(VLOOKUP(AO87,parts!$A$2:$V$150,13,FALSE)*AP87,0)</f>
        <v>0</v>
      </c>
      <c r="AT87" s="4">
        <f>IFERROR(VLOOKUP(AO87,parts!$A$2:$V$150,5,FALSE),0)</f>
        <v>0</v>
      </c>
      <c r="AU87" s="4">
        <f>IFERROR(VLOOKUP(AO87,parts!$A$2:$V$150,6,FALSE)*AP87,0)</f>
        <v>0</v>
      </c>
      <c r="AV87" s="12"/>
      <c r="AW87" s="11"/>
      <c r="AX87" s="6"/>
      <c r="AY87" s="4">
        <f>IFERROR(VLOOKUP(AW87,parts!$A$2:$V$150,11,FALSE)*AX87,0)</f>
        <v>0</v>
      </c>
      <c r="AZ87" s="4">
        <f>IFERROR(VLOOKUP(AW87,parts!$A$2:$V$150,12,FALSE)*AX87,0)</f>
        <v>0</v>
      </c>
      <c r="BA87" s="4">
        <f>IFERROR(VLOOKUP(AW87,parts!$A$2:$V$150,13,FALSE)*AX87,0)</f>
        <v>0</v>
      </c>
      <c r="BB87" s="4">
        <f>IFERROR(VLOOKUP(AW87,parts!$A$2:$V$150,5,FALSE),0)</f>
        <v>0</v>
      </c>
      <c r="BC87" s="4">
        <f>IFERROR(VLOOKUP(AW87,parts!$A$2:$V$150,6,FALSE)*AX87,0)</f>
        <v>0</v>
      </c>
      <c r="BD87" s="12"/>
      <c r="BE87" s="11"/>
      <c r="BF87" s="6"/>
      <c r="BG87" s="4">
        <f>IFERROR(VLOOKUP(BE87,parts!$A$2:$V$150,11,FALSE)*BF87,0)</f>
        <v>0</v>
      </c>
      <c r="BH87" s="4">
        <f>IFERROR(VLOOKUP(BE87,parts!$A$2:$V$150,12,FALSE)*BF87,0)</f>
        <v>0</v>
      </c>
      <c r="BI87" s="4">
        <f>IFERROR(VLOOKUP(BE87,parts!$A$2:$V$150,13,FALSE)*BF87,0)</f>
        <v>0</v>
      </c>
      <c r="BJ87" s="4">
        <f>IFERROR(VLOOKUP(BE87,parts!$A$2:$V$150,5,FALSE),0)</f>
        <v>0</v>
      </c>
      <c r="BK87" s="4">
        <f>IFERROR(VLOOKUP(BE87,parts!$A$2:$V$150,6,FALSE)*BF87,0)</f>
        <v>0</v>
      </c>
      <c r="BL87" s="12"/>
    </row>
    <row r="88" spans="1:64" x14ac:dyDescent="0.25">
      <c r="A88" s="11"/>
      <c r="B88" s="6"/>
      <c r="C88" s="4">
        <f>IFERROR(VLOOKUP(A88,parts!$A$2:$V$150,11,FALSE)*B88,0)</f>
        <v>0</v>
      </c>
      <c r="D88" s="4">
        <f>IFERROR(VLOOKUP(A88,parts!$A$2:$V$150,12,FALSE)*B88,0)</f>
        <v>0</v>
      </c>
      <c r="E88" s="4">
        <f>IFERROR(VLOOKUP(A88,parts!$A$2:$V$150,13,FALSE)*B88,0)</f>
        <v>0</v>
      </c>
      <c r="F88" s="4">
        <f>IFERROR(VLOOKUP(A88,parts!$A$2:$V$150,5,FALSE),0)</f>
        <v>0</v>
      </c>
      <c r="G88" s="4">
        <f>IFERROR(VLOOKUP(A88,parts!$A$2:$V$150,6,FALSE)*B88,0)</f>
        <v>0</v>
      </c>
      <c r="H88" s="12"/>
      <c r="I88" s="11"/>
      <c r="J88" s="6"/>
      <c r="K88" s="4">
        <f>IFERROR(VLOOKUP(I88,parts!$A$2:$V$150,11,FALSE)*J88,0)</f>
        <v>0</v>
      </c>
      <c r="L88" s="4">
        <f>IFERROR(VLOOKUP(I88,parts!$A$2:$V$150,12,FALSE)*J88,0)</f>
        <v>0</v>
      </c>
      <c r="M88" s="4">
        <f>IFERROR(VLOOKUP(I88,parts!$A$2:$V$150,13,FALSE)*J88,0)</f>
        <v>0</v>
      </c>
      <c r="N88" s="4">
        <f>IFERROR(VLOOKUP(I88,parts!$A$2:$V$150,5,FALSE),0)</f>
        <v>0</v>
      </c>
      <c r="O88" s="4">
        <f>IFERROR(VLOOKUP(I88,parts!$A$2:$V$150,6,FALSE)*J88,0)</f>
        <v>0</v>
      </c>
      <c r="P88" s="12"/>
      <c r="Q88" s="11"/>
      <c r="R88" s="6"/>
      <c r="S88" s="4">
        <f>IFERROR(VLOOKUP(Q88,parts!$A$2:$V$150,11,FALSE)*R88,0)</f>
        <v>0</v>
      </c>
      <c r="T88" s="4">
        <f>IFERROR(VLOOKUP(Q88,parts!$A$2:$V$150,12,FALSE)*R88,0)</f>
        <v>0</v>
      </c>
      <c r="U88" s="4">
        <f>IFERROR(VLOOKUP(Q88,parts!$A$2:$V$150,13,FALSE)*R88,0)</f>
        <v>0</v>
      </c>
      <c r="V88" s="4">
        <f>IFERROR(VLOOKUP(Q88,parts!$A$2:$V$150,5,FALSE),0)</f>
        <v>0</v>
      </c>
      <c r="W88" s="4">
        <f>IFERROR(VLOOKUP(Q88,parts!$A$2:$V$150,6,FALSE)*R88,0)</f>
        <v>0</v>
      </c>
      <c r="X88" s="12"/>
      <c r="Y88" s="11"/>
      <c r="Z88" s="6"/>
      <c r="AA88" s="4">
        <f>IFERROR(VLOOKUP(Y88,parts!$A$2:$V$150,11,FALSE)*Z88,0)</f>
        <v>0</v>
      </c>
      <c r="AB88" s="4">
        <f>IFERROR(VLOOKUP(Y88,parts!$A$2:$V$150,12,FALSE)*Z88,0)</f>
        <v>0</v>
      </c>
      <c r="AC88" s="4">
        <f>IFERROR(VLOOKUP(Y88,parts!$A$2:$V$150,13,FALSE)*Z88,0)</f>
        <v>0</v>
      </c>
      <c r="AD88" s="4">
        <f>IFERROR(VLOOKUP(Y88,parts!$A$2:$V$150,5,FALSE),0)</f>
        <v>0</v>
      </c>
      <c r="AE88" s="4">
        <f>IFERROR(VLOOKUP(Y88,parts!$A$2:$V$150,6,FALSE)*Z88,0)</f>
        <v>0</v>
      </c>
      <c r="AF88" s="12"/>
      <c r="AG88" s="11"/>
      <c r="AH88" s="6"/>
      <c r="AI88" s="4">
        <f>IFERROR(VLOOKUP(AG88,parts!$A$2:$V$150,11,FALSE)*AH88,0)</f>
        <v>0</v>
      </c>
      <c r="AJ88" s="4">
        <f>IFERROR(VLOOKUP(AG88,parts!$A$2:$V$150,12,FALSE)*AH88,0)</f>
        <v>0</v>
      </c>
      <c r="AK88" s="4">
        <f>IFERROR(VLOOKUP(AG88,parts!$A$2:$V$150,13,FALSE)*AH88,0)</f>
        <v>0</v>
      </c>
      <c r="AL88" s="4">
        <f>IFERROR(VLOOKUP(AG88,parts!$A$2:$V$150,5,FALSE),0)</f>
        <v>0</v>
      </c>
      <c r="AM88" s="4">
        <f>IFERROR(VLOOKUP(AG88,parts!$A$2:$V$150,6,FALSE)*AH88,0)</f>
        <v>0</v>
      </c>
      <c r="AN88" s="12"/>
      <c r="AO88" s="11"/>
      <c r="AP88" s="6"/>
      <c r="AQ88" s="4">
        <f>IFERROR(VLOOKUP(AO88,parts!$A$2:$V$150,11,FALSE)*AP88,0)</f>
        <v>0</v>
      </c>
      <c r="AR88" s="4">
        <f>IFERROR(VLOOKUP(AO88,parts!$A$2:$V$150,12,FALSE)*AP88,0)</f>
        <v>0</v>
      </c>
      <c r="AS88" s="4">
        <f>IFERROR(VLOOKUP(AO88,parts!$A$2:$V$150,13,FALSE)*AP88,0)</f>
        <v>0</v>
      </c>
      <c r="AT88" s="4">
        <f>IFERROR(VLOOKUP(AO88,parts!$A$2:$V$150,5,FALSE),0)</f>
        <v>0</v>
      </c>
      <c r="AU88" s="4">
        <f>IFERROR(VLOOKUP(AO88,parts!$A$2:$V$150,6,FALSE)*AP88,0)</f>
        <v>0</v>
      </c>
      <c r="AV88" s="12"/>
      <c r="AW88" s="11"/>
      <c r="AX88" s="6"/>
      <c r="AY88" s="4">
        <f>IFERROR(VLOOKUP(AW88,parts!$A$2:$V$150,11,FALSE)*AX88,0)</f>
        <v>0</v>
      </c>
      <c r="AZ88" s="4">
        <f>IFERROR(VLOOKUP(AW88,parts!$A$2:$V$150,12,FALSE)*AX88,0)</f>
        <v>0</v>
      </c>
      <c r="BA88" s="4">
        <f>IFERROR(VLOOKUP(AW88,parts!$A$2:$V$150,13,FALSE)*AX88,0)</f>
        <v>0</v>
      </c>
      <c r="BB88" s="4">
        <f>IFERROR(VLOOKUP(AW88,parts!$A$2:$V$150,5,FALSE),0)</f>
        <v>0</v>
      </c>
      <c r="BC88" s="4">
        <f>IFERROR(VLOOKUP(AW88,parts!$A$2:$V$150,6,FALSE)*AX88,0)</f>
        <v>0</v>
      </c>
      <c r="BD88" s="12"/>
      <c r="BE88" s="11"/>
      <c r="BF88" s="6"/>
      <c r="BG88" s="4">
        <f>IFERROR(VLOOKUP(BE88,parts!$A$2:$V$150,11,FALSE)*BF88,0)</f>
        <v>0</v>
      </c>
      <c r="BH88" s="4">
        <f>IFERROR(VLOOKUP(BE88,parts!$A$2:$V$150,12,FALSE)*BF88,0)</f>
        <v>0</v>
      </c>
      <c r="BI88" s="4">
        <f>IFERROR(VLOOKUP(BE88,parts!$A$2:$V$150,13,FALSE)*BF88,0)</f>
        <v>0</v>
      </c>
      <c r="BJ88" s="4">
        <f>IFERROR(VLOOKUP(BE88,parts!$A$2:$V$150,5,FALSE),0)</f>
        <v>0</v>
      </c>
      <c r="BK88" s="4">
        <f>IFERROR(VLOOKUP(BE88,parts!$A$2:$V$150,6,FALSE)*BF88,0)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IFERROR(VLOOKUP(A89,parts!$A$2:$V$150,11,FALSE)*B89,0)</f>
        <v>0</v>
      </c>
      <c r="D89" s="4">
        <f>IFERROR(VLOOKUP(A89,parts!$A$2:$V$150,12,FALSE)*B89,0)</f>
        <v>0</v>
      </c>
      <c r="E89" s="4">
        <f>IFERROR(VLOOKUP(A89,parts!$A$2:$V$150,13,FALSE)*B89,0)</f>
        <v>0</v>
      </c>
      <c r="F89" s="4">
        <f>IFERROR(VLOOKUP(A89,parts!$A$2:$V$150,5,FALSE),0)</f>
        <v>0</v>
      </c>
      <c r="G89" s="4">
        <f>IFERROR(VLOOKUP(A89,parts!$A$2:$V$150,6,FALSE)*B89,0)</f>
        <v>0</v>
      </c>
      <c r="H89" s="12"/>
      <c r="I89" s="11"/>
      <c r="J89" s="6"/>
      <c r="K89" s="4">
        <f>IFERROR(VLOOKUP(I89,parts!$A$2:$V$150,11,FALSE)*J89,0)</f>
        <v>0</v>
      </c>
      <c r="L89" s="4">
        <f>IFERROR(VLOOKUP(I89,parts!$A$2:$V$150,12,FALSE)*J89,0)</f>
        <v>0</v>
      </c>
      <c r="M89" s="4">
        <f>IFERROR(VLOOKUP(I89,parts!$A$2:$V$150,13,FALSE)*J89,0)</f>
        <v>0</v>
      </c>
      <c r="N89" s="4">
        <f>IFERROR(VLOOKUP(I89,parts!$A$2:$V$150,5,FALSE),0)</f>
        <v>0</v>
      </c>
      <c r="O89" s="4">
        <f>IFERROR(VLOOKUP(I89,parts!$A$2:$V$150,6,FALSE)*J89,0)</f>
        <v>0</v>
      </c>
      <c r="P89" s="12"/>
      <c r="Q89" s="11"/>
      <c r="R89" s="6"/>
      <c r="S89" s="4">
        <f>IFERROR(VLOOKUP(Q89,parts!$A$2:$V$150,11,FALSE)*R89,0)</f>
        <v>0</v>
      </c>
      <c r="T89" s="4">
        <f>IFERROR(VLOOKUP(Q89,parts!$A$2:$V$150,12,FALSE)*R89,0)</f>
        <v>0</v>
      </c>
      <c r="U89" s="4">
        <f>IFERROR(VLOOKUP(Q89,parts!$A$2:$V$150,13,FALSE)*R89,0)</f>
        <v>0</v>
      </c>
      <c r="V89" s="4">
        <f>IFERROR(VLOOKUP(Q89,parts!$A$2:$V$150,5,FALSE),0)</f>
        <v>0</v>
      </c>
      <c r="W89" s="4">
        <f>IFERROR(VLOOKUP(Q89,parts!$A$2:$V$150,6,FALSE)*R89,0)</f>
        <v>0</v>
      </c>
      <c r="X89" s="12"/>
      <c r="Y89" s="11"/>
      <c r="Z89" s="6"/>
      <c r="AA89" s="4">
        <f>IFERROR(VLOOKUP(Y89,parts!$A$2:$V$150,11,FALSE)*Z89,0)</f>
        <v>0</v>
      </c>
      <c r="AB89" s="4">
        <f>IFERROR(VLOOKUP(Y89,parts!$A$2:$V$150,12,FALSE)*Z89,0)</f>
        <v>0</v>
      </c>
      <c r="AC89" s="4">
        <f>IFERROR(VLOOKUP(Y89,parts!$A$2:$V$150,13,FALSE)*Z89,0)</f>
        <v>0</v>
      </c>
      <c r="AD89" s="4">
        <f>IFERROR(VLOOKUP(Y89,parts!$A$2:$V$150,5,FALSE),0)</f>
        <v>0</v>
      </c>
      <c r="AE89" s="4">
        <f>IFERROR(VLOOKUP(Y89,parts!$A$2:$V$150,6,FALSE)*Z89,0)</f>
        <v>0</v>
      </c>
      <c r="AF89" s="12"/>
      <c r="AG89" s="11"/>
      <c r="AH89" s="6"/>
      <c r="AI89" s="4">
        <f>IFERROR(VLOOKUP(AG89,parts!$A$2:$V$150,11,FALSE)*AH89,0)</f>
        <v>0</v>
      </c>
      <c r="AJ89" s="4">
        <f>IFERROR(VLOOKUP(AG89,parts!$A$2:$V$150,12,FALSE)*AH89,0)</f>
        <v>0</v>
      </c>
      <c r="AK89" s="4">
        <f>IFERROR(VLOOKUP(AG89,parts!$A$2:$V$150,13,FALSE)*AH89,0)</f>
        <v>0</v>
      </c>
      <c r="AL89" s="4">
        <f>IFERROR(VLOOKUP(AG89,parts!$A$2:$V$150,5,FALSE),0)</f>
        <v>0</v>
      </c>
      <c r="AM89" s="4">
        <f>IFERROR(VLOOKUP(AG89,parts!$A$2:$V$150,6,FALSE)*AH89,0)</f>
        <v>0</v>
      </c>
      <c r="AN89" s="12"/>
      <c r="AO89" s="11"/>
      <c r="AP89" s="6"/>
      <c r="AQ89" s="4">
        <f>IFERROR(VLOOKUP(AO89,parts!$A$2:$V$150,11,FALSE)*AP89,0)</f>
        <v>0</v>
      </c>
      <c r="AR89" s="4">
        <f>IFERROR(VLOOKUP(AO89,parts!$A$2:$V$150,12,FALSE)*AP89,0)</f>
        <v>0</v>
      </c>
      <c r="AS89" s="4">
        <f>IFERROR(VLOOKUP(AO89,parts!$A$2:$V$150,13,FALSE)*AP89,0)</f>
        <v>0</v>
      </c>
      <c r="AT89" s="4">
        <f>IFERROR(VLOOKUP(AO89,parts!$A$2:$V$150,5,FALSE),0)</f>
        <v>0</v>
      </c>
      <c r="AU89" s="4">
        <f>IFERROR(VLOOKUP(AO89,parts!$A$2:$V$150,6,FALSE)*AP89,0)</f>
        <v>0</v>
      </c>
      <c r="AV89" s="12"/>
      <c r="AW89" s="11"/>
      <c r="AX89" s="6"/>
      <c r="AY89" s="4">
        <f>IFERROR(VLOOKUP(AW89,parts!$A$2:$V$150,11,FALSE)*AX89,0)</f>
        <v>0</v>
      </c>
      <c r="AZ89" s="4">
        <f>IFERROR(VLOOKUP(AW89,parts!$A$2:$V$150,12,FALSE)*AX89,0)</f>
        <v>0</v>
      </c>
      <c r="BA89" s="4">
        <f>IFERROR(VLOOKUP(AW89,parts!$A$2:$V$150,13,FALSE)*AX89,0)</f>
        <v>0</v>
      </c>
      <c r="BB89" s="4">
        <f>IFERROR(VLOOKUP(AW89,parts!$A$2:$V$150,5,FALSE),0)</f>
        <v>0</v>
      </c>
      <c r="BC89" s="4">
        <f>IFERROR(VLOOKUP(AW89,parts!$A$2:$V$150,6,FALSE)*AX89,0)</f>
        <v>0</v>
      </c>
      <c r="BD89" s="12"/>
      <c r="BE89" s="11"/>
      <c r="BF89" s="6"/>
      <c r="BG89" s="4">
        <f>IFERROR(VLOOKUP(BE89,parts!$A$2:$V$150,11,FALSE)*BF89,0)</f>
        <v>0</v>
      </c>
      <c r="BH89" s="4">
        <f>IFERROR(VLOOKUP(BE89,parts!$A$2:$V$150,12,FALSE)*BF89,0)</f>
        <v>0</v>
      </c>
      <c r="BI89" s="4">
        <f>IFERROR(VLOOKUP(BE89,parts!$A$2:$V$150,13,FALSE)*BF89,0)</f>
        <v>0</v>
      </c>
      <c r="BJ89" s="4">
        <f>IFERROR(VLOOKUP(BE89,parts!$A$2:$V$150,5,FALSE),0)</f>
        <v>0</v>
      </c>
      <c r="BK89" s="4">
        <f>IFERROR(VLOOKUP(BE89,parts!$A$2:$V$150,6,FALSE)*BF89,0)</f>
        <v>0</v>
      </c>
      <c r="BL89" s="12"/>
    </row>
    <row r="90" spans="1:64" x14ac:dyDescent="0.25">
      <c r="A90" s="13"/>
      <c r="B90" s="14" t="s">
        <v>98</v>
      </c>
      <c r="C90" s="14" t="s">
        <v>3</v>
      </c>
      <c r="D90" s="14" t="s">
        <v>90</v>
      </c>
      <c r="E90" s="14" t="s">
        <v>94</v>
      </c>
      <c r="F90" s="14" t="s">
        <v>6</v>
      </c>
      <c r="G90" s="15" t="s">
        <v>7</v>
      </c>
      <c r="H90" s="12"/>
      <c r="I90" s="13"/>
      <c r="J90" s="14" t="s">
        <v>98</v>
      </c>
      <c r="K90" s="14" t="s">
        <v>3</v>
      </c>
      <c r="L90" s="14" t="s">
        <v>90</v>
      </c>
      <c r="M90" s="14" t="s">
        <v>94</v>
      </c>
      <c r="N90" s="14" t="s">
        <v>6</v>
      </c>
      <c r="O90" s="15" t="s">
        <v>7</v>
      </c>
      <c r="P90" s="12"/>
      <c r="Q90" s="13"/>
      <c r="R90" s="14" t="s">
        <v>98</v>
      </c>
      <c r="S90" s="14" t="s">
        <v>3</v>
      </c>
      <c r="T90" s="14" t="s">
        <v>90</v>
      </c>
      <c r="U90" s="14" t="s">
        <v>94</v>
      </c>
      <c r="V90" s="14" t="s">
        <v>6</v>
      </c>
      <c r="W90" s="15" t="s">
        <v>7</v>
      </c>
      <c r="X90" s="12"/>
      <c r="Y90" s="13"/>
      <c r="Z90" s="14" t="s">
        <v>98</v>
      </c>
      <c r="AA90" s="14" t="s">
        <v>3</v>
      </c>
      <c r="AB90" s="14" t="s">
        <v>90</v>
      </c>
      <c r="AC90" s="14" t="s">
        <v>94</v>
      </c>
      <c r="AD90" s="14" t="s">
        <v>6</v>
      </c>
      <c r="AE90" s="15" t="s">
        <v>7</v>
      </c>
      <c r="AF90" s="12"/>
      <c r="AG90" s="13"/>
      <c r="AH90" s="14" t="s">
        <v>98</v>
      </c>
      <c r="AI90" s="14" t="s">
        <v>3</v>
      </c>
      <c r="AJ90" s="14" t="s">
        <v>90</v>
      </c>
      <c r="AK90" s="14" t="s">
        <v>94</v>
      </c>
      <c r="AL90" s="14" t="s">
        <v>6</v>
      </c>
      <c r="AM90" s="15" t="s">
        <v>7</v>
      </c>
      <c r="AN90" s="12"/>
      <c r="AO90" s="13"/>
      <c r="AP90" s="14" t="s">
        <v>98</v>
      </c>
      <c r="AQ90" s="14" t="s">
        <v>3</v>
      </c>
      <c r="AR90" s="14" t="s">
        <v>90</v>
      </c>
      <c r="AS90" s="14" t="s">
        <v>94</v>
      </c>
      <c r="AT90" s="14" t="s">
        <v>6</v>
      </c>
      <c r="AU90" s="15" t="s">
        <v>7</v>
      </c>
      <c r="AV90" s="12"/>
      <c r="AW90" s="13"/>
      <c r="AX90" s="14" t="s">
        <v>98</v>
      </c>
      <c r="AY90" s="14" t="s">
        <v>3</v>
      </c>
      <c r="AZ90" s="14" t="s">
        <v>90</v>
      </c>
      <c r="BA90" s="14" t="s">
        <v>94</v>
      </c>
      <c r="BB90" s="14" t="s">
        <v>6</v>
      </c>
      <c r="BC90" s="15" t="s">
        <v>7</v>
      </c>
      <c r="BD90" s="12"/>
      <c r="BE90" s="13"/>
      <c r="BF90" s="14" t="s">
        <v>98</v>
      </c>
      <c r="BG90" s="14" t="s">
        <v>3</v>
      </c>
      <c r="BH90" s="14" t="s">
        <v>90</v>
      </c>
      <c r="BI90" s="14" t="s">
        <v>94</v>
      </c>
      <c r="BJ90" s="14" t="s">
        <v>6</v>
      </c>
      <c r="BK90" s="15" t="s">
        <v>7</v>
      </c>
      <c r="BL90" s="12"/>
    </row>
    <row r="91" spans="1:64" x14ac:dyDescent="0.25">
      <c r="A91" s="16" t="s">
        <v>93</v>
      </c>
      <c r="B91" s="4">
        <f>SUM(B75:B89)+B67</f>
        <v>4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93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93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93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93</v>
      </c>
      <c r="AH91" s="4">
        <f>SUM(AH75:AH89)+AH67</f>
        <v>0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93</v>
      </c>
      <c r="AP91" s="4">
        <f>SUM(AP75:AP89)+AP67</f>
        <v>0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93</v>
      </c>
      <c r="AX91" s="4">
        <f>SUM(AX75:AX89)+AX67</f>
        <v>0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93</v>
      </c>
      <c r="BF91" s="4">
        <f>SUM(BF75:BF89)+BF67</f>
        <v>0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96</v>
      </c>
      <c r="B92" s="18">
        <f>E91+B68</f>
        <v>22.661200000000001</v>
      </c>
      <c r="C92" s="19"/>
      <c r="D92" s="19"/>
      <c r="E92" s="19"/>
      <c r="F92" s="19"/>
      <c r="G92" s="20"/>
      <c r="H92" s="12"/>
      <c r="I92" s="16" t="s">
        <v>96</v>
      </c>
      <c r="J92" s="18">
        <f>M91+J68</f>
        <v>0</v>
      </c>
      <c r="K92" s="19"/>
      <c r="L92" s="19"/>
      <c r="M92" s="19"/>
      <c r="N92" s="19"/>
      <c r="O92" s="20"/>
      <c r="P92" s="12"/>
      <c r="Q92" s="16" t="s">
        <v>96</v>
      </c>
      <c r="R92" s="18">
        <f>U91+R68</f>
        <v>0</v>
      </c>
      <c r="S92" s="19"/>
      <c r="T92" s="19"/>
      <c r="U92" s="19"/>
      <c r="V92" s="19"/>
      <c r="W92" s="20"/>
      <c r="X92" s="12"/>
      <c r="Y92" s="16" t="s">
        <v>96</v>
      </c>
      <c r="Z92" s="18">
        <f>AC91+Z68</f>
        <v>0</v>
      </c>
      <c r="AA92" s="19"/>
      <c r="AB92" s="19"/>
      <c r="AC92" s="19"/>
      <c r="AD92" s="19"/>
      <c r="AE92" s="20"/>
      <c r="AF92" s="12"/>
      <c r="AG92" s="16" t="s">
        <v>96</v>
      </c>
      <c r="AH92" s="18">
        <f>AK91+AH68</f>
        <v>0</v>
      </c>
      <c r="AI92" s="19"/>
      <c r="AJ92" s="19"/>
      <c r="AK92" s="19"/>
      <c r="AL92" s="19"/>
      <c r="AM92" s="20"/>
      <c r="AN92" s="12"/>
      <c r="AO92" s="16" t="s">
        <v>96</v>
      </c>
      <c r="AP92" s="18">
        <f>AS91+AP68</f>
        <v>0</v>
      </c>
      <c r="AQ92" s="19"/>
      <c r="AR92" s="19"/>
      <c r="AS92" s="19"/>
      <c r="AT92" s="19"/>
      <c r="AU92" s="20"/>
      <c r="AV92" s="12"/>
      <c r="AW92" s="16" t="s">
        <v>96</v>
      </c>
      <c r="AX92" s="18">
        <f>BA91+AX68</f>
        <v>0</v>
      </c>
      <c r="AY92" s="19"/>
      <c r="AZ92" s="19"/>
      <c r="BA92" s="19"/>
      <c r="BB92" s="19"/>
      <c r="BC92" s="20"/>
      <c r="BD92" s="12"/>
      <c r="BE92" s="16" t="s">
        <v>96</v>
      </c>
      <c r="BF92" s="18">
        <f>BI91+BF68</f>
        <v>0</v>
      </c>
      <c r="BG92" s="19"/>
      <c r="BH92" s="19"/>
      <c r="BI92" s="19"/>
      <c r="BJ92" s="19"/>
      <c r="BK92" s="20"/>
      <c r="BL92" s="12"/>
    </row>
    <row r="93" spans="1:64" x14ac:dyDescent="0.25">
      <c r="A93" s="16" t="s">
        <v>101</v>
      </c>
      <c r="B93" s="18">
        <f>C91+B68</f>
        <v>22.661200000000001</v>
      </c>
      <c r="C93" s="19"/>
      <c r="D93" s="19"/>
      <c r="E93" s="19"/>
      <c r="F93" s="19"/>
      <c r="G93" s="20"/>
      <c r="H93" s="12"/>
      <c r="I93" s="16" t="s">
        <v>101</v>
      </c>
      <c r="J93" s="18">
        <f>K91+J68</f>
        <v>0</v>
      </c>
      <c r="K93" s="19"/>
      <c r="L93" s="19"/>
      <c r="M93" s="19"/>
      <c r="N93" s="19"/>
      <c r="O93" s="20"/>
      <c r="P93" s="12"/>
      <c r="Q93" s="16" t="s">
        <v>101</v>
      </c>
      <c r="R93" s="18">
        <f>S91+R68</f>
        <v>0</v>
      </c>
      <c r="S93" s="19"/>
      <c r="T93" s="19"/>
      <c r="U93" s="19"/>
      <c r="V93" s="19"/>
      <c r="W93" s="20"/>
      <c r="X93" s="12"/>
      <c r="Y93" s="16" t="s">
        <v>101</v>
      </c>
      <c r="Z93" s="18">
        <f>AA91+Z68</f>
        <v>0</v>
      </c>
      <c r="AA93" s="19"/>
      <c r="AB93" s="19"/>
      <c r="AC93" s="19"/>
      <c r="AD93" s="19"/>
      <c r="AE93" s="20"/>
      <c r="AF93" s="12"/>
      <c r="AG93" s="16" t="s">
        <v>101</v>
      </c>
      <c r="AH93" s="18">
        <f>AI91+AH68</f>
        <v>0</v>
      </c>
      <c r="AI93" s="19"/>
      <c r="AJ93" s="19"/>
      <c r="AK93" s="19"/>
      <c r="AL93" s="19"/>
      <c r="AM93" s="20"/>
      <c r="AN93" s="12"/>
      <c r="AO93" s="16" t="s">
        <v>101</v>
      </c>
      <c r="AP93" s="18">
        <f>AQ91+AP68</f>
        <v>0</v>
      </c>
      <c r="AQ93" s="19"/>
      <c r="AR93" s="19"/>
      <c r="AS93" s="19"/>
      <c r="AT93" s="19"/>
      <c r="AU93" s="20"/>
      <c r="AV93" s="12"/>
      <c r="AW93" s="16" t="s">
        <v>101</v>
      </c>
      <c r="AX93" s="18">
        <f>AY91+AX68</f>
        <v>0</v>
      </c>
      <c r="AY93" s="19"/>
      <c r="AZ93" s="19"/>
      <c r="BA93" s="19"/>
      <c r="BB93" s="19"/>
      <c r="BC93" s="20"/>
      <c r="BD93" s="12"/>
      <c r="BE93" s="16" t="s">
        <v>101</v>
      </c>
      <c r="BF93" s="18">
        <f>BG91+BF68</f>
        <v>0</v>
      </c>
      <c r="BG93" s="19"/>
      <c r="BH93" s="19"/>
      <c r="BI93" s="19"/>
      <c r="BJ93" s="19"/>
      <c r="BK93" s="20"/>
      <c r="BL93" s="12"/>
    </row>
    <row r="94" spans="1:64" x14ac:dyDescent="0.25">
      <c r="A94" s="16" t="s">
        <v>100</v>
      </c>
      <c r="B94" s="18">
        <f>IFERROR((G91/10/B92),0)</f>
        <v>0</v>
      </c>
      <c r="C94" s="19"/>
      <c r="D94" s="19"/>
      <c r="E94" s="19"/>
      <c r="F94" s="19"/>
      <c r="G94" s="20"/>
      <c r="H94" s="12"/>
      <c r="I94" s="16" t="s">
        <v>100</v>
      </c>
      <c r="J94" s="18">
        <f>IFERROR((O91/10/J92),0)</f>
        <v>0</v>
      </c>
      <c r="K94" s="19"/>
      <c r="L94" s="19"/>
      <c r="M94" s="19"/>
      <c r="N94" s="19"/>
      <c r="O94" s="20"/>
      <c r="P94" s="12"/>
      <c r="Q94" s="16" t="s">
        <v>100</v>
      </c>
      <c r="R94" s="18">
        <f>IFERROR((W91/10/R92),0)</f>
        <v>0</v>
      </c>
      <c r="S94" s="19"/>
      <c r="T94" s="19"/>
      <c r="U94" s="19"/>
      <c r="V94" s="19"/>
      <c r="W94" s="20"/>
      <c r="X94" s="12"/>
      <c r="Y94" s="16" t="s">
        <v>100</v>
      </c>
      <c r="Z94" s="18">
        <f>IFERROR((AE91/10/Z92),0)</f>
        <v>0</v>
      </c>
      <c r="AA94" s="19"/>
      <c r="AB94" s="19"/>
      <c r="AC94" s="19"/>
      <c r="AD94" s="19"/>
      <c r="AE94" s="20"/>
      <c r="AF94" s="12"/>
      <c r="AG94" s="16" t="s">
        <v>100</v>
      </c>
      <c r="AH94" s="18">
        <f>IFERROR((AM91/10/AH92),0)</f>
        <v>0</v>
      </c>
      <c r="AI94" s="19"/>
      <c r="AJ94" s="19"/>
      <c r="AK94" s="19"/>
      <c r="AL94" s="19"/>
      <c r="AM94" s="20"/>
      <c r="AN94" s="12"/>
      <c r="AO94" s="16" t="s">
        <v>100</v>
      </c>
      <c r="AP94" s="18">
        <f>IFERROR((AU91/10/AP92),0)</f>
        <v>0</v>
      </c>
      <c r="AQ94" s="19"/>
      <c r="AR94" s="19"/>
      <c r="AS94" s="19"/>
      <c r="AT94" s="19"/>
      <c r="AU94" s="20"/>
      <c r="AV94" s="12"/>
      <c r="AW94" s="16" t="s">
        <v>100</v>
      </c>
      <c r="AX94" s="18">
        <f>IFERROR((BC91/10/AX92),0)</f>
        <v>0</v>
      </c>
      <c r="AY94" s="19"/>
      <c r="AZ94" s="19"/>
      <c r="BA94" s="19"/>
      <c r="BB94" s="19"/>
      <c r="BC94" s="20"/>
      <c r="BD94" s="12"/>
      <c r="BE94" s="16" t="s">
        <v>100</v>
      </c>
      <c r="BF94" s="18">
        <f>IFERROR((BK91/10/BF92),0)</f>
        <v>0</v>
      </c>
      <c r="BG94" s="19"/>
      <c r="BH94" s="19"/>
      <c r="BI94" s="19"/>
      <c r="BJ94" s="19"/>
      <c r="BK94" s="20"/>
      <c r="BL94" s="12"/>
    </row>
    <row r="95" spans="1:64" x14ac:dyDescent="0.25">
      <c r="A95" s="16" t="s">
        <v>95</v>
      </c>
      <c r="B95" s="18">
        <f>IFERROR((9.82 * F91) * LN(B92/B93),0)</f>
        <v>0</v>
      </c>
      <c r="C95" s="19"/>
      <c r="D95" s="19"/>
      <c r="E95" s="19"/>
      <c r="F95" s="19"/>
      <c r="G95" s="20"/>
      <c r="H95" s="12"/>
      <c r="I95" s="16" t="s">
        <v>95</v>
      </c>
      <c r="J95" s="18">
        <f>IFERROR((9.82 * N91) * LN(J92/J93),0)</f>
        <v>0</v>
      </c>
      <c r="K95" s="19"/>
      <c r="L95" s="19"/>
      <c r="M95" s="19"/>
      <c r="N95" s="19"/>
      <c r="O95" s="20"/>
      <c r="P95" s="12"/>
      <c r="Q95" s="16" t="s">
        <v>95</v>
      </c>
      <c r="R95" s="18">
        <f>IFERROR((9.82 * V91) * LN(R92/R93),0)</f>
        <v>0</v>
      </c>
      <c r="S95" s="19"/>
      <c r="T95" s="19"/>
      <c r="U95" s="19"/>
      <c r="V95" s="19"/>
      <c r="W95" s="20"/>
      <c r="X95" s="12"/>
      <c r="Y95" s="16" t="s">
        <v>95</v>
      </c>
      <c r="Z95" s="18">
        <f>IFERROR((9.82 * AD91) * LN(Z92/Z93),0)</f>
        <v>0</v>
      </c>
      <c r="AA95" s="19"/>
      <c r="AB95" s="19"/>
      <c r="AC95" s="19"/>
      <c r="AD95" s="19"/>
      <c r="AE95" s="20"/>
      <c r="AF95" s="12"/>
      <c r="AG95" s="16" t="s">
        <v>95</v>
      </c>
      <c r="AH95" s="18">
        <f>IFERROR((9.82 * AL91) * LN(AH92/AH93),0)</f>
        <v>0</v>
      </c>
      <c r="AI95" s="19"/>
      <c r="AJ95" s="19"/>
      <c r="AK95" s="19"/>
      <c r="AL95" s="19"/>
      <c r="AM95" s="20"/>
      <c r="AN95" s="12"/>
      <c r="AO95" s="16" t="s">
        <v>95</v>
      </c>
      <c r="AP95" s="18">
        <f>IFERROR((9.82 * AT91) * LN(AP92/AP93),0)</f>
        <v>0</v>
      </c>
      <c r="AQ95" s="19"/>
      <c r="AR95" s="19"/>
      <c r="AS95" s="19"/>
      <c r="AT95" s="19"/>
      <c r="AU95" s="20"/>
      <c r="AV95" s="12"/>
      <c r="AW95" s="16" t="s">
        <v>95</v>
      </c>
      <c r="AX95" s="18">
        <f>IFERROR((9.82 * BB91) * LN(AX92/AX93),0)</f>
        <v>0</v>
      </c>
      <c r="AY95" s="19"/>
      <c r="AZ95" s="19"/>
      <c r="BA95" s="19"/>
      <c r="BB95" s="19"/>
      <c r="BC95" s="20"/>
      <c r="BD95" s="12"/>
      <c r="BE95" s="16" t="s">
        <v>95</v>
      </c>
      <c r="BF95" s="18">
        <f>IFERROR((9.82 * BJ91) * LN(BF92/BF93),0)</f>
        <v>0</v>
      </c>
      <c r="BG95" s="19"/>
      <c r="BH95" s="19"/>
      <c r="BI95" s="19"/>
      <c r="BJ95" s="19"/>
      <c r="BK95" s="20"/>
      <c r="BL95" s="12"/>
    </row>
    <row r="96" spans="1:64" ht="15.75" thickBot="1" x14ac:dyDescent="0.3">
      <c r="A96" s="17" t="s">
        <v>97</v>
      </c>
      <c r="B96" s="21">
        <f>B95+B72</f>
        <v>3672.2746398915128</v>
      </c>
      <c r="C96" s="22"/>
      <c r="D96" s="22"/>
      <c r="E96" s="22"/>
      <c r="F96" s="22"/>
      <c r="G96" s="23"/>
      <c r="H96" s="12"/>
      <c r="I96" s="17" t="s">
        <v>97</v>
      </c>
      <c r="J96" s="21">
        <f>J95+J72</f>
        <v>0</v>
      </c>
      <c r="K96" s="22"/>
      <c r="L96" s="22"/>
      <c r="M96" s="22"/>
      <c r="N96" s="22"/>
      <c r="O96" s="23"/>
      <c r="P96" s="12"/>
      <c r="Q96" s="17" t="s">
        <v>97</v>
      </c>
      <c r="R96" s="21">
        <f>R95+R72</f>
        <v>0</v>
      </c>
      <c r="S96" s="22"/>
      <c r="T96" s="22"/>
      <c r="U96" s="22"/>
      <c r="V96" s="22"/>
      <c r="W96" s="23"/>
      <c r="X96" s="12"/>
      <c r="Y96" s="17" t="s">
        <v>97</v>
      </c>
      <c r="Z96" s="21">
        <f>Z95+Z72</f>
        <v>0</v>
      </c>
      <c r="AA96" s="22"/>
      <c r="AB96" s="22"/>
      <c r="AC96" s="22"/>
      <c r="AD96" s="22"/>
      <c r="AE96" s="23"/>
      <c r="AF96" s="12"/>
      <c r="AG96" s="17" t="s">
        <v>97</v>
      </c>
      <c r="AH96" s="21">
        <f>AH95+AH72</f>
        <v>0</v>
      </c>
      <c r="AI96" s="22"/>
      <c r="AJ96" s="22"/>
      <c r="AK96" s="22"/>
      <c r="AL96" s="22"/>
      <c r="AM96" s="23"/>
      <c r="AN96" s="12"/>
      <c r="AO96" s="17" t="s">
        <v>97</v>
      </c>
      <c r="AP96" s="21">
        <f>AP95+AP72</f>
        <v>0</v>
      </c>
      <c r="AQ96" s="22"/>
      <c r="AR96" s="22"/>
      <c r="AS96" s="22"/>
      <c r="AT96" s="22"/>
      <c r="AU96" s="23"/>
      <c r="AV96" s="12"/>
      <c r="AW96" s="17" t="s">
        <v>97</v>
      </c>
      <c r="AX96" s="21">
        <f>AX95+AX72</f>
        <v>0</v>
      </c>
      <c r="AY96" s="22"/>
      <c r="AZ96" s="22"/>
      <c r="BA96" s="22"/>
      <c r="BB96" s="22"/>
      <c r="BC96" s="23"/>
      <c r="BD96" s="12"/>
      <c r="BE96" s="17" t="s">
        <v>97</v>
      </c>
      <c r="BF96" s="21">
        <f>BF95+BF72</f>
        <v>0</v>
      </c>
      <c r="BG96" s="22"/>
      <c r="BH96" s="22"/>
      <c r="BI96" s="22"/>
      <c r="BJ96" s="22"/>
      <c r="BK96" s="23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66</v>
      </c>
      <c r="C98" s="8" t="s">
        <v>3</v>
      </c>
      <c r="D98" s="8" t="s">
        <v>90</v>
      </c>
      <c r="E98" s="8" t="s">
        <v>91</v>
      </c>
      <c r="F98" s="8" t="s">
        <v>6</v>
      </c>
      <c r="G98" s="9" t="s">
        <v>7</v>
      </c>
      <c r="H98" s="12"/>
      <c r="I98" s="7" t="s">
        <v>0</v>
      </c>
      <c r="J98" s="8" t="s">
        <v>66</v>
      </c>
      <c r="K98" s="8" t="s">
        <v>3</v>
      </c>
      <c r="L98" s="8" t="s">
        <v>90</v>
      </c>
      <c r="M98" s="8" t="s">
        <v>91</v>
      </c>
      <c r="N98" s="8" t="s">
        <v>6</v>
      </c>
      <c r="O98" s="9" t="s">
        <v>7</v>
      </c>
      <c r="P98" s="12"/>
      <c r="Q98" s="7" t="s">
        <v>0</v>
      </c>
      <c r="R98" s="8" t="s">
        <v>66</v>
      </c>
      <c r="S98" s="8" t="s">
        <v>3</v>
      </c>
      <c r="T98" s="8" t="s">
        <v>90</v>
      </c>
      <c r="U98" s="8" t="s">
        <v>91</v>
      </c>
      <c r="V98" s="8" t="s">
        <v>6</v>
      </c>
      <c r="W98" s="9" t="s">
        <v>7</v>
      </c>
      <c r="X98" s="12"/>
      <c r="Y98" s="7" t="s">
        <v>0</v>
      </c>
      <c r="Z98" s="8" t="s">
        <v>66</v>
      </c>
      <c r="AA98" s="8" t="s">
        <v>3</v>
      </c>
      <c r="AB98" s="8" t="s">
        <v>90</v>
      </c>
      <c r="AC98" s="8" t="s">
        <v>91</v>
      </c>
      <c r="AD98" s="8" t="s">
        <v>6</v>
      </c>
      <c r="AE98" s="9" t="s">
        <v>7</v>
      </c>
      <c r="AF98" s="12"/>
      <c r="AG98" s="7" t="s">
        <v>0</v>
      </c>
      <c r="AH98" s="8" t="s">
        <v>66</v>
      </c>
      <c r="AI98" s="8" t="s">
        <v>3</v>
      </c>
      <c r="AJ98" s="8" t="s">
        <v>90</v>
      </c>
      <c r="AK98" s="8" t="s">
        <v>91</v>
      </c>
      <c r="AL98" s="8" t="s">
        <v>6</v>
      </c>
      <c r="AM98" s="9" t="s">
        <v>7</v>
      </c>
      <c r="AN98" s="12"/>
      <c r="AO98" s="7" t="s">
        <v>0</v>
      </c>
      <c r="AP98" s="8" t="s">
        <v>66</v>
      </c>
      <c r="AQ98" s="8" t="s">
        <v>3</v>
      </c>
      <c r="AR98" s="8" t="s">
        <v>90</v>
      </c>
      <c r="AS98" s="8" t="s">
        <v>91</v>
      </c>
      <c r="AT98" s="8" t="s">
        <v>6</v>
      </c>
      <c r="AU98" s="9" t="s">
        <v>7</v>
      </c>
      <c r="AV98" s="12"/>
      <c r="AW98" s="7" t="s">
        <v>0</v>
      </c>
      <c r="AX98" s="8" t="s">
        <v>66</v>
      </c>
      <c r="AY98" s="8" t="s">
        <v>3</v>
      </c>
      <c r="AZ98" s="8" t="s">
        <v>90</v>
      </c>
      <c r="BA98" s="8" t="s">
        <v>91</v>
      </c>
      <c r="BB98" s="8" t="s">
        <v>6</v>
      </c>
      <c r="BC98" s="9" t="s">
        <v>7</v>
      </c>
      <c r="BD98" s="12"/>
      <c r="BE98" s="7" t="s">
        <v>0</v>
      </c>
      <c r="BF98" s="8" t="s">
        <v>66</v>
      </c>
      <c r="BG98" s="8" t="s">
        <v>3</v>
      </c>
      <c r="BH98" s="8" t="s">
        <v>90</v>
      </c>
      <c r="BI98" s="8" t="s">
        <v>91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IFERROR(VLOOKUP(A99,parts!$A$2:$V$150,10,FALSE)*B99,0)</f>
        <v>0</v>
      </c>
      <c r="D99" s="4">
        <f>IFERROR(VLOOKUP(A99,parts!$A$2:$V$150,11,FALSE)*B99,0)</f>
        <v>0</v>
      </c>
      <c r="E99" s="4">
        <f>IFERROR(VLOOKUP(A99,parts!$A$2:$V$150,12,FALSE)*B99,0)</f>
        <v>0</v>
      </c>
      <c r="F99" s="4">
        <f>IFERROR(VLOOKUP(A99,parts!$A$2:$V$150,5,FALSE),0)</f>
        <v>0</v>
      </c>
      <c r="G99" s="4">
        <f>IFERROR(VLOOKUP(A99,parts!$A$2:$V$150,6,FALSE)*B99,0)</f>
        <v>0</v>
      </c>
      <c r="H99" s="12"/>
      <c r="I99" s="11"/>
      <c r="J99" s="6"/>
      <c r="K99" s="4">
        <f>IFERROR(VLOOKUP(I99,parts!$A$2:$V$150,10,FALSE)*J99,0)</f>
        <v>0</v>
      </c>
      <c r="L99" s="4">
        <f>IFERROR(VLOOKUP(I99,parts!$A$2:$V$150,11,FALSE)*J99,0)</f>
        <v>0</v>
      </c>
      <c r="M99" s="4">
        <f>IFERROR(VLOOKUP(I99,parts!$A$2:$V$150,12,FALSE)*J99,0)</f>
        <v>0</v>
      </c>
      <c r="N99" s="4">
        <f>IFERROR(VLOOKUP(I99,parts!$A$2:$V$150,5,FALSE),0)</f>
        <v>0</v>
      </c>
      <c r="O99" s="4">
        <f>IFERROR(VLOOKUP(I99,parts!$A$2:$V$150,6,FALSE)*J99,0)</f>
        <v>0</v>
      </c>
      <c r="P99" s="12"/>
      <c r="Q99" s="11"/>
      <c r="R99" s="6"/>
      <c r="S99" s="4">
        <f>IFERROR(VLOOKUP(Q99,parts!$A$2:$V$150,10,FALSE)*R99,0)</f>
        <v>0</v>
      </c>
      <c r="T99" s="4">
        <f>IFERROR(VLOOKUP(Q99,parts!$A$2:$V$150,11,FALSE)*R99,0)</f>
        <v>0</v>
      </c>
      <c r="U99" s="4">
        <f>IFERROR(VLOOKUP(Q99,parts!$A$2:$V$150,12,FALSE)*R99,0)</f>
        <v>0</v>
      </c>
      <c r="V99" s="4">
        <f>IFERROR(VLOOKUP(Q99,parts!$A$2:$V$150,5,FALSE),0)</f>
        <v>0</v>
      </c>
      <c r="W99" s="4">
        <f>IFERROR(VLOOKUP(Q99,parts!$A$2:$V$150,6,FALSE)*R99,0)</f>
        <v>0</v>
      </c>
      <c r="X99" s="12"/>
      <c r="Y99" s="11"/>
      <c r="Z99" s="6"/>
      <c r="AA99" s="4">
        <f>IFERROR(VLOOKUP(Y99,parts!$A$2:$V$150,10,FALSE)*Z99,0)</f>
        <v>0</v>
      </c>
      <c r="AB99" s="4">
        <f>IFERROR(VLOOKUP(Y99,parts!$A$2:$V$150,11,FALSE)*Z99,0)</f>
        <v>0</v>
      </c>
      <c r="AC99" s="4">
        <f>IFERROR(VLOOKUP(Y99,parts!$A$2:$V$150,12,FALSE)*Z99,0)</f>
        <v>0</v>
      </c>
      <c r="AD99" s="4">
        <f>IFERROR(VLOOKUP(Y99,parts!$A$2:$V$150,5,FALSE),0)</f>
        <v>0</v>
      </c>
      <c r="AE99" s="4">
        <f>IFERROR(VLOOKUP(Y99,parts!$A$2:$V$150,6,FALSE)*Z99,0)</f>
        <v>0</v>
      </c>
      <c r="AF99" s="12"/>
      <c r="AG99" s="11"/>
      <c r="AH99" s="6"/>
      <c r="AI99" s="4">
        <f>IFERROR(VLOOKUP(AG99,parts!$A$2:$V$150,10,FALSE)*AH99,0)</f>
        <v>0</v>
      </c>
      <c r="AJ99" s="4">
        <f>IFERROR(VLOOKUP(AG99,parts!$A$2:$V$150,11,FALSE)*AH99,0)</f>
        <v>0</v>
      </c>
      <c r="AK99" s="4">
        <f>IFERROR(VLOOKUP(AG99,parts!$A$2:$V$150,12,FALSE)*AH99,0)</f>
        <v>0</v>
      </c>
      <c r="AL99" s="4">
        <f>IFERROR(VLOOKUP(AG99,parts!$A$2:$V$150,5,FALSE),0)</f>
        <v>0</v>
      </c>
      <c r="AM99" s="4">
        <f>IFERROR(VLOOKUP(AG99,parts!$A$2:$V$150,6,FALSE)*AH99,0)</f>
        <v>0</v>
      </c>
      <c r="AN99" s="12"/>
      <c r="AO99" s="11"/>
      <c r="AP99" s="6"/>
      <c r="AQ99" s="4">
        <f>IFERROR(VLOOKUP(AO99,parts!$A$2:$V$150,10,FALSE)*AP99,0)</f>
        <v>0</v>
      </c>
      <c r="AR99" s="4">
        <f>IFERROR(VLOOKUP(AO99,parts!$A$2:$V$150,11,FALSE)*AP99,0)</f>
        <v>0</v>
      </c>
      <c r="AS99" s="4">
        <f>IFERROR(VLOOKUP(AO99,parts!$A$2:$V$150,12,FALSE)*AP99,0)</f>
        <v>0</v>
      </c>
      <c r="AT99" s="4">
        <f>IFERROR(VLOOKUP(AO99,parts!$A$2:$V$150,5,FALSE),0)</f>
        <v>0</v>
      </c>
      <c r="AU99" s="4">
        <f>IFERROR(VLOOKUP(AO99,parts!$A$2:$V$150,6,FALSE)*AP99,0)</f>
        <v>0</v>
      </c>
      <c r="AV99" s="12"/>
      <c r="AW99" s="11"/>
      <c r="AX99" s="6"/>
      <c r="AY99" s="4">
        <f>IFERROR(VLOOKUP(AW99,parts!$A$2:$V$150,10,FALSE)*AX99,0)</f>
        <v>0</v>
      </c>
      <c r="AZ99" s="4">
        <f>IFERROR(VLOOKUP(AW99,parts!$A$2:$V$150,11,FALSE)*AX99,0)</f>
        <v>0</v>
      </c>
      <c r="BA99" s="4">
        <f>IFERROR(VLOOKUP(AW99,parts!$A$2:$V$150,12,FALSE)*AX99,0)</f>
        <v>0</v>
      </c>
      <c r="BB99" s="4">
        <f>IFERROR(VLOOKUP(AW99,parts!$A$2:$V$150,5,FALSE),0)</f>
        <v>0</v>
      </c>
      <c r="BC99" s="4">
        <f>IFERROR(VLOOKUP(AW99,parts!$A$2:$V$150,6,FALSE)*AX99,0)</f>
        <v>0</v>
      </c>
      <c r="BD99" s="12"/>
      <c r="BE99" s="11"/>
      <c r="BF99" s="6"/>
      <c r="BG99" s="4">
        <f>IFERROR(VLOOKUP(BE99,parts!$A$2:$V$150,10,FALSE)*BF99,0)</f>
        <v>0</v>
      </c>
      <c r="BH99" s="4">
        <f>IFERROR(VLOOKUP(BE99,parts!$A$2:$V$150,11,FALSE)*BF99,0)</f>
        <v>0</v>
      </c>
      <c r="BI99" s="4">
        <f>IFERROR(VLOOKUP(BE99,parts!$A$2:$V$150,12,FALSE)*BF99,0)</f>
        <v>0</v>
      </c>
      <c r="BJ99" s="4">
        <f>IFERROR(VLOOKUP(BE99,parts!$A$2:$V$150,5,FALSE),0)</f>
        <v>0</v>
      </c>
      <c r="BK99" s="4">
        <f>IFERROR(VLOOKUP(BE99,parts!$A$2:$V$150,6,FALSE)*BF99,0)</f>
        <v>0</v>
      </c>
      <c r="BL99" s="12"/>
    </row>
    <row r="100" spans="1:64" x14ac:dyDescent="0.25">
      <c r="A100" s="11"/>
      <c r="B100" s="6"/>
      <c r="C100" s="4">
        <f>IFERROR(VLOOKUP(A100,parts!$A$2:$V$150,10,FALSE)*B100,0)</f>
        <v>0</v>
      </c>
      <c r="D100" s="4">
        <f>IFERROR(VLOOKUP(A100,parts!$A$2:$V$150,11,FALSE)*B100,0)</f>
        <v>0</v>
      </c>
      <c r="E100" s="4">
        <f>IFERROR(VLOOKUP(A100,parts!$A$2:$V$150,12,FALSE)*B100,0)</f>
        <v>0</v>
      </c>
      <c r="F100" s="4">
        <f>IFERROR(VLOOKUP(A100,parts!$A$2:$V$150,5,FALSE),0)</f>
        <v>0</v>
      </c>
      <c r="G100" s="4">
        <f>IFERROR(VLOOKUP(A100,parts!$A$2:$V$150,6,FALSE)*B100,0)</f>
        <v>0</v>
      </c>
      <c r="H100" s="12"/>
      <c r="I100" s="11"/>
      <c r="J100" s="6"/>
      <c r="K100" s="4">
        <f>IFERROR(VLOOKUP(I100,parts!$A$2:$V$150,10,FALSE)*J100,0)</f>
        <v>0</v>
      </c>
      <c r="L100" s="4">
        <f>IFERROR(VLOOKUP(I100,parts!$A$2:$V$150,11,FALSE)*J100,0)</f>
        <v>0</v>
      </c>
      <c r="M100" s="4">
        <f>IFERROR(VLOOKUP(I100,parts!$A$2:$V$150,12,FALSE)*J100,0)</f>
        <v>0</v>
      </c>
      <c r="N100" s="4">
        <f>IFERROR(VLOOKUP(I100,parts!$A$2:$V$150,5,FALSE),0)</f>
        <v>0</v>
      </c>
      <c r="O100" s="4">
        <f>IFERROR(VLOOKUP(I100,parts!$A$2:$V$150,6,FALSE)*J100,0)</f>
        <v>0</v>
      </c>
      <c r="P100" s="12"/>
      <c r="Q100" s="11"/>
      <c r="R100" s="6"/>
      <c r="S100" s="4">
        <f>IFERROR(VLOOKUP(Q100,parts!$A$2:$V$150,10,FALSE)*R100,0)</f>
        <v>0</v>
      </c>
      <c r="T100" s="4">
        <f>IFERROR(VLOOKUP(Q100,parts!$A$2:$V$150,11,FALSE)*R100,0)</f>
        <v>0</v>
      </c>
      <c r="U100" s="4">
        <f>IFERROR(VLOOKUP(Q100,parts!$A$2:$V$150,12,FALSE)*R100,0)</f>
        <v>0</v>
      </c>
      <c r="V100" s="4">
        <f>IFERROR(VLOOKUP(Q100,parts!$A$2:$V$150,5,FALSE),0)</f>
        <v>0</v>
      </c>
      <c r="W100" s="4">
        <f>IFERROR(VLOOKUP(Q100,parts!$A$2:$V$150,6,FALSE)*R100,0)</f>
        <v>0</v>
      </c>
      <c r="X100" s="12"/>
      <c r="Y100" s="11"/>
      <c r="Z100" s="6"/>
      <c r="AA100" s="4">
        <f>IFERROR(VLOOKUP(Y100,parts!$A$2:$V$150,10,FALSE)*Z100,0)</f>
        <v>0</v>
      </c>
      <c r="AB100" s="4">
        <f>IFERROR(VLOOKUP(Y100,parts!$A$2:$V$150,11,FALSE)*Z100,0)</f>
        <v>0</v>
      </c>
      <c r="AC100" s="4">
        <f>IFERROR(VLOOKUP(Y100,parts!$A$2:$V$150,12,FALSE)*Z100,0)</f>
        <v>0</v>
      </c>
      <c r="AD100" s="4">
        <f>IFERROR(VLOOKUP(Y100,parts!$A$2:$V$150,5,FALSE),0)</f>
        <v>0</v>
      </c>
      <c r="AE100" s="4">
        <f>IFERROR(VLOOKUP(Y100,parts!$A$2:$V$150,6,FALSE)*Z100,0)</f>
        <v>0</v>
      </c>
      <c r="AF100" s="12"/>
      <c r="AG100" s="11"/>
      <c r="AH100" s="6"/>
      <c r="AI100" s="4">
        <f>IFERROR(VLOOKUP(AG100,parts!$A$2:$V$150,10,FALSE)*AH100,0)</f>
        <v>0</v>
      </c>
      <c r="AJ100" s="4">
        <f>IFERROR(VLOOKUP(AG100,parts!$A$2:$V$150,11,FALSE)*AH100,0)</f>
        <v>0</v>
      </c>
      <c r="AK100" s="4">
        <f>IFERROR(VLOOKUP(AG100,parts!$A$2:$V$150,12,FALSE)*AH100,0)</f>
        <v>0</v>
      </c>
      <c r="AL100" s="4">
        <f>IFERROR(VLOOKUP(AG100,parts!$A$2:$V$150,5,FALSE),0)</f>
        <v>0</v>
      </c>
      <c r="AM100" s="4">
        <f>IFERROR(VLOOKUP(AG100,parts!$A$2:$V$150,6,FALSE)*AH100,0)</f>
        <v>0</v>
      </c>
      <c r="AN100" s="12"/>
      <c r="AO100" s="11"/>
      <c r="AP100" s="6"/>
      <c r="AQ100" s="4">
        <f>IFERROR(VLOOKUP(AO100,parts!$A$2:$V$150,10,FALSE)*AP100,0)</f>
        <v>0</v>
      </c>
      <c r="AR100" s="4">
        <f>IFERROR(VLOOKUP(AO100,parts!$A$2:$V$150,11,FALSE)*AP100,0)</f>
        <v>0</v>
      </c>
      <c r="AS100" s="4">
        <f>IFERROR(VLOOKUP(AO100,parts!$A$2:$V$150,12,FALSE)*AP100,0)</f>
        <v>0</v>
      </c>
      <c r="AT100" s="4">
        <f>IFERROR(VLOOKUP(AO100,parts!$A$2:$V$150,5,FALSE),0)</f>
        <v>0</v>
      </c>
      <c r="AU100" s="4">
        <f>IFERROR(VLOOKUP(AO100,parts!$A$2:$V$150,6,FALSE)*AP100,0)</f>
        <v>0</v>
      </c>
      <c r="AV100" s="12"/>
      <c r="AW100" s="11"/>
      <c r="AX100" s="6"/>
      <c r="AY100" s="4">
        <f>IFERROR(VLOOKUP(AW100,parts!$A$2:$V$150,10,FALSE)*AX100,0)</f>
        <v>0</v>
      </c>
      <c r="AZ100" s="4">
        <f>IFERROR(VLOOKUP(AW100,parts!$A$2:$V$150,11,FALSE)*AX100,0)</f>
        <v>0</v>
      </c>
      <c r="BA100" s="4">
        <f>IFERROR(VLOOKUP(AW100,parts!$A$2:$V$150,12,FALSE)*AX100,0)</f>
        <v>0</v>
      </c>
      <c r="BB100" s="4">
        <f>IFERROR(VLOOKUP(AW100,parts!$A$2:$V$150,5,FALSE),0)</f>
        <v>0</v>
      </c>
      <c r="BC100" s="4">
        <f>IFERROR(VLOOKUP(AW100,parts!$A$2:$V$150,6,FALSE)*AX100,0)</f>
        <v>0</v>
      </c>
      <c r="BD100" s="12"/>
      <c r="BE100" s="11"/>
      <c r="BF100" s="6"/>
      <c r="BG100" s="4">
        <f>IFERROR(VLOOKUP(BE100,parts!$A$2:$V$150,10,FALSE)*BF100,0)</f>
        <v>0</v>
      </c>
      <c r="BH100" s="4">
        <f>IFERROR(VLOOKUP(BE100,parts!$A$2:$V$150,11,FALSE)*BF100,0)</f>
        <v>0</v>
      </c>
      <c r="BI100" s="4">
        <f>IFERROR(VLOOKUP(BE100,parts!$A$2:$V$150,12,FALSE)*BF100,0)</f>
        <v>0</v>
      </c>
      <c r="BJ100" s="4">
        <f>IFERROR(VLOOKUP(BE100,parts!$A$2:$V$150,5,FALSE),0)</f>
        <v>0</v>
      </c>
      <c r="BK100" s="4">
        <f>IFERROR(VLOOKUP(BE100,parts!$A$2:$V$150,6,FALSE)*BF100,0)</f>
        <v>0</v>
      </c>
      <c r="BL100" s="12"/>
    </row>
    <row r="101" spans="1:64" x14ac:dyDescent="0.25">
      <c r="A101" s="11"/>
      <c r="B101" s="6"/>
      <c r="C101" s="4">
        <f>IFERROR(VLOOKUP(A101,parts!$A$2:$V$150,10,FALSE)*B101,0)</f>
        <v>0</v>
      </c>
      <c r="D101" s="4">
        <f>IFERROR(VLOOKUP(A101,parts!$A$2:$V$150,11,FALSE)*B101,0)</f>
        <v>0</v>
      </c>
      <c r="E101" s="4">
        <f>IFERROR(VLOOKUP(A101,parts!$A$2:$V$150,12,FALSE)*B101,0)</f>
        <v>0</v>
      </c>
      <c r="F101" s="4">
        <f>IFERROR(VLOOKUP(A101,parts!$A$2:$V$150,5,FALSE),0)</f>
        <v>0</v>
      </c>
      <c r="G101" s="4">
        <f>IFERROR(VLOOKUP(A101,parts!$A$2:$V$150,6,FALSE)*B101,0)</f>
        <v>0</v>
      </c>
      <c r="H101" s="12"/>
      <c r="I101" s="11"/>
      <c r="J101" s="6"/>
      <c r="K101" s="4">
        <f>IFERROR(VLOOKUP(I101,parts!$A$2:$V$150,10,FALSE)*J101,0)</f>
        <v>0</v>
      </c>
      <c r="L101" s="4">
        <f>IFERROR(VLOOKUP(I101,parts!$A$2:$V$150,11,FALSE)*J101,0)</f>
        <v>0</v>
      </c>
      <c r="M101" s="4">
        <f>IFERROR(VLOOKUP(I101,parts!$A$2:$V$150,12,FALSE)*J101,0)</f>
        <v>0</v>
      </c>
      <c r="N101" s="4">
        <f>IFERROR(VLOOKUP(I101,parts!$A$2:$V$150,5,FALSE),0)</f>
        <v>0</v>
      </c>
      <c r="O101" s="4">
        <f>IFERROR(VLOOKUP(I101,parts!$A$2:$V$150,6,FALSE)*J101,0)</f>
        <v>0</v>
      </c>
      <c r="P101" s="12"/>
      <c r="Q101" s="11"/>
      <c r="R101" s="6"/>
      <c r="S101" s="4">
        <f>IFERROR(VLOOKUP(Q101,parts!$A$2:$V$150,10,FALSE)*R101,0)</f>
        <v>0</v>
      </c>
      <c r="T101" s="4">
        <f>IFERROR(VLOOKUP(Q101,parts!$A$2:$V$150,11,FALSE)*R101,0)</f>
        <v>0</v>
      </c>
      <c r="U101" s="4">
        <f>IFERROR(VLOOKUP(Q101,parts!$A$2:$V$150,12,FALSE)*R101,0)</f>
        <v>0</v>
      </c>
      <c r="V101" s="4">
        <f>IFERROR(VLOOKUP(Q101,parts!$A$2:$V$150,5,FALSE),0)</f>
        <v>0</v>
      </c>
      <c r="W101" s="4">
        <f>IFERROR(VLOOKUP(Q101,parts!$A$2:$V$150,6,FALSE)*R101,0)</f>
        <v>0</v>
      </c>
      <c r="X101" s="12"/>
      <c r="Y101" s="11"/>
      <c r="Z101" s="6"/>
      <c r="AA101" s="4">
        <f>IFERROR(VLOOKUP(Y101,parts!$A$2:$V$150,10,FALSE)*Z101,0)</f>
        <v>0</v>
      </c>
      <c r="AB101" s="4">
        <f>IFERROR(VLOOKUP(Y101,parts!$A$2:$V$150,11,FALSE)*Z101,0)</f>
        <v>0</v>
      </c>
      <c r="AC101" s="4">
        <f>IFERROR(VLOOKUP(Y101,parts!$A$2:$V$150,12,FALSE)*Z101,0)</f>
        <v>0</v>
      </c>
      <c r="AD101" s="4">
        <f>IFERROR(VLOOKUP(Y101,parts!$A$2:$V$150,5,FALSE),0)</f>
        <v>0</v>
      </c>
      <c r="AE101" s="4">
        <f>IFERROR(VLOOKUP(Y101,parts!$A$2:$V$150,6,FALSE)*Z101,0)</f>
        <v>0</v>
      </c>
      <c r="AF101" s="12"/>
      <c r="AG101" s="11"/>
      <c r="AH101" s="6"/>
      <c r="AI101" s="4">
        <f>IFERROR(VLOOKUP(AG101,parts!$A$2:$V$150,10,FALSE)*AH101,0)</f>
        <v>0</v>
      </c>
      <c r="AJ101" s="4">
        <f>IFERROR(VLOOKUP(AG101,parts!$A$2:$V$150,11,FALSE)*AH101,0)</f>
        <v>0</v>
      </c>
      <c r="AK101" s="4">
        <f>IFERROR(VLOOKUP(AG101,parts!$A$2:$V$150,12,FALSE)*AH101,0)</f>
        <v>0</v>
      </c>
      <c r="AL101" s="4">
        <f>IFERROR(VLOOKUP(AG101,parts!$A$2:$V$150,5,FALSE),0)</f>
        <v>0</v>
      </c>
      <c r="AM101" s="4">
        <f>IFERROR(VLOOKUP(AG101,parts!$A$2:$V$150,6,FALSE)*AH101,0)</f>
        <v>0</v>
      </c>
      <c r="AN101" s="12"/>
      <c r="AO101" s="11"/>
      <c r="AP101" s="6"/>
      <c r="AQ101" s="4">
        <f>IFERROR(VLOOKUP(AO101,parts!$A$2:$V$150,10,FALSE)*AP101,0)</f>
        <v>0</v>
      </c>
      <c r="AR101" s="4">
        <f>IFERROR(VLOOKUP(AO101,parts!$A$2:$V$150,11,FALSE)*AP101,0)</f>
        <v>0</v>
      </c>
      <c r="AS101" s="4">
        <f>IFERROR(VLOOKUP(AO101,parts!$A$2:$V$150,12,FALSE)*AP101,0)</f>
        <v>0</v>
      </c>
      <c r="AT101" s="4">
        <f>IFERROR(VLOOKUP(AO101,parts!$A$2:$V$150,5,FALSE),0)</f>
        <v>0</v>
      </c>
      <c r="AU101" s="4">
        <f>IFERROR(VLOOKUP(AO101,parts!$A$2:$V$150,6,FALSE)*AP101,0)</f>
        <v>0</v>
      </c>
      <c r="AV101" s="12"/>
      <c r="AW101" s="11"/>
      <c r="AX101" s="6"/>
      <c r="AY101" s="4">
        <f>IFERROR(VLOOKUP(AW101,parts!$A$2:$V$150,10,FALSE)*AX101,0)</f>
        <v>0</v>
      </c>
      <c r="AZ101" s="4">
        <f>IFERROR(VLOOKUP(AW101,parts!$A$2:$V$150,11,FALSE)*AX101,0)</f>
        <v>0</v>
      </c>
      <c r="BA101" s="4">
        <f>IFERROR(VLOOKUP(AW101,parts!$A$2:$V$150,12,FALSE)*AX101,0)</f>
        <v>0</v>
      </c>
      <c r="BB101" s="4">
        <f>IFERROR(VLOOKUP(AW101,parts!$A$2:$V$150,5,FALSE),0)</f>
        <v>0</v>
      </c>
      <c r="BC101" s="4">
        <f>IFERROR(VLOOKUP(AW101,parts!$A$2:$V$150,6,FALSE)*AX101,0)</f>
        <v>0</v>
      </c>
      <c r="BD101" s="12"/>
      <c r="BE101" s="11"/>
      <c r="BF101" s="6"/>
      <c r="BG101" s="4">
        <f>IFERROR(VLOOKUP(BE101,parts!$A$2:$V$150,10,FALSE)*BF101,0)</f>
        <v>0</v>
      </c>
      <c r="BH101" s="4">
        <f>IFERROR(VLOOKUP(BE101,parts!$A$2:$V$150,11,FALSE)*BF101,0)</f>
        <v>0</v>
      </c>
      <c r="BI101" s="4">
        <f>IFERROR(VLOOKUP(BE101,parts!$A$2:$V$150,12,FALSE)*BF101,0)</f>
        <v>0</v>
      </c>
      <c r="BJ101" s="4">
        <f>IFERROR(VLOOKUP(BE101,parts!$A$2:$V$150,5,FALSE),0)</f>
        <v>0</v>
      </c>
      <c r="BK101" s="4">
        <f>IFERROR(VLOOKUP(BE101,parts!$A$2:$V$150,6,FALSE)*BF101,0)</f>
        <v>0</v>
      </c>
      <c r="BL101" s="12"/>
    </row>
    <row r="102" spans="1:64" x14ac:dyDescent="0.25">
      <c r="A102" s="11"/>
      <c r="B102" s="6"/>
      <c r="C102" s="4">
        <f>IFERROR(VLOOKUP(A102,parts!$A$2:$V$150,10,FALSE)*B102,0)</f>
        <v>0</v>
      </c>
      <c r="D102" s="4">
        <f>IFERROR(VLOOKUP(A102,parts!$A$2:$V$150,11,FALSE)*B102,0)</f>
        <v>0</v>
      </c>
      <c r="E102" s="4">
        <f>IFERROR(VLOOKUP(A102,parts!$A$2:$V$150,12,FALSE)*B102,0)</f>
        <v>0</v>
      </c>
      <c r="F102" s="4">
        <f>IFERROR(VLOOKUP(A102,parts!$A$2:$V$150,5,FALSE),0)</f>
        <v>0</v>
      </c>
      <c r="G102" s="4">
        <f>IFERROR(VLOOKUP(A102,parts!$A$2:$V$150,6,FALSE)*B102,0)</f>
        <v>0</v>
      </c>
      <c r="H102" s="12"/>
      <c r="I102" s="11"/>
      <c r="J102" s="6"/>
      <c r="K102" s="4">
        <f>IFERROR(VLOOKUP(I102,parts!$A$2:$V$150,10,FALSE)*J102,0)</f>
        <v>0</v>
      </c>
      <c r="L102" s="4">
        <f>IFERROR(VLOOKUP(I102,parts!$A$2:$V$150,11,FALSE)*J102,0)</f>
        <v>0</v>
      </c>
      <c r="M102" s="4">
        <f>IFERROR(VLOOKUP(I102,parts!$A$2:$V$150,12,FALSE)*J102,0)</f>
        <v>0</v>
      </c>
      <c r="N102" s="4">
        <f>IFERROR(VLOOKUP(I102,parts!$A$2:$V$150,5,FALSE),0)</f>
        <v>0</v>
      </c>
      <c r="O102" s="4">
        <f>IFERROR(VLOOKUP(I102,parts!$A$2:$V$150,6,FALSE)*J102,0)</f>
        <v>0</v>
      </c>
      <c r="P102" s="12"/>
      <c r="Q102" s="11"/>
      <c r="R102" s="6"/>
      <c r="S102" s="4">
        <f>IFERROR(VLOOKUP(Q102,parts!$A$2:$V$150,10,FALSE)*R102,0)</f>
        <v>0</v>
      </c>
      <c r="T102" s="4">
        <f>IFERROR(VLOOKUP(Q102,parts!$A$2:$V$150,11,FALSE)*R102,0)</f>
        <v>0</v>
      </c>
      <c r="U102" s="4">
        <f>IFERROR(VLOOKUP(Q102,parts!$A$2:$V$150,12,FALSE)*R102,0)</f>
        <v>0</v>
      </c>
      <c r="V102" s="4">
        <f>IFERROR(VLOOKUP(Q102,parts!$A$2:$V$150,5,FALSE),0)</f>
        <v>0</v>
      </c>
      <c r="W102" s="4">
        <f>IFERROR(VLOOKUP(Q102,parts!$A$2:$V$150,6,FALSE)*R102,0)</f>
        <v>0</v>
      </c>
      <c r="X102" s="12"/>
      <c r="Y102" s="11"/>
      <c r="Z102" s="6"/>
      <c r="AA102" s="4">
        <f>IFERROR(VLOOKUP(Y102,parts!$A$2:$V$150,10,FALSE)*Z102,0)</f>
        <v>0</v>
      </c>
      <c r="AB102" s="4">
        <f>IFERROR(VLOOKUP(Y102,parts!$A$2:$V$150,11,FALSE)*Z102,0)</f>
        <v>0</v>
      </c>
      <c r="AC102" s="4">
        <f>IFERROR(VLOOKUP(Y102,parts!$A$2:$V$150,12,FALSE)*Z102,0)</f>
        <v>0</v>
      </c>
      <c r="AD102" s="4">
        <f>IFERROR(VLOOKUP(Y102,parts!$A$2:$V$150,5,FALSE),0)</f>
        <v>0</v>
      </c>
      <c r="AE102" s="4">
        <f>IFERROR(VLOOKUP(Y102,parts!$A$2:$V$150,6,FALSE)*Z102,0)</f>
        <v>0</v>
      </c>
      <c r="AF102" s="12"/>
      <c r="AG102" s="11"/>
      <c r="AH102" s="6"/>
      <c r="AI102" s="4">
        <f>IFERROR(VLOOKUP(AG102,parts!$A$2:$V$150,10,FALSE)*AH102,0)</f>
        <v>0</v>
      </c>
      <c r="AJ102" s="4">
        <f>IFERROR(VLOOKUP(AG102,parts!$A$2:$V$150,11,FALSE)*AH102,0)</f>
        <v>0</v>
      </c>
      <c r="AK102" s="4">
        <f>IFERROR(VLOOKUP(AG102,parts!$A$2:$V$150,12,FALSE)*AH102,0)</f>
        <v>0</v>
      </c>
      <c r="AL102" s="4">
        <f>IFERROR(VLOOKUP(AG102,parts!$A$2:$V$150,5,FALSE),0)</f>
        <v>0</v>
      </c>
      <c r="AM102" s="4">
        <f>IFERROR(VLOOKUP(AG102,parts!$A$2:$V$150,6,FALSE)*AH102,0)</f>
        <v>0</v>
      </c>
      <c r="AN102" s="12"/>
      <c r="AO102" s="11"/>
      <c r="AP102" s="6"/>
      <c r="AQ102" s="4">
        <f>IFERROR(VLOOKUP(AO102,parts!$A$2:$V$150,10,FALSE)*AP102,0)</f>
        <v>0</v>
      </c>
      <c r="AR102" s="4">
        <f>IFERROR(VLOOKUP(AO102,parts!$A$2:$V$150,11,FALSE)*AP102,0)</f>
        <v>0</v>
      </c>
      <c r="AS102" s="4">
        <f>IFERROR(VLOOKUP(AO102,parts!$A$2:$V$150,12,FALSE)*AP102,0)</f>
        <v>0</v>
      </c>
      <c r="AT102" s="4">
        <f>IFERROR(VLOOKUP(AO102,parts!$A$2:$V$150,5,FALSE),0)</f>
        <v>0</v>
      </c>
      <c r="AU102" s="4">
        <f>IFERROR(VLOOKUP(AO102,parts!$A$2:$V$150,6,FALSE)*AP102,0)</f>
        <v>0</v>
      </c>
      <c r="AV102" s="12"/>
      <c r="AW102" s="11"/>
      <c r="AX102" s="6"/>
      <c r="AY102" s="4">
        <f>IFERROR(VLOOKUP(AW102,parts!$A$2:$V$150,10,FALSE)*AX102,0)</f>
        <v>0</v>
      </c>
      <c r="AZ102" s="4">
        <f>IFERROR(VLOOKUP(AW102,parts!$A$2:$V$150,11,FALSE)*AX102,0)</f>
        <v>0</v>
      </c>
      <c r="BA102" s="4">
        <f>IFERROR(VLOOKUP(AW102,parts!$A$2:$V$150,12,FALSE)*AX102,0)</f>
        <v>0</v>
      </c>
      <c r="BB102" s="4">
        <f>IFERROR(VLOOKUP(AW102,parts!$A$2:$V$150,5,FALSE),0)</f>
        <v>0</v>
      </c>
      <c r="BC102" s="4">
        <f>IFERROR(VLOOKUP(AW102,parts!$A$2:$V$150,6,FALSE)*AX102,0)</f>
        <v>0</v>
      </c>
      <c r="BD102" s="12"/>
      <c r="BE102" s="11"/>
      <c r="BF102" s="6"/>
      <c r="BG102" s="4">
        <f>IFERROR(VLOOKUP(BE102,parts!$A$2:$V$150,10,FALSE)*BF102,0)</f>
        <v>0</v>
      </c>
      <c r="BH102" s="4">
        <f>IFERROR(VLOOKUP(BE102,parts!$A$2:$V$150,11,FALSE)*BF102,0)</f>
        <v>0</v>
      </c>
      <c r="BI102" s="4">
        <f>IFERROR(VLOOKUP(BE102,parts!$A$2:$V$150,12,FALSE)*BF102,0)</f>
        <v>0</v>
      </c>
      <c r="BJ102" s="4">
        <f>IFERROR(VLOOKUP(BE102,parts!$A$2:$V$150,5,FALSE),0)</f>
        <v>0</v>
      </c>
      <c r="BK102" s="4">
        <f>IFERROR(VLOOKUP(BE102,parts!$A$2:$V$150,6,FALSE)*BF102,0)</f>
        <v>0</v>
      </c>
      <c r="BL102" s="12"/>
    </row>
    <row r="103" spans="1:64" x14ac:dyDescent="0.25">
      <c r="A103" s="11"/>
      <c r="B103" s="6"/>
      <c r="C103" s="4">
        <f>IFERROR(VLOOKUP(A103,parts!$A$2:$V$150,10,FALSE)*B103,0)</f>
        <v>0</v>
      </c>
      <c r="D103" s="4">
        <f>IFERROR(VLOOKUP(A103,parts!$A$2:$V$150,11,FALSE)*B103,0)</f>
        <v>0</v>
      </c>
      <c r="E103" s="4">
        <f>IFERROR(VLOOKUP(A103,parts!$A$2:$V$150,12,FALSE)*B103,0)</f>
        <v>0</v>
      </c>
      <c r="F103" s="4">
        <f>IFERROR(VLOOKUP(A103,parts!$A$2:$V$150,5,FALSE),0)</f>
        <v>0</v>
      </c>
      <c r="G103" s="4">
        <f>IFERROR(VLOOKUP(A103,parts!$A$2:$V$150,6,FALSE)*B103,0)</f>
        <v>0</v>
      </c>
      <c r="H103" s="12"/>
      <c r="I103" s="11"/>
      <c r="J103" s="6"/>
      <c r="K103" s="4">
        <f>IFERROR(VLOOKUP(I103,parts!$A$2:$V$150,10,FALSE)*J103,0)</f>
        <v>0</v>
      </c>
      <c r="L103" s="4">
        <f>IFERROR(VLOOKUP(I103,parts!$A$2:$V$150,11,FALSE)*J103,0)</f>
        <v>0</v>
      </c>
      <c r="M103" s="4">
        <f>IFERROR(VLOOKUP(I103,parts!$A$2:$V$150,12,FALSE)*J103,0)</f>
        <v>0</v>
      </c>
      <c r="N103" s="4">
        <f>IFERROR(VLOOKUP(I103,parts!$A$2:$V$150,5,FALSE),0)</f>
        <v>0</v>
      </c>
      <c r="O103" s="4">
        <f>IFERROR(VLOOKUP(I103,parts!$A$2:$V$150,6,FALSE)*J103,0)</f>
        <v>0</v>
      </c>
      <c r="P103" s="12"/>
      <c r="Q103" s="11"/>
      <c r="R103" s="6"/>
      <c r="S103" s="4">
        <f>IFERROR(VLOOKUP(Q103,parts!$A$2:$V$150,10,FALSE)*R103,0)</f>
        <v>0</v>
      </c>
      <c r="T103" s="4">
        <f>IFERROR(VLOOKUP(Q103,parts!$A$2:$V$150,11,FALSE)*R103,0)</f>
        <v>0</v>
      </c>
      <c r="U103" s="4">
        <f>IFERROR(VLOOKUP(Q103,parts!$A$2:$V$150,12,FALSE)*R103,0)</f>
        <v>0</v>
      </c>
      <c r="V103" s="4">
        <f>IFERROR(VLOOKUP(Q103,parts!$A$2:$V$150,5,FALSE),0)</f>
        <v>0</v>
      </c>
      <c r="W103" s="4">
        <f>IFERROR(VLOOKUP(Q103,parts!$A$2:$V$150,6,FALSE)*R103,0)</f>
        <v>0</v>
      </c>
      <c r="X103" s="12"/>
      <c r="Y103" s="11"/>
      <c r="Z103" s="6"/>
      <c r="AA103" s="4">
        <f>IFERROR(VLOOKUP(Y103,parts!$A$2:$V$150,10,FALSE)*Z103,0)</f>
        <v>0</v>
      </c>
      <c r="AB103" s="4">
        <f>IFERROR(VLOOKUP(Y103,parts!$A$2:$V$150,11,FALSE)*Z103,0)</f>
        <v>0</v>
      </c>
      <c r="AC103" s="4">
        <f>IFERROR(VLOOKUP(Y103,parts!$A$2:$V$150,12,FALSE)*Z103,0)</f>
        <v>0</v>
      </c>
      <c r="AD103" s="4">
        <f>IFERROR(VLOOKUP(Y103,parts!$A$2:$V$150,5,FALSE),0)</f>
        <v>0</v>
      </c>
      <c r="AE103" s="4">
        <f>IFERROR(VLOOKUP(Y103,parts!$A$2:$V$150,6,FALSE)*Z103,0)</f>
        <v>0</v>
      </c>
      <c r="AF103" s="12"/>
      <c r="AG103" s="11"/>
      <c r="AH103" s="6"/>
      <c r="AI103" s="4">
        <f>IFERROR(VLOOKUP(AG103,parts!$A$2:$V$150,10,FALSE)*AH103,0)</f>
        <v>0</v>
      </c>
      <c r="AJ103" s="4">
        <f>IFERROR(VLOOKUP(AG103,parts!$A$2:$V$150,11,FALSE)*AH103,0)</f>
        <v>0</v>
      </c>
      <c r="AK103" s="4">
        <f>IFERROR(VLOOKUP(AG103,parts!$A$2:$V$150,12,FALSE)*AH103,0)</f>
        <v>0</v>
      </c>
      <c r="AL103" s="4">
        <f>IFERROR(VLOOKUP(AG103,parts!$A$2:$V$150,5,FALSE),0)</f>
        <v>0</v>
      </c>
      <c r="AM103" s="4">
        <f>IFERROR(VLOOKUP(AG103,parts!$A$2:$V$150,6,FALSE)*AH103,0)</f>
        <v>0</v>
      </c>
      <c r="AN103" s="12"/>
      <c r="AO103" s="11"/>
      <c r="AP103" s="6"/>
      <c r="AQ103" s="4">
        <f>IFERROR(VLOOKUP(AO103,parts!$A$2:$V$150,10,FALSE)*AP103,0)</f>
        <v>0</v>
      </c>
      <c r="AR103" s="4">
        <f>IFERROR(VLOOKUP(AO103,parts!$A$2:$V$150,11,FALSE)*AP103,0)</f>
        <v>0</v>
      </c>
      <c r="AS103" s="4">
        <f>IFERROR(VLOOKUP(AO103,parts!$A$2:$V$150,12,FALSE)*AP103,0)</f>
        <v>0</v>
      </c>
      <c r="AT103" s="4">
        <f>IFERROR(VLOOKUP(AO103,parts!$A$2:$V$150,5,FALSE),0)</f>
        <v>0</v>
      </c>
      <c r="AU103" s="4">
        <f>IFERROR(VLOOKUP(AO103,parts!$A$2:$V$150,6,FALSE)*AP103,0)</f>
        <v>0</v>
      </c>
      <c r="AV103" s="12"/>
      <c r="AW103" s="11"/>
      <c r="AX103" s="6"/>
      <c r="AY103" s="4">
        <f>IFERROR(VLOOKUP(AW103,parts!$A$2:$V$150,10,FALSE)*AX103,0)</f>
        <v>0</v>
      </c>
      <c r="AZ103" s="4">
        <f>IFERROR(VLOOKUP(AW103,parts!$A$2:$V$150,11,FALSE)*AX103,0)</f>
        <v>0</v>
      </c>
      <c r="BA103" s="4">
        <f>IFERROR(VLOOKUP(AW103,parts!$A$2:$V$150,12,FALSE)*AX103,0)</f>
        <v>0</v>
      </c>
      <c r="BB103" s="4">
        <f>IFERROR(VLOOKUP(AW103,parts!$A$2:$V$150,5,FALSE),0)</f>
        <v>0</v>
      </c>
      <c r="BC103" s="4">
        <f>IFERROR(VLOOKUP(AW103,parts!$A$2:$V$150,6,FALSE)*AX103,0)</f>
        <v>0</v>
      </c>
      <c r="BD103" s="12"/>
      <c r="BE103" s="11"/>
      <c r="BF103" s="6"/>
      <c r="BG103" s="4">
        <f>IFERROR(VLOOKUP(BE103,parts!$A$2:$V$150,10,FALSE)*BF103,0)</f>
        <v>0</v>
      </c>
      <c r="BH103" s="4">
        <f>IFERROR(VLOOKUP(BE103,parts!$A$2:$V$150,11,FALSE)*BF103,0)</f>
        <v>0</v>
      </c>
      <c r="BI103" s="4">
        <f>IFERROR(VLOOKUP(BE103,parts!$A$2:$V$150,12,FALSE)*BF103,0)</f>
        <v>0</v>
      </c>
      <c r="BJ103" s="4">
        <f>IFERROR(VLOOKUP(BE103,parts!$A$2:$V$150,5,FALSE),0)</f>
        <v>0</v>
      </c>
      <c r="BK103" s="4">
        <f>IFERROR(VLOOKUP(BE103,parts!$A$2:$V$150,6,FALSE)*BF103,0)</f>
        <v>0</v>
      </c>
      <c r="BL103" s="12"/>
    </row>
    <row r="104" spans="1:64" x14ac:dyDescent="0.25">
      <c r="A104" s="11"/>
      <c r="B104" s="6"/>
      <c r="C104" s="4">
        <f>IFERROR(VLOOKUP(A104,parts!$A$2:$V$150,10,FALSE)*B104,0)</f>
        <v>0</v>
      </c>
      <c r="D104" s="4">
        <f>IFERROR(VLOOKUP(A104,parts!$A$2:$V$150,11,FALSE)*B104,0)</f>
        <v>0</v>
      </c>
      <c r="E104" s="4">
        <f>IFERROR(VLOOKUP(A104,parts!$A$2:$V$150,12,FALSE)*B104,0)</f>
        <v>0</v>
      </c>
      <c r="F104" s="4">
        <f>IFERROR(VLOOKUP(A104,parts!$A$2:$V$150,5,FALSE),0)</f>
        <v>0</v>
      </c>
      <c r="G104" s="4">
        <f>IFERROR(VLOOKUP(A104,parts!$A$2:$V$150,6,FALSE)*B104,0)</f>
        <v>0</v>
      </c>
      <c r="H104" s="12"/>
      <c r="I104" s="11"/>
      <c r="J104" s="6"/>
      <c r="K104" s="4">
        <f>IFERROR(VLOOKUP(I104,parts!$A$2:$V$150,10,FALSE)*J104,0)</f>
        <v>0</v>
      </c>
      <c r="L104" s="4">
        <f>IFERROR(VLOOKUP(I104,parts!$A$2:$V$150,11,FALSE)*J104,0)</f>
        <v>0</v>
      </c>
      <c r="M104" s="4">
        <f>IFERROR(VLOOKUP(I104,parts!$A$2:$V$150,12,FALSE)*J104,0)</f>
        <v>0</v>
      </c>
      <c r="N104" s="4">
        <f>IFERROR(VLOOKUP(I104,parts!$A$2:$V$150,5,FALSE),0)</f>
        <v>0</v>
      </c>
      <c r="O104" s="4">
        <f>IFERROR(VLOOKUP(I104,parts!$A$2:$V$150,6,FALSE)*J104,0)</f>
        <v>0</v>
      </c>
      <c r="P104" s="12"/>
      <c r="Q104" s="11"/>
      <c r="R104" s="6"/>
      <c r="S104" s="4">
        <f>IFERROR(VLOOKUP(Q104,parts!$A$2:$V$150,10,FALSE)*R104,0)</f>
        <v>0</v>
      </c>
      <c r="T104" s="4">
        <f>IFERROR(VLOOKUP(Q104,parts!$A$2:$V$150,11,FALSE)*R104,0)</f>
        <v>0</v>
      </c>
      <c r="U104" s="4">
        <f>IFERROR(VLOOKUP(Q104,parts!$A$2:$V$150,12,FALSE)*R104,0)</f>
        <v>0</v>
      </c>
      <c r="V104" s="4">
        <f>IFERROR(VLOOKUP(Q104,parts!$A$2:$V$150,5,FALSE),0)</f>
        <v>0</v>
      </c>
      <c r="W104" s="4">
        <f>IFERROR(VLOOKUP(Q104,parts!$A$2:$V$150,6,FALSE)*R104,0)</f>
        <v>0</v>
      </c>
      <c r="X104" s="12"/>
      <c r="Y104" s="11"/>
      <c r="Z104" s="6"/>
      <c r="AA104" s="4">
        <f>IFERROR(VLOOKUP(Y104,parts!$A$2:$V$150,10,FALSE)*Z104,0)</f>
        <v>0</v>
      </c>
      <c r="AB104" s="4">
        <f>IFERROR(VLOOKUP(Y104,parts!$A$2:$V$150,11,FALSE)*Z104,0)</f>
        <v>0</v>
      </c>
      <c r="AC104" s="4">
        <f>IFERROR(VLOOKUP(Y104,parts!$A$2:$V$150,12,FALSE)*Z104,0)</f>
        <v>0</v>
      </c>
      <c r="AD104" s="4">
        <f>IFERROR(VLOOKUP(Y104,parts!$A$2:$V$150,5,FALSE),0)</f>
        <v>0</v>
      </c>
      <c r="AE104" s="4">
        <f>IFERROR(VLOOKUP(Y104,parts!$A$2:$V$150,6,FALSE)*Z104,0)</f>
        <v>0</v>
      </c>
      <c r="AF104" s="12"/>
      <c r="AG104" s="11"/>
      <c r="AH104" s="6"/>
      <c r="AI104" s="4">
        <f>IFERROR(VLOOKUP(AG104,parts!$A$2:$V$150,10,FALSE)*AH104,0)</f>
        <v>0</v>
      </c>
      <c r="AJ104" s="4">
        <f>IFERROR(VLOOKUP(AG104,parts!$A$2:$V$150,11,FALSE)*AH104,0)</f>
        <v>0</v>
      </c>
      <c r="AK104" s="4">
        <f>IFERROR(VLOOKUP(AG104,parts!$A$2:$V$150,12,FALSE)*AH104,0)</f>
        <v>0</v>
      </c>
      <c r="AL104" s="4">
        <f>IFERROR(VLOOKUP(AG104,parts!$A$2:$V$150,5,FALSE),0)</f>
        <v>0</v>
      </c>
      <c r="AM104" s="4">
        <f>IFERROR(VLOOKUP(AG104,parts!$A$2:$V$150,6,FALSE)*AH104,0)</f>
        <v>0</v>
      </c>
      <c r="AN104" s="12"/>
      <c r="AO104" s="11"/>
      <c r="AP104" s="6"/>
      <c r="AQ104" s="4">
        <f>IFERROR(VLOOKUP(AO104,parts!$A$2:$V$150,10,FALSE)*AP104,0)</f>
        <v>0</v>
      </c>
      <c r="AR104" s="4">
        <f>IFERROR(VLOOKUP(AO104,parts!$A$2:$V$150,11,FALSE)*AP104,0)</f>
        <v>0</v>
      </c>
      <c r="AS104" s="4">
        <f>IFERROR(VLOOKUP(AO104,parts!$A$2:$V$150,12,FALSE)*AP104,0)</f>
        <v>0</v>
      </c>
      <c r="AT104" s="4">
        <f>IFERROR(VLOOKUP(AO104,parts!$A$2:$V$150,5,FALSE),0)</f>
        <v>0</v>
      </c>
      <c r="AU104" s="4">
        <f>IFERROR(VLOOKUP(AO104,parts!$A$2:$V$150,6,FALSE)*AP104,0)</f>
        <v>0</v>
      </c>
      <c r="AV104" s="12"/>
      <c r="AW104" s="11"/>
      <c r="AX104" s="6"/>
      <c r="AY104" s="4">
        <f>IFERROR(VLOOKUP(AW104,parts!$A$2:$V$150,10,FALSE)*AX104,0)</f>
        <v>0</v>
      </c>
      <c r="AZ104" s="4">
        <f>IFERROR(VLOOKUP(AW104,parts!$A$2:$V$150,11,FALSE)*AX104,0)</f>
        <v>0</v>
      </c>
      <c r="BA104" s="4">
        <f>IFERROR(VLOOKUP(AW104,parts!$A$2:$V$150,12,FALSE)*AX104,0)</f>
        <v>0</v>
      </c>
      <c r="BB104" s="4">
        <f>IFERROR(VLOOKUP(AW104,parts!$A$2:$V$150,5,FALSE),0)</f>
        <v>0</v>
      </c>
      <c r="BC104" s="4">
        <f>IFERROR(VLOOKUP(AW104,parts!$A$2:$V$150,6,FALSE)*AX104,0)</f>
        <v>0</v>
      </c>
      <c r="BD104" s="12"/>
      <c r="BE104" s="11"/>
      <c r="BF104" s="6"/>
      <c r="BG104" s="4">
        <f>IFERROR(VLOOKUP(BE104,parts!$A$2:$V$150,10,FALSE)*BF104,0)</f>
        <v>0</v>
      </c>
      <c r="BH104" s="4">
        <f>IFERROR(VLOOKUP(BE104,parts!$A$2:$V$150,11,FALSE)*BF104,0)</f>
        <v>0</v>
      </c>
      <c r="BI104" s="4">
        <f>IFERROR(VLOOKUP(BE104,parts!$A$2:$V$150,12,FALSE)*BF104,0)</f>
        <v>0</v>
      </c>
      <c r="BJ104" s="4">
        <f>IFERROR(VLOOKUP(BE104,parts!$A$2:$V$150,5,FALSE),0)</f>
        <v>0</v>
      </c>
      <c r="BK104" s="4">
        <f>IFERROR(VLOOKUP(BE104,parts!$A$2:$V$150,6,FALSE)*BF104,0)</f>
        <v>0</v>
      </c>
      <c r="BL104" s="12"/>
    </row>
    <row r="105" spans="1:64" x14ac:dyDescent="0.25">
      <c r="A105" s="11"/>
      <c r="B105" s="6"/>
      <c r="C105" s="4">
        <f>IFERROR(VLOOKUP(A105,parts!$A$2:$V$150,10,FALSE)*B105,0)</f>
        <v>0</v>
      </c>
      <c r="D105" s="4">
        <f>IFERROR(VLOOKUP(A105,parts!$A$2:$V$150,11,FALSE)*B105,0)</f>
        <v>0</v>
      </c>
      <c r="E105" s="4">
        <f>IFERROR(VLOOKUP(A105,parts!$A$2:$V$150,12,FALSE)*B105,0)</f>
        <v>0</v>
      </c>
      <c r="F105" s="4">
        <f>IFERROR(VLOOKUP(A105,parts!$A$2:$V$150,5,FALSE),0)</f>
        <v>0</v>
      </c>
      <c r="G105" s="4">
        <f>IFERROR(VLOOKUP(A105,parts!$A$2:$V$150,6,FALSE)*B105,0)</f>
        <v>0</v>
      </c>
      <c r="H105" s="12"/>
      <c r="I105" s="11"/>
      <c r="J105" s="6"/>
      <c r="K105" s="4">
        <f>IFERROR(VLOOKUP(I105,parts!$A$2:$V$150,10,FALSE)*J105,0)</f>
        <v>0</v>
      </c>
      <c r="L105" s="4">
        <f>IFERROR(VLOOKUP(I105,parts!$A$2:$V$150,11,FALSE)*J105,0)</f>
        <v>0</v>
      </c>
      <c r="M105" s="4">
        <f>IFERROR(VLOOKUP(I105,parts!$A$2:$V$150,12,FALSE)*J105,0)</f>
        <v>0</v>
      </c>
      <c r="N105" s="4">
        <f>IFERROR(VLOOKUP(I105,parts!$A$2:$V$150,5,FALSE),0)</f>
        <v>0</v>
      </c>
      <c r="O105" s="4">
        <f>IFERROR(VLOOKUP(I105,parts!$A$2:$V$150,6,FALSE)*J105,0)</f>
        <v>0</v>
      </c>
      <c r="P105" s="12"/>
      <c r="Q105" s="11"/>
      <c r="R105" s="6"/>
      <c r="S105" s="4">
        <f>IFERROR(VLOOKUP(Q105,parts!$A$2:$V$150,10,FALSE)*R105,0)</f>
        <v>0</v>
      </c>
      <c r="T105" s="4">
        <f>IFERROR(VLOOKUP(Q105,parts!$A$2:$V$150,11,FALSE)*R105,0)</f>
        <v>0</v>
      </c>
      <c r="U105" s="4">
        <f>IFERROR(VLOOKUP(Q105,parts!$A$2:$V$150,12,FALSE)*R105,0)</f>
        <v>0</v>
      </c>
      <c r="V105" s="4">
        <f>IFERROR(VLOOKUP(Q105,parts!$A$2:$V$150,5,FALSE),0)</f>
        <v>0</v>
      </c>
      <c r="W105" s="4">
        <f>IFERROR(VLOOKUP(Q105,parts!$A$2:$V$150,6,FALSE)*R105,0)</f>
        <v>0</v>
      </c>
      <c r="X105" s="12"/>
      <c r="Y105" s="11"/>
      <c r="Z105" s="6"/>
      <c r="AA105" s="4">
        <f>IFERROR(VLOOKUP(Y105,parts!$A$2:$V$150,10,FALSE)*Z105,0)</f>
        <v>0</v>
      </c>
      <c r="AB105" s="4">
        <f>IFERROR(VLOOKUP(Y105,parts!$A$2:$V$150,11,FALSE)*Z105,0)</f>
        <v>0</v>
      </c>
      <c r="AC105" s="4">
        <f>IFERROR(VLOOKUP(Y105,parts!$A$2:$V$150,12,FALSE)*Z105,0)</f>
        <v>0</v>
      </c>
      <c r="AD105" s="4">
        <f>IFERROR(VLOOKUP(Y105,parts!$A$2:$V$150,5,FALSE),0)</f>
        <v>0</v>
      </c>
      <c r="AE105" s="4">
        <f>IFERROR(VLOOKUP(Y105,parts!$A$2:$V$150,6,FALSE)*Z105,0)</f>
        <v>0</v>
      </c>
      <c r="AF105" s="12"/>
      <c r="AG105" s="11"/>
      <c r="AH105" s="6"/>
      <c r="AI105" s="4">
        <f>IFERROR(VLOOKUP(AG105,parts!$A$2:$V$150,10,FALSE)*AH105,0)</f>
        <v>0</v>
      </c>
      <c r="AJ105" s="4">
        <f>IFERROR(VLOOKUP(AG105,parts!$A$2:$V$150,11,FALSE)*AH105,0)</f>
        <v>0</v>
      </c>
      <c r="AK105" s="4">
        <f>IFERROR(VLOOKUP(AG105,parts!$A$2:$V$150,12,FALSE)*AH105,0)</f>
        <v>0</v>
      </c>
      <c r="AL105" s="4">
        <f>IFERROR(VLOOKUP(AG105,parts!$A$2:$V$150,5,FALSE),0)</f>
        <v>0</v>
      </c>
      <c r="AM105" s="4">
        <f>IFERROR(VLOOKUP(AG105,parts!$A$2:$V$150,6,FALSE)*AH105,0)</f>
        <v>0</v>
      </c>
      <c r="AN105" s="12"/>
      <c r="AO105" s="11"/>
      <c r="AP105" s="6"/>
      <c r="AQ105" s="4">
        <f>IFERROR(VLOOKUP(AO105,parts!$A$2:$V$150,10,FALSE)*AP105,0)</f>
        <v>0</v>
      </c>
      <c r="AR105" s="4">
        <f>IFERROR(VLOOKUP(AO105,parts!$A$2:$V$150,11,FALSE)*AP105,0)</f>
        <v>0</v>
      </c>
      <c r="AS105" s="4">
        <f>IFERROR(VLOOKUP(AO105,parts!$A$2:$V$150,12,FALSE)*AP105,0)</f>
        <v>0</v>
      </c>
      <c r="AT105" s="4">
        <f>IFERROR(VLOOKUP(AO105,parts!$A$2:$V$150,5,FALSE),0)</f>
        <v>0</v>
      </c>
      <c r="AU105" s="4">
        <f>IFERROR(VLOOKUP(AO105,parts!$A$2:$V$150,6,FALSE)*AP105,0)</f>
        <v>0</v>
      </c>
      <c r="AV105" s="12"/>
      <c r="AW105" s="11"/>
      <c r="AX105" s="6"/>
      <c r="AY105" s="4">
        <f>IFERROR(VLOOKUP(AW105,parts!$A$2:$V$150,10,FALSE)*AX105,0)</f>
        <v>0</v>
      </c>
      <c r="AZ105" s="4">
        <f>IFERROR(VLOOKUP(AW105,parts!$A$2:$V$150,11,FALSE)*AX105,0)</f>
        <v>0</v>
      </c>
      <c r="BA105" s="4">
        <f>IFERROR(VLOOKUP(AW105,parts!$A$2:$V$150,12,FALSE)*AX105,0)</f>
        <v>0</v>
      </c>
      <c r="BB105" s="4">
        <f>IFERROR(VLOOKUP(AW105,parts!$A$2:$V$150,5,FALSE),0)</f>
        <v>0</v>
      </c>
      <c r="BC105" s="4">
        <f>IFERROR(VLOOKUP(AW105,parts!$A$2:$V$150,6,FALSE)*AX105,0)</f>
        <v>0</v>
      </c>
      <c r="BD105" s="12"/>
      <c r="BE105" s="11"/>
      <c r="BF105" s="6"/>
      <c r="BG105" s="4">
        <f>IFERROR(VLOOKUP(BE105,parts!$A$2:$V$150,10,FALSE)*BF105,0)</f>
        <v>0</v>
      </c>
      <c r="BH105" s="4">
        <f>IFERROR(VLOOKUP(BE105,parts!$A$2:$V$150,11,FALSE)*BF105,0)</f>
        <v>0</v>
      </c>
      <c r="BI105" s="4">
        <f>IFERROR(VLOOKUP(BE105,parts!$A$2:$V$150,12,FALSE)*BF105,0)</f>
        <v>0</v>
      </c>
      <c r="BJ105" s="4">
        <f>IFERROR(VLOOKUP(BE105,parts!$A$2:$V$150,5,FALSE),0)</f>
        <v>0</v>
      </c>
      <c r="BK105" s="4">
        <f>IFERROR(VLOOKUP(BE105,parts!$A$2:$V$150,6,FALSE)*BF105,0)</f>
        <v>0</v>
      </c>
      <c r="BL105" s="12"/>
    </row>
    <row r="106" spans="1:64" x14ac:dyDescent="0.25">
      <c r="A106" s="11"/>
      <c r="B106" s="6"/>
      <c r="C106" s="4">
        <f>IFERROR(VLOOKUP(A106,parts!$A$2:$V$150,10,FALSE)*B106,0)</f>
        <v>0</v>
      </c>
      <c r="D106" s="4">
        <f>IFERROR(VLOOKUP(A106,parts!$A$2:$V$150,11,FALSE)*B106,0)</f>
        <v>0</v>
      </c>
      <c r="E106" s="4">
        <f>IFERROR(VLOOKUP(A106,parts!$A$2:$V$150,12,FALSE)*B106,0)</f>
        <v>0</v>
      </c>
      <c r="F106" s="4">
        <f>IFERROR(VLOOKUP(A106,parts!$A$2:$V$150,5,FALSE),0)</f>
        <v>0</v>
      </c>
      <c r="G106" s="4">
        <f>IFERROR(VLOOKUP(A106,parts!$A$2:$V$150,6,FALSE)*B106,0)</f>
        <v>0</v>
      </c>
      <c r="H106" s="12"/>
      <c r="I106" s="11"/>
      <c r="J106" s="6"/>
      <c r="K106" s="4">
        <f>IFERROR(VLOOKUP(I106,parts!$A$2:$V$150,10,FALSE)*J106,0)</f>
        <v>0</v>
      </c>
      <c r="L106" s="4">
        <f>IFERROR(VLOOKUP(I106,parts!$A$2:$V$150,11,FALSE)*J106,0)</f>
        <v>0</v>
      </c>
      <c r="M106" s="4">
        <f>IFERROR(VLOOKUP(I106,parts!$A$2:$V$150,12,FALSE)*J106,0)</f>
        <v>0</v>
      </c>
      <c r="N106" s="4">
        <f>IFERROR(VLOOKUP(I106,parts!$A$2:$V$150,5,FALSE),0)</f>
        <v>0</v>
      </c>
      <c r="O106" s="4">
        <f>IFERROR(VLOOKUP(I106,parts!$A$2:$V$150,6,FALSE)*J106,0)</f>
        <v>0</v>
      </c>
      <c r="P106" s="12"/>
      <c r="Q106" s="11"/>
      <c r="R106" s="6"/>
      <c r="S106" s="4">
        <f>IFERROR(VLOOKUP(Q106,parts!$A$2:$V$150,10,FALSE)*R106,0)</f>
        <v>0</v>
      </c>
      <c r="T106" s="4">
        <f>IFERROR(VLOOKUP(Q106,parts!$A$2:$V$150,11,FALSE)*R106,0)</f>
        <v>0</v>
      </c>
      <c r="U106" s="4">
        <f>IFERROR(VLOOKUP(Q106,parts!$A$2:$V$150,12,FALSE)*R106,0)</f>
        <v>0</v>
      </c>
      <c r="V106" s="4">
        <f>IFERROR(VLOOKUP(Q106,parts!$A$2:$V$150,5,FALSE),0)</f>
        <v>0</v>
      </c>
      <c r="W106" s="4">
        <f>IFERROR(VLOOKUP(Q106,parts!$A$2:$V$150,6,FALSE)*R106,0)</f>
        <v>0</v>
      </c>
      <c r="X106" s="12"/>
      <c r="Y106" s="11"/>
      <c r="Z106" s="6"/>
      <c r="AA106" s="4">
        <f>IFERROR(VLOOKUP(Y106,parts!$A$2:$V$150,10,FALSE)*Z106,0)</f>
        <v>0</v>
      </c>
      <c r="AB106" s="4">
        <f>IFERROR(VLOOKUP(Y106,parts!$A$2:$V$150,11,FALSE)*Z106,0)</f>
        <v>0</v>
      </c>
      <c r="AC106" s="4">
        <f>IFERROR(VLOOKUP(Y106,parts!$A$2:$V$150,12,FALSE)*Z106,0)</f>
        <v>0</v>
      </c>
      <c r="AD106" s="4">
        <f>IFERROR(VLOOKUP(Y106,parts!$A$2:$V$150,5,FALSE),0)</f>
        <v>0</v>
      </c>
      <c r="AE106" s="4">
        <f>IFERROR(VLOOKUP(Y106,parts!$A$2:$V$150,6,FALSE)*Z106,0)</f>
        <v>0</v>
      </c>
      <c r="AF106" s="12"/>
      <c r="AG106" s="11"/>
      <c r="AH106" s="6"/>
      <c r="AI106" s="4">
        <f>IFERROR(VLOOKUP(AG106,parts!$A$2:$V$150,10,FALSE)*AH106,0)</f>
        <v>0</v>
      </c>
      <c r="AJ106" s="4">
        <f>IFERROR(VLOOKUP(AG106,parts!$A$2:$V$150,11,FALSE)*AH106,0)</f>
        <v>0</v>
      </c>
      <c r="AK106" s="4">
        <f>IFERROR(VLOOKUP(AG106,parts!$A$2:$V$150,12,FALSE)*AH106,0)</f>
        <v>0</v>
      </c>
      <c r="AL106" s="4">
        <f>IFERROR(VLOOKUP(AG106,parts!$A$2:$V$150,5,FALSE),0)</f>
        <v>0</v>
      </c>
      <c r="AM106" s="4">
        <f>IFERROR(VLOOKUP(AG106,parts!$A$2:$V$150,6,FALSE)*AH106,0)</f>
        <v>0</v>
      </c>
      <c r="AN106" s="12"/>
      <c r="AO106" s="11"/>
      <c r="AP106" s="6"/>
      <c r="AQ106" s="4">
        <f>IFERROR(VLOOKUP(AO106,parts!$A$2:$V$150,10,FALSE)*AP106,0)</f>
        <v>0</v>
      </c>
      <c r="AR106" s="4">
        <f>IFERROR(VLOOKUP(AO106,parts!$A$2:$V$150,11,FALSE)*AP106,0)</f>
        <v>0</v>
      </c>
      <c r="AS106" s="4">
        <f>IFERROR(VLOOKUP(AO106,parts!$A$2:$V$150,12,FALSE)*AP106,0)</f>
        <v>0</v>
      </c>
      <c r="AT106" s="4">
        <f>IFERROR(VLOOKUP(AO106,parts!$A$2:$V$150,5,FALSE),0)</f>
        <v>0</v>
      </c>
      <c r="AU106" s="4">
        <f>IFERROR(VLOOKUP(AO106,parts!$A$2:$V$150,6,FALSE)*AP106,0)</f>
        <v>0</v>
      </c>
      <c r="AV106" s="12"/>
      <c r="AW106" s="11"/>
      <c r="AX106" s="6"/>
      <c r="AY106" s="4">
        <f>IFERROR(VLOOKUP(AW106,parts!$A$2:$V$150,10,FALSE)*AX106,0)</f>
        <v>0</v>
      </c>
      <c r="AZ106" s="4">
        <f>IFERROR(VLOOKUP(AW106,parts!$A$2:$V$150,11,FALSE)*AX106,0)</f>
        <v>0</v>
      </c>
      <c r="BA106" s="4">
        <f>IFERROR(VLOOKUP(AW106,parts!$A$2:$V$150,12,FALSE)*AX106,0)</f>
        <v>0</v>
      </c>
      <c r="BB106" s="4">
        <f>IFERROR(VLOOKUP(AW106,parts!$A$2:$V$150,5,FALSE),0)</f>
        <v>0</v>
      </c>
      <c r="BC106" s="4">
        <f>IFERROR(VLOOKUP(AW106,parts!$A$2:$V$150,6,FALSE)*AX106,0)</f>
        <v>0</v>
      </c>
      <c r="BD106" s="12"/>
      <c r="BE106" s="11"/>
      <c r="BF106" s="6"/>
      <c r="BG106" s="4">
        <f>IFERROR(VLOOKUP(BE106,parts!$A$2:$V$150,10,FALSE)*BF106,0)</f>
        <v>0</v>
      </c>
      <c r="BH106" s="4">
        <f>IFERROR(VLOOKUP(BE106,parts!$A$2:$V$150,11,FALSE)*BF106,0)</f>
        <v>0</v>
      </c>
      <c r="BI106" s="4">
        <f>IFERROR(VLOOKUP(BE106,parts!$A$2:$V$150,12,FALSE)*BF106,0)</f>
        <v>0</v>
      </c>
      <c r="BJ106" s="4">
        <f>IFERROR(VLOOKUP(BE106,parts!$A$2:$V$150,5,FALSE),0)</f>
        <v>0</v>
      </c>
      <c r="BK106" s="4">
        <f>IFERROR(VLOOKUP(BE106,parts!$A$2:$V$150,6,FALSE)*BF106,0)</f>
        <v>0</v>
      </c>
      <c r="BL106" s="12"/>
    </row>
    <row r="107" spans="1:64" x14ac:dyDescent="0.25">
      <c r="A107" s="11"/>
      <c r="B107" s="6"/>
      <c r="C107" s="4">
        <f>IFERROR(VLOOKUP(A107,parts!$A$2:$V$150,10,FALSE)*B107,0)</f>
        <v>0</v>
      </c>
      <c r="D107" s="4">
        <f>IFERROR(VLOOKUP(A107,parts!$A$2:$V$150,11,FALSE)*B107,0)</f>
        <v>0</v>
      </c>
      <c r="E107" s="4">
        <f>IFERROR(VLOOKUP(A107,parts!$A$2:$V$150,12,FALSE)*B107,0)</f>
        <v>0</v>
      </c>
      <c r="F107" s="4">
        <f>IFERROR(VLOOKUP(A107,parts!$A$2:$V$150,5,FALSE),0)</f>
        <v>0</v>
      </c>
      <c r="G107" s="4">
        <f>IFERROR(VLOOKUP(A107,parts!$A$2:$V$150,6,FALSE)*B107,0)</f>
        <v>0</v>
      </c>
      <c r="H107" s="12"/>
      <c r="I107" s="11"/>
      <c r="J107" s="6"/>
      <c r="K107" s="4">
        <f>IFERROR(VLOOKUP(I107,parts!$A$2:$V$150,10,FALSE)*J107,0)</f>
        <v>0</v>
      </c>
      <c r="L107" s="4">
        <f>IFERROR(VLOOKUP(I107,parts!$A$2:$V$150,11,FALSE)*J107,0)</f>
        <v>0</v>
      </c>
      <c r="M107" s="4">
        <f>IFERROR(VLOOKUP(I107,parts!$A$2:$V$150,12,FALSE)*J107,0)</f>
        <v>0</v>
      </c>
      <c r="N107" s="4">
        <f>IFERROR(VLOOKUP(I107,parts!$A$2:$V$150,5,FALSE),0)</f>
        <v>0</v>
      </c>
      <c r="O107" s="4">
        <f>IFERROR(VLOOKUP(I107,parts!$A$2:$V$150,6,FALSE)*J107,0)</f>
        <v>0</v>
      </c>
      <c r="P107" s="12"/>
      <c r="Q107" s="11"/>
      <c r="R107" s="6"/>
      <c r="S107" s="4">
        <f>IFERROR(VLOOKUP(Q107,parts!$A$2:$V$150,10,FALSE)*R107,0)</f>
        <v>0</v>
      </c>
      <c r="T107" s="4">
        <f>IFERROR(VLOOKUP(Q107,parts!$A$2:$V$150,11,FALSE)*R107,0)</f>
        <v>0</v>
      </c>
      <c r="U107" s="4">
        <f>IFERROR(VLOOKUP(Q107,parts!$A$2:$V$150,12,FALSE)*R107,0)</f>
        <v>0</v>
      </c>
      <c r="V107" s="4">
        <f>IFERROR(VLOOKUP(Q107,parts!$A$2:$V$150,5,FALSE),0)</f>
        <v>0</v>
      </c>
      <c r="W107" s="4">
        <f>IFERROR(VLOOKUP(Q107,parts!$A$2:$V$150,6,FALSE)*R107,0)</f>
        <v>0</v>
      </c>
      <c r="X107" s="12"/>
      <c r="Y107" s="11"/>
      <c r="Z107" s="6"/>
      <c r="AA107" s="4">
        <f>IFERROR(VLOOKUP(Y107,parts!$A$2:$V$150,10,FALSE)*Z107,0)</f>
        <v>0</v>
      </c>
      <c r="AB107" s="4">
        <f>IFERROR(VLOOKUP(Y107,parts!$A$2:$V$150,11,FALSE)*Z107,0)</f>
        <v>0</v>
      </c>
      <c r="AC107" s="4">
        <f>IFERROR(VLOOKUP(Y107,parts!$A$2:$V$150,12,FALSE)*Z107,0)</f>
        <v>0</v>
      </c>
      <c r="AD107" s="4">
        <f>IFERROR(VLOOKUP(Y107,parts!$A$2:$V$150,5,FALSE),0)</f>
        <v>0</v>
      </c>
      <c r="AE107" s="4">
        <f>IFERROR(VLOOKUP(Y107,parts!$A$2:$V$150,6,FALSE)*Z107,0)</f>
        <v>0</v>
      </c>
      <c r="AF107" s="12"/>
      <c r="AG107" s="11"/>
      <c r="AH107" s="6"/>
      <c r="AI107" s="4">
        <f>IFERROR(VLOOKUP(AG107,parts!$A$2:$V$150,10,FALSE)*AH107,0)</f>
        <v>0</v>
      </c>
      <c r="AJ107" s="4">
        <f>IFERROR(VLOOKUP(AG107,parts!$A$2:$V$150,11,FALSE)*AH107,0)</f>
        <v>0</v>
      </c>
      <c r="AK107" s="4">
        <f>IFERROR(VLOOKUP(AG107,parts!$A$2:$V$150,12,FALSE)*AH107,0)</f>
        <v>0</v>
      </c>
      <c r="AL107" s="4">
        <f>IFERROR(VLOOKUP(AG107,parts!$A$2:$V$150,5,FALSE),0)</f>
        <v>0</v>
      </c>
      <c r="AM107" s="4">
        <f>IFERROR(VLOOKUP(AG107,parts!$A$2:$V$150,6,FALSE)*AH107,0)</f>
        <v>0</v>
      </c>
      <c r="AN107" s="12"/>
      <c r="AO107" s="11"/>
      <c r="AP107" s="6"/>
      <c r="AQ107" s="4">
        <f>IFERROR(VLOOKUP(AO107,parts!$A$2:$V$150,10,FALSE)*AP107,0)</f>
        <v>0</v>
      </c>
      <c r="AR107" s="4">
        <f>IFERROR(VLOOKUP(AO107,parts!$A$2:$V$150,11,FALSE)*AP107,0)</f>
        <v>0</v>
      </c>
      <c r="AS107" s="4">
        <f>IFERROR(VLOOKUP(AO107,parts!$A$2:$V$150,12,FALSE)*AP107,0)</f>
        <v>0</v>
      </c>
      <c r="AT107" s="4">
        <f>IFERROR(VLOOKUP(AO107,parts!$A$2:$V$150,5,FALSE),0)</f>
        <v>0</v>
      </c>
      <c r="AU107" s="4">
        <f>IFERROR(VLOOKUP(AO107,parts!$A$2:$V$150,6,FALSE)*AP107,0)</f>
        <v>0</v>
      </c>
      <c r="AV107" s="12"/>
      <c r="AW107" s="11"/>
      <c r="AX107" s="6"/>
      <c r="AY107" s="4">
        <f>IFERROR(VLOOKUP(AW107,parts!$A$2:$V$150,10,FALSE)*AX107,0)</f>
        <v>0</v>
      </c>
      <c r="AZ107" s="4">
        <f>IFERROR(VLOOKUP(AW107,parts!$A$2:$V$150,11,FALSE)*AX107,0)</f>
        <v>0</v>
      </c>
      <c r="BA107" s="4">
        <f>IFERROR(VLOOKUP(AW107,parts!$A$2:$V$150,12,FALSE)*AX107,0)</f>
        <v>0</v>
      </c>
      <c r="BB107" s="4">
        <f>IFERROR(VLOOKUP(AW107,parts!$A$2:$V$150,5,FALSE),0)</f>
        <v>0</v>
      </c>
      <c r="BC107" s="4">
        <f>IFERROR(VLOOKUP(AW107,parts!$A$2:$V$150,6,FALSE)*AX107,0)</f>
        <v>0</v>
      </c>
      <c r="BD107" s="12"/>
      <c r="BE107" s="11"/>
      <c r="BF107" s="6"/>
      <c r="BG107" s="4">
        <f>IFERROR(VLOOKUP(BE107,parts!$A$2:$V$150,10,FALSE)*BF107,0)</f>
        <v>0</v>
      </c>
      <c r="BH107" s="4">
        <f>IFERROR(VLOOKUP(BE107,parts!$A$2:$V$150,11,FALSE)*BF107,0)</f>
        <v>0</v>
      </c>
      <c r="BI107" s="4">
        <f>IFERROR(VLOOKUP(BE107,parts!$A$2:$V$150,12,FALSE)*BF107,0)</f>
        <v>0</v>
      </c>
      <c r="BJ107" s="4">
        <f>IFERROR(VLOOKUP(BE107,parts!$A$2:$V$150,5,FALSE),0)</f>
        <v>0</v>
      </c>
      <c r="BK107" s="4">
        <f>IFERROR(VLOOKUP(BE107,parts!$A$2:$V$150,6,FALSE)*BF107,0)</f>
        <v>0</v>
      </c>
      <c r="BL107" s="12"/>
    </row>
    <row r="108" spans="1:64" x14ac:dyDescent="0.25">
      <c r="A108" s="11"/>
      <c r="B108" s="6"/>
      <c r="C108" s="4">
        <f>IFERROR(VLOOKUP(A108,parts!$A$2:$V$150,10,FALSE)*B108,0)</f>
        <v>0</v>
      </c>
      <c r="D108" s="4">
        <f>IFERROR(VLOOKUP(A108,parts!$A$2:$V$150,11,FALSE)*B108,0)</f>
        <v>0</v>
      </c>
      <c r="E108" s="4">
        <f>IFERROR(VLOOKUP(A108,parts!$A$2:$V$150,12,FALSE)*B108,0)</f>
        <v>0</v>
      </c>
      <c r="F108" s="4">
        <f>IFERROR(VLOOKUP(A108,parts!$A$2:$V$150,5,FALSE),0)</f>
        <v>0</v>
      </c>
      <c r="G108" s="4">
        <f>IFERROR(VLOOKUP(A108,parts!$A$2:$V$150,6,FALSE)*B108,0)</f>
        <v>0</v>
      </c>
      <c r="H108" s="12"/>
      <c r="I108" s="11"/>
      <c r="J108" s="6"/>
      <c r="K108" s="4">
        <f>IFERROR(VLOOKUP(I108,parts!$A$2:$V$150,10,FALSE)*J108,0)</f>
        <v>0</v>
      </c>
      <c r="L108" s="4">
        <f>IFERROR(VLOOKUP(I108,parts!$A$2:$V$150,11,FALSE)*J108,0)</f>
        <v>0</v>
      </c>
      <c r="M108" s="4">
        <f>IFERROR(VLOOKUP(I108,parts!$A$2:$V$150,12,FALSE)*J108,0)</f>
        <v>0</v>
      </c>
      <c r="N108" s="4">
        <f>IFERROR(VLOOKUP(I108,parts!$A$2:$V$150,5,FALSE),0)</f>
        <v>0</v>
      </c>
      <c r="O108" s="4">
        <f>IFERROR(VLOOKUP(I108,parts!$A$2:$V$150,6,FALSE)*J108,0)</f>
        <v>0</v>
      </c>
      <c r="P108" s="12"/>
      <c r="Q108" s="11"/>
      <c r="R108" s="6"/>
      <c r="S108" s="4">
        <f>IFERROR(VLOOKUP(Q108,parts!$A$2:$V$150,10,FALSE)*R108,0)</f>
        <v>0</v>
      </c>
      <c r="T108" s="4">
        <f>IFERROR(VLOOKUP(Q108,parts!$A$2:$V$150,11,FALSE)*R108,0)</f>
        <v>0</v>
      </c>
      <c r="U108" s="4">
        <f>IFERROR(VLOOKUP(Q108,parts!$A$2:$V$150,12,FALSE)*R108,0)</f>
        <v>0</v>
      </c>
      <c r="V108" s="4">
        <f>IFERROR(VLOOKUP(Q108,parts!$A$2:$V$150,5,FALSE),0)</f>
        <v>0</v>
      </c>
      <c r="W108" s="4">
        <f>IFERROR(VLOOKUP(Q108,parts!$A$2:$V$150,6,FALSE)*R108,0)</f>
        <v>0</v>
      </c>
      <c r="X108" s="12"/>
      <c r="Y108" s="11"/>
      <c r="Z108" s="6"/>
      <c r="AA108" s="4">
        <f>IFERROR(VLOOKUP(Y108,parts!$A$2:$V$150,10,FALSE)*Z108,0)</f>
        <v>0</v>
      </c>
      <c r="AB108" s="4">
        <f>IFERROR(VLOOKUP(Y108,parts!$A$2:$V$150,11,FALSE)*Z108,0)</f>
        <v>0</v>
      </c>
      <c r="AC108" s="4">
        <f>IFERROR(VLOOKUP(Y108,parts!$A$2:$V$150,12,FALSE)*Z108,0)</f>
        <v>0</v>
      </c>
      <c r="AD108" s="4">
        <f>IFERROR(VLOOKUP(Y108,parts!$A$2:$V$150,5,FALSE),0)</f>
        <v>0</v>
      </c>
      <c r="AE108" s="4">
        <f>IFERROR(VLOOKUP(Y108,parts!$A$2:$V$150,6,FALSE)*Z108,0)</f>
        <v>0</v>
      </c>
      <c r="AF108" s="12"/>
      <c r="AG108" s="11"/>
      <c r="AH108" s="6"/>
      <c r="AI108" s="4">
        <f>IFERROR(VLOOKUP(AG108,parts!$A$2:$V$150,10,FALSE)*AH108,0)</f>
        <v>0</v>
      </c>
      <c r="AJ108" s="4">
        <f>IFERROR(VLOOKUP(AG108,parts!$A$2:$V$150,11,FALSE)*AH108,0)</f>
        <v>0</v>
      </c>
      <c r="AK108" s="4">
        <f>IFERROR(VLOOKUP(AG108,parts!$A$2:$V$150,12,FALSE)*AH108,0)</f>
        <v>0</v>
      </c>
      <c r="AL108" s="4">
        <f>IFERROR(VLOOKUP(AG108,parts!$A$2:$V$150,5,FALSE),0)</f>
        <v>0</v>
      </c>
      <c r="AM108" s="4">
        <f>IFERROR(VLOOKUP(AG108,parts!$A$2:$V$150,6,FALSE)*AH108,0)</f>
        <v>0</v>
      </c>
      <c r="AN108" s="12"/>
      <c r="AO108" s="11"/>
      <c r="AP108" s="6"/>
      <c r="AQ108" s="4">
        <f>IFERROR(VLOOKUP(AO108,parts!$A$2:$V$150,10,FALSE)*AP108,0)</f>
        <v>0</v>
      </c>
      <c r="AR108" s="4">
        <f>IFERROR(VLOOKUP(AO108,parts!$A$2:$V$150,11,FALSE)*AP108,0)</f>
        <v>0</v>
      </c>
      <c r="AS108" s="4">
        <f>IFERROR(VLOOKUP(AO108,parts!$A$2:$V$150,12,FALSE)*AP108,0)</f>
        <v>0</v>
      </c>
      <c r="AT108" s="4">
        <f>IFERROR(VLOOKUP(AO108,parts!$A$2:$V$150,5,FALSE),0)</f>
        <v>0</v>
      </c>
      <c r="AU108" s="4">
        <f>IFERROR(VLOOKUP(AO108,parts!$A$2:$V$150,6,FALSE)*AP108,0)</f>
        <v>0</v>
      </c>
      <c r="AV108" s="12"/>
      <c r="AW108" s="11"/>
      <c r="AX108" s="6"/>
      <c r="AY108" s="4">
        <f>IFERROR(VLOOKUP(AW108,parts!$A$2:$V$150,10,FALSE)*AX108,0)</f>
        <v>0</v>
      </c>
      <c r="AZ108" s="4">
        <f>IFERROR(VLOOKUP(AW108,parts!$A$2:$V$150,11,FALSE)*AX108,0)</f>
        <v>0</v>
      </c>
      <c r="BA108" s="4">
        <f>IFERROR(VLOOKUP(AW108,parts!$A$2:$V$150,12,FALSE)*AX108,0)</f>
        <v>0</v>
      </c>
      <c r="BB108" s="4">
        <f>IFERROR(VLOOKUP(AW108,parts!$A$2:$V$150,5,FALSE),0)</f>
        <v>0</v>
      </c>
      <c r="BC108" s="4">
        <f>IFERROR(VLOOKUP(AW108,parts!$A$2:$V$150,6,FALSE)*AX108,0)</f>
        <v>0</v>
      </c>
      <c r="BD108" s="12"/>
      <c r="BE108" s="11"/>
      <c r="BF108" s="6"/>
      <c r="BG108" s="4">
        <f>IFERROR(VLOOKUP(BE108,parts!$A$2:$V$150,10,FALSE)*BF108,0)</f>
        <v>0</v>
      </c>
      <c r="BH108" s="4">
        <f>IFERROR(VLOOKUP(BE108,parts!$A$2:$V$150,11,FALSE)*BF108,0)</f>
        <v>0</v>
      </c>
      <c r="BI108" s="4">
        <f>IFERROR(VLOOKUP(BE108,parts!$A$2:$V$150,12,FALSE)*BF108,0)</f>
        <v>0</v>
      </c>
      <c r="BJ108" s="4">
        <f>IFERROR(VLOOKUP(BE108,parts!$A$2:$V$150,5,FALSE),0)</f>
        <v>0</v>
      </c>
      <c r="BK108" s="4">
        <f>IFERROR(VLOOKUP(BE108,parts!$A$2:$V$150,6,FALSE)*BF108,0)</f>
        <v>0</v>
      </c>
      <c r="BL108" s="12"/>
    </row>
    <row r="109" spans="1:64" x14ac:dyDescent="0.25">
      <c r="A109" s="11"/>
      <c r="B109" s="6"/>
      <c r="C109" s="4">
        <f>IFERROR(VLOOKUP(A109,parts!$A$2:$V$150,10,FALSE)*B109,0)</f>
        <v>0</v>
      </c>
      <c r="D109" s="4">
        <f>IFERROR(VLOOKUP(A109,parts!$A$2:$V$150,11,FALSE)*B109,0)</f>
        <v>0</v>
      </c>
      <c r="E109" s="4">
        <f>IFERROR(VLOOKUP(A109,parts!$A$2:$V$150,12,FALSE)*B109,0)</f>
        <v>0</v>
      </c>
      <c r="F109" s="4">
        <f>IFERROR(VLOOKUP(A109,parts!$A$2:$V$150,5,FALSE),0)</f>
        <v>0</v>
      </c>
      <c r="G109" s="4">
        <f>IFERROR(VLOOKUP(A109,parts!$A$2:$V$150,6,FALSE)*B109,0)</f>
        <v>0</v>
      </c>
      <c r="H109" s="12"/>
      <c r="I109" s="11"/>
      <c r="J109" s="6"/>
      <c r="K109" s="4">
        <f>IFERROR(VLOOKUP(I109,parts!$A$2:$V$150,10,FALSE)*J109,0)</f>
        <v>0</v>
      </c>
      <c r="L109" s="4">
        <f>IFERROR(VLOOKUP(I109,parts!$A$2:$V$150,11,FALSE)*J109,0)</f>
        <v>0</v>
      </c>
      <c r="M109" s="4">
        <f>IFERROR(VLOOKUP(I109,parts!$A$2:$V$150,12,FALSE)*J109,0)</f>
        <v>0</v>
      </c>
      <c r="N109" s="4">
        <f>IFERROR(VLOOKUP(I109,parts!$A$2:$V$150,5,FALSE),0)</f>
        <v>0</v>
      </c>
      <c r="O109" s="4">
        <f>IFERROR(VLOOKUP(I109,parts!$A$2:$V$150,6,FALSE)*J109,0)</f>
        <v>0</v>
      </c>
      <c r="P109" s="12"/>
      <c r="Q109" s="11"/>
      <c r="R109" s="6"/>
      <c r="S109" s="4">
        <f>IFERROR(VLOOKUP(Q109,parts!$A$2:$V$150,10,FALSE)*R109,0)</f>
        <v>0</v>
      </c>
      <c r="T109" s="4">
        <f>IFERROR(VLOOKUP(Q109,parts!$A$2:$V$150,11,FALSE)*R109,0)</f>
        <v>0</v>
      </c>
      <c r="U109" s="4">
        <f>IFERROR(VLOOKUP(Q109,parts!$A$2:$V$150,12,FALSE)*R109,0)</f>
        <v>0</v>
      </c>
      <c r="V109" s="4">
        <f>IFERROR(VLOOKUP(Q109,parts!$A$2:$V$150,5,FALSE),0)</f>
        <v>0</v>
      </c>
      <c r="W109" s="4">
        <f>IFERROR(VLOOKUP(Q109,parts!$A$2:$V$150,6,FALSE)*R109,0)</f>
        <v>0</v>
      </c>
      <c r="X109" s="12"/>
      <c r="Y109" s="11"/>
      <c r="Z109" s="6"/>
      <c r="AA109" s="4">
        <f>IFERROR(VLOOKUP(Y109,parts!$A$2:$V$150,10,FALSE)*Z109,0)</f>
        <v>0</v>
      </c>
      <c r="AB109" s="4">
        <f>IFERROR(VLOOKUP(Y109,parts!$A$2:$V$150,11,FALSE)*Z109,0)</f>
        <v>0</v>
      </c>
      <c r="AC109" s="4">
        <f>IFERROR(VLOOKUP(Y109,parts!$A$2:$V$150,12,FALSE)*Z109,0)</f>
        <v>0</v>
      </c>
      <c r="AD109" s="4">
        <f>IFERROR(VLOOKUP(Y109,parts!$A$2:$V$150,5,FALSE),0)</f>
        <v>0</v>
      </c>
      <c r="AE109" s="4">
        <f>IFERROR(VLOOKUP(Y109,parts!$A$2:$V$150,6,FALSE)*Z109,0)</f>
        <v>0</v>
      </c>
      <c r="AF109" s="12"/>
      <c r="AG109" s="11"/>
      <c r="AH109" s="6"/>
      <c r="AI109" s="4">
        <f>IFERROR(VLOOKUP(AG109,parts!$A$2:$V$150,10,FALSE)*AH109,0)</f>
        <v>0</v>
      </c>
      <c r="AJ109" s="4">
        <f>IFERROR(VLOOKUP(AG109,parts!$A$2:$V$150,11,FALSE)*AH109,0)</f>
        <v>0</v>
      </c>
      <c r="AK109" s="4">
        <f>IFERROR(VLOOKUP(AG109,parts!$A$2:$V$150,12,FALSE)*AH109,0)</f>
        <v>0</v>
      </c>
      <c r="AL109" s="4">
        <f>IFERROR(VLOOKUP(AG109,parts!$A$2:$V$150,5,FALSE),0)</f>
        <v>0</v>
      </c>
      <c r="AM109" s="4">
        <f>IFERROR(VLOOKUP(AG109,parts!$A$2:$V$150,6,FALSE)*AH109,0)</f>
        <v>0</v>
      </c>
      <c r="AN109" s="12"/>
      <c r="AO109" s="11"/>
      <c r="AP109" s="6"/>
      <c r="AQ109" s="4">
        <f>IFERROR(VLOOKUP(AO109,parts!$A$2:$V$150,10,FALSE)*AP109,0)</f>
        <v>0</v>
      </c>
      <c r="AR109" s="4">
        <f>IFERROR(VLOOKUP(AO109,parts!$A$2:$V$150,11,FALSE)*AP109,0)</f>
        <v>0</v>
      </c>
      <c r="AS109" s="4">
        <f>IFERROR(VLOOKUP(AO109,parts!$A$2:$V$150,12,FALSE)*AP109,0)</f>
        <v>0</v>
      </c>
      <c r="AT109" s="4">
        <f>IFERROR(VLOOKUP(AO109,parts!$A$2:$V$150,5,FALSE),0)</f>
        <v>0</v>
      </c>
      <c r="AU109" s="4">
        <f>IFERROR(VLOOKUP(AO109,parts!$A$2:$V$150,6,FALSE)*AP109,0)</f>
        <v>0</v>
      </c>
      <c r="AV109" s="12"/>
      <c r="AW109" s="11"/>
      <c r="AX109" s="6"/>
      <c r="AY109" s="4">
        <f>IFERROR(VLOOKUP(AW109,parts!$A$2:$V$150,10,FALSE)*AX109,0)</f>
        <v>0</v>
      </c>
      <c r="AZ109" s="4">
        <f>IFERROR(VLOOKUP(AW109,parts!$A$2:$V$150,11,FALSE)*AX109,0)</f>
        <v>0</v>
      </c>
      <c r="BA109" s="4">
        <f>IFERROR(VLOOKUP(AW109,parts!$A$2:$V$150,12,FALSE)*AX109,0)</f>
        <v>0</v>
      </c>
      <c r="BB109" s="4">
        <f>IFERROR(VLOOKUP(AW109,parts!$A$2:$V$150,5,FALSE),0)</f>
        <v>0</v>
      </c>
      <c r="BC109" s="4">
        <f>IFERROR(VLOOKUP(AW109,parts!$A$2:$V$150,6,FALSE)*AX109,0)</f>
        <v>0</v>
      </c>
      <c r="BD109" s="12"/>
      <c r="BE109" s="11"/>
      <c r="BF109" s="6"/>
      <c r="BG109" s="4">
        <f>IFERROR(VLOOKUP(BE109,parts!$A$2:$V$150,10,FALSE)*BF109,0)</f>
        <v>0</v>
      </c>
      <c r="BH109" s="4">
        <f>IFERROR(VLOOKUP(BE109,parts!$A$2:$V$150,11,FALSE)*BF109,0)</f>
        <v>0</v>
      </c>
      <c r="BI109" s="4">
        <f>IFERROR(VLOOKUP(BE109,parts!$A$2:$V$150,12,FALSE)*BF109,0)</f>
        <v>0</v>
      </c>
      <c r="BJ109" s="4">
        <f>IFERROR(VLOOKUP(BE109,parts!$A$2:$V$150,5,FALSE),0)</f>
        <v>0</v>
      </c>
      <c r="BK109" s="4">
        <f>IFERROR(VLOOKUP(BE109,parts!$A$2:$V$150,6,FALSE)*BF109,0)</f>
        <v>0</v>
      </c>
      <c r="BL109" s="12"/>
    </row>
    <row r="110" spans="1:64" x14ac:dyDescent="0.25">
      <c r="A110" s="11"/>
      <c r="B110" s="6"/>
      <c r="C110" s="4">
        <f>IFERROR(VLOOKUP(A110,parts!$A$2:$V$150,10,FALSE)*B110,0)</f>
        <v>0</v>
      </c>
      <c r="D110" s="4">
        <f>IFERROR(VLOOKUP(A110,parts!$A$2:$V$150,11,FALSE)*B110,0)</f>
        <v>0</v>
      </c>
      <c r="E110" s="4">
        <f>IFERROR(VLOOKUP(A110,parts!$A$2:$V$150,12,FALSE)*B110,0)</f>
        <v>0</v>
      </c>
      <c r="F110" s="4">
        <f>IFERROR(VLOOKUP(A110,parts!$A$2:$V$150,5,FALSE),0)</f>
        <v>0</v>
      </c>
      <c r="G110" s="4">
        <f>IFERROR(VLOOKUP(A110,parts!$A$2:$V$150,6,FALSE)*B110,0)</f>
        <v>0</v>
      </c>
      <c r="H110" s="12"/>
      <c r="I110" s="11"/>
      <c r="J110" s="6"/>
      <c r="K110" s="4">
        <f>IFERROR(VLOOKUP(I110,parts!$A$2:$V$150,10,FALSE)*J110,0)</f>
        <v>0</v>
      </c>
      <c r="L110" s="4">
        <f>IFERROR(VLOOKUP(I110,parts!$A$2:$V$150,11,FALSE)*J110,0)</f>
        <v>0</v>
      </c>
      <c r="M110" s="4">
        <f>IFERROR(VLOOKUP(I110,parts!$A$2:$V$150,12,FALSE)*J110,0)</f>
        <v>0</v>
      </c>
      <c r="N110" s="4">
        <f>IFERROR(VLOOKUP(I110,parts!$A$2:$V$150,5,FALSE),0)</f>
        <v>0</v>
      </c>
      <c r="O110" s="4">
        <f>IFERROR(VLOOKUP(I110,parts!$A$2:$V$150,6,FALSE)*J110,0)</f>
        <v>0</v>
      </c>
      <c r="P110" s="12"/>
      <c r="Q110" s="11"/>
      <c r="R110" s="6"/>
      <c r="S110" s="4">
        <f>IFERROR(VLOOKUP(Q110,parts!$A$2:$V$150,10,FALSE)*R110,0)</f>
        <v>0</v>
      </c>
      <c r="T110" s="4">
        <f>IFERROR(VLOOKUP(Q110,parts!$A$2:$V$150,11,FALSE)*R110,0)</f>
        <v>0</v>
      </c>
      <c r="U110" s="4">
        <f>IFERROR(VLOOKUP(Q110,parts!$A$2:$V$150,12,FALSE)*R110,0)</f>
        <v>0</v>
      </c>
      <c r="V110" s="4">
        <f>IFERROR(VLOOKUP(Q110,parts!$A$2:$V$150,5,FALSE),0)</f>
        <v>0</v>
      </c>
      <c r="W110" s="4">
        <f>IFERROR(VLOOKUP(Q110,parts!$A$2:$V$150,6,FALSE)*R110,0)</f>
        <v>0</v>
      </c>
      <c r="X110" s="12"/>
      <c r="Y110" s="11"/>
      <c r="Z110" s="6"/>
      <c r="AA110" s="4">
        <f>IFERROR(VLOOKUP(Y110,parts!$A$2:$V$150,10,FALSE)*Z110,0)</f>
        <v>0</v>
      </c>
      <c r="AB110" s="4">
        <f>IFERROR(VLOOKUP(Y110,parts!$A$2:$V$150,11,FALSE)*Z110,0)</f>
        <v>0</v>
      </c>
      <c r="AC110" s="4">
        <f>IFERROR(VLOOKUP(Y110,parts!$A$2:$V$150,12,FALSE)*Z110,0)</f>
        <v>0</v>
      </c>
      <c r="AD110" s="4">
        <f>IFERROR(VLOOKUP(Y110,parts!$A$2:$V$150,5,FALSE),0)</f>
        <v>0</v>
      </c>
      <c r="AE110" s="4">
        <f>IFERROR(VLOOKUP(Y110,parts!$A$2:$V$150,6,FALSE)*Z110,0)</f>
        <v>0</v>
      </c>
      <c r="AF110" s="12"/>
      <c r="AG110" s="11"/>
      <c r="AH110" s="6"/>
      <c r="AI110" s="4">
        <f>IFERROR(VLOOKUP(AG110,parts!$A$2:$V$150,10,FALSE)*AH110,0)</f>
        <v>0</v>
      </c>
      <c r="AJ110" s="4">
        <f>IFERROR(VLOOKUP(AG110,parts!$A$2:$V$150,11,FALSE)*AH110,0)</f>
        <v>0</v>
      </c>
      <c r="AK110" s="4">
        <f>IFERROR(VLOOKUP(AG110,parts!$A$2:$V$150,12,FALSE)*AH110,0)</f>
        <v>0</v>
      </c>
      <c r="AL110" s="4">
        <f>IFERROR(VLOOKUP(AG110,parts!$A$2:$V$150,5,FALSE),0)</f>
        <v>0</v>
      </c>
      <c r="AM110" s="4">
        <f>IFERROR(VLOOKUP(AG110,parts!$A$2:$V$150,6,FALSE)*AH110,0)</f>
        <v>0</v>
      </c>
      <c r="AN110" s="12"/>
      <c r="AO110" s="11"/>
      <c r="AP110" s="6"/>
      <c r="AQ110" s="4">
        <f>IFERROR(VLOOKUP(AO110,parts!$A$2:$V$150,10,FALSE)*AP110,0)</f>
        <v>0</v>
      </c>
      <c r="AR110" s="4">
        <f>IFERROR(VLOOKUP(AO110,parts!$A$2:$V$150,11,FALSE)*AP110,0)</f>
        <v>0</v>
      </c>
      <c r="AS110" s="4">
        <f>IFERROR(VLOOKUP(AO110,parts!$A$2:$V$150,12,FALSE)*AP110,0)</f>
        <v>0</v>
      </c>
      <c r="AT110" s="4">
        <f>IFERROR(VLOOKUP(AO110,parts!$A$2:$V$150,5,FALSE),0)</f>
        <v>0</v>
      </c>
      <c r="AU110" s="4">
        <f>IFERROR(VLOOKUP(AO110,parts!$A$2:$V$150,6,FALSE)*AP110,0)</f>
        <v>0</v>
      </c>
      <c r="AV110" s="12"/>
      <c r="AW110" s="11"/>
      <c r="AX110" s="6"/>
      <c r="AY110" s="4">
        <f>IFERROR(VLOOKUP(AW110,parts!$A$2:$V$150,10,FALSE)*AX110,0)</f>
        <v>0</v>
      </c>
      <c r="AZ110" s="4">
        <f>IFERROR(VLOOKUP(AW110,parts!$A$2:$V$150,11,FALSE)*AX110,0)</f>
        <v>0</v>
      </c>
      <c r="BA110" s="4">
        <f>IFERROR(VLOOKUP(AW110,parts!$A$2:$V$150,12,FALSE)*AX110,0)</f>
        <v>0</v>
      </c>
      <c r="BB110" s="4">
        <f>IFERROR(VLOOKUP(AW110,parts!$A$2:$V$150,5,FALSE),0)</f>
        <v>0</v>
      </c>
      <c r="BC110" s="4">
        <f>IFERROR(VLOOKUP(AW110,parts!$A$2:$V$150,6,FALSE)*AX110,0)</f>
        <v>0</v>
      </c>
      <c r="BD110" s="12"/>
      <c r="BE110" s="11"/>
      <c r="BF110" s="6"/>
      <c r="BG110" s="4">
        <f>IFERROR(VLOOKUP(BE110,parts!$A$2:$V$150,10,FALSE)*BF110,0)</f>
        <v>0</v>
      </c>
      <c r="BH110" s="4">
        <f>IFERROR(VLOOKUP(BE110,parts!$A$2:$V$150,11,FALSE)*BF110,0)</f>
        <v>0</v>
      </c>
      <c r="BI110" s="4">
        <f>IFERROR(VLOOKUP(BE110,parts!$A$2:$V$150,12,FALSE)*BF110,0)</f>
        <v>0</v>
      </c>
      <c r="BJ110" s="4">
        <f>IFERROR(VLOOKUP(BE110,parts!$A$2:$V$150,5,FALSE),0)</f>
        <v>0</v>
      </c>
      <c r="BK110" s="4">
        <f>IFERROR(VLOOKUP(BE110,parts!$A$2:$V$150,6,FALSE)*BF110,0)</f>
        <v>0</v>
      </c>
      <c r="BL110" s="12"/>
    </row>
    <row r="111" spans="1:64" x14ac:dyDescent="0.25">
      <c r="A111" s="11"/>
      <c r="B111" s="6"/>
      <c r="C111" s="4">
        <f>IFERROR(VLOOKUP(A111,parts!$A$2:$V$150,10,FALSE)*B111,0)</f>
        <v>0</v>
      </c>
      <c r="D111" s="4">
        <f>IFERROR(VLOOKUP(A111,parts!$A$2:$V$150,11,FALSE)*B111,0)</f>
        <v>0</v>
      </c>
      <c r="E111" s="4">
        <f>IFERROR(VLOOKUP(A111,parts!$A$2:$V$150,12,FALSE)*B111,0)</f>
        <v>0</v>
      </c>
      <c r="F111" s="4">
        <f>IFERROR(VLOOKUP(A111,parts!$A$2:$V$150,5,FALSE),0)</f>
        <v>0</v>
      </c>
      <c r="G111" s="4">
        <f>IFERROR(VLOOKUP(A111,parts!$A$2:$V$150,6,FALSE)*B111,0)</f>
        <v>0</v>
      </c>
      <c r="H111" s="12"/>
      <c r="I111" s="11"/>
      <c r="J111" s="6"/>
      <c r="K111" s="4">
        <f>IFERROR(VLOOKUP(I111,parts!$A$2:$V$150,10,FALSE)*J111,0)</f>
        <v>0</v>
      </c>
      <c r="L111" s="4">
        <f>IFERROR(VLOOKUP(I111,parts!$A$2:$V$150,11,FALSE)*J111,0)</f>
        <v>0</v>
      </c>
      <c r="M111" s="4">
        <f>IFERROR(VLOOKUP(I111,parts!$A$2:$V$150,12,FALSE)*J111,0)</f>
        <v>0</v>
      </c>
      <c r="N111" s="4">
        <f>IFERROR(VLOOKUP(I111,parts!$A$2:$V$150,5,FALSE),0)</f>
        <v>0</v>
      </c>
      <c r="O111" s="4">
        <f>IFERROR(VLOOKUP(I111,parts!$A$2:$V$150,6,FALSE)*J111,0)</f>
        <v>0</v>
      </c>
      <c r="P111" s="12"/>
      <c r="Q111" s="11"/>
      <c r="R111" s="6"/>
      <c r="S111" s="4">
        <f>IFERROR(VLOOKUP(Q111,parts!$A$2:$V$150,10,FALSE)*R111,0)</f>
        <v>0</v>
      </c>
      <c r="T111" s="4">
        <f>IFERROR(VLOOKUP(Q111,parts!$A$2:$V$150,11,FALSE)*R111,0)</f>
        <v>0</v>
      </c>
      <c r="U111" s="4">
        <f>IFERROR(VLOOKUP(Q111,parts!$A$2:$V$150,12,FALSE)*R111,0)</f>
        <v>0</v>
      </c>
      <c r="V111" s="4">
        <f>IFERROR(VLOOKUP(Q111,parts!$A$2:$V$150,5,FALSE),0)</f>
        <v>0</v>
      </c>
      <c r="W111" s="4">
        <f>IFERROR(VLOOKUP(Q111,parts!$A$2:$V$150,6,FALSE)*R111,0)</f>
        <v>0</v>
      </c>
      <c r="X111" s="12"/>
      <c r="Y111" s="11"/>
      <c r="Z111" s="6"/>
      <c r="AA111" s="4">
        <f>IFERROR(VLOOKUP(Y111,parts!$A$2:$V$150,10,FALSE)*Z111,0)</f>
        <v>0</v>
      </c>
      <c r="AB111" s="4">
        <f>IFERROR(VLOOKUP(Y111,parts!$A$2:$V$150,11,FALSE)*Z111,0)</f>
        <v>0</v>
      </c>
      <c r="AC111" s="4">
        <f>IFERROR(VLOOKUP(Y111,parts!$A$2:$V$150,12,FALSE)*Z111,0)</f>
        <v>0</v>
      </c>
      <c r="AD111" s="4">
        <f>IFERROR(VLOOKUP(Y111,parts!$A$2:$V$150,5,FALSE),0)</f>
        <v>0</v>
      </c>
      <c r="AE111" s="4">
        <f>IFERROR(VLOOKUP(Y111,parts!$A$2:$V$150,6,FALSE)*Z111,0)</f>
        <v>0</v>
      </c>
      <c r="AF111" s="12"/>
      <c r="AG111" s="11"/>
      <c r="AH111" s="6"/>
      <c r="AI111" s="4">
        <f>IFERROR(VLOOKUP(AG111,parts!$A$2:$V$150,10,FALSE)*AH111,0)</f>
        <v>0</v>
      </c>
      <c r="AJ111" s="4">
        <f>IFERROR(VLOOKUP(AG111,parts!$A$2:$V$150,11,FALSE)*AH111,0)</f>
        <v>0</v>
      </c>
      <c r="AK111" s="4">
        <f>IFERROR(VLOOKUP(AG111,parts!$A$2:$V$150,12,FALSE)*AH111,0)</f>
        <v>0</v>
      </c>
      <c r="AL111" s="4">
        <f>IFERROR(VLOOKUP(AG111,parts!$A$2:$V$150,5,FALSE),0)</f>
        <v>0</v>
      </c>
      <c r="AM111" s="4">
        <f>IFERROR(VLOOKUP(AG111,parts!$A$2:$V$150,6,FALSE)*AH111,0)</f>
        <v>0</v>
      </c>
      <c r="AN111" s="12"/>
      <c r="AO111" s="11"/>
      <c r="AP111" s="6"/>
      <c r="AQ111" s="4">
        <f>IFERROR(VLOOKUP(AO111,parts!$A$2:$V$150,10,FALSE)*AP111,0)</f>
        <v>0</v>
      </c>
      <c r="AR111" s="4">
        <f>IFERROR(VLOOKUP(AO111,parts!$A$2:$V$150,11,FALSE)*AP111,0)</f>
        <v>0</v>
      </c>
      <c r="AS111" s="4">
        <f>IFERROR(VLOOKUP(AO111,parts!$A$2:$V$150,12,FALSE)*AP111,0)</f>
        <v>0</v>
      </c>
      <c r="AT111" s="4">
        <f>IFERROR(VLOOKUP(AO111,parts!$A$2:$V$150,5,FALSE),0)</f>
        <v>0</v>
      </c>
      <c r="AU111" s="4">
        <f>IFERROR(VLOOKUP(AO111,parts!$A$2:$V$150,6,FALSE)*AP111,0)</f>
        <v>0</v>
      </c>
      <c r="AV111" s="12"/>
      <c r="AW111" s="11"/>
      <c r="AX111" s="6"/>
      <c r="AY111" s="4">
        <f>IFERROR(VLOOKUP(AW111,parts!$A$2:$V$150,10,FALSE)*AX111,0)</f>
        <v>0</v>
      </c>
      <c r="AZ111" s="4">
        <f>IFERROR(VLOOKUP(AW111,parts!$A$2:$V$150,11,FALSE)*AX111,0)</f>
        <v>0</v>
      </c>
      <c r="BA111" s="4">
        <f>IFERROR(VLOOKUP(AW111,parts!$A$2:$V$150,12,FALSE)*AX111,0)</f>
        <v>0</v>
      </c>
      <c r="BB111" s="4">
        <f>IFERROR(VLOOKUP(AW111,parts!$A$2:$V$150,5,FALSE),0)</f>
        <v>0</v>
      </c>
      <c r="BC111" s="4">
        <f>IFERROR(VLOOKUP(AW111,parts!$A$2:$V$150,6,FALSE)*AX111,0)</f>
        <v>0</v>
      </c>
      <c r="BD111" s="12"/>
      <c r="BE111" s="11"/>
      <c r="BF111" s="6"/>
      <c r="BG111" s="4">
        <f>IFERROR(VLOOKUP(BE111,parts!$A$2:$V$150,10,FALSE)*BF111,0)</f>
        <v>0</v>
      </c>
      <c r="BH111" s="4">
        <f>IFERROR(VLOOKUP(BE111,parts!$A$2:$V$150,11,FALSE)*BF111,0)</f>
        <v>0</v>
      </c>
      <c r="BI111" s="4">
        <f>IFERROR(VLOOKUP(BE111,parts!$A$2:$V$150,12,FALSE)*BF111,0)</f>
        <v>0</v>
      </c>
      <c r="BJ111" s="4">
        <f>IFERROR(VLOOKUP(BE111,parts!$A$2:$V$150,5,FALSE),0)</f>
        <v>0</v>
      </c>
      <c r="BK111" s="4">
        <f>IFERROR(VLOOKUP(BE111,parts!$A$2:$V$150,6,FALSE)*BF111,0)</f>
        <v>0</v>
      </c>
      <c r="BL111" s="12"/>
    </row>
    <row r="112" spans="1:64" x14ac:dyDescent="0.25">
      <c r="A112" s="11"/>
      <c r="B112" s="6"/>
      <c r="C112" s="4">
        <f>IFERROR(VLOOKUP(A112,parts!$A$2:$V$150,10,FALSE)*B112,0)</f>
        <v>0</v>
      </c>
      <c r="D112" s="4">
        <f>IFERROR(VLOOKUP(A112,parts!$A$2:$V$150,11,FALSE)*B112,0)</f>
        <v>0</v>
      </c>
      <c r="E112" s="4">
        <f>IFERROR(VLOOKUP(A112,parts!$A$2:$V$150,12,FALSE)*B112,0)</f>
        <v>0</v>
      </c>
      <c r="F112" s="4">
        <f>IFERROR(VLOOKUP(A112,parts!$A$2:$V$150,5,FALSE),0)</f>
        <v>0</v>
      </c>
      <c r="G112" s="4">
        <f>IFERROR(VLOOKUP(A112,parts!$A$2:$V$150,6,FALSE)*B112,0)</f>
        <v>0</v>
      </c>
      <c r="H112" s="12"/>
      <c r="I112" s="11"/>
      <c r="J112" s="6"/>
      <c r="K112" s="4">
        <f>IFERROR(VLOOKUP(I112,parts!$A$2:$V$150,10,FALSE)*J112,0)</f>
        <v>0</v>
      </c>
      <c r="L112" s="4">
        <f>IFERROR(VLOOKUP(I112,parts!$A$2:$V$150,11,FALSE)*J112,0)</f>
        <v>0</v>
      </c>
      <c r="M112" s="4">
        <f>IFERROR(VLOOKUP(I112,parts!$A$2:$V$150,12,FALSE)*J112,0)</f>
        <v>0</v>
      </c>
      <c r="N112" s="4">
        <f>IFERROR(VLOOKUP(I112,parts!$A$2:$V$150,5,FALSE),0)</f>
        <v>0</v>
      </c>
      <c r="O112" s="4">
        <f>IFERROR(VLOOKUP(I112,parts!$A$2:$V$150,6,FALSE)*J112,0)</f>
        <v>0</v>
      </c>
      <c r="P112" s="12"/>
      <c r="Q112" s="11"/>
      <c r="R112" s="6"/>
      <c r="S112" s="4">
        <f>IFERROR(VLOOKUP(Q112,parts!$A$2:$V$150,10,FALSE)*R112,0)</f>
        <v>0</v>
      </c>
      <c r="T112" s="4">
        <f>IFERROR(VLOOKUP(Q112,parts!$A$2:$V$150,11,FALSE)*R112,0)</f>
        <v>0</v>
      </c>
      <c r="U112" s="4">
        <f>IFERROR(VLOOKUP(Q112,parts!$A$2:$V$150,12,FALSE)*R112,0)</f>
        <v>0</v>
      </c>
      <c r="V112" s="4">
        <f>IFERROR(VLOOKUP(Q112,parts!$A$2:$V$150,5,FALSE),0)</f>
        <v>0</v>
      </c>
      <c r="W112" s="4">
        <f>IFERROR(VLOOKUP(Q112,parts!$A$2:$V$150,6,FALSE)*R112,0)</f>
        <v>0</v>
      </c>
      <c r="X112" s="12"/>
      <c r="Y112" s="11"/>
      <c r="Z112" s="6"/>
      <c r="AA112" s="4">
        <f>IFERROR(VLOOKUP(Y112,parts!$A$2:$V$150,10,FALSE)*Z112,0)</f>
        <v>0</v>
      </c>
      <c r="AB112" s="4">
        <f>IFERROR(VLOOKUP(Y112,parts!$A$2:$V$150,11,FALSE)*Z112,0)</f>
        <v>0</v>
      </c>
      <c r="AC112" s="4">
        <f>IFERROR(VLOOKUP(Y112,parts!$A$2:$V$150,12,FALSE)*Z112,0)</f>
        <v>0</v>
      </c>
      <c r="AD112" s="4">
        <f>IFERROR(VLOOKUP(Y112,parts!$A$2:$V$150,5,FALSE),0)</f>
        <v>0</v>
      </c>
      <c r="AE112" s="4">
        <f>IFERROR(VLOOKUP(Y112,parts!$A$2:$V$150,6,FALSE)*Z112,0)</f>
        <v>0</v>
      </c>
      <c r="AF112" s="12"/>
      <c r="AG112" s="11"/>
      <c r="AH112" s="6"/>
      <c r="AI112" s="4">
        <f>IFERROR(VLOOKUP(AG112,parts!$A$2:$V$150,10,FALSE)*AH112,0)</f>
        <v>0</v>
      </c>
      <c r="AJ112" s="4">
        <f>IFERROR(VLOOKUP(AG112,parts!$A$2:$V$150,11,FALSE)*AH112,0)</f>
        <v>0</v>
      </c>
      <c r="AK112" s="4">
        <f>IFERROR(VLOOKUP(AG112,parts!$A$2:$V$150,12,FALSE)*AH112,0)</f>
        <v>0</v>
      </c>
      <c r="AL112" s="4">
        <f>IFERROR(VLOOKUP(AG112,parts!$A$2:$V$150,5,FALSE),0)</f>
        <v>0</v>
      </c>
      <c r="AM112" s="4">
        <f>IFERROR(VLOOKUP(AG112,parts!$A$2:$V$150,6,FALSE)*AH112,0)</f>
        <v>0</v>
      </c>
      <c r="AN112" s="12"/>
      <c r="AO112" s="11"/>
      <c r="AP112" s="6"/>
      <c r="AQ112" s="4">
        <f>IFERROR(VLOOKUP(AO112,parts!$A$2:$V$150,10,FALSE)*AP112,0)</f>
        <v>0</v>
      </c>
      <c r="AR112" s="4">
        <f>IFERROR(VLOOKUP(AO112,parts!$A$2:$V$150,11,FALSE)*AP112,0)</f>
        <v>0</v>
      </c>
      <c r="AS112" s="4">
        <f>IFERROR(VLOOKUP(AO112,parts!$A$2:$V$150,12,FALSE)*AP112,0)</f>
        <v>0</v>
      </c>
      <c r="AT112" s="4">
        <f>IFERROR(VLOOKUP(AO112,parts!$A$2:$V$150,5,FALSE),0)</f>
        <v>0</v>
      </c>
      <c r="AU112" s="4">
        <f>IFERROR(VLOOKUP(AO112,parts!$A$2:$V$150,6,FALSE)*AP112,0)</f>
        <v>0</v>
      </c>
      <c r="AV112" s="12"/>
      <c r="AW112" s="11"/>
      <c r="AX112" s="6"/>
      <c r="AY112" s="4">
        <f>IFERROR(VLOOKUP(AW112,parts!$A$2:$V$150,10,FALSE)*AX112,0)</f>
        <v>0</v>
      </c>
      <c r="AZ112" s="4">
        <f>IFERROR(VLOOKUP(AW112,parts!$A$2:$V$150,11,FALSE)*AX112,0)</f>
        <v>0</v>
      </c>
      <c r="BA112" s="4">
        <f>IFERROR(VLOOKUP(AW112,parts!$A$2:$V$150,12,FALSE)*AX112,0)</f>
        <v>0</v>
      </c>
      <c r="BB112" s="4">
        <f>IFERROR(VLOOKUP(AW112,parts!$A$2:$V$150,5,FALSE),0)</f>
        <v>0</v>
      </c>
      <c r="BC112" s="4">
        <f>IFERROR(VLOOKUP(AW112,parts!$A$2:$V$150,6,FALSE)*AX112,0)</f>
        <v>0</v>
      </c>
      <c r="BD112" s="12"/>
      <c r="BE112" s="11"/>
      <c r="BF112" s="6"/>
      <c r="BG112" s="4">
        <f>IFERROR(VLOOKUP(BE112,parts!$A$2:$V$150,10,FALSE)*BF112,0)</f>
        <v>0</v>
      </c>
      <c r="BH112" s="4">
        <f>IFERROR(VLOOKUP(BE112,parts!$A$2:$V$150,11,FALSE)*BF112,0)</f>
        <v>0</v>
      </c>
      <c r="BI112" s="4">
        <f>IFERROR(VLOOKUP(BE112,parts!$A$2:$V$150,12,FALSE)*BF112,0)</f>
        <v>0</v>
      </c>
      <c r="BJ112" s="4">
        <f>IFERROR(VLOOKUP(BE112,parts!$A$2:$V$150,5,FALSE),0)</f>
        <v>0</v>
      </c>
      <c r="BK112" s="4">
        <f>IFERROR(VLOOKUP(BE112,parts!$A$2:$V$150,6,FALSE)*BF112,0)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IFERROR(VLOOKUP(A113,parts!$A$2:$V$150,10,FALSE)*B113,0)</f>
        <v>0</v>
      </c>
      <c r="D113" s="4">
        <f>IFERROR(VLOOKUP(A113,parts!$A$2:$V$150,11,FALSE)*B113,0)</f>
        <v>0</v>
      </c>
      <c r="E113" s="4">
        <f>IFERROR(VLOOKUP(A113,parts!$A$2:$V$150,12,FALSE)*B113,0)</f>
        <v>0</v>
      </c>
      <c r="F113" s="4">
        <f>IFERROR(VLOOKUP(A113,parts!$A$2:$V$150,5,FALSE),0)</f>
        <v>0</v>
      </c>
      <c r="G113" s="4">
        <f>IFERROR(VLOOKUP(A113,parts!$A$2:$V$150,6,FALSE)*B113,0)</f>
        <v>0</v>
      </c>
      <c r="H113" s="12"/>
      <c r="I113" s="11"/>
      <c r="J113" s="6"/>
      <c r="K113" s="4">
        <f>IFERROR(VLOOKUP(I113,parts!$A$2:$V$150,10,FALSE)*J113,0)</f>
        <v>0</v>
      </c>
      <c r="L113" s="4">
        <f>IFERROR(VLOOKUP(I113,parts!$A$2:$V$150,11,FALSE)*J113,0)</f>
        <v>0</v>
      </c>
      <c r="M113" s="4">
        <f>IFERROR(VLOOKUP(I113,parts!$A$2:$V$150,12,FALSE)*J113,0)</f>
        <v>0</v>
      </c>
      <c r="N113" s="4">
        <f>IFERROR(VLOOKUP(I113,parts!$A$2:$V$150,5,FALSE),0)</f>
        <v>0</v>
      </c>
      <c r="O113" s="4">
        <f>IFERROR(VLOOKUP(I113,parts!$A$2:$V$150,6,FALSE)*J113,0)</f>
        <v>0</v>
      </c>
      <c r="P113" s="12"/>
      <c r="Q113" s="11"/>
      <c r="R113" s="6"/>
      <c r="S113" s="4">
        <f>IFERROR(VLOOKUP(Q113,parts!$A$2:$V$150,10,FALSE)*R113,0)</f>
        <v>0</v>
      </c>
      <c r="T113" s="4">
        <f>IFERROR(VLOOKUP(Q113,parts!$A$2:$V$150,11,FALSE)*R113,0)</f>
        <v>0</v>
      </c>
      <c r="U113" s="4">
        <f>IFERROR(VLOOKUP(Q113,parts!$A$2:$V$150,12,FALSE)*R113,0)</f>
        <v>0</v>
      </c>
      <c r="V113" s="4">
        <f>IFERROR(VLOOKUP(Q113,parts!$A$2:$V$150,5,FALSE),0)</f>
        <v>0</v>
      </c>
      <c r="W113" s="4">
        <f>IFERROR(VLOOKUP(Q113,parts!$A$2:$V$150,6,FALSE)*R113,0)</f>
        <v>0</v>
      </c>
      <c r="X113" s="12"/>
      <c r="Y113" s="11"/>
      <c r="Z113" s="6"/>
      <c r="AA113" s="4">
        <f>IFERROR(VLOOKUP(Y113,parts!$A$2:$V$150,10,FALSE)*Z113,0)</f>
        <v>0</v>
      </c>
      <c r="AB113" s="4">
        <f>IFERROR(VLOOKUP(Y113,parts!$A$2:$V$150,11,FALSE)*Z113,0)</f>
        <v>0</v>
      </c>
      <c r="AC113" s="4">
        <f>IFERROR(VLOOKUP(Y113,parts!$A$2:$V$150,12,FALSE)*Z113,0)</f>
        <v>0</v>
      </c>
      <c r="AD113" s="4">
        <f>IFERROR(VLOOKUP(Y113,parts!$A$2:$V$150,5,FALSE),0)</f>
        <v>0</v>
      </c>
      <c r="AE113" s="4">
        <f>IFERROR(VLOOKUP(Y113,parts!$A$2:$V$150,6,FALSE)*Z113,0)</f>
        <v>0</v>
      </c>
      <c r="AF113" s="12"/>
      <c r="AG113" s="11"/>
      <c r="AH113" s="6"/>
      <c r="AI113" s="4">
        <f>IFERROR(VLOOKUP(AG113,parts!$A$2:$V$150,10,FALSE)*AH113,0)</f>
        <v>0</v>
      </c>
      <c r="AJ113" s="4">
        <f>IFERROR(VLOOKUP(AG113,parts!$A$2:$V$150,11,FALSE)*AH113,0)</f>
        <v>0</v>
      </c>
      <c r="AK113" s="4">
        <f>IFERROR(VLOOKUP(AG113,parts!$A$2:$V$150,12,FALSE)*AH113,0)</f>
        <v>0</v>
      </c>
      <c r="AL113" s="4">
        <f>IFERROR(VLOOKUP(AG113,parts!$A$2:$V$150,5,FALSE),0)</f>
        <v>0</v>
      </c>
      <c r="AM113" s="4">
        <f>IFERROR(VLOOKUP(AG113,parts!$A$2:$V$150,6,FALSE)*AH113,0)</f>
        <v>0</v>
      </c>
      <c r="AN113" s="12"/>
      <c r="AO113" s="11"/>
      <c r="AP113" s="6"/>
      <c r="AQ113" s="4">
        <f>IFERROR(VLOOKUP(AO113,parts!$A$2:$V$150,10,FALSE)*AP113,0)</f>
        <v>0</v>
      </c>
      <c r="AR113" s="4">
        <f>IFERROR(VLOOKUP(AO113,parts!$A$2:$V$150,11,FALSE)*AP113,0)</f>
        <v>0</v>
      </c>
      <c r="AS113" s="4">
        <f>IFERROR(VLOOKUP(AO113,parts!$A$2:$V$150,12,FALSE)*AP113,0)</f>
        <v>0</v>
      </c>
      <c r="AT113" s="4">
        <f>IFERROR(VLOOKUP(AO113,parts!$A$2:$V$150,5,FALSE),0)</f>
        <v>0</v>
      </c>
      <c r="AU113" s="4">
        <f>IFERROR(VLOOKUP(AO113,parts!$A$2:$V$150,6,FALSE)*AP113,0)</f>
        <v>0</v>
      </c>
      <c r="AV113" s="12"/>
      <c r="AW113" s="11"/>
      <c r="AX113" s="6"/>
      <c r="AY113" s="4">
        <f>IFERROR(VLOOKUP(AW113,parts!$A$2:$V$150,10,FALSE)*AX113,0)</f>
        <v>0</v>
      </c>
      <c r="AZ113" s="4">
        <f>IFERROR(VLOOKUP(AW113,parts!$A$2:$V$150,11,FALSE)*AX113,0)</f>
        <v>0</v>
      </c>
      <c r="BA113" s="4">
        <f>IFERROR(VLOOKUP(AW113,parts!$A$2:$V$150,12,FALSE)*AX113,0)</f>
        <v>0</v>
      </c>
      <c r="BB113" s="4">
        <f>IFERROR(VLOOKUP(AW113,parts!$A$2:$V$150,5,FALSE),0)</f>
        <v>0</v>
      </c>
      <c r="BC113" s="4">
        <f>IFERROR(VLOOKUP(AW113,parts!$A$2:$V$150,6,FALSE)*AX113,0)</f>
        <v>0</v>
      </c>
      <c r="BD113" s="12"/>
      <c r="BE113" s="11"/>
      <c r="BF113" s="6"/>
      <c r="BG113" s="4">
        <f>IFERROR(VLOOKUP(BE113,parts!$A$2:$V$150,10,FALSE)*BF113,0)</f>
        <v>0</v>
      </c>
      <c r="BH113" s="4">
        <f>IFERROR(VLOOKUP(BE113,parts!$A$2:$V$150,11,FALSE)*BF113,0)</f>
        <v>0</v>
      </c>
      <c r="BI113" s="4">
        <f>IFERROR(VLOOKUP(BE113,parts!$A$2:$V$150,12,FALSE)*BF113,0)</f>
        <v>0</v>
      </c>
      <c r="BJ113" s="4">
        <f>IFERROR(VLOOKUP(BE113,parts!$A$2:$V$150,5,FALSE),0)</f>
        <v>0</v>
      </c>
      <c r="BK113" s="4">
        <f>IFERROR(VLOOKUP(BE113,parts!$A$2:$V$150,6,FALSE)*BF113,0)</f>
        <v>0</v>
      </c>
      <c r="BL113" s="12"/>
    </row>
    <row r="114" spans="1:64" x14ac:dyDescent="0.25">
      <c r="A114" s="13"/>
      <c r="B114" s="14" t="s">
        <v>98</v>
      </c>
      <c r="C114" s="14" t="s">
        <v>3</v>
      </c>
      <c r="D114" s="14" t="s">
        <v>90</v>
      </c>
      <c r="E114" s="14" t="s">
        <v>94</v>
      </c>
      <c r="F114" s="14" t="s">
        <v>6</v>
      </c>
      <c r="G114" s="15" t="s">
        <v>7</v>
      </c>
      <c r="H114" s="12"/>
      <c r="I114" s="13"/>
      <c r="J114" s="14" t="s">
        <v>98</v>
      </c>
      <c r="K114" s="14" t="s">
        <v>3</v>
      </c>
      <c r="L114" s="14" t="s">
        <v>90</v>
      </c>
      <c r="M114" s="14" t="s">
        <v>94</v>
      </c>
      <c r="N114" s="14" t="s">
        <v>6</v>
      </c>
      <c r="O114" s="15" t="s">
        <v>7</v>
      </c>
      <c r="P114" s="12"/>
      <c r="Q114" s="13"/>
      <c r="R114" s="14" t="s">
        <v>98</v>
      </c>
      <c r="S114" s="14" t="s">
        <v>3</v>
      </c>
      <c r="T114" s="14" t="s">
        <v>90</v>
      </c>
      <c r="U114" s="14" t="s">
        <v>94</v>
      </c>
      <c r="V114" s="14" t="s">
        <v>6</v>
      </c>
      <c r="W114" s="15" t="s">
        <v>7</v>
      </c>
      <c r="X114" s="12"/>
      <c r="Y114" s="13"/>
      <c r="Z114" s="14" t="s">
        <v>98</v>
      </c>
      <c r="AA114" s="14" t="s">
        <v>3</v>
      </c>
      <c r="AB114" s="14" t="s">
        <v>90</v>
      </c>
      <c r="AC114" s="14" t="s">
        <v>94</v>
      </c>
      <c r="AD114" s="14" t="s">
        <v>6</v>
      </c>
      <c r="AE114" s="15" t="s">
        <v>7</v>
      </c>
      <c r="AF114" s="12"/>
      <c r="AG114" s="13"/>
      <c r="AH114" s="14" t="s">
        <v>98</v>
      </c>
      <c r="AI114" s="14" t="s">
        <v>3</v>
      </c>
      <c r="AJ114" s="14" t="s">
        <v>90</v>
      </c>
      <c r="AK114" s="14" t="s">
        <v>94</v>
      </c>
      <c r="AL114" s="14" t="s">
        <v>6</v>
      </c>
      <c r="AM114" s="15" t="s">
        <v>7</v>
      </c>
      <c r="AN114" s="12"/>
      <c r="AO114" s="13"/>
      <c r="AP114" s="14" t="s">
        <v>98</v>
      </c>
      <c r="AQ114" s="14" t="s">
        <v>3</v>
      </c>
      <c r="AR114" s="14" t="s">
        <v>90</v>
      </c>
      <c r="AS114" s="14" t="s">
        <v>94</v>
      </c>
      <c r="AT114" s="14" t="s">
        <v>6</v>
      </c>
      <c r="AU114" s="15" t="s">
        <v>7</v>
      </c>
      <c r="AV114" s="12"/>
      <c r="AW114" s="13"/>
      <c r="AX114" s="14" t="s">
        <v>98</v>
      </c>
      <c r="AY114" s="14" t="s">
        <v>3</v>
      </c>
      <c r="AZ114" s="14" t="s">
        <v>90</v>
      </c>
      <c r="BA114" s="14" t="s">
        <v>94</v>
      </c>
      <c r="BB114" s="14" t="s">
        <v>6</v>
      </c>
      <c r="BC114" s="15" t="s">
        <v>7</v>
      </c>
      <c r="BD114" s="12"/>
      <c r="BE114" s="13"/>
      <c r="BF114" s="14" t="s">
        <v>98</v>
      </c>
      <c r="BG114" s="14" t="s">
        <v>3</v>
      </c>
      <c r="BH114" s="14" t="s">
        <v>90</v>
      </c>
      <c r="BI114" s="14" t="s">
        <v>94</v>
      </c>
      <c r="BJ114" s="14" t="s">
        <v>6</v>
      </c>
      <c r="BK114" s="15" t="s">
        <v>7</v>
      </c>
      <c r="BL114" s="12"/>
    </row>
    <row r="115" spans="1:64" x14ac:dyDescent="0.25">
      <c r="A115" s="16" t="s">
        <v>93</v>
      </c>
      <c r="B115" s="4">
        <f>SUM(B99:B113)+B91</f>
        <v>4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93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93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93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93</v>
      </c>
      <c r="AH115" s="4">
        <f>SUM(AH99:AH113)+AH91</f>
        <v>0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93</v>
      </c>
      <c r="AP115" s="4">
        <f>SUM(AP99:AP113)+AP91</f>
        <v>0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93</v>
      </c>
      <c r="AX115" s="4">
        <f>SUM(AX99:AX113)+AX91</f>
        <v>0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93</v>
      </c>
      <c r="BF115" s="4">
        <f>SUM(BF99:BF113)+BF91</f>
        <v>0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96</v>
      </c>
      <c r="B116" s="18">
        <f>E115+B92</f>
        <v>22.661200000000001</v>
      </c>
      <c r="C116" s="19"/>
      <c r="D116" s="19"/>
      <c r="E116" s="19"/>
      <c r="F116" s="19"/>
      <c r="G116" s="20"/>
      <c r="H116" s="12"/>
      <c r="I116" s="16" t="s">
        <v>96</v>
      </c>
      <c r="J116" s="18">
        <f>M115+J92</f>
        <v>0</v>
      </c>
      <c r="K116" s="19"/>
      <c r="L116" s="19"/>
      <c r="M116" s="19"/>
      <c r="N116" s="19"/>
      <c r="O116" s="20"/>
      <c r="P116" s="12"/>
      <c r="Q116" s="16" t="s">
        <v>96</v>
      </c>
      <c r="R116" s="18">
        <f>U115+R92</f>
        <v>0</v>
      </c>
      <c r="S116" s="19"/>
      <c r="T116" s="19"/>
      <c r="U116" s="19"/>
      <c r="V116" s="19"/>
      <c r="W116" s="20"/>
      <c r="X116" s="12"/>
      <c r="Y116" s="16" t="s">
        <v>96</v>
      </c>
      <c r="Z116" s="18">
        <f>AC115+Z92</f>
        <v>0</v>
      </c>
      <c r="AA116" s="19"/>
      <c r="AB116" s="19"/>
      <c r="AC116" s="19"/>
      <c r="AD116" s="19"/>
      <c r="AE116" s="20"/>
      <c r="AF116" s="12"/>
      <c r="AG116" s="16" t="s">
        <v>96</v>
      </c>
      <c r="AH116" s="18">
        <f>AK115+AH92</f>
        <v>0</v>
      </c>
      <c r="AI116" s="19"/>
      <c r="AJ116" s="19"/>
      <c r="AK116" s="19"/>
      <c r="AL116" s="19"/>
      <c r="AM116" s="20"/>
      <c r="AN116" s="12"/>
      <c r="AO116" s="16" t="s">
        <v>96</v>
      </c>
      <c r="AP116" s="18">
        <f>AS115+AP92</f>
        <v>0</v>
      </c>
      <c r="AQ116" s="19"/>
      <c r="AR116" s="19"/>
      <c r="AS116" s="19"/>
      <c r="AT116" s="19"/>
      <c r="AU116" s="20"/>
      <c r="AV116" s="12"/>
      <c r="AW116" s="16" t="s">
        <v>96</v>
      </c>
      <c r="AX116" s="18">
        <f>BA115+AX92</f>
        <v>0</v>
      </c>
      <c r="AY116" s="19"/>
      <c r="AZ116" s="19"/>
      <c r="BA116" s="19"/>
      <c r="BB116" s="19"/>
      <c r="BC116" s="20"/>
      <c r="BD116" s="12"/>
      <c r="BE116" s="16" t="s">
        <v>96</v>
      </c>
      <c r="BF116" s="18">
        <f>BI115+BF92</f>
        <v>0</v>
      </c>
      <c r="BG116" s="19"/>
      <c r="BH116" s="19"/>
      <c r="BI116" s="19"/>
      <c r="BJ116" s="19"/>
      <c r="BK116" s="20"/>
      <c r="BL116" s="12"/>
    </row>
    <row r="117" spans="1:64" x14ac:dyDescent="0.25">
      <c r="A117" s="16" t="s">
        <v>101</v>
      </c>
      <c r="B117" s="18">
        <f>C115+B92</f>
        <v>22.661200000000001</v>
      </c>
      <c r="C117" s="19"/>
      <c r="D117" s="19"/>
      <c r="E117" s="19"/>
      <c r="F117" s="19"/>
      <c r="G117" s="20"/>
      <c r="H117" s="12"/>
      <c r="I117" s="16" t="s">
        <v>101</v>
      </c>
      <c r="J117" s="18">
        <f>K115+J92</f>
        <v>0</v>
      </c>
      <c r="K117" s="19"/>
      <c r="L117" s="19"/>
      <c r="M117" s="19"/>
      <c r="N117" s="19"/>
      <c r="O117" s="20"/>
      <c r="P117" s="12"/>
      <c r="Q117" s="16" t="s">
        <v>101</v>
      </c>
      <c r="R117" s="18">
        <f>S115+R92</f>
        <v>0</v>
      </c>
      <c r="S117" s="19"/>
      <c r="T117" s="19"/>
      <c r="U117" s="19"/>
      <c r="V117" s="19"/>
      <c r="W117" s="20"/>
      <c r="X117" s="12"/>
      <c r="Y117" s="16" t="s">
        <v>101</v>
      </c>
      <c r="Z117" s="18">
        <f>AA115+Z92</f>
        <v>0</v>
      </c>
      <c r="AA117" s="19"/>
      <c r="AB117" s="19"/>
      <c r="AC117" s="19"/>
      <c r="AD117" s="19"/>
      <c r="AE117" s="20"/>
      <c r="AF117" s="12"/>
      <c r="AG117" s="16" t="s">
        <v>101</v>
      </c>
      <c r="AH117" s="18">
        <f>AI115+AH92</f>
        <v>0</v>
      </c>
      <c r="AI117" s="19"/>
      <c r="AJ117" s="19"/>
      <c r="AK117" s="19"/>
      <c r="AL117" s="19"/>
      <c r="AM117" s="20"/>
      <c r="AN117" s="12"/>
      <c r="AO117" s="16" t="s">
        <v>101</v>
      </c>
      <c r="AP117" s="18">
        <f>AQ115+AP92</f>
        <v>0</v>
      </c>
      <c r="AQ117" s="19"/>
      <c r="AR117" s="19"/>
      <c r="AS117" s="19"/>
      <c r="AT117" s="19"/>
      <c r="AU117" s="20"/>
      <c r="AV117" s="12"/>
      <c r="AW117" s="16" t="s">
        <v>101</v>
      </c>
      <c r="AX117" s="18">
        <f>AY115+AX92</f>
        <v>0</v>
      </c>
      <c r="AY117" s="19"/>
      <c r="AZ117" s="19"/>
      <c r="BA117" s="19"/>
      <c r="BB117" s="19"/>
      <c r="BC117" s="20"/>
      <c r="BD117" s="12"/>
      <c r="BE117" s="16" t="s">
        <v>101</v>
      </c>
      <c r="BF117" s="18">
        <f>BG115+BF92</f>
        <v>0</v>
      </c>
      <c r="BG117" s="19"/>
      <c r="BH117" s="19"/>
      <c r="BI117" s="19"/>
      <c r="BJ117" s="19"/>
      <c r="BK117" s="20"/>
      <c r="BL117" s="12"/>
    </row>
    <row r="118" spans="1:64" x14ac:dyDescent="0.25">
      <c r="A118" s="16" t="s">
        <v>100</v>
      </c>
      <c r="B118" s="18">
        <f>IFERROR((G115/10/B116),0)</f>
        <v>0</v>
      </c>
      <c r="C118" s="19"/>
      <c r="D118" s="19"/>
      <c r="E118" s="19"/>
      <c r="F118" s="19"/>
      <c r="G118" s="20"/>
      <c r="H118" s="12"/>
      <c r="I118" s="16" t="s">
        <v>100</v>
      </c>
      <c r="J118" s="18">
        <f>IFERROR((O115/10/J116),0)</f>
        <v>0</v>
      </c>
      <c r="K118" s="19"/>
      <c r="L118" s="19"/>
      <c r="M118" s="19"/>
      <c r="N118" s="19"/>
      <c r="O118" s="20"/>
      <c r="P118" s="12"/>
      <c r="Q118" s="16" t="s">
        <v>100</v>
      </c>
      <c r="R118" s="18">
        <f>IFERROR((W115/10/R116),0)</f>
        <v>0</v>
      </c>
      <c r="S118" s="19"/>
      <c r="T118" s="19"/>
      <c r="U118" s="19"/>
      <c r="V118" s="19"/>
      <c r="W118" s="20"/>
      <c r="X118" s="12"/>
      <c r="Y118" s="16" t="s">
        <v>100</v>
      </c>
      <c r="Z118" s="18">
        <f>IFERROR((AE115/10/Z116),0)</f>
        <v>0</v>
      </c>
      <c r="AA118" s="19"/>
      <c r="AB118" s="19"/>
      <c r="AC118" s="19"/>
      <c r="AD118" s="19"/>
      <c r="AE118" s="20"/>
      <c r="AF118" s="12"/>
      <c r="AG118" s="16" t="s">
        <v>100</v>
      </c>
      <c r="AH118" s="18">
        <f>IFERROR((AM115/10/AH116),0)</f>
        <v>0</v>
      </c>
      <c r="AI118" s="19"/>
      <c r="AJ118" s="19"/>
      <c r="AK118" s="19"/>
      <c r="AL118" s="19"/>
      <c r="AM118" s="20"/>
      <c r="AN118" s="12"/>
      <c r="AO118" s="16" t="s">
        <v>100</v>
      </c>
      <c r="AP118" s="18">
        <f>IFERROR((AU115/10/AP116),0)</f>
        <v>0</v>
      </c>
      <c r="AQ118" s="19"/>
      <c r="AR118" s="19"/>
      <c r="AS118" s="19"/>
      <c r="AT118" s="19"/>
      <c r="AU118" s="20"/>
      <c r="AV118" s="12"/>
      <c r="AW118" s="16" t="s">
        <v>100</v>
      </c>
      <c r="AX118" s="18">
        <f>IFERROR((BC115/10/AX116),0)</f>
        <v>0</v>
      </c>
      <c r="AY118" s="19"/>
      <c r="AZ118" s="19"/>
      <c r="BA118" s="19"/>
      <c r="BB118" s="19"/>
      <c r="BC118" s="20"/>
      <c r="BD118" s="12"/>
      <c r="BE118" s="16" t="s">
        <v>100</v>
      </c>
      <c r="BF118" s="18">
        <f>IFERROR((BK115/10/BF116),0)</f>
        <v>0</v>
      </c>
      <c r="BG118" s="19"/>
      <c r="BH118" s="19"/>
      <c r="BI118" s="19"/>
      <c r="BJ118" s="19"/>
      <c r="BK118" s="20"/>
      <c r="BL118" s="12"/>
    </row>
    <row r="119" spans="1:64" x14ac:dyDescent="0.25">
      <c r="A119" s="16" t="s">
        <v>95</v>
      </c>
      <c r="B119" s="18">
        <f>IFERROR((9.82 * F115) * LN(B116/B117),0)</f>
        <v>0</v>
      </c>
      <c r="C119" s="19"/>
      <c r="D119" s="19"/>
      <c r="E119" s="19"/>
      <c r="F119" s="19"/>
      <c r="G119" s="20"/>
      <c r="H119" s="12"/>
      <c r="I119" s="16" t="s">
        <v>95</v>
      </c>
      <c r="J119" s="18">
        <f>IFERROR((9.82 * N115) * LN(J116/J117),0)</f>
        <v>0</v>
      </c>
      <c r="K119" s="19"/>
      <c r="L119" s="19"/>
      <c r="M119" s="19"/>
      <c r="N119" s="19"/>
      <c r="O119" s="20"/>
      <c r="P119" s="12"/>
      <c r="Q119" s="16" t="s">
        <v>95</v>
      </c>
      <c r="R119" s="18">
        <f>IFERROR((9.82 * V115) * LN(R116/R117),0)</f>
        <v>0</v>
      </c>
      <c r="S119" s="19"/>
      <c r="T119" s="19"/>
      <c r="U119" s="19"/>
      <c r="V119" s="19"/>
      <c r="W119" s="20"/>
      <c r="X119" s="12"/>
      <c r="Y119" s="16" t="s">
        <v>95</v>
      </c>
      <c r="Z119" s="18">
        <f>IFERROR((9.82 * AD115) * LN(Z116/Z117),0)</f>
        <v>0</v>
      </c>
      <c r="AA119" s="19"/>
      <c r="AB119" s="19"/>
      <c r="AC119" s="19"/>
      <c r="AD119" s="19"/>
      <c r="AE119" s="20"/>
      <c r="AF119" s="12"/>
      <c r="AG119" s="16" t="s">
        <v>95</v>
      </c>
      <c r="AH119" s="18">
        <f>IFERROR((9.82 * AL115) * LN(AH116/AH117),0)</f>
        <v>0</v>
      </c>
      <c r="AI119" s="19"/>
      <c r="AJ119" s="19"/>
      <c r="AK119" s="19"/>
      <c r="AL119" s="19"/>
      <c r="AM119" s="20"/>
      <c r="AN119" s="12"/>
      <c r="AO119" s="16" t="s">
        <v>95</v>
      </c>
      <c r="AP119" s="18">
        <f>IFERROR((9.82 * AT115) * LN(AP116/AP117),0)</f>
        <v>0</v>
      </c>
      <c r="AQ119" s="19"/>
      <c r="AR119" s="19"/>
      <c r="AS119" s="19"/>
      <c r="AT119" s="19"/>
      <c r="AU119" s="20"/>
      <c r="AV119" s="12"/>
      <c r="AW119" s="16" t="s">
        <v>95</v>
      </c>
      <c r="AX119" s="18">
        <f>IFERROR((9.82 * BB115) * LN(AX116/AX117),0)</f>
        <v>0</v>
      </c>
      <c r="AY119" s="19"/>
      <c r="AZ119" s="19"/>
      <c r="BA119" s="19"/>
      <c r="BB119" s="19"/>
      <c r="BC119" s="20"/>
      <c r="BD119" s="12"/>
      <c r="BE119" s="16" t="s">
        <v>95</v>
      </c>
      <c r="BF119" s="18">
        <f>IFERROR((9.82 * BJ115) * LN(BF116/BF117),0)</f>
        <v>0</v>
      </c>
      <c r="BG119" s="19"/>
      <c r="BH119" s="19"/>
      <c r="BI119" s="19"/>
      <c r="BJ119" s="19"/>
      <c r="BK119" s="20"/>
      <c r="BL119" s="12"/>
    </row>
    <row r="120" spans="1:64" ht="15.75" thickBot="1" x14ac:dyDescent="0.3">
      <c r="A120" s="17" t="s">
        <v>97</v>
      </c>
      <c r="B120" s="21">
        <f>B119+B96</f>
        <v>3672.2746398915128</v>
      </c>
      <c r="C120" s="22"/>
      <c r="D120" s="22"/>
      <c r="E120" s="22"/>
      <c r="F120" s="22"/>
      <c r="G120" s="23"/>
      <c r="H120" s="12"/>
      <c r="I120" s="17" t="s">
        <v>97</v>
      </c>
      <c r="J120" s="21">
        <f>J119+J96</f>
        <v>0</v>
      </c>
      <c r="K120" s="22"/>
      <c r="L120" s="22"/>
      <c r="M120" s="22"/>
      <c r="N120" s="22"/>
      <c r="O120" s="23"/>
      <c r="P120" s="12"/>
      <c r="Q120" s="17" t="s">
        <v>97</v>
      </c>
      <c r="R120" s="21">
        <f>R119+R96</f>
        <v>0</v>
      </c>
      <c r="S120" s="22"/>
      <c r="T120" s="22"/>
      <c r="U120" s="22"/>
      <c r="V120" s="22"/>
      <c r="W120" s="23"/>
      <c r="X120" s="12"/>
      <c r="Y120" s="17" t="s">
        <v>97</v>
      </c>
      <c r="Z120" s="21">
        <f>Z119+Z96</f>
        <v>0</v>
      </c>
      <c r="AA120" s="22"/>
      <c r="AB120" s="22"/>
      <c r="AC120" s="22"/>
      <c r="AD120" s="22"/>
      <c r="AE120" s="23"/>
      <c r="AF120" s="12"/>
      <c r="AG120" s="17" t="s">
        <v>97</v>
      </c>
      <c r="AH120" s="21">
        <f>AH119+AH96</f>
        <v>0</v>
      </c>
      <c r="AI120" s="22"/>
      <c r="AJ120" s="22"/>
      <c r="AK120" s="22"/>
      <c r="AL120" s="22"/>
      <c r="AM120" s="23"/>
      <c r="AN120" s="12"/>
      <c r="AO120" s="17" t="s">
        <v>97</v>
      </c>
      <c r="AP120" s="21">
        <f>AP119+AP96</f>
        <v>0</v>
      </c>
      <c r="AQ120" s="22"/>
      <c r="AR120" s="22"/>
      <c r="AS120" s="22"/>
      <c r="AT120" s="22"/>
      <c r="AU120" s="23"/>
      <c r="AV120" s="12"/>
      <c r="AW120" s="17" t="s">
        <v>97</v>
      </c>
      <c r="AX120" s="21">
        <f>AX119+AX96</f>
        <v>0</v>
      </c>
      <c r="AY120" s="22"/>
      <c r="AZ120" s="22"/>
      <c r="BA120" s="22"/>
      <c r="BB120" s="22"/>
      <c r="BC120" s="23"/>
      <c r="BD120" s="12"/>
      <c r="BE120" s="17" t="s">
        <v>97</v>
      </c>
      <c r="BF120" s="21">
        <f>BF119+BF96</f>
        <v>0</v>
      </c>
      <c r="BG120" s="22"/>
      <c r="BH120" s="22"/>
      <c r="BI120" s="22"/>
      <c r="BJ120" s="22"/>
      <c r="BK120" s="23"/>
      <c r="BL120" s="12"/>
    </row>
    <row r="121" spans="1:6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</sheetData>
  <mergeCells count="208">
    <mergeCell ref="AX119:BC119"/>
    <mergeCell ref="BF119:BK119"/>
    <mergeCell ref="B120:G120"/>
    <mergeCell ref="J120:O120"/>
    <mergeCell ref="R120:W120"/>
    <mergeCell ref="Z120:AE120"/>
    <mergeCell ref="AH120:AM120"/>
    <mergeCell ref="AP120:AU120"/>
    <mergeCell ref="AX120:BC120"/>
    <mergeCell ref="BF120:BK120"/>
    <mergeCell ref="B119:G119"/>
    <mergeCell ref="J119:O119"/>
    <mergeCell ref="R119:W119"/>
    <mergeCell ref="Z119:AE119"/>
    <mergeCell ref="AH119:AM119"/>
    <mergeCell ref="AP119:AU119"/>
    <mergeCell ref="AX117:BC117"/>
    <mergeCell ref="BF117:BK117"/>
    <mergeCell ref="B118:G118"/>
    <mergeCell ref="J118:O118"/>
    <mergeCell ref="R118:W118"/>
    <mergeCell ref="Z118:AE118"/>
    <mergeCell ref="AH118:AM118"/>
    <mergeCell ref="AP118:AU118"/>
    <mergeCell ref="AX118:BC118"/>
    <mergeCell ref="BF118:BK118"/>
    <mergeCell ref="B117:G117"/>
    <mergeCell ref="J117:O117"/>
    <mergeCell ref="R117:W117"/>
    <mergeCell ref="Z117:AE117"/>
    <mergeCell ref="AH117:AM117"/>
    <mergeCell ref="AP117:AU117"/>
    <mergeCell ref="AX96:BC96"/>
    <mergeCell ref="BF96:BK96"/>
    <mergeCell ref="B116:G116"/>
    <mergeCell ref="J116:O116"/>
    <mergeCell ref="R116:W116"/>
    <mergeCell ref="Z116:AE116"/>
    <mergeCell ref="AH116:AM116"/>
    <mergeCell ref="AP116:AU116"/>
    <mergeCell ref="AX116:BC116"/>
    <mergeCell ref="BF116:BK116"/>
    <mergeCell ref="B96:G96"/>
    <mergeCell ref="J96:O96"/>
    <mergeCell ref="R96:W96"/>
    <mergeCell ref="Z96:AE96"/>
    <mergeCell ref="AH96:AM96"/>
    <mergeCell ref="AP96:AU96"/>
    <mergeCell ref="AX94:BC94"/>
    <mergeCell ref="BF94:BK94"/>
    <mergeCell ref="B95:G95"/>
    <mergeCell ref="J95:O95"/>
    <mergeCell ref="R95:W95"/>
    <mergeCell ref="Z95:AE95"/>
    <mergeCell ref="AH95:AM95"/>
    <mergeCell ref="AP95:AU95"/>
    <mergeCell ref="AX95:BC95"/>
    <mergeCell ref="BF95:BK95"/>
    <mergeCell ref="B94:G94"/>
    <mergeCell ref="J94:O94"/>
    <mergeCell ref="R94:W94"/>
    <mergeCell ref="Z94:AE94"/>
    <mergeCell ref="AH94:AM94"/>
    <mergeCell ref="AP94:AU94"/>
    <mergeCell ref="AX92:BC92"/>
    <mergeCell ref="BF92:BK92"/>
    <mergeCell ref="B93:G93"/>
    <mergeCell ref="J93:O93"/>
    <mergeCell ref="R93:W93"/>
    <mergeCell ref="Z93:AE93"/>
    <mergeCell ref="AH93:AM93"/>
    <mergeCell ref="AP93:AU93"/>
    <mergeCell ref="AX93:BC93"/>
    <mergeCell ref="BF93:BK93"/>
    <mergeCell ref="B92:G92"/>
    <mergeCell ref="J92:O92"/>
    <mergeCell ref="R92:W92"/>
    <mergeCell ref="Z92:AE92"/>
    <mergeCell ref="AH92:AM92"/>
    <mergeCell ref="AP92:AU92"/>
    <mergeCell ref="AX71:BC71"/>
    <mergeCell ref="BF71:BK71"/>
    <mergeCell ref="B72:G72"/>
    <mergeCell ref="J72:O72"/>
    <mergeCell ref="R72:W72"/>
    <mergeCell ref="Z72:AE72"/>
    <mergeCell ref="AH72:AM72"/>
    <mergeCell ref="AP72:AU72"/>
    <mergeCell ref="AX72:BC72"/>
    <mergeCell ref="BF72:BK72"/>
    <mergeCell ref="B71:G71"/>
    <mergeCell ref="J71:O71"/>
    <mergeCell ref="R71:W71"/>
    <mergeCell ref="Z71:AE71"/>
    <mergeCell ref="AH71:AM71"/>
    <mergeCell ref="AP71:AU71"/>
    <mergeCell ref="AX69:BC69"/>
    <mergeCell ref="BF69:BK69"/>
    <mergeCell ref="B70:G70"/>
    <mergeCell ref="J70:O70"/>
    <mergeCell ref="R70:W70"/>
    <mergeCell ref="Z70:AE70"/>
    <mergeCell ref="AH70:AM70"/>
    <mergeCell ref="AP70:AU70"/>
    <mergeCell ref="AX70:BC70"/>
    <mergeCell ref="BF70:BK70"/>
    <mergeCell ref="B69:G69"/>
    <mergeCell ref="J69:O69"/>
    <mergeCell ref="R69:W69"/>
    <mergeCell ref="Z69:AE69"/>
    <mergeCell ref="AH69:AM69"/>
    <mergeCell ref="AP69:AU69"/>
    <mergeCell ref="AX48:BC48"/>
    <mergeCell ref="BF48:BK48"/>
    <mergeCell ref="B68:G68"/>
    <mergeCell ref="J68:O68"/>
    <mergeCell ref="R68:W68"/>
    <mergeCell ref="Z68:AE68"/>
    <mergeCell ref="AH68:AM68"/>
    <mergeCell ref="AP68:AU68"/>
    <mergeCell ref="AX68:BC68"/>
    <mergeCell ref="BF68:BK68"/>
    <mergeCell ref="B48:G48"/>
    <mergeCell ref="J48:O48"/>
    <mergeCell ref="R48:W48"/>
    <mergeCell ref="Z48:AE48"/>
    <mergeCell ref="AH48:AM48"/>
    <mergeCell ref="AP48:AU48"/>
    <mergeCell ref="AX46:BC46"/>
    <mergeCell ref="BF46:BK46"/>
    <mergeCell ref="B47:G47"/>
    <mergeCell ref="J47:O47"/>
    <mergeCell ref="R47:W47"/>
    <mergeCell ref="Z47:AE47"/>
    <mergeCell ref="AH47:AM47"/>
    <mergeCell ref="AP47:AU47"/>
    <mergeCell ref="AX47:BC47"/>
    <mergeCell ref="BF47:BK47"/>
    <mergeCell ref="B46:G46"/>
    <mergeCell ref="J46:O46"/>
    <mergeCell ref="R46:W46"/>
    <mergeCell ref="Z46:AE46"/>
    <mergeCell ref="AH46:AM46"/>
    <mergeCell ref="AP46:AU46"/>
    <mergeCell ref="AX44:BC44"/>
    <mergeCell ref="BF44:BK44"/>
    <mergeCell ref="B45:G45"/>
    <mergeCell ref="J45:O45"/>
    <mergeCell ref="R45:W45"/>
    <mergeCell ref="Z45:AE45"/>
    <mergeCell ref="AH45:AM45"/>
    <mergeCell ref="AP45:AU45"/>
    <mergeCell ref="AX45:BC45"/>
    <mergeCell ref="BF45:BK45"/>
    <mergeCell ref="B44:G44"/>
    <mergeCell ref="J44:O44"/>
    <mergeCell ref="R44:W44"/>
    <mergeCell ref="Z44:AE44"/>
    <mergeCell ref="AH44:AM44"/>
    <mergeCell ref="AP44:AU44"/>
    <mergeCell ref="AX23:BC23"/>
    <mergeCell ref="BF23:BK23"/>
    <mergeCell ref="B24:G24"/>
    <mergeCell ref="J24:O24"/>
    <mergeCell ref="R24:W24"/>
    <mergeCell ref="Z24:AE24"/>
    <mergeCell ref="AH24:AM24"/>
    <mergeCell ref="AP24:AU24"/>
    <mergeCell ref="AX24:BC24"/>
    <mergeCell ref="BF24:BK24"/>
    <mergeCell ref="B23:G23"/>
    <mergeCell ref="J23:O23"/>
    <mergeCell ref="R23:W23"/>
    <mergeCell ref="Z23:AE23"/>
    <mergeCell ref="AH23:AM23"/>
    <mergeCell ref="AP23:AU23"/>
    <mergeCell ref="AX21:BC21"/>
    <mergeCell ref="BF21:BK21"/>
    <mergeCell ref="B22:G22"/>
    <mergeCell ref="J22:O22"/>
    <mergeCell ref="R22:W22"/>
    <mergeCell ref="Z22:AE22"/>
    <mergeCell ref="AH22:AM22"/>
    <mergeCell ref="AP22:AU22"/>
    <mergeCell ref="AX22:BC22"/>
    <mergeCell ref="BF22:BK22"/>
    <mergeCell ref="B21:G21"/>
    <mergeCell ref="J21:O21"/>
    <mergeCell ref="R21:W21"/>
    <mergeCell ref="Z21:AE21"/>
    <mergeCell ref="AH21:AM21"/>
    <mergeCell ref="AP21:AU21"/>
    <mergeCell ref="AW1:BC1"/>
    <mergeCell ref="BE1:BK1"/>
    <mergeCell ref="B20:G20"/>
    <mergeCell ref="J20:O20"/>
    <mergeCell ref="R20:W20"/>
    <mergeCell ref="Z20:AE20"/>
    <mergeCell ref="AH20:AM20"/>
    <mergeCell ref="AP20:AU20"/>
    <mergeCell ref="AX20:BC20"/>
    <mergeCell ref="BF20:BK20"/>
    <mergeCell ref="A1:G1"/>
    <mergeCell ref="I1:O1"/>
    <mergeCell ref="Q1:W1"/>
    <mergeCell ref="Y1:AE1"/>
    <mergeCell ref="AG1:AM1"/>
    <mergeCell ref="AO1:A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1"/>
  <sheetViews>
    <sheetView workbookViewId="0">
      <selection activeCell="BE2" sqref="BE2"/>
    </sheetView>
  </sheetViews>
  <sheetFormatPr defaultRowHeight="15" x14ac:dyDescent="0.25"/>
  <cols>
    <col min="1" max="1" width="14.85546875" style="1" customWidth="1"/>
    <col min="2" max="2" width="4.5703125" style="1" customWidth="1"/>
    <col min="3" max="7" width="6.42578125" style="1" customWidth="1"/>
    <col min="8" max="8" width="4.5703125" style="1" customWidth="1"/>
    <col min="9" max="9" width="14.85546875" style="1" customWidth="1"/>
    <col min="10" max="10" width="4.5703125" style="1" customWidth="1"/>
    <col min="11" max="15" width="6.42578125" style="1" customWidth="1"/>
    <col min="16" max="16" width="4.42578125" style="1" customWidth="1"/>
    <col min="17" max="17" width="14.85546875" style="1" customWidth="1"/>
    <col min="18" max="18" width="4.5703125" style="1" customWidth="1"/>
    <col min="19" max="23" width="6.42578125" style="1" customWidth="1"/>
    <col min="24" max="24" width="3.85546875" style="1" customWidth="1"/>
    <col min="25" max="25" width="14.85546875" style="1" customWidth="1"/>
    <col min="26" max="26" width="4.5703125" style="1" customWidth="1"/>
    <col min="27" max="31" width="6.42578125" style="1" customWidth="1"/>
    <col min="32" max="32" width="4.85546875" style="1" customWidth="1"/>
    <col min="33" max="34" width="9.140625" style="1"/>
    <col min="35" max="39" width="6.42578125" style="1" customWidth="1"/>
    <col min="40" max="42" width="9.140625" style="1"/>
    <col min="43" max="47" width="6.42578125" style="1" customWidth="1"/>
    <col min="48" max="50" width="9.140625" style="1"/>
    <col min="51" max="55" width="6.42578125" style="1" customWidth="1"/>
    <col min="56" max="58" width="9.140625" style="1"/>
    <col min="59" max="63" width="6.42578125" style="1" customWidth="1"/>
    <col min="64" max="16384" width="9.140625" style="1"/>
  </cols>
  <sheetData>
    <row r="1" spans="1:64" ht="15.75" thickBot="1" x14ac:dyDescent="0.3">
      <c r="A1" s="24" t="s">
        <v>102</v>
      </c>
      <c r="B1" s="24"/>
      <c r="C1" s="24"/>
      <c r="D1" s="24"/>
      <c r="E1" s="24"/>
      <c r="F1" s="24"/>
      <c r="G1" s="24"/>
      <c r="H1" s="12"/>
      <c r="I1" s="24" t="s">
        <v>103</v>
      </c>
      <c r="J1" s="24"/>
      <c r="K1" s="24"/>
      <c r="L1" s="24"/>
      <c r="M1" s="24"/>
      <c r="N1" s="24"/>
      <c r="O1" s="24"/>
      <c r="P1" s="12"/>
      <c r="Q1" s="24" t="s">
        <v>104</v>
      </c>
      <c r="R1" s="24"/>
      <c r="S1" s="24"/>
      <c r="T1" s="24"/>
      <c r="U1" s="24"/>
      <c r="V1" s="24"/>
      <c r="W1" s="24"/>
      <c r="X1" s="12"/>
      <c r="Y1" s="24" t="s">
        <v>105</v>
      </c>
      <c r="Z1" s="24"/>
      <c r="AA1" s="24"/>
      <c r="AB1" s="24"/>
      <c r="AC1" s="24"/>
      <c r="AD1" s="24"/>
      <c r="AE1" s="24"/>
      <c r="AF1" s="12"/>
      <c r="AG1" s="24" t="s">
        <v>128</v>
      </c>
      <c r="AH1" s="24"/>
      <c r="AI1" s="24"/>
      <c r="AJ1" s="24"/>
      <c r="AK1" s="24"/>
      <c r="AL1" s="24"/>
      <c r="AM1" s="24"/>
      <c r="AN1" s="12"/>
      <c r="AO1" s="24" t="s">
        <v>129</v>
      </c>
      <c r="AP1" s="24"/>
      <c r="AQ1" s="24"/>
      <c r="AR1" s="24"/>
      <c r="AS1" s="24"/>
      <c r="AT1" s="24"/>
      <c r="AU1" s="24"/>
      <c r="AV1" s="12"/>
      <c r="AW1" s="24" t="s">
        <v>130</v>
      </c>
      <c r="AX1" s="24"/>
      <c r="AY1" s="24"/>
      <c r="AZ1" s="24"/>
      <c r="BA1" s="24"/>
      <c r="BB1" s="24"/>
      <c r="BC1" s="24"/>
      <c r="BD1" s="12"/>
      <c r="BE1" s="24" t="s">
        <v>131</v>
      </c>
      <c r="BF1" s="24"/>
      <c r="BG1" s="24"/>
      <c r="BH1" s="24"/>
      <c r="BI1" s="24"/>
      <c r="BJ1" s="24"/>
      <c r="BK1" s="24"/>
      <c r="BL1" s="12"/>
    </row>
    <row r="2" spans="1:64" x14ac:dyDescent="0.25">
      <c r="A2" s="7" t="s">
        <v>0</v>
      </c>
      <c r="B2" s="8" t="s">
        <v>66</v>
      </c>
      <c r="C2" s="8" t="s">
        <v>3</v>
      </c>
      <c r="D2" s="8" t="s">
        <v>90</v>
      </c>
      <c r="E2" s="8" t="s">
        <v>91</v>
      </c>
      <c r="F2" s="8" t="s">
        <v>6</v>
      </c>
      <c r="G2" s="9" t="s">
        <v>7</v>
      </c>
      <c r="H2" s="12"/>
      <c r="I2" s="7" t="s">
        <v>0</v>
      </c>
      <c r="J2" s="8" t="s">
        <v>66</v>
      </c>
      <c r="K2" s="8" t="s">
        <v>3</v>
      </c>
      <c r="L2" s="8" t="s">
        <v>90</v>
      </c>
      <c r="M2" s="8" t="s">
        <v>91</v>
      </c>
      <c r="N2" s="8" t="s">
        <v>6</v>
      </c>
      <c r="O2" s="9" t="s">
        <v>7</v>
      </c>
      <c r="P2" s="12"/>
      <c r="Q2" s="7" t="s">
        <v>0</v>
      </c>
      <c r="R2" s="8" t="s">
        <v>66</v>
      </c>
      <c r="S2" s="8" t="s">
        <v>3</v>
      </c>
      <c r="T2" s="8" t="s">
        <v>90</v>
      </c>
      <c r="U2" s="8" t="s">
        <v>91</v>
      </c>
      <c r="V2" s="8" t="s">
        <v>6</v>
      </c>
      <c r="W2" s="9" t="s">
        <v>7</v>
      </c>
      <c r="X2" s="12"/>
      <c r="Y2" s="7" t="s">
        <v>0</v>
      </c>
      <c r="Z2" s="8" t="s">
        <v>66</v>
      </c>
      <c r="AA2" s="8" t="s">
        <v>3</v>
      </c>
      <c r="AB2" s="8" t="s">
        <v>90</v>
      </c>
      <c r="AC2" s="8" t="s">
        <v>91</v>
      </c>
      <c r="AD2" s="8" t="s">
        <v>6</v>
      </c>
      <c r="AE2" s="9" t="s">
        <v>7</v>
      </c>
      <c r="AF2" s="12"/>
      <c r="AG2" s="7" t="s">
        <v>0</v>
      </c>
      <c r="AH2" s="8" t="s">
        <v>66</v>
      </c>
      <c r="AI2" s="8" t="s">
        <v>3</v>
      </c>
      <c r="AJ2" s="8" t="s">
        <v>90</v>
      </c>
      <c r="AK2" s="8" t="s">
        <v>91</v>
      </c>
      <c r="AL2" s="8" t="s">
        <v>6</v>
      </c>
      <c r="AM2" s="9" t="s">
        <v>7</v>
      </c>
      <c r="AN2" s="12"/>
      <c r="AO2" s="7" t="s">
        <v>0</v>
      </c>
      <c r="AP2" s="8" t="s">
        <v>66</v>
      </c>
      <c r="AQ2" s="8" t="s">
        <v>3</v>
      </c>
      <c r="AR2" s="8" t="s">
        <v>90</v>
      </c>
      <c r="AS2" s="8" t="s">
        <v>91</v>
      </c>
      <c r="AT2" s="8" t="s">
        <v>6</v>
      </c>
      <c r="AU2" s="9" t="s">
        <v>7</v>
      </c>
      <c r="AV2" s="12"/>
      <c r="AW2" s="7" t="s">
        <v>0</v>
      </c>
      <c r="AX2" s="8" t="s">
        <v>66</v>
      </c>
      <c r="AY2" s="8" t="s">
        <v>3</v>
      </c>
      <c r="AZ2" s="8" t="s">
        <v>90</v>
      </c>
      <c r="BA2" s="8" t="s">
        <v>91</v>
      </c>
      <c r="BB2" s="8" t="s">
        <v>6</v>
      </c>
      <c r="BC2" s="9" t="s">
        <v>7</v>
      </c>
      <c r="BD2" s="12"/>
      <c r="BE2" s="7" t="s">
        <v>0</v>
      </c>
      <c r="BF2" s="8" t="s">
        <v>66</v>
      </c>
      <c r="BG2" s="8" t="s">
        <v>3</v>
      </c>
      <c r="BH2" s="8" t="s">
        <v>90</v>
      </c>
      <c r="BI2" s="8" t="s">
        <v>91</v>
      </c>
      <c r="BJ2" s="8" t="s">
        <v>6</v>
      </c>
      <c r="BK2" s="9" t="s">
        <v>7</v>
      </c>
      <c r="BL2" s="12"/>
    </row>
    <row r="3" spans="1:64" x14ac:dyDescent="0.25">
      <c r="A3" s="11"/>
      <c r="B3" s="6"/>
      <c r="C3" s="4">
        <f>IFERROR(VLOOKUP(A3,parts!$A$2:$V$150,11,FALSE)*B3,0)</f>
        <v>0</v>
      </c>
      <c r="D3" s="4">
        <f>IFERROR(VLOOKUP(A3,parts!$A$2:$V$150,12,FALSE)*B3,0)</f>
        <v>0</v>
      </c>
      <c r="E3" s="4">
        <f>IFERROR(VLOOKUP(A3,parts!$A$2:$V$150,13,FALSE)*B3,0)</f>
        <v>0</v>
      </c>
      <c r="F3" s="4">
        <f>IFERROR(VLOOKUP(A3,parts!$A$2:$V$150,5,FALSE),0)</f>
        <v>0</v>
      </c>
      <c r="G3" s="4">
        <f>IFERROR(VLOOKUP(A3,parts!$A$2:$V$150,6,FALSE)*B3,0)</f>
        <v>0</v>
      </c>
      <c r="H3" s="12"/>
      <c r="I3" s="11"/>
      <c r="J3" s="6"/>
      <c r="K3" s="4">
        <f>IFERROR(VLOOKUP(I3,parts!$A$2:$V$150,11,FALSE)*J3,0)</f>
        <v>0</v>
      </c>
      <c r="L3" s="4">
        <f>IFERROR(VLOOKUP(I3,parts!$A$2:$V$150,12,FALSE)*J3,0)</f>
        <v>0</v>
      </c>
      <c r="M3" s="4">
        <f>IFERROR(VLOOKUP(I3,parts!$A$2:$V$150,13,FALSE)*J3,0)</f>
        <v>0</v>
      </c>
      <c r="N3" s="4">
        <f>IFERROR(VLOOKUP(I3,parts!$A$2:$V$150,5,FALSE),0)</f>
        <v>0</v>
      </c>
      <c r="O3" s="4">
        <f>IFERROR(VLOOKUP(I3,parts!$A$2:$V$150,6,FALSE)*J3,0)</f>
        <v>0</v>
      </c>
      <c r="P3" s="12"/>
      <c r="Q3" s="11"/>
      <c r="R3" s="6"/>
      <c r="S3" s="4">
        <f>IFERROR(VLOOKUP(Q3,parts!$A$2:$V$150,11,FALSE)*R3,0)</f>
        <v>0</v>
      </c>
      <c r="T3" s="4">
        <f>IFERROR(VLOOKUP(Q3,parts!$A$2:$V$150,12,FALSE)*R3,0)</f>
        <v>0</v>
      </c>
      <c r="U3" s="4">
        <f>IFERROR(VLOOKUP(Q3,parts!$A$2:$V$150,13,FALSE)*R3,0)</f>
        <v>0</v>
      </c>
      <c r="V3" s="4">
        <f>IFERROR(VLOOKUP(Q3,parts!$A$2:$V$150,5,FALSE),0)</f>
        <v>0</v>
      </c>
      <c r="W3" s="4">
        <f>IFERROR(VLOOKUP(Q3,parts!$A$2:$V$150,6,FALSE)*R3,0)</f>
        <v>0</v>
      </c>
      <c r="X3" s="12"/>
      <c r="Y3" s="11"/>
      <c r="Z3" s="6"/>
      <c r="AA3" s="4">
        <f>IFERROR(VLOOKUP(Y3,parts!$A$2:$V$150,11,FALSE)*Z3,0)</f>
        <v>0</v>
      </c>
      <c r="AB3" s="4">
        <f>IFERROR(VLOOKUP(Y3,parts!$A$2:$V$150,12,FALSE)*Z3,0)</f>
        <v>0</v>
      </c>
      <c r="AC3" s="4">
        <f>IFERROR(VLOOKUP(Y3,parts!$A$2:$V$150,13,FALSE)*Z3,0)</f>
        <v>0</v>
      </c>
      <c r="AD3" s="4">
        <f>IFERROR(VLOOKUP(Y3,parts!$A$2:$V$150,5,FALSE),0)</f>
        <v>0</v>
      </c>
      <c r="AE3" s="4">
        <f>IFERROR(VLOOKUP(Y3,parts!$A$2:$V$150,6,FALSE)*Z3,0)</f>
        <v>0</v>
      </c>
      <c r="AF3" s="12"/>
      <c r="AG3" s="11"/>
      <c r="AH3" s="6"/>
      <c r="AI3" s="4">
        <f>IFERROR(VLOOKUP(AG3,parts!$A$2:$V$150,11,FALSE)*AH3,0)</f>
        <v>0</v>
      </c>
      <c r="AJ3" s="4">
        <f>IFERROR(VLOOKUP(AG3,parts!$A$2:$V$150,12,FALSE)*AH3,0)</f>
        <v>0</v>
      </c>
      <c r="AK3" s="4">
        <f>IFERROR(VLOOKUP(AG3,parts!$A$2:$V$150,13,FALSE)*AH3,0)</f>
        <v>0</v>
      </c>
      <c r="AL3" s="4">
        <f>IFERROR(VLOOKUP(AG3,parts!$A$2:$V$150,5,FALSE),0)</f>
        <v>0</v>
      </c>
      <c r="AM3" s="4">
        <f>IFERROR(VLOOKUP(AG3,parts!$A$2:$V$150,6,FALSE)*AH3,0)</f>
        <v>0</v>
      </c>
      <c r="AN3" s="12"/>
      <c r="AO3" s="11"/>
      <c r="AP3" s="6"/>
      <c r="AQ3" s="4">
        <f>IFERROR(VLOOKUP(AO3,parts!$A$2:$V$150,11,FALSE)*AP3,0)</f>
        <v>0</v>
      </c>
      <c r="AR3" s="4">
        <f>IFERROR(VLOOKUP(AO3,parts!$A$2:$V$150,12,FALSE)*AP3,0)</f>
        <v>0</v>
      </c>
      <c r="AS3" s="4">
        <f>IFERROR(VLOOKUP(AO3,parts!$A$2:$V$150,13,FALSE)*AP3,0)</f>
        <v>0</v>
      </c>
      <c r="AT3" s="4">
        <f>IFERROR(VLOOKUP(AO3,parts!$A$2:$V$150,5,FALSE),0)</f>
        <v>0</v>
      </c>
      <c r="AU3" s="4">
        <f>IFERROR(VLOOKUP(AO3,parts!$A$2:$V$150,6,FALSE)*AP3,0)</f>
        <v>0</v>
      </c>
      <c r="AV3" s="12"/>
      <c r="AW3" s="11"/>
      <c r="AX3" s="6"/>
      <c r="AY3" s="4">
        <f>IFERROR(VLOOKUP(AW3,parts!$A$2:$V$150,11,FALSE)*AX3,0)</f>
        <v>0</v>
      </c>
      <c r="AZ3" s="4">
        <f>IFERROR(VLOOKUP(AW3,parts!$A$2:$V$150,12,FALSE)*AX3,0)</f>
        <v>0</v>
      </c>
      <c r="BA3" s="4">
        <f>IFERROR(VLOOKUP(AW3,parts!$A$2:$V$150,13,FALSE)*AX3,0)</f>
        <v>0</v>
      </c>
      <c r="BB3" s="4">
        <f>IFERROR(VLOOKUP(AW3,parts!$A$2:$V$150,5,FALSE),0)</f>
        <v>0</v>
      </c>
      <c r="BC3" s="4">
        <f>IFERROR(VLOOKUP(AW3,parts!$A$2:$V$150,6,FALSE)*AX3,0)</f>
        <v>0</v>
      </c>
      <c r="BD3" s="12"/>
      <c r="BE3" s="11"/>
      <c r="BF3" s="6"/>
      <c r="BG3" s="4">
        <f>IFERROR(VLOOKUP(BE3,parts!$A$2:$V$150,11,FALSE)*BF3,0)</f>
        <v>0</v>
      </c>
      <c r="BH3" s="4">
        <f>IFERROR(VLOOKUP(BE3,parts!$A$2:$V$150,12,FALSE)*BF3,0)</f>
        <v>0</v>
      </c>
      <c r="BI3" s="4">
        <f>IFERROR(VLOOKUP(BE3,parts!$A$2:$V$150,13,FALSE)*BF3,0)</f>
        <v>0</v>
      </c>
      <c r="BJ3" s="4">
        <f>IFERROR(VLOOKUP(BE3,parts!$A$2:$V$150,5,FALSE),0)</f>
        <v>0</v>
      </c>
      <c r="BK3" s="4">
        <f>IFERROR(VLOOKUP(BE3,parts!$A$2:$V$150,6,FALSE)*BF3,0)</f>
        <v>0</v>
      </c>
      <c r="BL3" s="12"/>
    </row>
    <row r="4" spans="1:64" x14ac:dyDescent="0.25">
      <c r="A4" s="11"/>
      <c r="B4" s="6"/>
      <c r="C4" s="4">
        <f>IFERROR(VLOOKUP(A4,parts!$A$2:$V$150,11,FALSE)*B4,0)</f>
        <v>0</v>
      </c>
      <c r="D4" s="4">
        <f>IFERROR(VLOOKUP(A4,parts!$A$2:$V$150,12,FALSE)*B4,0)</f>
        <v>0</v>
      </c>
      <c r="E4" s="4">
        <f>IFERROR(VLOOKUP(A4,parts!$A$2:$V$150,13,FALSE)*B4,0)</f>
        <v>0</v>
      </c>
      <c r="F4" s="4">
        <f>IFERROR(VLOOKUP(A4,parts!$A$2:$V$150,5,FALSE),0)</f>
        <v>0</v>
      </c>
      <c r="G4" s="4">
        <f>IFERROR(VLOOKUP(A4,parts!$A$2:$V$150,6,FALSE)*B4,0)</f>
        <v>0</v>
      </c>
      <c r="H4" s="12"/>
      <c r="I4" s="11"/>
      <c r="J4" s="6"/>
      <c r="K4" s="4">
        <f>IFERROR(VLOOKUP(I4,parts!$A$2:$V$150,11,FALSE)*J4,0)</f>
        <v>0</v>
      </c>
      <c r="L4" s="4">
        <f>IFERROR(VLOOKUP(I4,parts!$A$2:$V$150,12,FALSE)*J4,0)</f>
        <v>0</v>
      </c>
      <c r="M4" s="4">
        <f>IFERROR(VLOOKUP(I4,parts!$A$2:$V$150,13,FALSE)*J4,0)</f>
        <v>0</v>
      </c>
      <c r="N4" s="4">
        <f>IFERROR(VLOOKUP(I4,parts!$A$2:$V$150,5,FALSE),0)</f>
        <v>0</v>
      </c>
      <c r="O4" s="4">
        <f>IFERROR(VLOOKUP(I4,parts!$A$2:$V$150,6,FALSE)*J4,0)</f>
        <v>0</v>
      </c>
      <c r="P4" s="12"/>
      <c r="Q4" s="11"/>
      <c r="R4" s="6"/>
      <c r="S4" s="4">
        <f>IFERROR(VLOOKUP(Q4,parts!$A$2:$V$150,11,FALSE)*R4,0)</f>
        <v>0</v>
      </c>
      <c r="T4" s="4">
        <f>IFERROR(VLOOKUP(Q4,parts!$A$2:$V$150,12,FALSE)*R4,0)</f>
        <v>0</v>
      </c>
      <c r="U4" s="4">
        <f>IFERROR(VLOOKUP(Q4,parts!$A$2:$V$150,13,FALSE)*R4,0)</f>
        <v>0</v>
      </c>
      <c r="V4" s="4">
        <f>IFERROR(VLOOKUP(Q4,parts!$A$2:$V$150,5,FALSE),0)</f>
        <v>0</v>
      </c>
      <c r="W4" s="4">
        <f>IFERROR(VLOOKUP(Q4,parts!$A$2:$V$150,6,FALSE)*R4,0)</f>
        <v>0</v>
      </c>
      <c r="X4" s="12"/>
      <c r="Y4" s="11"/>
      <c r="Z4" s="6"/>
      <c r="AA4" s="4">
        <f>IFERROR(VLOOKUP(Y4,parts!$A$2:$V$150,11,FALSE)*Z4,0)</f>
        <v>0</v>
      </c>
      <c r="AB4" s="4">
        <f>IFERROR(VLOOKUP(Y4,parts!$A$2:$V$150,12,FALSE)*Z4,0)</f>
        <v>0</v>
      </c>
      <c r="AC4" s="4">
        <f>IFERROR(VLOOKUP(Y4,parts!$A$2:$V$150,13,FALSE)*Z4,0)</f>
        <v>0</v>
      </c>
      <c r="AD4" s="4">
        <f>IFERROR(VLOOKUP(Y4,parts!$A$2:$V$150,5,FALSE),0)</f>
        <v>0</v>
      </c>
      <c r="AE4" s="4">
        <f>IFERROR(VLOOKUP(Y4,parts!$A$2:$V$150,6,FALSE)*Z4,0)</f>
        <v>0</v>
      </c>
      <c r="AF4" s="12"/>
      <c r="AG4" s="11"/>
      <c r="AH4" s="6"/>
      <c r="AI4" s="4">
        <f>IFERROR(VLOOKUP(AG4,parts!$A$2:$V$150,11,FALSE)*AH4,0)</f>
        <v>0</v>
      </c>
      <c r="AJ4" s="4">
        <f>IFERROR(VLOOKUP(AG4,parts!$A$2:$V$150,12,FALSE)*AH4,0)</f>
        <v>0</v>
      </c>
      <c r="AK4" s="4">
        <f>IFERROR(VLOOKUP(AG4,parts!$A$2:$V$150,13,FALSE)*AH4,0)</f>
        <v>0</v>
      </c>
      <c r="AL4" s="4">
        <f>IFERROR(VLOOKUP(AG4,parts!$A$2:$V$150,5,FALSE),0)</f>
        <v>0</v>
      </c>
      <c r="AM4" s="4">
        <f>IFERROR(VLOOKUP(AG4,parts!$A$2:$V$150,6,FALSE)*AH4,0)</f>
        <v>0</v>
      </c>
      <c r="AN4" s="12"/>
      <c r="AO4" s="11"/>
      <c r="AP4" s="6"/>
      <c r="AQ4" s="4">
        <f>IFERROR(VLOOKUP(AO4,parts!$A$2:$V$150,11,FALSE)*AP4,0)</f>
        <v>0</v>
      </c>
      <c r="AR4" s="4">
        <f>IFERROR(VLOOKUP(AO4,parts!$A$2:$V$150,12,FALSE)*AP4,0)</f>
        <v>0</v>
      </c>
      <c r="AS4" s="4">
        <f>IFERROR(VLOOKUP(AO4,parts!$A$2:$V$150,13,FALSE)*AP4,0)</f>
        <v>0</v>
      </c>
      <c r="AT4" s="4">
        <f>IFERROR(VLOOKUP(AO4,parts!$A$2:$V$150,5,FALSE),0)</f>
        <v>0</v>
      </c>
      <c r="AU4" s="4">
        <f>IFERROR(VLOOKUP(AO4,parts!$A$2:$V$150,6,FALSE)*AP4,0)</f>
        <v>0</v>
      </c>
      <c r="AV4" s="12"/>
      <c r="AW4" s="11"/>
      <c r="AX4" s="6"/>
      <c r="AY4" s="4">
        <f>IFERROR(VLOOKUP(AW4,parts!$A$2:$V$150,11,FALSE)*AX4,0)</f>
        <v>0</v>
      </c>
      <c r="AZ4" s="4">
        <f>IFERROR(VLOOKUP(AW4,parts!$A$2:$V$150,12,FALSE)*AX4,0)</f>
        <v>0</v>
      </c>
      <c r="BA4" s="4">
        <f>IFERROR(VLOOKUP(AW4,parts!$A$2:$V$150,13,FALSE)*AX4,0)</f>
        <v>0</v>
      </c>
      <c r="BB4" s="4">
        <f>IFERROR(VLOOKUP(AW4,parts!$A$2:$V$150,5,FALSE),0)</f>
        <v>0</v>
      </c>
      <c r="BC4" s="4">
        <f>IFERROR(VLOOKUP(AW4,parts!$A$2:$V$150,6,FALSE)*AX4,0)</f>
        <v>0</v>
      </c>
      <c r="BD4" s="12"/>
      <c r="BE4" s="11"/>
      <c r="BF4" s="6"/>
      <c r="BG4" s="4">
        <f>IFERROR(VLOOKUP(BE4,parts!$A$2:$V$150,11,FALSE)*BF4,0)</f>
        <v>0</v>
      </c>
      <c r="BH4" s="4">
        <f>IFERROR(VLOOKUP(BE4,parts!$A$2:$V$150,12,FALSE)*BF4,0)</f>
        <v>0</v>
      </c>
      <c r="BI4" s="4">
        <f>IFERROR(VLOOKUP(BE4,parts!$A$2:$V$150,13,FALSE)*BF4,0)</f>
        <v>0</v>
      </c>
      <c r="BJ4" s="4">
        <f>IFERROR(VLOOKUP(BE4,parts!$A$2:$V$150,5,FALSE),0)</f>
        <v>0</v>
      </c>
      <c r="BK4" s="4">
        <f>IFERROR(VLOOKUP(BE4,parts!$A$2:$V$150,6,FALSE)*BF4,0)</f>
        <v>0</v>
      </c>
      <c r="BL4" s="12"/>
    </row>
    <row r="5" spans="1:64" x14ac:dyDescent="0.25">
      <c r="A5" s="11"/>
      <c r="B5" s="6"/>
      <c r="C5" s="4">
        <f>IFERROR(VLOOKUP(A5,parts!$A$2:$V$150,11,FALSE)*B5,0)</f>
        <v>0</v>
      </c>
      <c r="D5" s="4">
        <f>IFERROR(VLOOKUP(A5,parts!$A$2:$V$150,12,FALSE)*B5,0)</f>
        <v>0</v>
      </c>
      <c r="E5" s="4">
        <f>IFERROR(VLOOKUP(A5,parts!$A$2:$V$150,13,FALSE)*B5,0)</f>
        <v>0</v>
      </c>
      <c r="F5" s="4">
        <f>IFERROR(VLOOKUP(A5,parts!$A$2:$V$150,5,FALSE),0)</f>
        <v>0</v>
      </c>
      <c r="G5" s="4">
        <f>IFERROR(VLOOKUP(A5,parts!$A$2:$V$150,6,FALSE)*B5,0)</f>
        <v>0</v>
      </c>
      <c r="H5" s="12"/>
      <c r="I5" s="11"/>
      <c r="J5" s="6"/>
      <c r="K5" s="4">
        <f>IFERROR(VLOOKUP(I5,parts!$A$2:$V$150,11,FALSE)*J5,0)</f>
        <v>0</v>
      </c>
      <c r="L5" s="4">
        <f>IFERROR(VLOOKUP(I5,parts!$A$2:$V$150,12,FALSE)*J5,0)</f>
        <v>0</v>
      </c>
      <c r="M5" s="4">
        <f>IFERROR(VLOOKUP(I5,parts!$A$2:$V$150,13,FALSE)*J5,0)</f>
        <v>0</v>
      </c>
      <c r="N5" s="4">
        <f>IFERROR(VLOOKUP(I5,parts!$A$2:$V$150,5,FALSE),0)</f>
        <v>0</v>
      </c>
      <c r="O5" s="4">
        <f>IFERROR(VLOOKUP(I5,parts!$A$2:$V$150,6,FALSE)*J5,0)</f>
        <v>0</v>
      </c>
      <c r="P5" s="12"/>
      <c r="Q5" s="11"/>
      <c r="R5" s="6"/>
      <c r="S5" s="4">
        <f>IFERROR(VLOOKUP(Q5,parts!$A$2:$V$150,11,FALSE)*R5,0)</f>
        <v>0</v>
      </c>
      <c r="T5" s="4">
        <f>IFERROR(VLOOKUP(Q5,parts!$A$2:$V$150,12,FALSE)*R5,0)</f>
        <v>0</v>
      </c>
      <c r="U5" s="4">
        <f>IFERROR(VLOOKUP(Q5,parts!$A$2:$V$150,13,FALSE)*R5,0)</f>
        <v>0</v>
      </c>
      <c r="V5" s="4">
        <f>IFERROR(VLOOKUP(Q5,parts!$A$2:$V$150,5,FALSE),0)</f>
        <v>0</v>
      </c>
      <c r="W5" s="4">
        <f>IFERROR(VLOOKUP(Q5,parts!$A$2:$V$150,6,FALSE)*R5,0)</f>
        <v>0</v>
      </c>
      <c r="X5" s="12"/>
      <c r="Y5" s="11"/>
      <c r="Z5" s="6"/>
      <c r="AA5" s="4">
        <f>IFERROR(VLOOKUP(Y5,parts!$A$2:$V$150,11,FALSE)*Z5,0)</f>
        <v>0</v>
      </c>
      <c r="AB5" s="4">
        <f>IFERROR(VLOOKUP(Y5,parts!$A$2:$V$150,12,FALSE)*Z5,0)</f>
        <v>0</v>
      </c>
      <c r="AC5" s="4">
        <f>IFERROR(VLOOKUP(Y5,parts!$A$2:$V$150,13,FALSE)*Z5,0)</f>
        <v>0</v>
      </c>
      <c r="AD5" s="4">
        <f>IFERROR(VLOOKUP(Y5,parts!$A$2:$V$150,5,FALSE),0)</f>
        <v>0</v>
      </c>
      <c r="AE5" s="4">
        <f>IFERROR(VLOOKUP(Y5,parts!$A$2:$V$150,6,FALSE)*Z5,0)</f>
        <v>0</v>
      </c>
      <c r="AF5" s="12"/>
      <c r="AG5" s="11"/>
      <c r="AH5" s="6"/>
      <c r="AI5" s="4">
        <f>IFERROR(VLOOKUP(AG5,parts!$A$2:$V$150,11,FALSE)*AH5,0)</f>
        <v>0</v>
      </c>
      <c r="AJ5" s="4">
        <f>IFERROR(VLOOKUP(AG5,parts!$A$2:$V$150,12,FALSE)*AH5,0)</f>
        <v>0</v>
      </c>
      <c r="AK5" s="4">
        <f>IFERROR(VLOOKUP(AG5,parts!$A$2:$V$150,13,FALSE)*AH5,0)</f>
        <v>0</v>
      </c>
      <c r="AL5" s="4">
        <f>IFERROR(VLOOKUP(AG5,parts!$A$2:$V$150,5,FALSE),0)</f>
        <v>0</v>
      </c>
      <c r="AM5" s="4">
        <f>IFERROR(VLOOKUP(AG5,parts!$A$2:$V$150,6,FALSE)*AH5,0)</f>
        <v>0</v>
      </c>
      <c r="AN5" s="12"/>
      <c r="AO5" s="11"/>
      <c r="AP5" s="6"/>
      <c r="AQ5" s="4">
        <f>IFERROR(VLOOKUP(AO5,parts!$A$2:$V$150,11,FALSE)*AP5,0)</f>
        <v>0</v>
      </c>
      <c r="AR5" s="4">
        <f>IFERROR(VLOOKUP(AO5,parts!$A$2:$V$150,12,FALSE)*AP5,0)</f>
        <v>0</v>
      </c>
      <c r="AS5" s="4">
        <f>IFERROR(VLOOKUP(AO5,parts!$A$2:$V$150,13,FALSE)*AP5,0)</f>
        <v>0</v>
      </c>
      <c r="AT5" s="4">
        <f>IFERROR(VLOOKUP(AO5,parts!$A$2:$V$150,5,FALSE),0)</f>
        <v>0</v>
      </c>
      <c r="AU5" s="4">
        <f>IFERROR(VLOOKUP(AO5,parts!$A$2:$V$150,6,FALSE)*AP5,0)</f>
        <v>0</v>
      </c>
      <c r="AV5" s="12"/>
      <c r="AW5" s="11"/>
      <c r="AX5" s="6"/>
      <c r="AY5" s="4">
        <f>IFERROR(VLOOKUP(AW5,parts!$A$2:$V$150,11,FALSE)*AX5,0)</f>
        <v>0</v>
      </c>
      <c r="AZ5" s="4">
        <f>IFERROR(VLOOKUP(AW5,parts!$A$2:$V$150,12,FALSE)*AX5,0)</f>
        <v>0</v>
      </c>
      <c r="BA5" s="4">
        <f>IFERROR(VLOOKUP(AW5,parts!$A$2:$V$150,13,FALSE)*AX5,0)</f>
        <v>0</v>
      </c>
      <c r="BB5" s="4">
        <f>IFERROR(VLOOKUP(AW5,parts!$A$2:$V$150,5,FALSE),0)</f>
        <v>0</v>
      </c>
      <c r="BC5" s="4">
        <f>IFERROR(VLOOKUP(AW5,parts!$A$2:$V$150,6,FALSE)*AX5,0)</f>
        <v>0</v>
      </c>
      <c r="BD5" s="12"/>
      <c r="BE5" s="11"/>
      <c r="BF5" s="6"/>
      <c r="BG5" s="4">
        <f>IFERROR(VLOOKUP(BE5,parts!$A$2:$V$150,11,FALSE)*BF5,0)</f>
        <v>0</v>
      </c>
      <c r="BH5" s="4">
        <f>IFERROR(VLOOKUP(BE5,parts!$A$2:$V$150,12,FALSE)*BF5,0)</f>
        <v>0</v>
      </c>
      <c r="BI5" s="4">
        <f>IFERROR(VLOOKUP(BE5,parts!$A$2:$V$150,13,FALSE)*BF5,0)</f>
        <v>0</v>
      </c>
      <c r="BJ5" s="4">
        <f>IFERROR(VLOOKUP(BE5,parts!$A$2:$V$150,5,FALSE),0)</f>
        <v>0</v>
      </c>
      <c r="BK5" s="4">
        <f>IFERROR(VLOOKUP(BE5,parts!$A$2:$V$150,6,FALSE)*BF5,0)</f>
        <v>0</v>
      </c>
      <c r="BL5" s="12"/>
    </row>
    <row r="6" spans="1:64" x14ac:dyDescent="0.25">
      <c r="A6" s="11"/>
      <c r="B6" s="6"/>
      <c r="C6" s="4">
        <f>IFERROR(VLOOKUP(A6,parts!$A$2:$V$150,11,FALSE)*B6,0)</f>
        <v>0</v>
      </c>
      <c r="D6" s="4">
        <f>IFERROR(VLOOKUP(A6,parts!$A$2:$V$150,12,FALSE)*B6,0)</f>
        <v>0</v>
      </c>
      <c r="E6" s="4">
        <f>IFERROR(VLOOKUP(A6,parts!$A$2:$V$150,13,FALSE)*B6,0)</f>
        <v>0</v>
      </c>
      <c r="F6" s="4">
        <f>IFERROR(VLOOKUP(A6,parts!$A$2:$V$150,5,FALSE),0)</f>
        <v>0</v>
      </c>
      <c r="G6" s="4">
        <f>IFERROR(VLOOKUP(A6,parts!$A$2:$V$150,6,FALSE)*B6,0)</f>
        <v>0</v>
      </c>
      <c r="H6" s="12"/>
      <c r="I6" s="11"/>
      <c r="J6" s="6"/>
      <c r="K6" s="4">
        <f>IFERROR(VLOOKUP(I6,parts!$A$2:$V$150,11,FALSE)*J6,0)</f>
        <v>0</v>
      </c>
      <c r="L6" s="4">
        <f>IFERROR(VLOOKUP(I6,parts!$A$2:$V$150,12,FALSE)*J6,0)</f>
        <v>0</v>
      </c>
      <c r="M6" s="4">
        <f>IFERROR(VLOOKUP(I6,parts!$A$2:$V$150,13,FALSE)*J6,0)</f>
        <v>0</v>
      </c>
      <c r="N6" s="4">
        <f>IFERROR(VLOOKUP(I6,parts!$A$2:$V$150,5,FALSE),0)</f>
        <v>0</v>
      </c>
      <c r="O6" s="4">
        <f>IFERROR(VLOOKUP(I6,parts!$A$2:$V$150,6,FALSE)*J6,0)</f>
        <v>0</v>
      </c>
      <c r="P6" s="12"/>
      <c r="Q6" s="11"/>
      <c r="R6" s="6"/>
      <c r="S6" s="4">
        <f>IFERROR(VLOOKUP(Q6,parts!$A$2:$V$150,11,FALSE)*R6,0)</f>
        <v>0</v>
      </c>
      <c r="T6" s="4">
        <f>IFERROR(VLOOKUP(Q6,parts!$A$2:$V$150,12,FALSE)*R6,0)</f>
        <v>0</v>
      </c>
      <c r="U6" s="4">
        <f>IFERROR(VLOOKUP(Q6,parts!$A$2:$V$150,13,FALSE)*R6,0)</f>
        <v>0</v>
      </c>
      <c r="V6" s="4">
        <f>IFERROR(VLOOKUP(Q6,parts!$A$2:$V$150,5,FALSE),0)</f>
        <v>0</v>
      </c>
      <c r="W6" s="4">
        <f>IFERROR(VLOOKUP(Q6,parts!$A$2:$V$150,6,FALSE)*R6,0)</f>
        <v>0</v>
      </c>
      <c r="X6" s="12"/>
      <c r="Y6" s="11"/>
      <c r="Z6" s="6"/>
      <c r="AA6" s="4">
        <f>IFERROR(VLOOKUP(Y6,parts!$A$2:$V$150,11,FALSE)*Z6,0)</f>
        <v>0</v>
      </c>
      <c r="AB6" s="4">
        <f>IFERROR(VLOOKUP(Y6,parts!$A$2:$V$150,12,FALSE)*Z6,0)</f>
        <v>0</v>
      </c>
      <c r="AC6" s="4">
        <f>IFERROR(VLOOKUP(Y6,parts!$A$2:$V$150,13,FALSE)*Z6,0)</f>
        <v>0</v>
      </c>
      <c r="AD6" s="4">
        <f>IFERROR(VLOOKUP(Y6,parts!$A$2:$V$150,5,FALSE),0)</f>
        <v>0</v>
      </c>
      <c r="AE6" s="4">
        <f>IFERROR(VLOOKUP(Y6,parts!$A$2:$V$150,6,FALSE)*Z6,0)</f>
        <v>0</v>
      </c>
      <c r="AF6" s="12"/>
      <c r="AG6" s="11"/>
      <c r="AH6" s="6"/>
      <c r="AI6" s="4">
        <f>IFERROR(VLOOKUP(AG6,parts!$A$2:$V$150,11,FALSE)*AH6,0)</f>
        <v>0</v>
      </c>
      <c r="AJ6" s="4">
        <f>IFERROR(VLOOKUP(AG6,parts!$A$2:$V$150,12,FALSE)*AH6,0)</f>
        <v>0</v>
      </c>
      <c r="AK6" s="4">
        <f>IFERROR(VLOOKUP(AG6,parts!$A$2:$V$150,13,FALSE)*AH6,0)</f>
        <v>0</v>
      </c>
      <c r="AL6" s="4">
        <f>IFERROR(VLOOKUP(AG6,parts!$A$2:$V$150,5,FALSE),0)</f>
        <v>0</v>
      </c>
      <c r="AM6" s="4">
        <f>IFERROR(VLOOKUP(AG6,parts!$A$2:$V$150,6,FALSE)*AH6,0)</f>
        <v>0</v>
      </c>
      <c r="AN6" s="12"/>
      <c r="AO6" s="11"/>
      <c r="AP6" s="6"/>
      <c r="AQ6" s="4">
        <f>IFERROR(VLOOKUP(AO6,parts!$A$2:$V$150,11,FALSE)*AP6,0)</f>
        <v>0</v>
      </c>
      <c r="AR6" s="4">
        <f>IFERROR(VLOOKUP(AO6,parts!$A$2:$V$150,12,FALSE)*AP6,0)</f>
        <v>0</v>
      </c>
      <c r="AS6" s="4">
        <f>IFERROR(VLOOKUP(AO6,parts!$A$2:$V$150,13,FALSE)*AP6,0)</f>
        <v>0</v>
      </c>
      <c r="AT6" s="4">
        <f>IFERROR(VLOOKUP(AO6,parts!$A$2:$V$150,5,FALSE),0)</f>
        <v>0</v>
      </c>
      <c r="AU6" s="4">
        <f>IFERROR(VLOOKUP(AO6,parts!$A$2:$V$150,6,FALSE)*AP6,0)</f>
        <v>0</v>
      </c>
      <c r="AV6" s="12"/>
      <c r="AW6" s="11"/>
      <c r="AX6" s="6"/>
      <c r="AY6" s="4">
        <f>IFERROR(VLOOKUP(AW6,parts!$A$2:$V$150,11,FALSE)*AX6,0)</f>
        <v>0</v>
      </c>
      <c r="AZ6" s="4">
        <f>IFERROR(VLOOKUP(AW6,parts!$A$2:$V$150,12,FALSE)*AX6,0)</f>
        <v>0</v>
      </c>
      <c r="BA6" s="4">
        <f>IFERROR(VLOOKUP(AW6,parts!$A$2:$V$150,13,FALSE)*AX6,0)</f>
        <v>0</v>
      </c>
      <c r="BB6" s="4">
        <f>IFERROR(VLOOKUP(AW6,parts!$A$2:$V$150,5,FALSE),0)</f>
        <v>0</v>
      </c>
      <c r="BC6" s="4">
        <f>IFERROR(VLOOKUP(AW6,parts!$A$2:$V$150,6,FALSE)*AX6,0)</f>
        <v>0</v>
      </c>
      <c r="BD6" s="12"/>
      <c r="BE6" s="11"/>
      <c r="BF6" s="6"/>
      <c r="BG6" s="4">
        <f>IFERROR(VLOOKUP(BE6,parts!$A$2:$V$150,11,FALSE)*BF6,0)</f>
        <v>0</v>
      </c>
      <c r="BH6" s="4">
        <f>IFERROR(VLOOKUP(BE6,parts!$A$2:$V$150,12,FALSE)*BF6,0)</f>
        <v>0</v>
      </c>
      <c r="BI6" s="4">
        <f>IFERROR(VLOOKUP(BE6,parts!$A$2:$V$150,13,FALSE)*BF6,0)</f>
        <v>0</v>
      </c>
      <c r="BJ6" s="4">
        <f>IFERROR(VLOOKUP(BE6,parts!$A$2:$V$150,5,FALSE),0)</f>
        <v>0</v>
      </c>
      <c r="BK6" s="4">
        <f>IFERROR(VLOOKUP(BE6,parts!$A$2:$V$150,6,FALSE)*BF6,0)</f>
        <v>0</v>
      </c>
      <c r="BL6" s="12"/>
    </row>
    <row r="7" spans="1:64" x14ac:dyDescent="0.25">
      <c r="A7" s="11"/>
      <c r="B7" s="6"/>
      <c r="C7" s="4">
        <f>IFERROR(VLOOKUP(A7,parts!$A$2:$V$150,11,FALSE)*B7,0)</f>
        <v>0</v>
      </c>
      <c r="D7" s="4">
        <f>IFERROR(VLOOKUP(A7,parts!$A$2:$V$150,12,FALSE)*B7,0)</f>
        <v>0</v>
      </c>
      <c r="E7" s="4">
        <f>IFERROR(VLOOKUP(A7,parts!$A$2:$V$150,13,FALSE)*B7,0)</f>
        <v>0</v>
      </c>
      <c r="F7" s="4">
        <f>IFERROR(VLOOKUP(A7,parts!$A$2:$V$150,5,FALSE),0)</f>
        <v>0</v>
      </c>
      <c r="G7" s="4">
        <f>IFERROR(VLOOKUP(A7,parts!$A$2:$V$150,6,FALSE)*B7,0)</f>
        <v>0</v>
      </c>
      <c r="H7" s="12"/>
      <c r="I7" s="11"/>
      <c r="J7" s="6"/>
      <c r="K7" s="4">
        <f>IFERROR(VLOOKUP(I7,parts!$A$2:$V$150,11,FALSE)*J7,0)</f>
        <v>0</v>
      </c>
      <c r="L7" s="4">
        <f>IFERROR(VLOOKUP(I7,parts!$A$2:$V$150,12,FALSE)*J7,0)</f>
        <v>0</v>
      </c>
      <c r="M7" s="4">
        <f>IFERROR(VLOOKUP(I7,parts!$A$2:$V$150,13,FALSE)*J7,0)</f>
        <v>0</v>
      </c>
      <c r="N7" s="4">
        <f>IFERROR(VLOOKUP(I7,parts!$A$2:$V$150,5,FALSE),0)</f>
        <v>0</v>
      </c>
      <c r="O7" s="4">
        <f>IFERROR(VLOOKUP(I7,parts!$A$2:$V$150,6,FALSE)*J7,0)</f>
        <v>0</v>
      </c>
      <c r="P7" s="12"/>
      <c r="Q7" s="11"/>
      <c r="R7" s="6"/>
      <c r="S7" s="4">
        <f>IFERROR(VLOOKUP(Q7,parts!$A$2:$V$150,11,FALSE)*R7,0)</f>
        <v>0</v>
      </c>
      <c r="T7" s="4">
        <f>IFERROR(VLOOKUP(Q7,parts!$A$2:$V$150,12,FALSE)*R7,0)</f>
        <v>0</v>
      </c>
      <c r="U7" s="4">
        <f>IFERROR(VLOOKUP(Q7,parts!$A$2:$V$150,13,FALSE)*R7,0)</f>
        <v>0</v>
      </c>
      <c r="V7" s="4">
        <f>IFERROR(VLOOKUP(Q7,parts!$A$2:$V$150,5,FALSE),0)</f>
        <v>0</v>
      </c>
      <c r="W7" s="4">
        <f>IFERROR(VLOOKUP(Q7,parts!$A$2:$V$150,6,FALSE)*R7,0)</f>
        <v>0</v>
      </c>
      <c r="X7" s="12"/>
      <c r="Y7" s="11"/>
      <c r="Z7" s="6"/>
      <c r="AA7" s="4">
        <f>IFERROR(VLOOKUP(Y7,parts!$A$2:$V$150,11,FALSE)*Z7,0)</f>
        <v>0</v>
      </c>
      <c r="AB7" s="4">
        <f>IFERROR(VLOOKUP(Y7,parts!$A$2:$V$150,12,FALSE)*Z7,0)</f>
        <v>0</v>
      </c>
      <c r="AC7" s="4">
        <f>IFERROR(VLOOKUP(Y7,parts!$A$2:$V$150,13,FALSE)*Z7,0)</f>
        <v>0</v>
      </c>
      <c r="AD7" s="4">
        <f>IFERROR(VLOOKUP(Y7,parts!$A$2:$V$150,5,FALSE),0)</f>
        <v>0</v>
      </c>
      <c r="AE7" s="4">
        <f>IFERROR(VLOOKUP(Y7,parts!$A$2:$V$150,6,FALSE)*Z7,0)</f>
        <v>0</v>
      </c>
      <c r="AF7" s="12"/>
      <c r="AG7" s="11"/>
      <c r="AH7" s="6"/>
      <c r="AI7" s="4">
        <f>IFERROR(VLOOKUP(AG7,parts!$A$2:$V$150,11,FALSE)*AH7,0)</f>
        <v>0</v>
      </c>
      <c r="AJ7" s="4">
        <f>IFERROR(VLOOKUP(AG7,parts!$A$2:$V$150,12,FALSE)*AH7,0)</f>
        <v>0</v>
      </c>
      <c r="AK7" s="4">
        <f>IFERROR(VLOOKUP(AG7,parts!$A$2:$V$150,13,FALSE)*AH7,0)</f>
        <v>0</v>
      </c>
      <c r="AL7" s="4">
        <f>IFERROR(VLOOKUP(AG7,parts!$A$2:$V$150,5,FALSE),0)</f>
        <v>0</v>
      </c>
      <c r="AM7" s="4">
        <f>IFERROR(VLOOKUP(AG7,parts!$A$2:$V$150,6,FALSE)*AH7,0)</f>
        <v>0</v>
      </c>
      <c r="AN7" s="12"/>
      <c r="AO7" s="11"/>
      <c r="AP7" s="6"/>
      <c r="AQ7" s="4">
        <f>IFERROR(VLOOKUP(AO7,parts!$A$2:$V$150,11,FALSE)*AP7,0)</f>
        <v>0</v>
      </c>
      <c r="AR7" s="4">
        <f>IFERROR(VLOOKUP(AO7,parts!$A$2:$V$150,12,FALSE)*AP7,0)</f>
        <v>0</v>
      </c>
      <c r="AS7" s="4">
        <f>IFERROR(VLOOKUP(AO7,parts!$A$2:$V$150,13,FALSE)*AP7,0)</f>
        <v>0</v>
      </c>
      <c r="AT7" s="4">
        <f>IFERROR(VLOOKUP(AO7,parts!$A$2:$V$150,5,FALSE),0)</f>
        <v>0</v>
      </c>
      <c r="AU7" s="4">
        <f>IFERROR(VLOOKUP(AO7,parts!$A$2:$V$150,6,FALSE)*AP7,0)</f>
        <v>0</v>
      </c>
      <c r="AV7" s="12"/>
      <c r="AW7" s="11"/>
      <c r="AX7" s="6"/>
      <c r="AY7" s="4">
        <f>IFERROR(VLOOKUP(AW7,parts!$A$2:$V$150,11,FALSE)*AX7,0)</f>
        <v>0</v>
      </c>
      <c r="AZ7" s="4">
        <f>IFERROR(VLOOKUP(AW7,parts!$A$2:$V$150,12,FALSE)*AX7,0)</f>
        <v>0</v>
      </c>
      <c r="BA7" s="4">
        <f>IFERROR(VLOOKUP(AW7,parts!$A$2:$V$150,13,FALSE)*AX7,0)</f>
        <v>0</v>
      </c>
      <c r="BB7" s="4">
        <f>IFERROR(VLOOKUP(AW7,parts!$A$2:$V$150,5,FALSE),0)</f>
        <v>0</v>
      </c>
      <c r="BC7" s="4">
        <f>IFERROR(VLOOKUP(AW7,parts!$A$2:$V$150,6,FALSE)*AX7,0)</f>
        <v>0</v>
      </c>
      <c r="BD7" s="12"/>
      <c r="BE7" s="11"/>
      <c r="BF7" s="6"/>
      <c r="BG7" s="4">
        <f>IFERROR(VLOOKUP(BE7,parts!$A$2:$V$150,11,FALSE)*BF7,0)</f>
        <v>0</v>
      </c>
      <c r="BH7" s="4">
        <f>IFERROR(VLOOKUP(BE7,parts!$A$2:$V$150,12,FALSE)*BF7,0)</f>
        <v>0</v>
      </c>
      <c r="BI7" s="4">
        <f>IFERROR(VLOOKUP(BE7,parts!$A$2:$V$150,13,FALSE)*BF7,0)</f>
        <v>0</v>
      </c>
      <c r="BJ7" s="4">
        <f>IFERROR(VLOOKUP(BE7,parts!$A$2:$V$150,5,FALSE),0)</f>
        <v>0</v>
      </c>
      <c r="BK7" s="4">
        <f>IFERROR(VLOOKUP(BE7,parts!$A$2:$V$150,6,FALSE)*BF7,0)</f>
        <v>0</v>
      </c>
      <c r="BL7" s="12"/>
    </row>
    <row r="8" spans="1:64" x14ac:dyDescent="0.25">
      <c r="A8" s="11"/>
      <c r="B8" s="6"/>
      <c r="C8" s="4">
        <f>IFERROR(VLOOKUP(A8,parts!$A$2:$V$150,11,FALSE)*B8,0)</f>
        <v>0</v>
      </c>
      <c r="D8" s="4">
        <f>IFERROR(VLOOKUP(A8,parts!$A$2:$V$150,12,FALSE)*B8,0)</f>
        <v>0</v>
      </c>
      <c r="E8" s="4">
        <f>IFERROR(VLOOKUP(A8,parts!$A$2:$V$150,13,FALSE)*B8,0)</f>
        <v>0</v>
      </c>
      <c r="F8" s="4">
        <f>IFERROR(VLOOKUP(A8,parts!$A$2:$V$150,5,FALSE),0)</f>
        <v>0</v>
      </c>
      <c r="G8" s="4">
        <f>IFERROR(VLOOKUP(A8,parts!$A$2:$V$150,6,FALSE)*B8,0)</f>
        <v>0</v>
      </c>
      <c r="H8" s="12"/>
      <c r="I8" s="11"/>
      <c r="J8" s="6"/>
      <c r="K8" s="4">
        <f>IFERROR(VLOOKUP(I8,parts!$A$2:$V$150,11,FALSE)*J8,0)</f>
        <v>0</v>
      </c>
      <c r="L8" s="4">
        <f>IFERROR(VLOOKUP(I8,parts!$A$2:$V$150,12,FALSE)*J8,0)</f>
        <v>0</v>
      </c>
      <c r="M8" s="4">
        <f>IFERROR(VLOOKUP(I8,parts!$A$2:$V$150,13,FALSE)*J8,0)</f>
        <v>0</v>
      </c>
      <c r="N8" s="4">
        <f>IFERROR(VLOOKUP(I8,parts!$A$2:$V$150,5,FALSE),0)</f>
        <v>0</v>
      </c>
      <c r="O8" s="4">
        <f>IFERROR(VLOOKUP(I8,parts!$A$2:$V$150,6,FALSE)*J8,0)</f>
        <v>0</v>
      </c>
      <c r="P8" s="12"/>
      <c r="Q8" s="11"/>
      <c r="R8" s="6"/>
      <c r="S8" s="4">
        <f>IFERROR(VLOOKUP(Q8,parts!$A$2:$V$150,11,FALSE)*R8,0)</f>
        <v>0</v>
      </c>
      <c r="T8" s="4">
        <f>IFERROR(VLOOKUP(Q8,parts!$A$2:$V$150,12,FALSE)*R8,0)</f>
        <v>0</v>
      </c>
      <c r="U8" s="4">
        <f>IFERROR(VLOOKUP(Q8,parts!$A$2:$V$150,13,FALSE)*R8,0)</f>
        <v>0</v>
      </c>
      <c r="V8" s="4">
        <f>IFERROR(VLOOKUP(Q8,parts!$A$2:$V$150,5,FALSE),0)</f>
        <v>0</v>
      </c>
      <c r="W8" s="4">
        <f>IFERROR(VLOOKUP(Q8,parts!$A$2:$V$150,6,FALSE)*R8,0)</f>
        <v>0</v>
      </c>
      <c r="X8" s="12"/>
      <c r="Y8" s="11"/>
      <c r="Z8" s="6"/>
      <c r="AA8" s="4">
        <f>IFERROR(VLOOKUP(Y8,parts!$A$2:$V$150,11,FALSE)*Z8,0)</f>
        <v>0</v>
      </c>
      <c r="AB8" s="4">
        <f>IFERROR(VLOOKUP(Y8,parts!$A$2:$V$150,12,FALSE)*Z8,0)</f>
        <v>0</v>
      </c>
      <c r="AC8" s="4">
        <f>IFERROR(VLOOKUP(Y8,parts!$A$2:$V$150,13,FALSE)*Z8,0)</f>
        <v>0</v>
      </c>
      <c r="AD8" s="4">
        <f>IFERROR(VLOOKUP(Y8,parts!$A$2:$V$150,5,FALSE),0)</f>
        <v>0</v>
      </c>
      <c r="AE8" s="4">
        <f>IFERROR(VLOOKUP(Y8,parts!$A$2:$V$150,6,FALSE)*Z8,0)</f>
        <v>0</v>
      </c>
      <c r="AF8" s="12"/>
      <c r="AG8" s="11"/>
      <c r="AH8" s="6"/>
      <c r="AI8" s="4">
        <f>IFERROR(VLOOKUP(AG8,parts!$A$2:$V$150,11,FALSE)*AH8,0)</f>
        <v>0</v>
      </c>
      <c r="AJ8" s="4">
        <f>IFERROR(VLOOKUP(AG8,parts!$A$2:$V$150,12,FALSE)*AH8,0)</f>
        <v>0</v>
      </c>
      <c r="AK8" s="4">
        <f>IFERROR(VLOOKUP(AG8,parts!$A$2:$V$150,13,FALSE)*AH8,0)</f>
        <v>0</v>
      </c>
      <c r="AL8" s="4">
        <f>IFERROR(VLOOKUP(AG8,parts!$A$2:$V$150,5,FALSE),0)</f>
        <v>0</v>
      </c>
      <c r="AM8" s="4">
        <f>IFERROR(VLOOKUP(AG8,parts!$A$2:$V$150,6,FALSE)*AH8,0)</f>
        <v>0</v>
      </c>
      <c r="AN8" s="12"/>
      <c r="AO8" s="11"/>
      <c r="AP8" s="6"/>
      <c r="AQ8" s="4">
        <f>IFERROR(VLOOKUP(AO8,parts!$A$2:$V$150,11,FALSE)*AP8,0)</f>
        <v>0</v>
      </c>
      <c r="AR8" s="4">
        <f>IFERROR(VLOOKUP(AO8,parts!$A$2:$V$150,12,FALSE)*AP8,0)</f>
        <v>0</v>
      </c>
      <c r="AS8" s="4">
        <f>IFERROR(VLOOKUP(AO8,parts!$A$2:$V$150,13,FALSE)*AP8,0)</f>
        <v>0</v>
      </c>
      <c r="AT8" s="4">
        <f>IFERROR(VLOOKUP(AO8,parts!$A$2:$V$150,5,FALSE),0)</f>
        <v>0</v>
      </c>
      <c r="AU8" s="4">
        <f>IFERROR(VLOOKUP(AO8,parts!$A$2:$V$150,6,FALSE)*AP8,0)</f>
        <v>0</v>
      </c>
      <c r="AV8" s="12"/>
      <c r="AW8" s="11"/>
      <c r="AX8" s="6"/>
      <c r="AY8" s="4">
        <f>IFERROR(VLOOKUP(AW8,parts!$A$2:$V$150,11,FALSE)*AX8,0)</f>
        <v>0</v>
      </c>
      <c r="AZ8" s="4">
        <f>IFERROR(VLOOKUP(AW8,parts!$A$2:$V$150,12,FALSE)*AX8,0)</f>
        <v>0</v>
      </c>
      <c r="BA8" s="4">
        <f>IFERROR(VLOOKUP(AW8,parts!$A$2:$V$150,13,FALSE)*AX8,0)</f>
        <v>0</v>
      </c>
      <c r="BB8" s="4">
        <f>IFERROR(VLOOKUP(AW8,parts!$A$2:$V$150,5,FALSE),0)</f>
        <v>0</v>
      </c>
      <c r="BC8" s="4">
        <f>IFERROR(VLOOKUP(AW8,parts!$A$2:$V$150,6,FALSE)*AX8,0)</f>
        <v>0</v>
      </c>
      <c r="BD8" s="12"/>
      <c r="BE8" s="11"/>
      <c r="BF8" s="6"/>
      <c r="BG8" s="4">
        <f>IFERROR(VLOOKUP(BE8,parts!$A$2:$V$150,11,FALSE)*BF8,0)</f>
        <v>0</v>
      </c>
      <c r="BH8" s="4">
        <f>IFERROR(VLOOKUP(BE8,parts!$A$2:$V$150,12,FALSE)*BF8,0)</f>
        <v>0</v>
      </c>
      <c r="BI8" s="4">
        <f>IFERROR(VLOOKUP(BE8,parts!$A$2:$V$150,13,FALSE)*BF8,0)</f>
        <v>0</v>
      </c>
      <c r="BJ8" s="4">
        <f>IFERROR(VLOOKUP(BE8,parts!$A$2:$V$150,5,FALSE),0)</f>
        <v>0</v>
      </c>
      <c r="BK8" s="4">
        <f>IFERROR(VLOOKUP(BE8,parts!$A$2:$V$150,6,FALSE)*BF8,0)</f>
        <v>0</v>
      </c>
      <c r="BL8" s="12"/>
    </row>
    <row r="9" spans="1:64" x14ac:dyDescent="0.25">
      <c r="A9" s="11"/>
      <c r="B9" s="6"/>
      <c r="C9" s="4">
        <f>IFERROR(VLOOKUP(A9,parts!$A$2:$V$150,11,FALSE)*B9,0)</f>
        <v>0</v>
      </c>
      <c r="D9" s="4">
        <f>IFERROR(VLOOKUP(A9,parts!$A$2:$V$150,12,FALSE)*B9,0)</f>
        <v>0</v>
      </c>
      <c r="E9" s="4">
        <f>IFERROR(VLOOKUP(A9,parts!$A$2:$V$150,13,FALSE)*B9,0)</f>
        <v>0</v>
      </c>
      <c r="F9" s="4">
        <f>IFERROR(VLOOKUP(A9,parts!$A$2:$V$150,5,FALSE),0)</f>
        <v>0</v>
      </c>
      <c r="G9" s="4">
        <f>IFERROR(VLOOKUP(A9,parts!$A$2:$V$150,6,FALSE)*B9,0)</f>
        <v>0</v>
      </c>
      <c r="H9" s="12"/>
      <c r="I9" s="11"/>
      <c r="J9" s="6"/>
      <c r="K9" s="4">
        <f>IFERROR(VLOOKUP(I9,parts!$A$2:$V$150,11,FALSE)*J9,0)</f>
        <v>0</v>
      </c>
      <c r="L9" s="4">
        <f>IFERROR(VLOOKUP(I9,parts!$A$2:$V$150,12,FALSE)*J9,0)</f>
        <v>0</v>
      </c>
      <c r="M9" s="4">
        <f>IFERROR(VLOOKUP(I9,parts!$A$2:$V$150,13,FALSE)*J9,0)</f>
        <v>0</v>
      </c>
      <c r="N9" s="4">
        <f>IFERROR(VLOOKUP(I9,parts!$A$2:$V$150,5,FALSE),0)</f>
        <v>0</v>
      </c>
      <c r="O9" s="4">
        <f>IFERROR(VLOOKUP(I9,parts!$A$2:$V$150,6,FALSE)*J9,0)</f>
        <v>0</v>
      </c>
      <c r="P9" s="12"/>
      <c r="Q9" s="11"/>
      <c r="R9" s="6"/>
      <c r="S9" s="4">
        <f>IFERROR(VLOOKUP(Q9,parts!$A$2:$V$150,11,FALSE)*R9,0)</f>
        <v>0</v>
      </c>
      <c r="T9" s="4">
        <f>IFERROR(VLOOKUP(Q9,parts!$A$2:$V$150,12,FALSE)*R9,0)</f>
        <v>0</v>
      </c>
      <c r="U9" s="4">
        <f>IFERROR(VLOOKUP(Q9,parts!$A$2:$V$150,13,FALSE)*R9,0)</f>
        <v>0</v>
      </c>
      <c r="V9" s="4">
        <f>IFERROR(VLOOKUP(Q9,parts!$A$2:$V$150,5,FALSE),0)</f>
        <v>0</v>
      </c>
      <c r="W9" s="4">
        <f>IFERROR(VLOOKUP(Q9,parts!$A$2:$V$150,6,FALSE)*R9,0)</f>
        <v>0</v>
      </c>
      <c r="X9" s="12"/>
      <c r="Y9" s="11"/>
      <c r="Z9" s="6"/>
      <c r="AA9" s="4">
        <f>IFERROR(VLOOKUP(Y9,parts!$A$2:$V$150,11,FALSE)*Z9,0)</f>
        <v>0</v>
      </c>
      <c r="AB9" s="4">
        <f>IFERROR(VLOOKUP(Y9,parts!$A$2:$V$150,12,FALSE)*Z9,0)</f>
        <v>0</v>
      </c>
      <c r="AC9" s="4">
        <f>IFERROR(VLOOKUP(Y9,parts!$A$2:$V$150,13,FALSE)*Z9,0)</f>
        <v>0</v>
      </c>
      <c r="AD9" s="4">
        <f>IFERROR(VLOOKUP(Y9,parts!$A$2:$V$150,5,FALSE),0)</f>
        <v>0</v>
      </c>
      <c r="AE9" s="4">
        <f>IFERROR(VLOOKUP(Y9,parts!$A$2:$V$150,6,FALSE)*Z9,0)</f>
        <v>0</v>
      </c>
      <c r="AF9" s="12"/>
      <c r="AG9" s="11"/>
      <c r="AH9" s="6"/>
      <c r="AI9" s="4">
        <f>IFERROR(VLOOKUP(AG9,parts!$A$2:$V$150,11,FALSE)*AH9,0)</f>
        <v>0</v>
      </c>
      <c r="AJ9" s="4">
        <f>IFERROR(VLOOKUP(AG9,parts!$A$2:$V$150,12,FALSE)*AH9,0)</f>
        <v>0</v>
      </c>
      <c r="AK9" s="4">
        <f>IFERROR(VLOOKUP(AG9,parts!$A$2:$V$150,13,FALSE)*AH9,0)</f>
        <v>0</v>
      </c>
      <c r="AL9" s="4">
        <f>IFERROR(VLOOKUP(AG9,parts!$A$2:$V$150,5,FALSE),0)</f>
        <v>0</v>
      </c>
      <c r="AM9" s="4">
        <f>IFERROR(VLOOKUP(AG9,parts!$A$2:$V$150,6,FALSE)*AH9,0)</f>
        <v>0</v>
      </c>
      <c r="AN9" s="12"/>
      <c r="AO9" s="11"/>
      <c r="AP9" s="6"/>
      <c r="AQ9" s="4">
        <f>IFERROR(VLOOKUP(AO9,parts!$A$2:$V$150,11,FALSE)*AP9,0)</f>
        <v>0</v>
      </c>
      <c r="AR9" s="4">
        <f>IFERROR(VLOOKUP(AO9,parts!$A$2:$V$150,12,FALSE)*AP9,0)</f>
        <v>0</v>
      </c>
      <c r="AS9" s="4">
        <f>IFERROR(VLOOKUP(AO9,parts!$A$2:$V$150,13,FALSE)*AP9,0)</f>
        <v>0</v>
      </c>
      <c r="AT9" s="4">
        <f>IFERROR(VLOOKUP(AO9,parts!$A$2:$V$150,5,FALSE),0)</f>
        <v>0</v>
      </c>
      <c r="AU9" s="4">
        <f>IFERROR(VLOOKUP(AO9,parts!$A$2:$V$150,6,FALSE)*AP9,0)</f>
        <v>0</v>
      </c>
      <c r="AV9" s="12"/>
      <c r="AW9" s="11"/>
      <c r="AX9" s="6"/>
      <c r="AY9" s="4">
        <f>IFERROR(VLOOKUP(AW9,parts!$A$2:$V$150,11,FALSE)*AX9,0)</f>
        <v>0</v>
      </c>
      <c r="AZ9" s="4">
        <f>IFERROR(VLOOKUP(AW9,parts!$A$2:$V$150,12,FALSE)*AX9,0)</f>
        <v>0</v>
      </c>
      <c r="BA9" s="4">
        <f>IFERROR(VLOOKUP(AW9,parts!$A$2:$V$150,13,FALSE)*AX9,0)</f>
        <v>0</v>
      </c>
      <c r="BB9" s="4">
        <f>IFERROR(VLOOKUP(AW9,parts!$A$2:$V$150,5,FALSE),0)</f>
        <v>0</v>
      </c>
      <c r="BC9" s="4">
        <f>IFERROR(VLOOKUP(AW9,parts!$A$2:$V$150,6,FALSE)*AX9,0)</f>
        <v>0</v>
      </c>
      <c r="BD9" s="12"/>
      <c r="BE9" s="11"/>
      <c r="BF9" s="6"/>
      <c r="BG9" s="4">
        <f>IFERROR(VLOOKUP(BE9,parts!$A$2:$V$150,11,FALSE)*BF9,0)</f>
        <v>0</v>
      </c>
      <c r="BH9" s="4">
        <f>IFERROR(VLOOKUP(BE9,parts!$A$2:$V$150,12,FALSE)*BF9,0)</f>
        <v>0</v>
      </c>
      <c r="BI9" s="4">
        <f>IFERROR(VLOOKUP(BE9,parts!$A$2:$V$150,13,FALSE)*BF9,0)</f>
        <v>0</v>
      </c>
      <c r="BJ9" s="4">
        <f>IFERROR(VLOOKUP(BE9,parts!$A$2:$V$150,5,FALSE),0)</f>
        <v>0</v>
      </c>
      <c r="BK9" s="4">
        <f>IFERROR(VLOOKUP(BE9,parts!$A$2:$V$150,6,FALSE)*BF9,0)</f>
        <v>0</v>
      </c>
      <c r="BL9" s="12"/>
    </row>
    <row r="10" spans="1:64" x14ac:dyDescent="0.25">
      <c r="A10" s="11"/>
      <c r="B10" s="6"/>
      <c r="C10" s="4">
        <f>IFERROR(VLOOKUP(A10,parts!$A$2:$V$150,11,FALSE)*B10,0)</f>
        <v>0</v>
      </c>
      <c r="D10" s="4">
        <f>IFERROR(VLOOKUP(A10,parts!$A$2:$V$150,12,FALSE)*B10,0)</f>
        <v>0</v>
      </c>
      <c r="E10" s="4">
        <f>IFERROR(VLOOKUP(A10,parts!$A$2:$V$150,13,FALSE)*B10,0)</f>
        <v>0</v>
      </c>
      <c r="F10" s="4">
        <f>IFERROR(VLOOKUP(A10,parts!$A$2:$V$150,5,FALSE),0)</f>
        <v>0</v>
      </c>
      <c r="G10" s="4">
        <f>IFERROR(VLOOKUP(A10,parts!$A$2:$V$150,6,FALSE)*B10,0)</f>
        <v>0</v>
      </c>
      <c r="H10" s="12"/>
      <c r="I10" s="11"/>
      <c r="J10" s="6"/>
      <c r="K10" s="4">
        <f>IFERROR(VLOOKUP(I10,parts!$A$2:$V$150,11,FALSE)*J10,0)</f>
        <v>0</v>
      </c>
      <c r="L10" s="4">
        <f>IFERROR(VLOOKUP(I10,parts!$A$2:$V$150,12,FALSE)*J10,0)</f>
        <v>0</v>
      </c>
      <c r="M10" s="4">
        <f>IFERROR(VLOOKUP(I10,parts!$A$2:$V$150,13,FALSE)*J10,0)</f>
        <v>0</v>
      </c>
      <c r="N10" s="4">
        <f>IFERROR(VLOOKUP(I10,parts!$A$2:$V$150,5,FALSE),0)</f>
        <v>0</v>
      </c>
      <c r="O10" s="4">
        <f>IFERROR(VLOOKUP(I10,parts!$A$2:$V$150,6,FALSE)*J10,0)</f>
        <v>0</v>
      </c>
      <c r="P10" s="12"/>
      <c r="Q10" s="11"/>
      <c r="R10" s="6"/>
      <c r="S10" s="4">
        <f>IFERROR(VLOOKUP(Q10,parts!$A$2:$V$150,11,FALSE)*R10,0)</f>
        <v>0</v>
      </c>
      <c r="T10" s="4">
        <f>IFERROR(VLOOKUP(Q10,parts!$A$2:$V$150,12,FALSE)*R10,0)</f>
        <v>0</v>
      </c>
      <c r="U10" s="4">
        <f>IFERROR(VLOOKUP(Q10,parts!$A$2:$V$150,13,FALSE)*R10,0)</f>
        <v>0</v>
      </c>
      <c r="V10" s="4">
        <f>IFERROR(VLOOKUP(Q10,parts!$A$2:$V$150,5,FALSE),0)</f>
        <v>0</v>
      </c>
      <c r="W10" s="4">
        <f>IFERROR(VLOOKUP(Q10,parts!$A$2:$V$150,6,FALSE)*R10,0)</f>
        <v>0</v>
      </c>
      <c r="X10" s="12"/>
      <c r="Y10" s="11"/>
      <c r="Z10" s="6"/>
      <c r="AA10" s="4">
        <f>IFERROR(VLOOKUP(Y10,parts!$A$2:$V$150,11,FALSE)*Z10,0)</f>
        <v>0</v>
      </c>
      <c r="AB10" s="4">
        <f>IFERROR(VLOOKUP(Y10,parts!$A$2:$V$150,12,FALSE)*Z10,0)</f>
        <v>0</v>
      </c>
      <c r="AC10" s="4">
        <f>IFERROR(VLOOKUP(Y10,parts!$A$2:$V$150,13,FALSE)*Z10,0)</f>
        <v>0</v>
      </c>
      <c r="AD10" s="4">
        <f>IFERROR(VLOOKUP(Y10,parts!$A$2:$V$150,5,FALSE),0)</f>
        <v>0</v>
      </c>
      <c r="AE10" s="4">
        <f>IFERROR(VLOOKUP(Y10,parts!$A$2:$V$150,6,FALSE)*Z10,0)</f>
        <v>0</v>
      </c>
      <c r="AF10" s="12"/>
      <c r="AG10" s="11"/>
      <c r="AH10" s="6"/>
      <c r="AI10" s="4">
        <f>IFERROR(VLOOKUP(AG10,parts!$A$2:$V$150,11,FALSE)*AH10,0)</f>
        <v>0</v>
      </c>
      <c r="AJ10" s="4">
        <f>IFERROR(VLOOKUP(AG10,parts!$A$2:$V$150,12,FALSE)*AH10,0)</f>
        <v>0</v>
      </c>
      <c r="AK10" s="4">
        <f>IFERROR(VLOOKUP(AG10,parts!$A$2:$V$150,13,FALSE)*AH10,0)</f>
        <v>0</v>
      </c>
      <c r="AL10" s="4">
        <f>IFERROR(VLOOKUP(AG10,parts!$A$2:$V$150,5,FALSE),0)</f>
        <v>0</v>
      </c>
      <c r="AM10" s="4">
        <f>IFERROR(VLOOKUP(AG10,parts!$A$2:$V$150,6,FALSE)*AH10,0)</f>
        <v>0</v>
      </c>
      <c r="AN10" s="12"/>
      <c r="AO10" s="11"/>
      <c r="AP10" s="6"/>
      <c r="AQ10" s="4">
        <f>IFERROR(VLOOKUP(AO10,parts!$A$2:$V$150,11,FALSE)*AP10,0)</f>
        <v>0</v>
      </c>
      <c r="AR10" s="4">
        <f>IFERROR(VLOOKUP(AO10,parts!$A$2:$V$150,12,FALSE)*AP10,0)</f>
        <v>0</v>
      </c>
      <c r="AS10" s="4">
        <f>IFERROR(VLOOKUP(AO10,parts!$A$2:$V$150,13,FALSE)*AP10,0)</f>
        <v>0</v>
      </c>
      <c r="AT10" s="4">
        <f>IFERROR(VLOOKUP(AO10,parts!$A$2:$V$150,5,FALSE),0)</f>
        <v>0</v>
      </c>
      <c r="AU10" s="4">
        <f>IFERROR(VLOOKUP(AO10,parts!$A$2:$V$150,6,FALSE)*AP10,0)</f>
        <v>0</v>
      </c>
      <c r="AV10" s="12"/>
      <c r="AW10" s="11"/>
      <c r="AX10" s="6"/>
      <c r="AY10" s="4">
        <f>IFERROR(VLOOKUP(AW10,parts!$A$2:$V$150,11,FALSE)*AX10,0)</f>
        <v>0</v>
      </c>
      <c r="AZ10" s="4">
        <f>IFERROR(VLOOKUP(AW10,parts!$A$2:$V$150,12,FALSE)*AX10,0)</f>
        <v>0</v>
      </c>
      <c r="BA10" s="4">
        <f>IFERROR(VLOOKUP(AW10,parts!$A$2:$V$150,13,FALSE)*AX10,0)</f>
        <v>0</v>
      </c>
      <c r="BB10" s="4">
        <f>IFERROR(VLOOKUP(AW10,parts!$A$2:$V$150,5,FALSE),0)</f>
        <v>0</v>
      </c>
      <c r="BC10" s="4">
        <f>IFERROR(VLOOKUP(AW10,parts!$A$2:$V$150,6,FALSE)*AX10,0)</f>
        <v>0</v>
      </c>
      <c r="BD10" s="12"/>
      <c r="BE10" s="11"/>
      <c r="BF10" s="6"/>
      <c r="BG10" s="4">
        <f>IFERROR(VLOOKUP(BE10,parts!$A$2:$V$150,11,FALSE)*BF10,0)</f>
        <v>0</v>
      </c>
      <c r="BH10" s="4">
        <f>IFERROR(VLOOKUP(BE10,parts!$A$2:$V$150,12,FALSE)*BF10,0)</f>
        <v>0</v>
      </c>
      <c r="BI10" s="4">
        <f>IFERROR(VLOOKUP(BE10,parts!$A$2:$V$150,13,FALSE)*BF10,0)</f>
        <v>0</v>
      </c>
      <c r="BJ10" s="4">
        <f>IFERROR(VLOOKUP(BE10,parts!$A$2:$V$150,5,FALSE),0)</f>
        <v>0</v>
      </c>
      <c r="BK10" s="4">
        <f>IFERROR(VLOOKUP(BE10,parts!$A$2:$V$150,6,FALSE)*BF10,0)</f>
        <v>0</v>
      </c>
      <c r="BL10" s="12"/>
    </row>
    <row r="11" spans="1:64" x14ac:dyDescent="0.25">
      <c r="A11" s="11"/>
      <c r="B11" s="6"/>
      <c r="C11" s="4">
        <f>IFERROR(VLOOKUP(A11,parts!$A$2:$V$150,11,FALSE)*B11,0)</f>
        <v>0</v>
      </c>
      <c r="D11" s="4">
        <f>IFERROR(VLOOKUP(A11,parts!$A$2:$V$150,12,FALSE)*B11,0)</f>
        <v>0</v>
      </c>
      <c r="E11" s="4">
        <f>IFERROR(VLOOKUP(A11,parts!$A$2:$V$150,13,FALSE)*B11,0)</f>
        <v>0</v>
      </c>
      <c r="F11" s="4">
        <f>IFERROR(VLOOKUP(A11,parts!$A$2:$V$150,5,FALSE),0)</f>
        <v>0</v>
      </c>
      <c r="G11" s="4">
        <f>IFERROR(VLOOKUP(A11,parts!$A$2:$V$150,6,FALSE)*B11,0)</f>
        <v>0</v>
      </c>
      <c r="H11" s="12"/>
      <c r="I11" s="11"/>
      <c r="J11" s="6"/>
      <c r="K11" s="4">
        <f>IFERROR(VLOOKUP(I11,parts!$A$2:$V$150,11,FALSE)*J11,0)</f>
        <v>0</v>
      </c>
      <c r="L11" s="4">
        <f>IFERROR(VLOOKUP(I11,parts!$A$2:$V$150,12,FALSE)*J11,0)</f>
        <v>0</v>
      </c>
      <c r="M11" s="4">
        <f>IFERROR(VLOOKUP(I11,parts!$A$2:$V$150,13,FALSE)*J11,0)</f>
        <v>0</v>
      </c>
      <c r="N11" s="4">
        <f>IFERROR(VLOOKUP(I11,parts!$A$2:$V$150,5,FALSE),0)</f>
        <v>0</v>
      </c>
      <c r="O11" s="4">
        <f>IFERROR(VLOOKUP(I11,parts!$A$2:$V$150,6,FALSE)*J11,0)</f>
        <v>0</v>
      </c>
      <c r="P11" s="12"/>
      <c r="Q11" s="11"/>
      <c r="R11" s="6"/>
      <c r="S11" s="4">
        <f>IFERROR(VLOOKUP(Q11,parts!$A$2:$V$150,11,FALSE)*R11,0)</f>
        <v>0</v>
      </c>
      <c r="T11" s="4">
        <f>IFERROR(VLOOKUP(Q11,parts!$A$2:$V$150,12,FALSE)*R11,0)</f>
        <v>0</v>
      </c>
      <c r="U11" s="4">
        <f>IFERROR(VLOOKUP(Q11,parts!$A$2:$V$150,13,FALSE)*R11,0)</f>
        <v>0</v>
      </c>
      <c r="V11" s="4">
        <f>IFERROR(VLOOKUP(Q11,parts!$A$2:$V$150,5,FALSE),0)</f>
        <v>0</v>
      </c>
      <c r="W11" s="4">
        <f>IFERROR(VLOOKUP(Q11,parts!$A$2:$V$150,6,FALSE)*R11,0)</f>
        <v>0</v>
      </c>
      <c r="X11" s="12"/>
      <c r="Y11" s="11"/>
      <c r="Z11" s="6"/>
      <c r="AA11" s="4">
        <f>IFERROR(VLOOKUP(Y11,parts!$A$2:$V$150,11,FALSE)*Z11,0)</f>
        <v>0</v>
      </c>
      <c r="AB11" s="4">
        <f>IFERROR(VLOOKUP(Y11,parts!$A$2:$V$150,12,FALSE)*Z11,0)</f>
        <v>0</v>
      </c>
      <c r="AC11" s="4">
        <f>IFERROR(VLOOKUP(Y11,parts!$A$2:$V$150,13,FALSE)*Z11,0)</f>
        <v>0</v>
      </c>
      <c r="AD11" s="4">
        <f>IFERROR(VLOOKUP(Y11,parts!$A$2:$V$150,5,FALSE),0)</f>
        <v>0</v>
      </c>
      <c r="AE11" s="4">
        <f>IFERROR(VLOOKUP(Y11,parts!$A$2:$V$150,6,FALSE)*Z11,0)</f>
        <v>0</v>
      </c>
      <c r="AF11" s="12"/>
      <c r="AG11" s="11"/>
      <c r="AH11" s="6"/>
      <c r="AI11" s="4">
        <f>IFERROR(VLOOKUP(AG11,parts!$A$2:$V$150,11,FALSE)*AH11,0)</f>
        <v>0</v>
      </c>
      <c r="AJ11" s="4">
        <f>IFERROR(VLOOKUP(AG11,parts!$A$2:$V$150,12,FALSE)*AH11,0)</f>
        <v>0</v>
      </c>
      <c r="AK11" s="4">
        <f>IFERROR(VLOOKUP(AG11,parts!$A$2:$V$150,13,FALSE)*AH11,0)</f>
        <v>0</v>
      </c>
      <c r="AL11" s="4">
        <f>IFERROR(VLOOKUP(AG11,parts!$A$2:$V$150,5,FALSE),0)</f>
        <v>0</v>
      </c>
      <c r="AM11" s="4">
        <f>IFERROR(VLOOKUP(AG11,parts!$A$2:$V$150,6,FALSE)*AH11,0)</f>
        <v>0</v>
      </c>
      <c r="AN11" s="12"/>
      <c r="AO11" s="11"/>
      <c r="AP11" s="6"/>
      <c r="AQ11" s="4">
        <f>IFERROR(VLOOKUP(AO11,parts!$A$2:$V$150,11,FALSE)*AP11,0)</f>
        <v>0</v>
      </c>
      <c r="AR11" s="4">
        <f>IFERROR(VLOOKUP(AO11,parts!$A$2:$V$150,12,FALSE)*AP11,0)</f>
        <v>0</v>
      </c>
      <c r="AS11" s="4">
        <f>IFERROR(VLOOKUP(AO11,parts!$A$2:$V$150,13,FALSE)*AP11,0)</f>
        <v>0</v>
      </c>
      <c r="AT11" s="4">
        <f>IFERROR(VLOOKUP(AO11,parts!$A$2:$V$150,5,FALSE),0)</f>
        <v>0</v>
      </c>
      <c r="AU11" s="4">
        <f>IFERROR(VLOOKUP(AO11,parts!$A$2:$V$150,6,FALSE)*AP11,0)</f>
        <v>0</v>
      </c>
      <c r="AV11" s="12"/>
      <c r="AW11" s="11"/>
      <c r="AX11" s="6"/>
      <c r="AY11" s="4">
        <f>IFERROR(VLOOKUP(AW11,parts!$A$2:$V$150,11,FALSE)*AX11,0)</f>
        <v>0</v>
      </c>
      <c r="AZ11" s="4">
        <f>IFERROR(VLOOKUP(AW11,parts!$A$2:$V$150,12,FALSE)*AX11,0)</f>
        <v>0</v>
      </c>
      <c r="BA11" s="4">
        <f>IFERROR(VLOOKUP(AW11,parts!$A$2:$V$150,13,FALSE)*AX11,0)</f>
        <v>0</v>
      </c>
      <c r="BB11" s="4">
        <f>IFERROR(VLOOKUP(AW11,parts!$A$2:$V$150,5,FALSE),0)</f>
        <v>0</v>
      </c>
      <c r="BC11" s="4">
        <f>IFERROR(VLOOKUP(AW11,parts!$A$2:$V$150,6,FALSE)*AX11,0)</f>
        <v>0</v>
      </c>
      <c r="BD11" s="12"/>
      <c r="BE11" s="11"/>
      <c r="BF11" s="6"/>
      <c r="BG11" s="4">
        <f>IFERROR(VLOOKUP(BE11,parts!$A$2:$V$150,11,FALSE)*BF11,0)</f>
        <v>0</v>
      </c>
      <c r="BH11" s="4">
        <f>IFERROR(VLOOKUP(BE11,parts!$A$2:$V$150,12,FALSE)*BF11,0)</f>
        <v>0</v>
      </c>
      <c r="BI11" s="4">
        <f>IFERROR(VLOOKUP(BE11,parts!$A$2:$V$150,13,FALSE)*BF11,0)</f>
        <v>0</v>
      </c>
      <c r="BJ11" s="4">
        <f>IFERROR(VLOOKUP(BE11,parts!$A$2:$V$150,5,FALSE),0)</f>
        <v>0</v>
      </c>
      <c r="BK11" s="4">
        <f>IFERROR(VLOOKUP(BE11,parts!$A$2:$V$150,6,FALSE)*BF11,0)</f>
        <v>0</v>
      </c>
      <c r="BL11" s="12"/>
    </row>
    <row r="12" spans="1:64" x14ac:dyDescent="0.25">
      <c r="A12" s="11"/>
      <c r="B12" s="6"/>
      <c r="C12" s="4">
        <f>IFERROR(VLOOKUP(A12,parts!$A$2:$V$150,11,FALSE)*B12,0)</f>
        <v>0</v>
      </c>
      <c r="D12" s="4">
        <f>IFERROR(VLOOKUP(A12,parts!$A$2:$V$150,12,FALSE)*B12,0)</f>
        <v>0</v>
      </c>
      <c r="E12" s="4">
        <f>IFERROR(VLOOKUP(A12,parts!$A$2:$V$150,13,FALSE)*B12,0)</f>
        <v>0</v>
      </c>
      <c r="F12" s="4">
        <f>IFERROR(VLOOKUP(A12,parts!$A$2:$V$150,5,FALSE),0)</f>
        <v>0</v>
      </c>
      <c r="G12" s="4">
        <f>IFERROR(VLOOKUP(A12,parts!$A$2:$V$150,6,FALSE)*B12,0)</f>
        <v>0</v>
      </c>
      <c r="H12" s="12"/>
      <c r="I12" s="11"/>
      <c r="J12" s="6"/>
      <c r="K12" s="4">
        <f>IFERROR(VLOOKUP(I12,parts!$A$2:$V$150,11,FALSE)*J12,0)</f>
        <v>0</v>
      </c>
      <c r="L12" s="4">
        <f>IFERROR(VLOOKUP(I12,parts!$A$2:$V$150,12,FALSE)*J12,0)</f>
        <v>0</v>
      </c>
      <c r="M12" s="4">
        <f>IFERROR(VLOOKUP(I12,parts!$A$2:$V$150,13,FALSE)*J12,0)</f>
        <v>0</v>
      </c>
      <c r="N12" s="4">
        <f>IFERROR(VLOOKUP(I12,parts!$A$2:$V$150,5,FALSE),0)</f>
        <v>0</v>
      </c>
      <c r="O12" s="4">
        <f>IFERROR(VLOOKUP(I12,parts!$A$2:$V$150,6,FALSE)*J12,0)</f>
        <v>0</v>
      </c>
      <c r="P12" s="12"/>
      <c r="Q12" s="11"/>
      <c r="R12" s="6"/>
      <c r="S12" s="4">
        <f>IFERROR(VLOOKUP(Q12,parts!$A$2:$V$150,11,FALSE)*R12,0)</f>
        <v>0</v>
      </c>
      <c r="T12" s="4">
        <f>IFERROR(VLOOKUP(Q12,parts!$A$2:$V$150,12,FALSE)*R12,0)</f>
        <v>0</v>
      </c>
      <c r="U12" s="4">
        <f>IFERROR(VLOOKUP(Q12,parts!$A$2:$V$150,13,FALSE)*R12,0)</f>
        <v>0</v>
      </c>
      <c r="V12" s="4">
        <f>IFERROR(VLOOKUP(Q12,parts!$A$2:$V$150,5,FALSE),0)</f>
        <v>0</v>
      </c>
      <c r="W12" s="4">
        <f>IFERROR(VLOOKUP(Q12,parts!$A$2:$V$150,6,FALSE)*R12,0)</f>
        <v>0</v>
      </c>
      <c r="X12" s="12"/>
      <c r="Y12" s="11"/>
      <c r="Z12" s="6"/>
      <c r="AA12" s="4">
        <f>IFERROR(VLOOKUP(Y12,parts!$A$2:$V$150,11,FALSE)*Z12,0)</f>
        <v>0</v>
      </c>
      <c r="AB12" s="4">
        <f>IFERROR(VLOOKUP(Y12,parts!$A$2:$V$150,12,FALSE)*Z12,0)</f>
        <v>0</v>
      </c>
      <c r="AC12" s="4">
        <f>IFERROR(VLOOKUP(Y12,parts!$A$2:$V$150,13,FALSE)*Z12,0)</f>
        <v>0</v>
      </c>
      <c r="AD12" s="4">
        <f>IFERROR(VLOOKUP(Y12,parts!$A$2:$V$150,5,FALSE),0)</f>
        <v>0</v>
      </c>
      <c r="AE12" s="4">
        <f>IFERROR(VLOOKUP(Y12,parts!$A$2:$V$150,6,FALSE)*Z12,0)</f>
        <v>0</v>
      </c>
      <c r="AF12" s="12"/>
      <c r="AG12" s="11"/>
      <c r="AH12" s="6"/>
      <c r="AI12" s="4">
        <f>IFERROR(VLOOKUP(AG12,parts!$A$2:$V$150,11,FALSE)*AH12,0)</f>
        <v>0</v>
      </c>
      <c r="AJ12" s="4">
        <f>IFERROR(VLOOKUP(AG12,parts!$A$2:$V$150,12,FALSE)*AH12,0)</f>
        <v>0</v>
      </c>
      <c r="AK12" s="4">
        <f>IFERROR(VLOOKUP(AG12,parts!$A$2:$V$150,13,FALSE)*AH12,0)</f>
        <v>0</v>
      </c>
      <c r="AL12" s="4">
        <f>IFERROR(VLOOKUP(AG12,parts!$A$2:$V$150,5,FALSE),0)</f>
        <v>0</v>
      </c>
      <c r="AM12" s="4">
        <f>IFERROR(VLOOKUP(AG12,parts!$A$2:$V$150,6,FALSE)*AH12,0)</f>
        <v>0</v>
      </c>
      <c r="AN12" s="12"/>
      <c r="AO12" s="11"/>
      <c r="AP12" s="6"/>
      <c r="AQ12" s="4">
        <f>IFERROR(VLOOKUP(AO12,parts!$A$2:$V$150,11,FALSE)*AP12,0)</f>
        <v>0</v>
      </c>
      <c r="AR12" s="4">
        <f>IFERROR(VLOOKUP(AO12,parts!$A$2:$V$150,12,FALSE)*AP12,0)</f>
        <v>0</v>
      </c>
      <c r="AS12" s="4">
        <f>IFERROR(VLOOKUP(AO12,parts!$A$2:$V$150,13,FALSE)*AP12,0)</f>
        <v>0</v>
      </c>
      <c r="AT12" s="4">
        <f>IFERROR(VLOOKUP(AO12,parts!$A$2:$V$150,5,FALSE),0)</f>
        <v>0</v>
      </c>
      <c r="AU12" s="4">
        <f>IFERROR(VLOOKUP(AO12,parts!$A$2:$V$150,6,FALSE)*AP12,0)</f>
        <v>0</v>
      </c>
      <c r="AV12" s="12"/>
      <c r="AW12" s="11"/>
      <c r="AX12" s="6"/>
      <c r="AY12" s="4">
        <f>IFERROR(VLOOKUP(AW12,parts!$A$2:$V$150,11,FALSE)*AX12,0)</f>
        <v>0</v>
      </c>
      <c r="AZ12" s="4">
        <f>IFERROR(VLOOKUP(AW12,parts!$A$2:$V$150,12,FALSE)*AX12,0)</f>
        <v>0</v>
      </c>
      <c r="BA12" s="4">
        <f>IFERROR(VLOOKUP(AW12,parts!$A$2:$V$150,13,FALSE)*AX12,0)</f>
        <v>0</v>
      </c>
      <c r="BB12" s="4">
        <f>IFERROR(VLOOKUP(AW12,parts!$A$2:$V$150,5,FALSE),0)</f>
        <v>0</v>
      </c>
      <c r="BC12" s="4">
        <f>IFERROR(VLOOKUP(AW12,parts!$A$2:$V$150,6,FALSE)*AX12,0)</f>
        <v>0</v>
      </c>
      <c r="BD12" s="12"/>
      <c r="BE12" s="11"/>
      <c r="BF12" s="6"/>
      <c r="BG12" s="4">
        <f>IFERROR(VLOOKUP(BE12,parts!$A$2:$V$150,11,FALSE)*BF12,0)</f>
        <v>0</v>
      </c>
      <c r="BH12" s="4">
        <f>IFERROR(VLOOKUP(BE12,parts!$A$2:$V$150,12,FALSE)*BF12,0)</f>
        <v>0</v>
      </c>
      <c r="BI12" s="4">
        <f>IFERROR(VLOOKUP(BE12,parts!$A$2:$V$150,13,FALSE)*BF12,0)</f>
        <v>0</v>
      </c>
      <c r="BJ12" s="4">
        <f>IFERROR(VLOOKUP(BE12,parts!$A$2:$V$150,5,FALSE),0)</f>
        <v>0</v>
      </c>
      <c r="BK12" s="4">
        <f>IFERROR(VLOOKUP(BE12,parts!$A$2:$V$150,6,FALSE)*BF12,0)</f>
        <v>0</v>
      </c>
      <c r="BL12" s="12"/>
    </row>
    <row r="13" spans="1:64" x14ac:dyDescent="0.25">
      <c r="A13" s="11"/>
      <c r="B13" s="6"/>
      <c r="C13" s="4">
        <f>IFERROR(VLOOKUP(A13,parts!$A$2:$V$150,11,FALSE)*B13,0)</f>
        <v>0</v>
      </c>
      <c r="D13" s="4">
        <f>IFERROR(VLOOKUP(A13,parts!$A$2:$V$150,12,FALSE)*B13,0)</f>
        <v>0</v>
      </c>
      <c r="E13" s="4">
        <f>IFERROR(VLOOKUP(A13,parts!$A$2:$V$150,13,FALSE)*B13,0)</f>
        <v>0</v>
      </c>
      <c r="F13" s="4">
        <f>IFERROR(VLOOKUP(A13,parts!$A$2:$V$150,5,FALSE),0)</f>
        <v>0</v>
      </c>
      <c r="G13" s="4">
        <f>IFERROR(VLOOKUP(A13,parts!$A$2:$V$150,6,FALSE)*B13,0)</f>
        <v>0</v>
      </c>
      <c r="H13" s="12"/>
      <c r="I13" s="11"/>
      <c r="J13" s="6"/>
      <c r="K13" s="4">
        <f>IFERROR(VLOOKUP(I13,parts!$A$2:$V$150,11,FALSE)*J13,0)</f>
        <v>0</v>
      </c>
      <c r="L13" s="4">
        <f>IFERROR(VLOOKUP(I13,parts!$A$2:$V$150,12,FALSE)*J13,0)</f>
        <v>0</v>
      </c>
      <c r="M13" s="4">
        <f>IFERROR(VLOOKUP(I13,parts!$A$2:$V$150,13,FALSE)*J13,0)</f>
        <v>0</v>
      </c>
      <c r="N13" s="4">
        <f>IFERROR(VLOOKUP(I13,parts!$A$2:$V$150,5,FALSE),0)</f>
        <v>0</v>
      </c>
      <c r="O13" s="4">
        <f>IFERROR(VLOOKUP(I13,parts!$A$2:$V$150,6,FALSE)*J13,0)</f>
        <v>0</v>
      </c>
      <c r="P13" s="12"/>
      <c r="Q13" s="11"/>
      <c r="R13" s="6"/>
      <c r="S13" s="4">
        <f>IFERROR(VLOOKUP(Q13,parts!$A$2:$V$150,11,FALSE)*R13,0)</f>
        <v>0</v>
      </c>
      <c r="T13" s="4">
        <f>IFERROR(VLOOKUP(Q13,parts!$A$2:$V$150,12,FALSE)*R13,0)</f>
        <v>0</v>
      </c>
      <c r="U13" s="4">
        <f>IFERROR(VLOOKUP(Q13,parts!$A$2:$V$150,13,FALSE)*R13,0)</f>
        <v>0</v>
      </c>
      <c r="V13" s="4">
        <f>IFERROR(VLOOKUP(Q13,parts!$A$2:$V$150,5,FALSE),0)</f>
        <v>0</v>
      </c>
      <c r="W13" s="4">
        <f>IFERROR(VLOOKUP(Q13,parts!$A$2:$V$150,6,FALSE)*R13,0)</f>
        <v>0</v>
      </c>
      <c r="X13" s="12"/>
      <c r="Y13" s="11"/>
      <c r="Z13" s="6"/>
      <c r="AA13" s="4">
        <f>IFERROR(VLOOKUP(Y13,parts!$A$2:$V$150,11,FALSE)*Z13,0)</f>
        <v>0</v>
      </c>
      <c r="AB13" s="4">
        <f>IFERROR(VLOOKUP(Y13,parts!$A$2:$V$150,12,FALSE)*Z13,0)</f>
        <v>0</v>
      </c>
      <c r="AC13" s="4">
        <f>IFERROR(VLOOKUP(Y13,parts!$A$2:$V$150,13,FALSE)*Z13,0)</f>
        <v>0</v>
      </c>
      <c r="AD13" s="4">
        <f>IFERROR(VLOOKUP(Y13,parts!$A$2:$V$150,5,FALSE),0)</f>
        <v>0</v>
      </c>
      <c r="AE13" s="4">
        <f>IFERROR(VLOOKUP(Y13,parts!$A$2:$V$150,6,FALSE)*Z13,0)</f>
        <v>0</v>
      </c>
      <c r="AF13" s="12"/>
      <c r="AG13" s="11"/>
      <c r="AH13" s="6"/>
      <c r="AI13" s="4">
        <f>IFERROR(VLOOKUP(AG13,parts!$A$2:$V$150,11,FALSE)*AH13,0)</f>
        <v>0</v>
      </c>
      <c r="AJ13" s="4">
        <f>IFERROR(VLOOKUP(AG13,parts!$A$2:$V$150,12,FALSE)*AH13,0)</f>
        <v>0</v>
      </c>
      <c r="AK13" s="4">
        <f>IFERROR(VLOOKUP(AG13,parts!$A$2:$V$150,13,FALSE)*AH13,0)</f>
        <v>0</v>
      </c>
      <c r="AL13" s="4">
        <f>IFERROR(VLOOKUP(AG13,parts!$A$2:$V$150,5,FALSE),0)</f>
        <v>0</v>
      </c>
      <c r="AM13" s="4">
        <f>IFERROR(VLOOKUP(AG13,parts!$A$2:$V$150,6,FALSE)*AH13,0)</f>
        <v>0</v>
      </c>
      <c r="AN13" s="12"/>
      <c r="AO13" s="11"/>
      <c r="AP13" s="6"/>
      <c r="AQ13" s="4">
        <f>IFERROR(VLOOKUP(AO13,parts!$A$2:$V$150,11,FALSE)*AP13,0)</f>
        <v>0</v>
      </c>
      <c r="AR13" s="4">
        <f>IFERROR(VLOOKUP(AO13,parts!$A$2:$V$150,12,FALSE)*AP13,0)</f>
        <v>0</v>
      </c>
      <c r="AS13" s="4">
        <f>IFERROR(VLOOKUP(AO13,parts!$A$2:$V$150,13,FALSE)*AP13,0)</f>
        <v>0</v>
      </c>
      <c r="AT13" s="4">
        <f>IFERROR(VLOOKUP(AO13,parts!$A$2:$V$150,5,FALSE),0)</f>
        <v>0</v>
      </c>
      <c r="AU13" s="4">
        <f>IFERROR(VLOOKUP(AO13,parts!$A$2:$V$150,6,FALSE)*AP13,0)</f>
        <v>0</v>
      </c>
      <c r="AV13" s="12"/>
      <c r="AW13" s="11"/>
      <c r="AX13" s="6"/>
      <c r="AY13" s="4">
        <f>IFERROR(VLOOKUP(AW13,parts!$A$2:$V$150,11,FALSE)*AX13,0)</f>
        <v>0</v>
      </c>
      <c r="AZ13" s="4">
        <f>IFERROR(VLOOKUP(AW13,parts!$A$2:$V$150,12,FALSE)*AX13,0)</f>
        <v>0</v>
      </c>
      <c r="BA13" s="4">
        <f>IFERROR(VLOOKUP(AW13,parts!$A$2:$V$150,13,FALSE)*AX13,0)</f>
        <v>0</v>
      </c>
      <c r="BB13" s="4">
        <f>IFERROR(VLOOKUP(AW13,parts!$A$2:$V$150,5,FALSE),0)</f>
        <v>0</v>
      </c>
      <c r="BC13" s="4">
        <f>IFERROR(VLOOKUP(AW13,parts!$A$2:$V$150,6,FALSE)*AX13,0)</f>
        <v>0</v>
      </c>
      <c r="BD13" s="12"/>
      <c r="BE13" s="11"/>
      <c r="BF13" s="6"/>
      <c r="BG13" s="4">
        <f>IFERROR(VLOOKUP(BE13,parts!$A$2:$V$150,11,FALSE)*BF13,0)</f>
        <v>0</v>
      </c>
      <c r="BH13" s="4">
        <f>IFERROR(VLOOKUP(BE13,parts!$A$2:$V$150,12,FALSE)*BF13,0)</f>
        <v>0</v>
      </c>
      <c r="BI13" s="4">
        <f>IFERROR(VLOOKUP(BE13,parts!$A$2:$V$150,13,FALSE)*BF13,0)</f>
        <v>0</v>
      </c>
      <c r="BJ13" s="4">
        <f>IFERROR(VLOOKUP(BE13,parts!$A$2:$V$150,5,FALSE),0)</f>
        <v>0</v>
      </c>
      <c r="BK13" s="4">
        <f>IFERROR(VLOOKUP(BE13,parts!$A$2:$V$150,6,FALSE)*BF13,0)</f>
        <v>0</v>
      </c>
      <c r="BL13" s="12"/>
    </row>
    <row r="14" spans="1:64" x14ac:dyDescent="0.25">
      <c r="A14" s="11"/>
      <c r="B14" s="6"/>
      <c r="C14" s="4">
        <f>IFERROR(VLOOKUP(A14,parts!$A$2:$V$150,11,FALSE)*B14,0)</f>
        <v>0</v>
      </c>
      <c r="D14" s="4">
        <f>IFERROR(VLOOKUP(A14,parts!$A$2:$V$150,12,FALSE)*B14,0)</f>
        <v>0</v>
      </c>
      <c r="E14" s="4">
        <f>IFERROR(VLOOKUP(A14,parts!$A$2:$V$150,13,FALSE)*B14,0)</f>
        <v>0</v>
      </c>
      <c r="F14" s="4">
        <f>IFERROR(VLOOKUP(A14,parts!$A$2:$V$150,5,FALSE),0)</f>
        <v>0</v>
      </c>
      <c r="G14" s="4">
        <f>IFERROR(VLOOKUP(A14,parts!$A$2:$V$150,6,FALSE)*B14,0)</f>
        <v>0</v>
      </c>
      <c r="H14" s="12"/>
      <c r="I14" s="11"/>
      <c r="J14" s="6"/>
      <c r="K14" s="4">
        <f>IFERROR(VLOOKUP(I14,parts!$A$2:$V$150,11,FALSE)*J14,0)</f>
        <v>0</v>
      </c>
      <c r="L14" s="4">
        <f>IFERROR(VLOOKUP(I14,parts!$A$2:$V$150,12,FALSE)*J14,0)</f>
        <v>0</v>
      </c>
      <c r="M14" s="4">
        <f>IFERROR(VLOOKUP(I14,parts!$A$2:$V$150,13,FALSE)*J14,0)</f>
        <v>0</v>
      </c>
      <c r="N14" s="4">
        <f>IFERROR(VLOOKUP(I14,parts!$A$2:$V$150,5,FALSE),0)</f>
        <v>0</v>
      </c>
      <c r="O14" s="4">
        <f>IFERROR(VLOOKUP(I14,parts!$A$2:$V$150,6,FALSE)*J14,0)</f>
        <v>0</v>
      </c>
      <c r="P14" s="12"/>
      <c r="Q14" s="11"/>
      <c r="R14" s="6"/>
      <c r="S14" s="4">
        <f>IFERROR(VLOOKUP(Q14,parts!$A$2:$V$150,11,FALSE)*R14,0)</f>
        <v>0</v>
      </c>
      <c r="T14" s="4">
        <f>IFERROR(VLOOKUP(Q14,parts!$A$2:$V$150,12,FALSE)*R14,0)</f>
        <v>0</v>
      </c>
      <c r="U14" s="4">
        <f>IFERROR(VLOOKUP(Q14,parts!$A$2:$V$150,13,FALSE)*R14,0)</f>
        <v>0</v>
      </c>
      <c r="V14" s="4">
        <f>IFERROR(VLOOKUP(Q14,parts!$A$2:$V$150,5,FALSE),0)</f>
        <v>0</v>
      </c>
      <c r="W14" s="4">
        <f>IFERROR(VLOOKUP(Q14,parts!$A$2:$V$150,6,FALSE)*R14,0)</f>
        <v>0</v>
      </c>
      <c r="X14" s="12"/>
      <c r="Y14" s="11"/>
      <c r="Z14" s="6"/>
      <c r="AA14" s="4">
        <f>IFERROR(VLOOKUP(Y14,parts!$A$2:$V$150,11,FALSE)*Z14,0)</f>
        <v>0</v>
      </c>
      <c r="AB14" s="4">
        <f>IFERROR(VLOOKUP(Y14,parts!$A$2:$V$150,12,FALSE)*Z14,0)</f>
        <v>0</v>
      </c>
      <c r="AC14" s="4">
        <f>IFERROR(VLOOKUP(Y14,parts!$A$2:$V$150,13,FALSE)*Z14,0)</f>
        <v>0</v>
      </c>
      <c r="AD14" s="4">
        <f>IFERROR(VLOOKUP(Y14,parts!$A$2:$V$150,5,FALSE),0)</f>
        <v>0</v>
      </c>
      <c r="AE14" s="4">
        <f>IFERROR(VLOOKUP(Y14,parts!$A$2:$V$150,6,FALSE)*Z14,0)</f>
        <v>0</v>
      </c>
      <c r="AF14" s="12"/>
      <c r="AG14" s="11"/>
      <c r="AH14" s="6"/>
      <c r="AI14" s="4">
        <f>IFERROR(VLOOKUP(AG14,parts!$A$2:$V$150,11,FALSE)*AH14,0)</f>
        <v>0</v>
      </c>
      <c r="AJ14" s="4">
        <f>IFERROR(VLOOKUP(AG14,parts!$A$2:$V$150,12,FALSE)*AH14,0)</f>
        <v>0</v>
      </c>
      <c r="AK14" s="4">
        <f>IFERROR(VLOOKUP(AG14,parts!$A$2:$V$150,13,FALSE)*AH14,0)</f>
        <v>0</v>
      </c>
      <c r="AL14" s="4">
        <f>IFERROR(VLOOKUP(AG14,parts!$A$2:$V$150,5,FALSE),0)</f>
        <v>0</v>
      </c>
      <c r="AM14" s="4">
        <f>IFERROR(VLOOKUP(AG14,parts!$A$2:$V$150,6,FALSE)*AH14,0)</f>
        <v>0</v>
      </c>
      <c r="AN14" s="12"/>
      <c r="AO14" s="11"/>
      <c r="AP14" s="6"/>
      <c r="AQ14" s="4">
        <f>IFERROR(VLOOKUP(AO14,parts!$A$2:$V$150,11,FALSE)*AP14,0)</f>
        <v>0</v>
      </c>
      <c r="AR14" s="4">
        <f>IFERROR(VLOOKUP(AO14,parts!$A$2:$V$150,12,FALSE)*AP14,0)</f>
        <v>0</v>
      </c>
      <c r="AS14" s="4">
        <f>IFERROR(VLOOKUP(AO14,parts!$A$2:$V$150,13,FALSE)*AP14,0)</f>
        <v>0</v>
      </c>
      <c r="AT14" s="4">
        <f>IFERROR(VLOOKUP(AO14,parts!$A$2:$V$150,5,FALSE),0)</f>
        <v>0</v>
      </c>
      <c r="AU14" s="4">
        <f>IFERROR(VLOOKUP(AO14,parts!$A$2:$V$150,6,FALSE)*AP14,0)</f>
        <v>0</v>
      </c>
      <c r="AV14" s="12"/>
      <c r="AW14" s="11"/>
      <c r="AX14" s="6"/>
      <c r="AY14" s="4">
        <f>IFERROR(VLOOKUP(AW14,parts!$A$2:$V$150,11,FALSE)*AX14,0)</f>
        <v>0</v>
      </c>
      <c r="AZ14" s="4">
        <f>IFERROR(VLOOKUP(AW14,parts!$A$2:$V$150,12,FALSE)*AX14,0)</f>
        <v>0</v>
      </c>
      <c r="BA14" s="4">
        <f>IFERROR(VLOOKUP(AW14,parts!$A$2:$V$150,13,FALSE)*AX14,0)</f>
        <v>0</v>
      </c>
      <c r="BB14" s="4">
        <f>IFERROR(VLOOKUP(AW14,parts!$A$2:$V$150,5,FALSE),0)</f>
        <v>0</v>
      </c>
      <c r="BC14" s="4">
        <f>IFERROR(VLOOKUP(AW14,parts!$A$2:$V$150,6,FALSE)*AX14,0)</f>
        <v>0</v>
      </c>
      <c r="BD14" s="12"/>
      <c r="BE14" s="11"/>
      <c r="BF14" s="6"/>
      <c r="BG14" s="4">
        <f>IFERROR(VLOOKUP(BE14,parts!$A$2:$V$150,11,FALSE)*BF14,0)</f>
        <v>0</v>
      </c>
      <c r="BH14" s="4">
        <f>IFERROR(VLOOKUP(BE14,parts!$A$2:$V$150,12,FALSE)*BF14,0)</f>
        <v>0</v>
      </c>
      <c r="BI14" s="4">
        <f>IFERROR(VLOOKUP(BE14,parts!$A$2:$V$150,13,FALSE)*BF14,0)</f>
        <v>0</v>
      </c>
      <c r="BJ14" s="4">
        <f>IFERROR(VLOOKUP(BE14,parts!$A$2:$V$150,5,FALSE),0)</f>
        <v>0</v>
      </c>
      <c r="BK14" s="4">
        <f>IFERROR(VLOOKUP(BE14,parts!$A$2:$V$150,6,FALSE)*BF14,0)</f>
        <v>0</v>
      </c>
      <c r="BL14" s="12"/>
    </row>
    <row r="15" spans="1:64" x14ac:dyDescent="0.25">
      <c r="A15" s="11"/>
      <c r="B15" s="6"/>
      <c r="C15" s="4">
        <f>IFERROR(VLOOKUP(A15,parts!$A$2:$V$150,11,FALSE)*B15,0)</f>
        <v>0</v>
      </c>
      <c r="D15" s="4">
        <f>IFERROR(VLOOKUP(A15,parts!$A$2:$V$150,12,FALSE)*B15,0)</f>
        <v>0</v>
      </c>
      <c r="E15" s="4">
        <f>IFERROR(VLOOKUP(A15,parts!$A$2:$V$150,13,FALSE)*B15,0)</f>
        <v>0</v>
      </c>
      <c r="F15" s="4">
        <f>IFERROR(VLOOKUP(A15,parts!$A$2:$V$150,5,FALSE),0)</f>
        <v>0</v>
      </c>
      <c r="G15" s="4">
        <f>IFERROR(VLOOKUP(A15,parts!$A$2:$V$150,6,FALSE)*B15,0)</f>
        <v>0</v>
      </c>
      <c r="H15" s="12"/>
      <c r="I15" s="11"/>
      <c r="J15" s="6"/>
      <c r="K15" s="4">
        <f>IFERROR(VLOOKUP(I15,parts!$A$2:$V$150,11,FALSE)*J15,0)</f>
        <v>0</v>
      </c>
      <c r="L15" s="4">
        <f>IFERROR(VLOOKUP(I15,parts!$A$2:$V$150,12,FALSE)*J15,0)</f>
        <v>0</v>
      </c>
      <c r="M15" s="4">
        <f>IFERROR(VLOOKUP(I15,parts!$A$2:$V$150,13,FALSE)*J15,0)</f>
        <v>0</v>
      </c>
      <c r="N15" s="4">
        <f>IFERROR(VLOOKUP(I15,parts!$A$2:$V$150,5,FALSE),0)</f>
        <v>0</v>
      </c>
      <c r="O15" s="4">
        <f>IFERROR(VLOOKUP(I15,parts!$A$2:$V$150,6,FALSE)*J15,0)</f>
        <v>0</v>
      </c>
      <c r="P15" s="12"/>
      <c r="Q15" s="11"/>
      <c r="R15" s="6"/>
      <c r="S15" s="4">
        <f>IFERROR(VLOOKUP(Q15,parts!$A$2:$V$150,11,FALSE)*R15,0)</f>
        <v>0</v>
      </c>
      <c r="T15" s="4">
        <f>IFERROR(VLOOKUP(Q15,parts!$A$2:$V$150,12,FALSE)*R15,0)</f>
        <v>0</v>
      </c>
      <c r="U15" s="4">
        <f>IFERROR(VLOOKUP(Q15,parts!$A$2:$V$150,13,FALSE)*R15,0)</f>
        <v>0</v>
      </c>
      <c r="V15" s="4">
        <f>IFERROR(VLOOKUP(Q15,parts!$A$2:$V$150,5,FALSE),0)</f>
        <v>0</v>
      </c>
      <c r="W15" s="4">
        <f>IFERROR(VLOOKUP(Q15,parts!$A$2:$V$150,6,FALSE)*R15,0)</f>
        <v>0</v>
      </c>
      <c r="X15" s="12"/>
      <c r="Y15" s="11"/>
      <c r="Z15" s="6"/>
      <c r="AA15" s="4">
        <f>IFERROR(VLOOKUP(Y15,parts!$A$2:$V$150,11,FALSE)*Z15,0)</f>
        <v>0</v>
      </c>
      <c r="AB15" s="4">
        <f>IFERROR(VLOOKUP(Y15,parts!$A$2:$V$150,12,FALSE)*Z15,0)</f>
        <v>0</v>
      </c>
      <c r="AC15" s="4">
        <f>IFERROR(VLOOKUP(Y15,parts!$A$2:$V$150,13,FALSE)*Z15,0)</f>
        <v>0</v>
      </c>
      <c r="AD15" s="4">
        <f>IFERROR(VLOOKUP(Y15,parts!$A$2:$V$150,5,FALSE),0)</f>
        <v>0</v>
      </c>
      <c r="AE15" s="4">
        <f>IFERROR(VLOOKUP(Y15,parts!$A$2:$V$150,6,FALSE)*Z15,0)</f>
        <v>0</v>
      </c>
      <c r="AF15" s="12"/>
      <c r="AG15" s="11"/>
      <c r="AH15" s="6"/>
      <c r="AI15" s="4">
        <f>IFERROR(VLOOKUP(AG15,parts!$A$2:$V$150,11,FALSE)*AH15,0)</f>
        <v>0</v>
      </c>
      <c r="AJ15" s="4">
        <f>IFERROR(VLOOKUP(AG15,parts!$A$2:$V$150,12,FALSE)*AH15,0)</f>
        <v>0</v>
      </c>
      <c r="AK15" s="4">
        <f>IFERROR(VLOOKUP(AG15,parts!$A$2:$V$150,13,FALSE)*AH15,0)</f>
        <v>0</v>
      </c>
      <c r="AL15" s="4">
        <f>IFERROR(VLOOKUP(AG15,parts!$A$2:$V$150,5,FALSE),0)</f>
        <v>0</v>
      </c>
      <c r="AM15" s="4">
        <f>IFERROR(VLOOKUP(AG15,parts!$A$2:$V$150,6,FALSE)*AH15,0)</f>
        <v>0</v>
      </c>
      <c r="AN15" s="12"/>
      <c r="AO15" s="11"/>
      <c r="AP15" s="6"/>
      <c r="AQ15" s="4">
        <f>IFERROR(VLOOKUP(AO15,parts!$A$2:$V$150,11,FALSE)*AP15,0)</f>
        <v>0</v>
      </c>
      <c r="AR15" s="4">
        <f>IFERROR(VLOOKUP(AO15,parts!$A$2:$V$150,12,FALSE)*AP15,0)</f>
        <v>0</v>
      </c>
      <c r="AS15" s="4">
        <f>IFERROR(VLOOKUP(AO15,parts!$A$2:$V$150,13,FALSE)*AP15,0)</f>
        <v>0</v>
      </c>
      <c r="AT15" s="4">
        <f>IFERROR(VLOOKUP(AO15,parts!$A$2:$V$150,5,FALSE),0)</f>
        <v>0</v>
      </c>
      <c r="AU15" s="4">
        <f>IFERROR(VLOOKUP(AO15,parts!$A$2:$V$150,6,FALSE)*AP15,0)</f>
        <v>0</v>
      </c>
      <c r="AV15" s="12"/>
      <c r="AW15" s="11"/>
      <c r="AX15" s="6"/>
      <c r="AY15" s="4">
        <f>IFERROR(VLOOKUP(AW15,parts!$A$2:$V$150,11,FALSE)*AX15,0)</f>
        <v>0</v>
      </c>
      <c r="AZ15" s="4">
        <f>IFERROR(VLOOKUP(AW15,parts!$A$2:$V$150,12,FALSE)*AX15,0)</f>
        <v>0</v>
      </c>
      <c r="BA15" s="4">
        <f>IFERROR(VLOOKUP(AW15,parts!$A$2:$V$150,13,FALSE)*AX15,0)</f>
        <v>0</v>
      </c>
      <c r="BB15" s="4">
        <f>IFERROR(VLOOKUP(AW15,parts!$A$2:$V$150,5,FALSE),0)</f>
        <v>0</v>
      </c>
      <c r="BC15" s="4">
        <f>IFERROR(VLOOKUP(AW15,parts!$A$2:$V$150,6,FALSE)*AX15,0)</f>
        <v>0</v>
      </c>
      <c r="BD15" s="12"/>
      <c r="BE15" s="11"/>
      <c r="BF15" s="6"/>
      <c r="BG15" s="4">
        <f>IFERROR(VLOOKUP(BE15,parts!$A$2:$V$150,11,FALSE)*BF15,0)</f>
        <v>0</v>
      </c>
      <c r="BH15" s="4">
        <f>IFERROR(VLOOKUP(BE15,parts!$A$2:$V$150,12,FALSE)*BF15,0)</f>
        <v>0</v>
      </c>
      <c r="BI15" s="4">
        <f>IFERROR(VLOOKUP(BE15,parts!$A$2:$V$150,13,FALSE)*BF15,0)</f>
        <v>0</v>
      </c>
      <c r="BJ15" s="4">
        <f>IFERROR(VLOOKUP(BE15,parts!$A$2:$V$150,5,FALSE),0)</f>
        <v>0</v>
      </c>
      <c r="BK15" s="4">
        <f>IFERROR(VLOOKUP(BE15,parts!$A$2:$V$150,6,FALSE)*BF15,0)</f>
        <v>0</v>
      </c>
      <c r="BL15" s="12"/>
    </row>
    <row r="16" spans="1:64" x14ac:dyDescent="0.25">
      <c r="A16" s="11"/>
      <c r="B16" s="6"/>
      <c r="C16" s="4">
        <f>IFERROR(VLOOKUP(A16,parts!$A$2:$V$150,11,FALSE)*B16,0)</f>
        <v>0</v>
      </c>
      <c r="D16" s="4">
        <f>IFERROR(VLOOKUP(A16,parts!$A$2:$V$150,12,FALSE)*B16,0)</f>
        <v>0</v>
      </c>
      <c r="E16" s="4">
        <f>IFERROR(VLOOKUP(A16,parts!$A$2:$V$150,13,FALSE)*B16,0)</f>
        <v>0</v>
      </c>
      <c r="F16" s="4">
        <f>IFERROR(VLOOKUP(A16,parts!$A$2:$V$150,5,FALSE),0)</f>
        <v>0</v>
      </c>
      <c r="G16" s="4">
        <f>IFERROR(VLOOKUP(A16,parts!$A$2:$V$150,6,FALSE)*B16,0)</f>
        <v>0</v>
      </c>
      <c r="H16" s="12"/>
      <c r="I16" s="11"/>
      <c r="J16" s="6"/>
      <c r="K16" s="4">
        <f>IFERROR(VLOOKUP(I16,parts!$A$2:$V$150,11,FALSE)*J16,0)</f>
        <v>0</v>
      </c>
      <c r="L16" s="4">
        <f>IFERROR(VLOOKUP(I16,parts!$A$2:$V$150,12,FALSE)*J16,0)</f>
        <v>0</v>
      </c>
      <c r="M16" s="4">
        <f>IFERROR(VLOOKUP(I16,parts!$A$2:$V$150,13,FALSE)*J16,0)</f>
        <v>0</v>
      </c>
      <c r="N16" s="4">
        <f>IFERROR(VLOOKUP(I16,parts!$A$2:$V$150,5,FALSE),0)</f>
        <v>0</v>
      </c>
      <c r="O16" s="4">
        <f>IFERROR(VLOOKUP(I16,parts!$A$2:$V$150,6,FALSE)*J16,0)</f>
        <v>0</v>
      </c>
      <c r="P16" s="12"/>
      <c r="Q16" s="11"/>
      <c r="R16" s="6"/>
      <c r="S16" s="4">
        <f>IFERROR(VLOOKUP(Q16,parts!$A$2:$V$150,11,FALSE)*R16,0)</f>
        <v>0</v>
      </c>
      <c r="T16" s="4">
        <f>IFERROR(VLOOKUP(Q16,parts!$A$2:$V$150,12,FALSE)*R16,0)</f>
        <v>0</v>
      </c>
      <c r="U16" s="4">
        <f>IFERROR(VLOOKUP(Q16,parts!$A$2:$V$150,13,FALSE)*R16,0)</f>
        <v>0</v>
      </c>
      <c r="V16" s="4">
        <f>IFERROR(VLOOKUP(Q16,parts!$A$2:$V$150,5,FALSE),0)</f>
        <v>0</v>
      </c>
      <c r="W16" s="4">
        <f>IFERROR(VLOOKUP(Q16,parts!$A$2:$V$150,6,FALSE)*R16,0)</f>
        <v>0</v>
      </c>
      <c r="X16" s="12"/>
      <c r="Y16" s="11"/>
      <c r="Z16" s="6"/>
      <c r="AA16" s="4">
        <f>IFERROR(VLOOKUP(Y16,parts!$A$2:$V$150,11,FALSE)*Z16,0)</f>
        <v>0</v>
      </c>
      <c r="AB16" s="4">
        <f>IFERROR(VLOOKUP(Y16,parts!$A$2:$V$150,12,FALSE)*Z16,0)</f>
        <v>0</v>
      </c>
      <c r="AC16" s="4">
        <f>IFERROR(VLOOKUP(Y16,parts!$A$2:$V$150,13,FALSE)*Z16,0)</f>
        <v>0</v>
      </c>
      <c r="AD16" s="4">
        <f>IFERROR(VLOOKUP(Y16,parts!$A$2:$V$150,5,FALSE),0)</f>
        <v>0</v>
      </c>
      <c r="AE16" s="4">
        <f>IFERROR(VLOOKUP(Y16,parts!$A$2:$V$150,6,FALSE)*Z16,0)</f>
        <v>0</v>
      </c>
      <c r="AF16" s="12"/>
      <c r="AG16" s="11"/>
      <c r="AH16" s="6"/>
      <c r="AI16" s="4">
        <f>IFERROR(VLOOKUP(AG16,parts!$A$2:$V$150,11,FALSE)*AH16,0)</f>
        <v>0</v>
      </c>
      <c r="AJ16" s="4">
        <f>IFERROR(VLOOKUP(AG16,parts!$A$2:$V$150,12,FALSE)*AH16,0)</f>
        <v>0</v>
      </c>
      <c r="AK16" s="4">
        <f>IFERROR(VLOOKUP(AG16,parts!$A$2:$V$150,13,FALSE)*AH16,0)</f>
        <v>0</v>
      </c>
      <c r="AL16" s="4">
        <f>IFERROR(VLOOKUP(AG16,parts!$A$2:$V$150,5,FALSE),0)</f>
        <v>0</v>
      </c>
      <c r="AM16" s="4">
        <f>IFERROR(VLOOKUP(AG16,parts!$A$2:$V$150,6,FALSE)*AH16,0)</f>
        <v>0</v>
      </c>
      <c r="AN16" s="12"/>
      <c r="AO16" s="11"/>
      <c r="AP16" s="6"/>
      <c r="AQ16" s="4">
        <f>IFERROR(VLOOKUP(AO16,parts!$A$2:$V$150,11,FALSE)*AP16,0)</f>
        <v>0</v>
      </c>
      <c r="AR16" s="4">
        <f>IFERROR(VLOOKUP(AO16,parts!$A$2:$V$150,12,FALSE)*AP16,0)</f>
        <v>0</v>
      </c>
      <c r="AS16" s="4">
        <f>IFERROR(VLOOKUP(AO16,parts!$A$2:$V$150,13,FALSE)*AP16,0)</f>
        <v>0</v>
      </c>
      <c r="AT16" s="4">
        <f>IFERROR(VLOOKUP(AO16,parts!$A$2:$V$150,5,FALSE),0)</f>
        <v>0</v>
      </c>
      <c r="AU16" s="4">
        <f>IFERROR(VLOOKUP(AO16,parts!$A$2:$V$150,6,FALSE)*AP16,0)</f>
        <v>0</v>
      </c>
      <c r="AV16" s="12"/>
      <c r="AW16" s="11"/>
      <c r="AX16" s="6"/>
      <c r="AY16" s="4">
        <f>IFERROR(VLOOKUP(AW16,parts!$A$2:$V$150,11,FALSE)*AX16,0)</f>
        <v>0</v>
      </c>
      <c r="AZ16" s="4">
        <f>IFERROR(VLOOKUP(AW16,parts!$A$2:$V$150,12,FALSE)*AX16,0)</f>
        <v>0</v>
      </c>
      <c r="BA16" s="4">
        <f>IFERROR(VLOOKUP(AW16,parts!$A$2:$V$150,13,FALSE)*AX16,0)</f>
        <v>0</v>
      </c>
      <c r="BB16" s="4">
        <f>IFERROR(VLOOKUP(AW16,parts!$A$2:$V$150,5,FALSE),0)</f>
        <v>0</v>
      </c>
      <c r="BC16" s="4">
        <f>IFERROR(VLOOKUP(AW16,parts!$A$2:$V$150,6,FALSE)*AX16,0)</f>
        <v>0</v>
      </c>
      <c r="BD16" s="12"/>
      <c r="BE16" s="11"/>
      <c r="BF16" s="6"/>
      <c r="BG16" s="4">
        <f>IFERROR(VLOOKUP(BE16,parts!$A$2:$V$150,11,FALSE)*BF16,0)</f>
        <v>0</v>
      </c>
      <c r="BH16" s="4">
        <f>IFERROR(VLOOKUP(BE16,parts!$A$2:$V$150,12,FALSE)*BF16,0)</f>
        <v>0</v>
      </c>
      <c r="BI16" s="4">
        <f>IFERROR(VLOOKUP(BE16,parts!$A$2:$V$150,13,FALSE)*BF16,0)</f>
        <v>0</v>
      </c>
      <c r="BJ16" s="4">
        <f>IFERROR(VLOOKUP(BE16,parts!$A$2:$V$150,5,FALSE),0)</f>
        <v>0</v>
      </c>
      <c r="BK16" s="4">
        <f>IFERROR(VLOOKUP(BE16,parts!$A$2:$V$150,6,FALSE)*BF16,0)</f>
        <v>0</v>
      </c>
      <c r="BL16" s="12"/>
    </row>
    <row r="17" spans="1:64" ht="15.75" thickBot="1" x14ac:dyDescent="0.3">
      <c r="A17" s="11"/>
      <c r="B17" s="6"/>
      <c r="C17" s="4">
        <f>IFERROR(VLOOKUP(A17,parts!$A$2:$V$150,11,FALSE)*B17,0)</f>
        <v>0</v>
      </c>
      <c r="D17" s="4">
        <f>IFERROR(VLOOKUP(A17,parts!$A$2:$V$150,12,FALSE)*B17,0)</f>
        <v>0</v>
      </c>
      <c r="E17" s="4">
        <f>IFERROR(VLOOKUP(A17,parts!$A$2:$V$150,13,FALSE)*B17,0)</f>
        <v>0</v>
      </c>
      <c r="F17" s="4">
        <f>IFERROR(VLOOKUP(A17,parts!$A$2:$V$150,5,FALSE),0)</f>
        <v>0</v>
      </c>
      <c r="G17" s="4">
        <f>IFERROR(VLOOKUP(A17,parts!$A$2:$V$150,6,FALSE)*B17,0)</f>
        <v>0</v>
      </c>
      <c r="H17" s="12"/>
      <c r="I17" s="11"/>
      <c r="J17" s="6"/>
      <c r="K17" s="4">
        <f>IFERROR(VLOOKUP(I17,parts!$A$2:$V$150,11,FALSE)*J17,0)</f>
        <v>0</v>
      </c>
      <c r="L17" s="4">
        <f>IFERROR(VLOOKUP(I17,parts!$A$2:$V$150,12,FALSE)*J17,0)</f>
        <v>0</v>
      </c>
      <c r="M17" s="4">
        <f>IFERROR(VLOOKUP(I17,parts!$A$2:$V$150,13,FALSE)*J17,0)</f>
        <v>0</v>
      </c>
      <c r="N17" s="4">
        <f>IFERROR(VLOOKUP(I17,parts!$A$2:$V$150,5,FALSE),0)</f>
        <v>0</v>
      </c>
      <c r="O17" s="4">
        <f>IFERROR(VLOOKUP(I17,parts!$A$2:$V$150,6,FALSE)*J17,0)</f>
        <v>0</v>
      </c>
      <c r="P17" s="12"/>
      <c r="Q17" s="11"/>
      <c r="R17" s="6"/>
      <c r="S17" s="4">
        <f>IFERROR(VLOOKUP(Q17,parts!$A$2:$V$150,11,FALSE)*R17,0)</f>
        <v>0</v>
      </c>
      <c r="T17" s="4">
        <f>IFERROR(VLOOKUP(Q17,parts!$A$2:$V$150,12,FALSE)*R17,0)</f>
        <v>0</v>
      </c>
      <c r="U17" s="4">
        <f>IFERROR(VLOOKUP(Q17,parts!$A$2:$V$150,13,FALSE)*R17,0)</f>
        <v>0</v>
      </c>
      <c r="V17" s="4">
        <f>IFERROR(VLOOKUP(Q17,parts!$A$2:$V$150,5,FALSE),0)</f>
        <v>0</v>
      </c>
      <c r="W17" s="4">
        <f>IFERROR(VLOOKUP(Q17,parts!$A$2:$V$150,6,FALSE)*R17,0)</f>
        <v>0</v>
      </c>
      <c r="X17" s="12"/>
      <c r="Y17" s="11"/>
      <c r="Z17" s="6"/>
      <c r="AA17" s="4">
        <f>IFERROR(VLOOKUP(Y17,parts!$A$2:$V$150,11,FALSE)*Z17,0)</f>
        <v>0</v>
      </c>
      <c r="AB17" s="4">
        <f>IFERROR(VLOOKUP(Y17,parts!$A$2:$V$150,12,FALSE)*Z17,0)</f>
        <v>0</v>
      </c>
      <c r="AC17" s="4">
        <f>IFERROR(VLOOKUP(Y17,parts!$A$2:$V$150,13,FALSE)*Z17,0)</f>
        <v>0</v>
      </c>
      <c r="AD17" s="4">
        <f>IFERROR(VLOOKUP(Y17,parts!$A$2:$V$150,5,FALSE),0)</f>
        <v>0</v>
      </c>
      <c r="AE17" s="4">
        <f>IFERROR(VLOOKUP(Y17,parts!$A$2:$V$150,6,FALSE)*Z17,0)</f>
        <v>0</v>
      </c>
      <c r="AF17" s="12"/>
      <c r="AG17" s="11"/>
      <c r="AH17" s="6"/>
      <c r="AI17" s="4">
        <f>IFERROR(VLOOKUP(AG17,parts!$A$2:$V$150,11,FALSE)*AH17,0)</f>
        <v>0</v>
      </c>
      <c r="AJ17" s="4">
        <f>IFERROR(VLOOKUP(AG17,parts!$A$2:$V$150,12,FALSE)*AH17,0)</f>
        <v>0</v>
      </c>
      <c r="AK17" s="4">
        <f>IFERROR(VLOOKUP(AG17,parts!$A$2:$V$150,13,FALSE)*AH17,0)</f>
        <v>0</v>
      </c>
      <c r="AL17" s="4">
        <f>IFERROR(VLOOKUP(AG17,parts!$A$2:$V$150,5,FALSE),0)</f>
        <v>0</v>
      </c>
      <c r="AM17" s="4">
        <f>IFERROR(VLOOKUP(AG17,parts!$A$2:$V$150,6,FALSE)*AH17,0)</f>
        <v>0</v>
      </c>
      <c r="AN17" s="12"/>
      <c r="AO17" s="11"/>
      <c r="AP17" s="6"/>
      <c r="AQ17" s="4">
        <f>IFERROR(VLOOKUP(AO17,parts!$A$2:$V$150,11,FALSE)*AP17,0)</f>
        <v>0</v>
      </c>
      <c r="AR17" s="4">
        <f>IFERROR(VLOOKUP(AO17,parts!$A$2:$V$150,12,FALSE)*AP17,0)</f>
        <v>0</v>
      </c>
      <c r="AS17" s="4">
        <f>IFERROR(VLOOKUP(AO17,parts!$A$2:$V$150,13,FALSE)*AP17,0)</f>
        <v>0</v>
      </c>
      <c r="AT17" s="4">
        <f>IFERROR(VLOOKUP(AO17,parts!$A$2:$V$150,5,FALSE),0)</f>
        <v>0</v>
      </c>
      <c r="AU17" s="4">
        <f>IFERROR(VLOOKUP(AO17,parts!$A$2:$V$150,6,FALSE)*AP17,0)</f>
        <v>0</v>
      </c>
      <c r="AV17" s="12"/>
      <c r="AW17" s="11"/>
      <c r="AX17" s="6"/>
      <c r="AY17" s="4">
        <f>IFERROR(VLOOKUP(AW17,parts!$A$2:$V$150,11,FALSE)*AX17,0)</f>
        <v>0</v>
      </c>
      <c r="AZ17" s="4">
        <f>IFERROR(VLOOKUP(AW17,parts!$A$2:$V$150,12,FALSE)*AX17,0)</f>
        <v>0</v>
      </c>
      <c r="BA17" s="4">
        <f>IFERROR(VLOOKUP(AW17,parts!$A$2:$V$150,13,FALSE)*AX17,0)</f>
        <v>0</v>
      </c>
      <c r="BB17" s="4">
        <f>IFERROR(VLOOKUP(AW17,parts!$A$2:$V$150,5,FALSE),0)</f>
        <v>0</v>
      </c>
      <c r="BC17" s="4">
        <f>IFERROR(VLOOKUP(AW17,parts!$A$2:$V$150,6,FALSE)*AX17,0)</f>
        <v>0</v>
      </c>
      <c r="BD17" s="12"/>
      <c r="BE17" s="11"/>
      <c r="BF17" s="6"/>
      <c r="BG17" s="4">
        <f>IFERROR(VLOOKUP(BE17,parts!$A$2:$V$150,11,FALSE)*BF17,0)</f>
        <v>0</v>
      </c>
      <c r="BH17" s="4">
        <f>IFERROR(VLOOKUP(BE17,parts!$A$2:$V$150,12,FALSE)*BF17,0)</f>
        <v>0</v>
      </c>
      <c r="BI17" s="4">
        <f>IFERROR(VLOOKUP(BE17,parts!$A$2:$V$150,13,FALSE)*BF17,0)</f>
        <v>0</v>
      </c>
      <c r="BJ17" s="4">
        <f>IFERROR(VLOOKUP(BE17,parts!$A$2:$V$150,5,FALSE),0)</f>
        <v>0</v>
      </c>
      <c r="BK17" s="4">
        <f>IFERROR(VLOOKUP(BE17,parts!$A$2:$V$150,6,FALSE)*BF17,0)</f>
        <v>0</v>
      </c>
      <c r="BL17" s="12"/>
    </row>
    <row r="18" spans="1:64" x14ac:dyDescent="0.25">
      <c r="A18" s="13"/>
      <c r="B18" s="14" t="s">
        <v>98</v>
      </c>
      <c r="C18" s="14" t="s">
        <v>3</v>
      </c>
      <c r="D18" s="14" t="s">
        <v>90</v>
      </c>
      <c r="E18" s="14" t="s">
        <v>94</v>
      </c>
      <c r="F18" s="14" t="s">
        <v>6</v>
      </c>
      <c r="G18" s="15" t="s">
        <v>7</v>
      </c>
      <c r="H18" s="12"/>
      <c r="I18" s="13"/>
      <c r="J18" s="14" t="s">
        <v>98</v>
      </c>
      <c r="K18" s="14" t="s">
        <v>3</v>
      </c>
      <c r="L18" s="14" t="s">
        <v>90</v>
      </c>
      <c r="M18" s="14" t="s">
        <v>94</v>
      </c>
      <c r="N18" s="14" t="s">
        <v>6</v>
      </c>
      <c r="O18" s="15" t="s">
        <v>7</v>
      </c>
      <c r="P18" s="12"/>
      <c r="Q18" s="13"/>
      <c r="R18" s="14" t="s">
        <v>98</v>
      </c>
      <c r="S18" s="14" t="s">
        <v>3</v>
      </c>
      <c r="T18" s="14" t="s">
        <v>90</v>
      </c>
      <c r="U18" s="14" t="s">
        <v>94</v>
      </c>
      <c r="V18" s="14" t="s">
        <v>6</v>
      </c>
      <c r="W18" s="15" t="s">
        <v>7</v>
      </c>
      <c r="X18" s="12"/>
      <c r="Y18" s="13"/>
      <c r="Z18" s="14" t="s">
        <v>98</v>
      </c>
      <c r="AA18" s="14" t="s">
        <v>3</v>
      </c>
      <c r="AB18" s="14" t="s">
        <v>90</v>
      </c>
      <c r="AC18" s="14" t="s">
        <v>94</v>
      </c>
      <c r="AD18" s="14" t="s">
        <v>6</v>
      </c>
      <c r="AE18" s="15" t="s">
        <v>7</v>
      </c>
      <c r="AF18" s="12"/>
      <c r="AG18" s="13"/>
      <c r="AH18" s="14" t="s">
        <v>98</v>
      </c>
      <c r="AI18" s="14" t="s">
        <v>3</v>
      </c>
      <c r="AJ18" s="14" t="s">
        <v>90</v>
      </c>
      <c r="AK18" s="14" t="s">
        <v>94</v>
      </c>
      <c r="AL18" s="14" t="s">
        <v>6</v>
      </c>
      <c r="AM18" s="15" t="s">
        <v>7</v>
      </c>
      <c r="AN18" s="12"/>
      <c r="AO18" s="13"/>
      <c r="AP18" s="14" t="s">
        <v>98</v>
      </c>
      <c r="AQ18" s="14" t="s">
        <v>3</v>
      </c>
      <c r="AR18" s="14" t="s">
        <v>90</v>
      </c>
      <c r="AS18" s="14" t="s">
        <v>94</v>
      </c>
      <c r="AT18" s="14" t="s">
        <v>6</v>
      </c>
      <c r="AU18" s="15" t="s">
        <v>7</v>
      </c>
      <c r="AV18" s="12"/>
      <c r="AW18" s="13"/>
      <c r="AX18" s="14" t="s">
        <v>98</v>
      </c>
      <c r="AY18" s="14" t="s">
        <v>3</v>
      </c>
      <c r="AZ18" s="14" t="s">
        <v>90</v>
      </c>
      <c r="BA18" s="14" t="s">
        <v>94</v>
      </c>
      <c r="BB18" s="14" t="s">
        <v>6</v>
      </c>
      <c r="BC18" s="15" t="s">
        <v>7</v>
      </c>
      <c r="BD18" s="12"/>
      <c r="BE18" s="13"/>
      <c r="BF18" s="14" t="s">
        <v>98</v>
      </c>
      <c r="BG18" s="14" t="s">
        <v>3</v>
      </c>
      <c r="BH18" s="14" t="s">
        <v>90</v>
      </c>
      <c r="BI18" s="14" t="s">
        <v>94</v>
      </c>
      <c r="BJ18" s="14" t="s">
        <v>6</v>
      </c>
      <c r="BK18" s="15" t="s">
        <v>7</v>
      </c>
      <c r="BL18" s="12"/>
    </row>
    <row r="19" spans="1:64" x14ac:dyDescent="0.25">
      <c r="A19" s="16" t="s">
        <v>93</v>
      </c>
      <c r="B19" s="4">
        <f>SUM(B3:B17)</f>
        <v>0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93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93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93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  <c r="AG19" s="16" t="s">
        <v>93</v>
      </c>
      <c r="AH19" s="4">
        <f>SUM(AH3:AH17)</f>
        <v>0</v>
      </c>
      <c r="AI19" s="4">
        <f>SUM(AI3:AI17)</f>
        <v>0</v>
      </c>
      <c r="AJ19" s="4">
        <f>SUM(AJ3:AJ17)</f>
        <v>0</v>
      </c>
      <c r="AK19" s="4">
        <f>SUM(AK3:AK17)</f>
        <v>0</v>
      </c>
      <c r="AL19" s="4">
        <f>LARGE(AL3:AL17,1)</f>
        <v>0</v>
      </c>
      <c r="AM19" s="10">
        <f>SUM(AM3:AM17)</f>
        <v>0</v>
      </c>
      <c r="AN19" s="12"/>
      <c r="AO19" s="16" t="s">
        <v>93</v>
      </c>
      <c r="AP19" s="4">
        <f>SUM(AP3:AP17)</f>
        <v>0</v>
      </c>
      <c r="AQ19" s="4">
        <f>SUM(AQ3:AQ17)</f>
        <v>0</v>
      </c>
      <c r="AR19" s="4">
        <f>SUM(AR3:AR17)</f>
        <v>0</v>
      </c>
      <c r="AS19" s="4">
        <f>SUM(AS3:AS17)</f>
        <v>0</v>
      </c>
      <c r="AT19" s="4">
        <f>LARGE(AT3:AT17,1)</f>
        <v>0</v>
      </c>
      <c r="AU19" s="10">
        <f>SUM(AU3:AU17)</f>
        <v>0</v>
      </c>
      <c r="AV19" s="12"/>
      <c r="AW19" s="16" t="s">
        <v>93</v>
      </c>
      <c r="AX19" s="4">
        <f>SUM(AX3:AX17)</f>
        <v>0</v>
      </c>
      <c r="AY19" s="4">
        <f>SUM(AY3:AY17)</f>
        <v>0</v>
      </c>
      <c r="AZ19" s="4">
        <f>SUM(AZ3:AZ17)</f>
        <v>0</v>
      </c>
      <c r="BA19" s="4">
        <f>SUM(BA3:BA17)</f>
        <v>0</v>
      </c>
      <c r="BB19" s="4">
        <f>LARGE(BB3:BB17,1)</f>
        <v>0</v>
      </c>
      <c r="BC19" s="10">
        <f>SUM(BC3:BC17)</f>
        <v>0</v>
      </c>
      <c r="BD19" s="12"/>
      <c r="BE19" s="16" t="s">
        <v>93</v>
      </c>
      <c r="BF19" s="4">
        <f>SUM(BF3:BF17)</f>
        <v>0</v>
      </c>
      <c r="BG19" s="4">
        <f>SUM(BG3:BG17)</f>
        <v>0</v>
      </c>
      <c r="BH19" s="4">
        <f>SUM(BH3:BH17)</f>
        <v>0</v>
      </c>
      <c r="BI19" s="4">
        <f>SUM(BI3:BI17)</f>
        <v>0</v>
      </c>
      <c r="BJ19" s="4">
        <f>LARGE(BJ3:BJ17,1)</f>
        <v>0</v>
      </c>
      <c r="BK19" s="10">
        <f>SUM(BK3:BK17)</f>
        <v>0</v>
      </c>
      <c r="BL19" s="12"/>
    </row>
    <row r="20" spans="1:64" x14ac:dyDescent="0.25">
      <c r="A20" s="16" t="s">
        <v>96</v>
      </c>
      <c r="B20" s="18">
        <f>E19</f>
        <v>0</v>
      </c>
      <c r="C20" s="19"/>
      <c r="D20" s="19"/>
      <c r="E20" s="19"/>
      <c r="F20" s="19"/>
      <c r="G20" s="20"/>
      <c r="H20" s="12"/>
      <c r="I20" s="16" t="s">
        <v>96</v>
      </c>
      <c r="J20" s="18">
        <f>M19</f>
        <v>0</v>
      </c>
      <c r="K20" s="19"/>
      <c r="L20" s="19"/>
      <c r="M20" s="19"/>
      <c r="N20" s="19"/>
      <c r="O20" s="20"/>
      <c r="P20" s="12"/>
      <c r="Q20" s="16" t="s">
        <v>96</v>
      </c>
      <c r="R20" s="18">
        <f>U19</f>
        <v>0</v>
      </c>
      <c r="S20" s="19"/>
      <c r="T20" s="19"/>
      <c r="U20" s="19"/>
      <c r="V20" s="19"/>
      <c r="W20" s="20"/>
      <c r="X20" s="12"/>
      <c r="Y20" s="16" t="s">
        <v>96</v>
      </c>
      <c r="Z20" s="18">
        <f>AC19</f>
        <v>0</v>
      </c>
      <c r="AA20" s="19"/>
      <c r="AB20" s="19"/>
      <c r="AC20" s="19"/>
      <c r="AD20" s="19"/>
      <c r="AE20" s="20"/>
      <c r="AF20" s="12"/>
      <c r="AG20" s="16" t="s">
        <v>96</v>
      </c>
      <c r="AH20" s="18">
        <f>AK19</f>
        <v>0</v>
      </c>
      <c r="AI20" s="19"/>
      <c r="AJ20" s="19"/>
      <c r="AK20" s="19"/>
      <c r="AL20" s="19"/>
      <c r="AM20" s="20"/>
      <c r="AN20" s="12"/>
      <c r="AO20" s="16" t="s">
        <v>96</v>
      </c>
      <c r="AP20" s="18">
        <f>AS19</f>
        <v>0</v>
      </c>
      <c r="AQ20" s="19"/>
      <c r="AR20" s="19"/>
      <c r="AS20" s="19"/>
      <c r="AT20" s="19"/>
      <c r="AU20" s="20"/>
      <c r="AV20" s="12"/>
      <c r="AW20" s="16" t="s">
        <v>96</v>
      </c>
      <c r="AX20" s="18">
        <f>BA19</f>
        <v>0</v>
      </c>
      <c r="AY20" s="19"/>
      <c r="AZ20" s="19"/>
      <c r="BA20" s="19"/>
      <c r="BB20" s="19"/>
      <c r="BC20" s="20"/>
      <c r="BD20" s="12"/>
      <c r="BE20" s="16" t="s">
        <v>96</v>
      </c>
      <c r="BF20" s="18">
        <f>BI19</f>
        <v>0</v>
      </c>
      <c r="BG20" s="19"/>
      <c r="BH20" s="19"/>
      <c r="BI20" s="19"/>
      <c r="BJ20" s="19"/>
      <c r="BK20" s="20"/>
      <c r="BL20" s="12"/>
    </row>
    <row r="21" spans="1:64" x14ac:dyDescent="0.25">
      <c r="A21" s="16" t="s">
        <v>101</v>
      </c>
      <c r="B21" s="18">
        <f>C19</f>
        <v>0</v>
      </c>
      <c r="C21" s="19"/>
      <c r="D21" s="19"/>
      <c r="E21" s="19"/>
      <c r="F21" s="19"/>
      <c r="G21" s="20"/>
      <c r="H21" s="12"/>
      <c r="I21" s="16" t="s">
        <v>101</v>
      </c>
      <c r="J21" s="18">
        <f>K19</f>
        <v>0</v>
      </c>
      <c r="K21" s="19"/>
      <c r="L21" s="19"/>
      <c r="M21" s="19"/>
      <c r="N21" s="19"/>
      <c r="O21" s="20"/>
      <c r="P21" s="12"/>
      <c r="Q21" s="16" t="s">
        <v>101</v>
      </c>
      <c r="R21" s="18">
        <f>S19</f>
        <v>0</v>
      </c>
      <c r="S21" s="19"/>
      <c r="T21" s="19"/>
      <c r="U21" s="19"/>
      <c r="V21" s="19"/>
      <c r="W21" s="20"/>
      <c r="X21" s="12"/>
      <c r="Y21" s="16" t="s">
        <v>101</v>
      </c>
      <c r="Z21" s="18">
        <f>AA19</f>
        <v>0</v>
      </c>
      <c r="AA21" s="19"/>
      <c r="AB21" s="19"/>
      <c r="AC21" s="19"/>
      <c r="AD21" s="19"/>
      <c r="AE21" s="20"/>
      <c r="AF21" s="12"/>
      <c r="AG21" s="16" t="s">
        <v>101</v>
      </c>
      <c r="AH21" s="18">
        <f>AI19</f>
        <v>0</v>
      </c>
      <c r="AI21" s="19"/>
      <c r="AJ21" s="19"/>
      <c r="AK21" s="19"/>
      <c r="AL21" s="19"/>
      <c r="AM21" s="20"/>
      <c r="AN21" s="12"/>
      <c r="AO21" s="16" t="s">
        <v>101</v>
      </c>
      <c r="AP21" s="18">
        <f>AQ19</f>
        <v>0</v>
      </c>
      <c r="AQ21" s="19"/>
      <c r="AR21" s="19"/>
      <c r="AS21" s="19"/>
      <c r="AT21" s="19"/>
      <c r="AU21" s="20"/>
      <c r="AV21" s="12"/>
      <c r="AW21" s="16" t="s">
        <v>101</v>
      </c>
      <c r="AX21" s="18">
        <f>AY19</f>
        <v>0</v>
      </c>
      <c r="AY21" s="19"/>
      <c r="AZ21" s="19"/>
      <c r="BA21" s="19"/>
      <c r="BB21" s="19"/>
      <c r="BC21" s="20"/>
      <c r="BD21" s="12"/>
      <c r="BE21" s="16" t="s">
        <v>101</v>
      </c>
      <c r="BF21" s="18">
        <f>BG19</f>
        <v>0</v>
      </c>
      <c r="BG21" s="19"/>
      <c r="BH21" s="19"/>
      <c r="BI21" s="19"/>
      <c r="BJ21" s="19"/>
      <c r="BK21" s="20"/>
      <c r="BL21" s="12"/>
    </row>
    <row r="22" spans="1:64" x14ac:dyDescent="0.25">
      <c r="A22" s="16" t="s">
        <v>100</v>
      </c>
      <c r="B22" s="18">
        <f>IFERROR((G19/10/B20),0)</f>
        <v>0</v>
      </c>
      <c r="C22" s="19"/>
      <c r="D22" s="19"/>
      <c r="E22" s="19"/>
      <c r="F22" s="19"/>
      <c r="G22" s="20"/>
      <c r="H22" s="12"/>
      <c r="I22" s="16" t="s">
        <v>100</v>
      </c>
      <c r="J22" s="18">
        <f>IFERROR((O19/10/J20),0)</f>
        <v>0</v>
      </c>
      <c r="K22" s="19"/>
      <c r="L22" s="19"/>
      <c r="M22" s="19"/>
      <c r="N22" s="19"/>
      <c r="O22" s="20"/>
      <c r="P22" s="12"/>
      <c r="Q22" s="16" t="s">
        <v>100</v>
      </c>
      <c r="R22" s="18">
        <f>IFERROR((W19/10/R20),0)</f>
        <v>0</v>
      </c>
      <c r="S22" s="19"/>
      <c r="T22" s="19"/>
      <c r="U22" s="19"/>
      <c r="V22" s="19"/>
      <c r="W22" s="20"/>
      <c r="X22" s="12"/>
      <c r="Y22" s="16" t="s">
        <v>100</v>
      </c>
      <c r="Z22" s="18">
        <f>IFERROR((AE19/10/Z20),0)</f>
        <v>0</v>
      </c>
      <c r="AA22" s="19"/>
      <c r="AB22" s="19"/>
      <c r="AC22" s="19"/>
      <c r="AD22" s="19"/>
      <c r="AE22" s="20"/>
      <c r="AF22" s="12"/>
      <c r="AG22" s="16" t="s">
        <v>100</v>
      </c>
      <c r="AH22" s="18">
        <f>IFERROR((AM19/10/AH20),0)</f>
        <v>0</v>
      </c>
      <c r="AI22" s="19"/>
      <c r="AJ22" s="19"/>
      <c r="AK22" s="19"/>
      <c r="AL22" s="19"/>
      <c r="AM22" s="20"/>
      <c r="AN22" s="12"/>
      <c r="AO22" s="16" t="s">
        <v>100</v>
      </c>
      <c r="AP22" s="18">
        <f>IFERROR((AU19/10/AP20),0)</f>
        <v>0</v>
      </c>
      <c r="AQ22" s="19"/>
      <c r="AR22" s="19"/>
      <c r="AS22" s="19"/>
      <c r="AT22" s="19"/>
      <c r="AU22" s="20"/>
      <c r="AV22" s="12"/>
      <c r="AW22" s="16" t="s">
        <v>100</v>
      </c>
      <c r="AX22" s="18">
        <f>IFERROR((BC19/10/AX20),0)</f>
        <v>0</v>
      </c>
      <c r="AY22" s="19"/>
      <c r="AZ22" s="19"/>
      <c r="BA22" s="19"/>
      <c r="BB22" s="19"/>
      <c r="BC22" s="20"/>
      <c r="BD22" s="12"/>
      <c r="BE22" s="16" t="s">
        <v>100</v>
      </c>
      <c r="BF22" s="18">
        <f>IFERROR((BK19/10/BF20),0)</f>
        <v>0</v>
      </c>
      <c r="BG22" s="19"/>
      <c r="BH22" s="19"/>
      <c r="BI22" s="19"/>
      <c r="BJ22" s="19"/>
      <c r="BK22" s="20"/>
      <c r="BL22" s="12"/>
    </row>
    <row r="23" spans="1:64" x14ac:dyDescent="0.25">
      <c r="A23" s="16" t="s">
        <v>95</v>
      </c>
      <c r="B23" s="18">
        <f>IFERROR((9.82 * F19) * LN(B20/C19),0)</f>
        <v>0</v>
      </c>
      <c r="C23" s="19"/>
      <c r="D23" s="19"/>
      <c r="E23" s="19"/>
      <c r="F23" s="19"/>
      <c r="G23" s="20"/>
      <c r="H23" s="12"/>
      <c r="I23" s="16" t="s">
        <v>95</v>
      </c>
      <c r="J23" s="18">
        <f>IFERROR((9.82 * N19) * LN(J20/K19),0)</f>
        <v>0</v>
      </c>
      <c r="K23" s="19"/>
      <c r="L23" s="19"/>
      <c r="M23" s="19"/>
      <c r="N23" s="19"/>
      <c r="O23" s="20"/>
      <c r="P23" s="12"/>
      <c r="Q23" s="16" t="s">
        <v>95</v>
      </c>
      <c r="R23" s="18">
        <f>IFERROR((9.82 * V19) * LN(R20/S19),0)</f>
        <v>0</v>
      </c>
      <c r="S23" s="19"/>
      <c r="T23" s="19"/>
      <c r="U23" s="19"/>
      <c r="V23" s="19"/>
      <c r="W23" s="20"/>
      <c r="X23" s="12"/>
      <c r="Y23" s="16" t="s">
        <v>95</v>
      </c>
      <c r="Z23" s="18">
        <f>IFERROR((9.82 * AD19) * LN(Z20/AA19),0)</f>
        <v>0</v>
      </c>
      <c r="AA23" s="19"/>
      <c r="AB23" s="19"/>
      <c r="AC23" s="19"/>
      <c r="AD23" s="19"/>
      <c r="AE23" s="20"/>
      <c r="AF23" s="12"/>
      <c r="AG23" s="16" t="s">
        <v>95</v>
      </c>
      <c r="AH23" s="18">
        <f>IFERROR((9.82 * AL19) * LN(AH20/AI19),0)</f>
        <v>0</v>
      </c>
      <c r="AI23" s="19"/>
      <c r="AJ23" s="19"/>
      <c r="AK23" s="19"/>
      <c r="AL23" s="19"/>
      <c r="AM23" s="20"/>
      <c r="AN23" s="12"/>
      <c r="AO23" s="16" t="s">
        <v>95</v>
      </c>
      <c r="AP23" s="18">
        <f>IFERROR((9.82 * AT19) * LN(AP20/AQ19),0)</f>
        <v>0</v>
      </c>
      <c r="AQ23" s="19"/>
      <c r="AR23" s="19"/>
      <c r="AS23" s="19"/>
      <c r="AT23" s="19"/>
      <c r="AU23" s="20"/>
      <c r="AV23" s="12"/>
      <c r="AW23" s="16" t="s">
        <v>95</v>
      </c>
      <c r="AX23" s="18">
        <f>IFERROR((9.82 * BB19) * LN(AX20/AY19),0)</f>
        <v>0</v>
      </c>
      <c r="AY23" s="19"/>
      <c r="AZ23" s="19"/>
      <c r="BA23" s="19"/>
      <c r="BB23" s="19"/>
      <c r="BC23" s="20"/>
      <c r="BD23" s="12"/>
      <c r="BE23" s="16" t="s">
        <v>95</v>
      </c>
      <c r="BF23" s="18">
        <f>IFERROR((9.82 * BJ19) * LN(BF20/BG19),0)</f>
        <v>0</v>
      </c>
      <c r="BG23" s="19"/>
      <c r="BH23" s="19"/>
      <c r="BI23" s="19"/>
      <c r="BJ23" s="19"/>
      <c r="BK23" s="20"/>
      <c r="BL23" s="12"/>
    </row>
    <row r="24" spans="1:64" ht="15.75" thickBot="1" x14ac:dyDescent="0.3">
      <c r="A24" s="17" t="s">
        <v>97</v>
      </c>
      <c r="B24" s="21">
        <f>B23</f>
        <v>0</v>
      </c>
      <c r="C24" s="22"/>
      <c r="D24" s="22"/>
      <c r="E24" s="22"/>
      <c r="F24" s="22"/>
      <c r="G24" s="23"/>
      <c r="H24" s="12"/>
      <c r="I24" s="17" t="s">
        <v>97</v>
      </c>
      <c r="J24" s="21">
        <f>J23</f>
        <v>0</v>
      </c>
      <c r="K24" s="22"/>
      <c r="L24" s="22"/>
      <c r="M24" s="22"/>
      <c r="N24" s="22"/>
      <c r="O24" s="23"/>
      <c r="P24" s="12"/>
      <c r="Q24" s="17" t="s">
        <v>97</v>
      </c>
      <c r="R24" s="21">
        <f>R23</f>
        <v>0</v>
      </c>
      <c r="S24" s="22"/>
      <c r="T24" s="22"/>
      <c r="U24" s="22"/>
      <c r="V24" s="22"/>
      <c r="W24" s="23"/>
      <c r="X24" s="12"/>
      <c r="Y24" s="17" t="s">
        <v>97</v>
      </c>
      <c r="Z24" s="21">
        <f>Z23</f>
        <v>0</v>
      </c>
      <c r="AA24" s="22"/>
      <c r="AB24" s="22"/>
      <c r="AC24" s="22"/>
      <c r="AD24" s="22"/>
      <c r="AE24" s="23"/>
      <c r="AF24" s="12"/>
      <c r="AG24" s="17" t="s">
        <v>97</v>
      </c>
      <c r="AH24" s="21">
        <f>AH23</f>
        <v>0</v>
      </c>
      <c r="AI24" s="22"/>
      <c r="AJ24" s="22"/>
      <c r="AK24" s="22"/>
      <c r="AL24" s="22"/>
      <c r="AM24" s="23"/>
      <c r="AN24" s="12"/>
      <c r="AO24" s="17" t="s">
        <v>97</v>
      </c>
      <c r="AP24" s="21">
        <f>AP23</f>
        <v>0</v>
      </c>
      <c r="AQ24" s="22"/>
      <c r="AR24" s="22"/>
      <c r="AS24" s="22"/>
      <c r="AT24" s="22"/>
      <c r="AU24" s="23"/>
      <c r="AV24" s="12"/>
      <c r="AW24" s="17" t="s">
        <v>97</v>
      </c>
      <c r="AX24" s="21">
        <f>AX23</f>
        <v>0</v>
      </c>
      <c r="AY24" s="22"/>
      <c r="AZ24" s="22"/>
      <c r="BA24" s="22"/>
      <c r="BB24" s="22"/>
      <c r="BC24" s="23"/>
      <c r="BD24" s="12"/>
      <c r="BE24" s="17" t="s">
        <v>97</v>
      </c>
      <c r="BF24" s="21">
        <f>BF23</f>
        <v>0</v>
      </c>
      <c r="BG24" s="22"/>
      <c r="BH24" s="22"/>
      <c r="BI24" s="22"/>
      <c r="BJ24" s="22"/>
      <c r="BK24" s="23"/>
      <c r="BL24" s="12"/>
    </row>
    <row r="25" spans="1:64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</row>
    <row r="26" spans="1:64" x14ac:dyDescent="0.25">
      <c r="A26" s="7" t="s">
        <v>0</v>
      </c>
      <c r="B26" s="8" t="s">
        <v>66</v>
      </c>
      <c r="C26" s="8" t="s">
        <v>3</v>
      </c>
      <c r="D26" s="8" t="s">
        <v>90</v>
      </c>
      <c r="E26" s="8" t="s">
        <v>91</v>
      </c>
      <c r="F26" s="8" t="s">
        <v>6</v>
      </c>
      <c r="G26" s="9" t="s">
        <v>7</v>
      </c>
      <c r="H26" s="12"/>
      <c r="I26" s="7" t="s">
        <v>0</v>
      </c>
      <c r="J26" s="8" t="s">
        <v>66</v>
      </c>
      <c r="K26" s="8" t="s">
        <v>3</v>
      </c>
      <c r="L26" s="8" t="s">
        <v>90</v>
      </c>
      <c r="M26" s="8" t="s">
        <v>91</v>
      </c>
      <c r="N26" s="8" t="s">
        <v>6</v>
      </c>
      <c r="O26" s="9" t="s">
        <v>7</v>
      </c>
      <c r="P26" s="12"/>
      <c r="Q26" s="7" t="s">
        <v>0</v>
      </c>
      <c r="R26" s="8" t="s">
        <v>66</v>
      </c>
      <c r="S26" s="8" t="s">
        <v>3</v>
      </c>
      <c r="T26" s="8" t="s">
        <v>90</v>
      </c>
      <c r="U26" s="8" t="s">
        <v>91</v>
      </c>
      <c r="V26" s="8" t="s">
        <v>6</v>
      </c>
      <c r="W26" s="9" t="s">
        <v>7</v>
      </c>
      <c r="X26" s="12"/>
      <c r="Y26" s="7" t="s">
        <v>0</v>
      </c>
      <c r="Z26" s="8" t="s">
        <v>66</v>
      </c>
      <c r="AA26" s="8" t="s">
        <v>3</v>
      </c>
      <c r="AB26" s="8" t="s">
        <v>90</v>
      </c>
      <c r="AC26" s="8" t="s">
        <v>91</v>
      </c>
      <c r="AD26" s="8" t="s">
        <v>6</v>
      </c>
      <c r="AE26" s="9" t="s">
        <v>7</v>
      </c>
      <c r="AF26" s="12"/>
      <c r="AG26" s="7" t="s">
        <v>0</v>
      </c>
      <c r="AH26" s="8" t="s">
        <v>66</v>
      </c>
      <c r="AI26" s="8" t="s">
        <v>3</v>
      </c>
      <c r="AJ26" s="8" t="s">
        <v>90</v>
      </c>
      <c r="AK26" s="8" t="s">
        <v>91</v>
      </c>
      <c r="AL26" s="8" t="s">
        <v>6</v>
      </c>
      <c r="AM26" s="9" t="s">
        <v>7</v>
      </c>
      <c r="AN26" s="12"/>
      <c r="AO26" s="7" t="s">
        <v>0</v>
      </c>
      <c r="AP26" s="8" t="s">
        <v>66</v>
      </c>
      <c r="AQ26" s="8" t="s">
        <v>3</v>
      </c>
      <c r="AR26" s="8" t="s">
        <v>90</v>
      </c>
      <c r="AS26" s="8" t="s">
        <v>91</v>
      </c>
      <c r="AT26" s="8" t="s">
        <v>6</v>
      </c>
      <c r="AU26" s="9" t="s">
        <v>7</v>
      </c>
      <c r="AV26" s="12"/>
      <c r="AW26" s="7" t="s">
        <v>0</v>
      </c>
      <c r="AX26" s="8" t="s">
        <v>66</v>
      </c>
      <c r="AY26" s="8" t="s">
        <v>3</v>
      </c>
      <c r="AZ26" s="8" t="s">
        <v>90</v>
      </c>
      <c r="BA26" s="8" t="s">
        <v>91</v>
      </c>
      <c r="BB26" s="8" t="s">
        <v>6</v>
      </c>
      <c r="BC26" s="9" t="s">
        <v>7</v>
      </c>
      <c r="BD26" s="12"/>
      <c r="BE26" s="7" t="s">
        <v>0</v>
      </c>
      <c r="BF26" s="8" t="s">
        <v>66</v>
      </c>
      <c r="BG26" s="8" t="s">
        <v>3</v>
      </c>
      <c r="BH26" s="8" t="s">
        <v>90</v>
      </c>
      <c r="BI26" s="8" t="s">
        <v>91</v>
      </c>
      <c r="BJ26" s="8" t="s">
        <v>6</v>
      </c>
      <c r="BK26" s="9" t="s">
        <v>7</v>
      </c>
      <c r="BL26" s="12"/>
    </row>
    <row r="27" spans="1:64" x14ac:dyDescent="0.25">
      <c r="A27" s="11"/>
      <c r="B27" s="6"/>
      <c r="C27" s="4">
        <f>IFERROR(VLOOKUP(A27,parts!$A$2:$V$150,11,FALSE)*B27,0)</f>
        <v>0</v>
      </c>
      <c r="D27" s="4">
        <f>IFERROR(VLOOKUP(A27,parts!$A$2:$V$150,12,FALSE)*B27,0)</f>
        <v>0</v>
      </c>
      <c r="E27" s="4">
        <f>IFERROR(VLOOKUP(A27,parts!$A$2:$V$150,13,FALSE)*B27,0)</f>
        <v>0</v>
      </c>
      <c r="F27" s="4">
        <f>IFERROR(VLOOKUP(A27,parts!$A$2:$V$150,5,FALSE),0)</f>
        <v>0</v>
      </c>
      <c r="G27" s="4">
        <f>IFERROR(VLOOKUP(A27,parts!$A$2:$V$150,6,FALSE)*B27,0)</f>
        <v>0</v>
      </c>
      <c r="H27" s="12"/>
      <c r="I27" s="11"/>
      <c r="J27" s="6"/>
      <c r="K27" s="4">
        <f>IFERROR(VLOOKUP(I27,parts!$A$2:$V$150,11,FALSE)*J27,0)</f>
        <v>0</v>
      </c>
      <c r="L27" s="4">
        <f>IFERROR(VLOOKUP(I27,parts!$A$2:$V$150,12,FALSE)*J27,0)</f>
        <v>0</v>
      </c>
      <c r="M27" s="4">
        <f>IFERROR(VLOOKUP(I27,parts!$A$2:$V$150,13,FALSE)*J27,0)</f>
        <v>0</v>
      </c>
      <c r="N27" s="4">
        <f>IFERROR(VLOOKUP(I27,parts!$A$2:$V$150,5,FALSE),0)</f>
        <v>0</v>
      </c>
      <c r="O27" s="4">
        <f>IFERROR(VLOOKUP(I27,parts!$A$2:$V$150,6,FALSE)*J27,0)</f>
        <v>0</v>
      </c>
      <c r="P27" s="12"/>
      <c r="Q27" s="11"/>
      <c r="R27" s="6"/>
      <c r="S27" s="4">
        <f>IFERROR(VLOOKUP(Q27,parts!$A$2:$V$150,11,FALSE)*R27,0)</f>
        <v>0</v>
      </c>
      <c r="T27" s="4">
        <f>IFERROR(VLOOKUP(Q27,parts!$A$2:$V$150,12,FALSE)*R27,0)</f>
        <v>0</v>
      </c>
      <c r="U27" s="4">
        <f>IFERROR(VLOOKUP(Q27,parts!$A$2:$V$150,13,FALSE)*R27,0)</f>
        <v>0</v>
      </c>
      <c r="V27" s="4">
        <f>IFERROR(VLOOKUP(Q27,parts!$A$2:$V$150,5,FALSE),0)</f>
        <v>0</v>
      </c>
      <c r="W27" s="4">
        <f>IFERROR(VLOOKUP(Q27,parts!$A$2:$V$150,6,FALSE)*R27,0)</f>
        <v>0</v>
      </c>
      <c r="X27" s="12"/>
      <c r="Y27" s="11"/>
      <c r="Z27" s="6"/>
      <c r="AA27" s="4">
        <f>IFERROR(VLOOKUP(Y27,parts!$A$2:$V$150,11,FALSE)*Z27,0)</f>
        <v>0</v>
      </c>
      <c r="AB27" s="4">
        <f>IFERROR(VLOOKUP(Y27,parts!$A$2:$V$150,12,FALSE)*Z27,0)</f>
        <v>0</v>
      </c>
      <c r="AC27" s="4">
        <f>IFERROR(VLOOKUP(Y27,parts!$A$2:$V$150,13,FALSE)*Z27,0)</f>
        <v>0</v>
      </c>
      <c r="AD27" s="4">
        <f>IFERROR(VLOOKUP(Y27,parts!$A$2:$V$150,5,FALSE),0)</f>
        <v>0</v>
      </c>
      <c r="AE27" s="4">
        <f>IFERROR(VLOOKUP(Y27,parts!$A$2:$V$150,6,FALSE)*Z27,0)</f>
        <v>0</v>
      </c>
      <c r="AF27" s="12"/>
      <c r="AG27" s="11"/>
      <c r="AH27" s="6"/>
      <c r="AI27" s="4">
        <f>IFERROR(VLOOKUP(AG27,parts!$A$2:$V$150,11,FALSE)*AH27,0)</f>
        <v>0</v>
      </c>
      <c r="AJ27" s="4">
        <f>IFERROR(VLOOKUP(AG27,parts!$A$2:$V$150,12,FALSE)*AH27,0)</f>
        <v>0</v>
      </c>
      <c r="AK27" s="4">
        <f>IFERROR(VLOOKUP(AG27,parts!$A$2:$V$150,13,FALSE)*AH27,0)</f>
        <v>0</v>
      </c>
      <c r="AL27" s="4">
        <f>IFERROR(VLOOKUP(AG27,parts!$A$2:$V$150,5,FALSE),0)</f>
        <v>0</v>
      </c>
      <c r="AM27" s="4">
        <f>IFERROR(VLOOKUP(AG27,parts!$A$2:$V$150,6,FALSE)*AH27,0)</f>
        <v>0</v>
      </c>
      <c r="AN27" s="12"/>
      <c r="AO27" s="11"/>
      <c r="AP27" s="6"/>
      <c r="AQ27" s="4">
        <f>IFERROR(VLOOKUP(AO27,parts!$A$2:$V$150,11,FALSE)*AP27,0)</f>
        <v>0</v>
      </c>
      <c r="AR27" s="4">
        <f>IFERROR(VLOOKUP(AO27,parts!$A$2:$V$150,12,FALSE)*AP27,0)</f>
        <v>0</v>
      </c>
      <c r="AS27" s="4">
        <f>IFERROR(VLOOKUP(AO27,parts!$A$2:$V$150,13,FALSE)*AP27,0)</f>
        <v>0</v>
      </c>
      <c r="AT27" s="4">
        <f>IFERROR(VLOOKUP(AO27,parts!$A$2:$V$150,5,FALSE),0)</f>
        <v>0</v>
      </c>
      <c r="AU27" s="4">
        <f>IFERROR(VLOOKUP(AO27,parts!$A$2:$V$150,6,FALSE)*AP27,0)</f>
        <v>0</v>
      </c>
      <c r="AV27" s="12"/>
      <c r="AW27" s="11"/>
      <c r="AX27" s="6"/>
      <c r="AY27" s="4">
        <f>IFERROR(VLOOKUP(AW27,parts!$A$2:$V$150,11,FALSE)*AX27,0)</f>
        <v>0</v>
      </c>
      <c r="AZ27" s="4">
        <f>IFERROR(VLOOKUP(AW27,parts!$A$2:$V$150,12,FALSE)*AX27,0)</f>
        <v>0</v>
      </c>
      <c r="BA27" s="4">
        <f>IFERROR(VLOOKUP(AW27,parts!$A$2:$V$150,13,FALSE)*AX27,0)</f>
        <v>0</v>
      </c>
      <c r="BB27" s="4">
        <f>IFERROR(VLOOKUP(AW27,parts!$A$2:$V$150,5,FALSE),0)</f>
        <v>0</v>
      </c>
      <c r="BC27" s="4">
        <f>IFERROR(VLOOKUP(AW27,parts!$A$2:$V$150,6,FALSE)*AX27,0)</f>
        <v>0</v>
      </c>
      <c r="BD27" s="12"/>
      <c r="BE27" s="11"/>
      <c r="BF27" s="6"/>
      <c r="BG27" s="4">
        <f>IFERROR(VLOOKUP(BE27,parts!$A$2:$V$150,11,FALSE)*BF27,0)</f>
        <v>0</v>
      </c>
      <c r="BH27" s="4">
        <f>IFERROR(VLOOKUP(BE27,parts!$A$2:$V$150,12,FALSE)*BF27,0)</f>
        <v>0</v>
      </c>
      <c r="BI27" s="4">
        <f>IFERROR(VLOOKUP(BE27,parts!$A$2:$V$150,13,FALSE)*BF27,0)</f>
        <v>0</v>
      </c>
      <c r="BJ27" s="4">
        <f>IFERROR(VLOOKUP(BE27,parts!$A$2:$V$150,5,FALSE),0)</f>
        <v>0</v>
      </c>
      <c r="BK27" s="4">
        <f>IFERROR(VLOOKUP(BE27,parts!$A$2:$V$150,6,FALSE)*BF27,0)</f>
        <v>0</v>
      </c>
      <c r="BL27" s="12"/>
    </row>
    <row r="28" spans="1:64" x14ac:dyDescent="0.25">
      <c r="A28" s="11"/>
      <c r="B28" s="6"/>
      <c r="C28" s="4">
        <f>IFERROR(VLOOKUP(A28,parts!$A$2:$V$150,11,FALSE)*B28,0)</f>
        <v>0</v>
      </c>
      <c r="D28" s="4">
        <f>IFERROR(VLOOKUP(A28,parts!$A$2:$V$150,12,FALSE)*B28,0)</f>
        <v>0</v>
      </c>
      <c r="E28" s="4">
        <f>IFERROR(VLOOKUP(A28,parts!$A$2:$V$150,13,FALSE)*B28,0)</f>
        <v>0</v>
      </c>
      <c r="F28" s="4">
        <f>IFERROR(VLOOKUP(A28,parts!$A$2:$V$150,5,FALSE),0)</f>
        <v>0</v>
      </c>
      <c r="G28" s="4">
        <f>IFERROR(VLOOKUP(A28,parts!$A$2:$V$150,6,FALSE)*B28,0)</f>
        <v>0</v>
      </c>
      <c r="H28" s="12"/>
      <c r="I28" s="11"/>
      <c r="J28" s="6"/>
      <c r="K28" s="4">
        <f>IFERROR(VLOOKUP(I28,parts!$A$2:$V$150,11,FALSE)*J28,0)</f>
        <v>0</v>
      </c>
      <c r="L28" s="4">
        <f>IFERROR(VLOOKUP(I28,parts!$A$2:$V$150,12,FALSE)*J28,0)</f>
        <v>0</v>
      </c>
      <c r="M28" s="4">
        <f>IFERROR(VLOOKUP(I28,parts!$A$2:$V$150,13,FALSE)*J28,0)</f>
        <v>0</v>
      </c>
      <c r="N28" s="4">
        <f>IFERROR(VLOOKUP(I28,parts!$A$2:$V$150,5,FALSE),0)</f>
        <v>0</v>
      </c>
      <c r="O28" s="4">
        <f>IFERROR(VLOOKUP(I28,parts!$A$2:$V$150,6,FALSE)*J28,0)</f>
        <v>0</v>
      </c>
      <c r="P28" s="12"/>
      <c r="Q28" s="11"/>
      <c r="R28" s="6"/>
      <c r="S28" s="4">
        <f>IFERROR(VLOOKUP(Q28,parts!$A$2:$V$150,11,FALSE)*R28,0)</f>
        <v>0</v>
      </c>
      <c r="T28" s="4">
        <f>IFERROR(VLOOKUP(Q28,parts!$A$2:$V$150,12,FALSE)*R28,0)</f>
        <v>0</v>
      </c>
      <c r="U28" s="4">
        <f>IFERROR(VLOOKUP(Q28,parts!$A$2:$V$150,13,FALSE)*R28,0)</f>
        <v>0</v>
      </c>
      <c r="V28" s="4">
        <f>IFERROR(VLOOKUP(Q28,parts!$A$2:$V$150,5,FALSE),0)</f>
        <v>0</v>
      </c>
      <c r="W28" s="4">
        <f>IFERROR(VLOOKUP(Q28,parts!$A$2:$V$150,6,FALSE)*R28,0)</f>
        <v>0</v>
      </c>
      <c r="X28" s="12"/>
      <c r="Y28" s="11"/>
      <c r="Z28" s="6"/>
      <c r="AA28" s="4">
        <f>IFERROR(VLOOKUP(Y28,parts!$A$2:$V$150,11,FALSE)*Z28,0)</f>
        <v>0</v>
      </c>
      <c r="AB28" s="4">
        <f>IFERROR(VLOOKUP(Y28,parts!$A$2:$V$150,12,FALSE)*Z28,0)</f>
        <v>0</v>
      </c>
      <c r="AC28" s="4">
        <f>IFERROR(VLOOKUP(Y28,parts!$A$2:$V$150,13,FALSE)*Z28,0)</f>
        <v>0</v>
      </c>
      <c r="AD28" s="4">
        <f>IFERROR(VLOOKUP(Y28,parts!$A$2:$V$150,5,FALSE),0)</f>
        <v>0</v>
      </c>
      <c r="AE28" s="4">
        <f>IFERROR(VLOOKUP(Y28,parts!$A$2:$V$150,6,FALSE)*Z28,0)</f>
        <v>0</v>
      </c>
      <c r="AF28" s="12"/>
      <c r="AG28" s="11"/>
      <c r="AH28" s="6"/>
      <c r="AI28" s="4">
        <f>IFERROR(VLOOKUP(AG28,parts!$A$2:$V$150,11,FALSE)*AH28,0)</f>
        <v>0</v>
      </c>
      <c r="AJ28" s="4">
        <f>IFERROR(VLOOKUP(AG28,parts!$A$2:$V$150,12,FALSE)*AH28,0)</f>
        <v>0</v>
      </c>
      <c r="AK28" s="4">
        <f>IFERROR(VLOOKUP(AG28,parts!$A$2:$V$150,13,FALSE)*AH28,0)</f>
        <v>0</v>
      </c>
      <c r="AL28" s="4">
        <f>IFERROR(VLOOKUP(AG28,parts!$A$2:$V$150,5,FALSE),0)</f>
        <v>0</v>
      </c>
      <c r="AM28" s="4">
        <f>IFERROR(VLOOKUP(AG28,parts!$A$2:$V$150,6,FALSE)*AH28,0)</f>
        <v>0</v>
      </c>
      <c r="AN28" s="12"/>
      <c r="AO28" s="11"/>
      <c r="AP28" s="6"/>
      <c r="AQ28" s="4">
        <f>IFERROR(VLOOKUP(AO28,parts!$A$2:$V$150,11,FALSE)*AP28,0)</f>
        <v>0</v>
      </c>
      <c r="AR28" s="4">
        <f>IFERROR(VLOOKUP(AO28,parts!$A$2:$V$150,12,FALSE)*AP28,0)</f>
        <v>0</v>
      </c>
      <c r="AS28" s="4">
        <f>IFERROR(VLOOKUP(AO28,parts!$A$2:$V$150,13,FALSE)*AP28,0)</f>
        <v>0</v>
      </c>
      <c r="AT28" s="4">
        <f>IFERROR(VLOOKUP(AO28,parts!$A$2:$V$150,5,FALSE),0)</f>
        <v>0</v>
      </c>
      <c r="AU28" s="4">
        <f>IFERROR(VLOOKUP(AO28,parts!$A$2:$V$150,6,FALSE)*AP28,0)</f>
        <v>0</v>
      </c>
      <c r="AV28" s="12"/>
      <c r="AW28" s="11"/>
      <c r="AX28" s="6"/>
      <c r="AY28" s="4">
        <f>IFERROR(VLOOKUP(AW28,parts!$A$2:$V$150,11,FALSE)*AX28,0)</f>
        <v>0</v>
      </c>
      <c r="AZ28" s="4">
        <f>IFERROR(VLOOKUP(AW28,parts!$A$2:$V$150,12,FALSE)*AX28,0)</f>
        <v>0</v>
      </c>
      <c r="BA28" s="4">
        <f>IFERROR(VLOOKUP(AW28,parts!$A$2:$V$150,13,FALSE)*AX28,0)</f>
        <v>0</v>
      </c>
      <c r="BB28" s="4">
        <f>IFERROR(VLOOKUP(AW28,parts!$A$2:$V$150,5,FALSE),0)</f>
        <v>0</v>
      </c>
      <c r="BC28" s="4">
        <f>IFERROR(VLOOKUP(AW28,parts!$A$2:$V$150,6,FALSE)*AX28,0)</f>
        <v>0</v>
      </c>
      <c r="BD28" s="12"/>
      <c r="BE28" s="11"/>
      <c r="BF28" s="6"/>
      <c r="BG28" s="4">
        <f>IFERROR(VLOOKUP(BE28,parts!$A$2:$V$150,11,FALSE)*BF28,0)</f>
        <v>0</v>
      </c>
      <c r="BH28" s="4">
        <f>IFERROR(VLOOKUP(BE28,parts!$A$2:$V$150,12,FALSE)*BF28,0)</f>
        <v>0</v>
      </c>
      <c r="BI28" s="4">
        <f>IFERROR(VLOOKUP(BE28,parts!$A$2:$V$150,13,FALSE)*BF28,0)</f>
        <v>0</v>
      </c>
      <c r="BJ28" s="4">
        <f>IFERROR(VLOOKUP(BE28,parts!$A$2:$V$150,5,FALSE),0)</f>
        <v>0</v>
      </c>
      <c r="BK28" s="4">
        <f>IFERROR(VLOOKUP(BE28,parts!$A$2:$V$150,6,FALSE)*BF28,0)</f>
        <v>0</v>
      </c>
      <c r="BL28" s="12"/>
    </row>
    <row r="29" spans="1:64" x14ac:dyDescent="0.25">
      <c r="A29" s="11"/>
      <c r="B29" s="6"/>
      <c r="C29" s="4">
        <f>IFERROR(VLOOKUP(A29,parts!$A$2:$V$150,11,FALSE)*B29,0)</f>
        <v>0</v>
      </c>
      <c r="D29" s="4">
        <f>IFERROR(VLOOKUP(A29,parts!$A$2:$V$150,12,FALSE)*B29,0)</f>
        <v>0</v>
      </c>
      <c r="E29" s="4">
        <f>IFERROR(VLOOKUP(A29,parts!$A$2:$V$150,13,FALSE)*B29,0)</f>
        <v>0</v>
      </c>
      <c r="F29" s="4">
        <f>IFERROR(VLOOKUP(A29,parts!$A$2:$V$150,5,FALSE),0)</f>
        <v>0</v>
      </c>
      <c r="G29" s="4">
        <f>IFERROR(VLOOKUP(A29,parts!$A$2:$V$150,6,FALSE)*B29,0)</f>
        <v>0</v>
      </c>
      <c r="H29" s="12"/>
      <c r="I29" s="11"/>
      <c r="J29" s="6"/>
      <c r="K29" s="4">
        <f>IFERROR(VLOOKUP(I29,parts!$A$2:$V$150,11,FALSE)*J29,0)</f>
        <v>0</v>
      </c>
      <c r="L29" s="4">
        <f>IFERROR(VLOOKUP(I29,parts!$A$2:$V$150,12,FALSE)*J29,0)</f>
        <v>0</v>
      </c>
      <c r="M29" s="4">
        <f>IFERROR(VLOOKUP(I29,parts!$A$2:$V$150,13,FALSE)*J29,0)</f>
        <v>0</v>
      </c>
      <c r="N29" s="4">
        <f>IFERROR(VLOOKUP(I29,parts!$A$2:$V$150,5,FALSE),0)</f>
        <v>0</v>
      </c>
      <c r="O29" s="4">
        <f>IFERROR(VLOOKUP(I29,parts!$A$2:$V$150,6,FALSE)*J29,0)</f>
        <v>0</v>
      </c>
      <c r="P29" s="12"/>
      <c r="Q29" s="11"/>
      <c r="R29" s="6"/>
      <c r="S29" s="4">
        <f>IFERROR(VLOOKUP(Q29,parts!$A$2:$V$150,11,FALSE)*R29,0)</f>
        <v>0</v>
      </c>
      <c r="T29" s="4">
        <f>IFERROR(VLOOKUP(Q29,parts!$A$2:$V$150,12,FALSE)*R29,0)</f>
        <v>0</v>
      </c>
      <c r="U29" s="4">
        <f>IFERROR(VLOOKUP(Q29,parts!$A$2:$V$150,13,FALSE)*R29,0)</f>
        <v>0</v>
      </c>
      <c r="V29" s="4">
        <f>IFERROR(VLOOKUP(Q29,parts!$A$2:$V$150,5,FALSE),0)</f>
        <v>0</v>
      </c>
      <c r="W29" s="4">
        <f>IFERROR(VLOOKUP(Q29,parts!$A$2:$V$150,6,FALSE)*R29,0)</f>
        <v>0</v>
      </c>
      <c r="X29" s="12"/>
      <c r="Y29" s="11"/>
      <c r="Z29" s="6"/>
      <c r="AA29" s="4">
        <f>IFERROR(VLOOKUP(Y29,parts!$A$2:$V$150,11,FALSE)*Z29,0)</f>
        <v>0</v>
      </c>
      <c r="AB29" s="4">
        <f>IFERROR(VLOOKUP(Y29,parts!$A$2:$V$150,12,FALSE)*Z29,0)</f>
        <v>0</v>
      </c>
      <c r="AC29" s="4">
        <f>IFERROR(VLOOKUP(Y29,parts!$A$2:$V$150,13,FALSE)*Z29,0)</f>
        <v>0</v>
      </c>
      <c r="AD29" s="4">
        <f>IFERROR(VLOOKUP(Y29,parts!$A$2:$V$150,5,FALSE),0)</f>
        <v>0</v>
      </c>
      <c r="AE29" s="4">
        <f>IFERROR(VLOOKUP(Y29,parts!$A$2:$V$150,6,FALSE)*Z29,0)</f>
        <v>0</v>
      </c>
      <c r="AF29" s="12"/>
      <c r="AG29" s="11"/>
      <c r="AH29" s="6"/>
      <c r="AI29" s="4">
        <f>IFERROR(VLOOKUP(AG29,parts!$A$2:$V$150,11,FALSE)*AH29,0)</f>
        <v>0</v>
      </c>
      <c r="AJ29" s="4">
        <f>IFERROR(VLOOKUP(AG29,parts!$A$2:$V$150,12,FALSE)*AH29,0)</f>
        <v>0</v>
      </c>
      <c r="AK29" s="4">
        <f>IFERROR(VLOOKUP(AG29,parts!$A$2:$V$150,13,FALSE)*AH29,0)</f>
        <v>0</v>
      </c>
      <c r="AL29" s="4">
        <f>IFERROR(VLOOKUP(AG29,parts!$A$2:$V$150,5,FALSE),0)</f>
        <v>0</v>
      </c>
      <c r="AM29" s="4">
        <f>IFERROR(VLOOKUP(AG29,parts!$A$2:$V$150,6,FALSE)*AH29,0)</f>
        <v>0</v>
      </c>
      <c r="AN29" s="12"/>
      <c r="AO29" s="11"/>
      <c r="AP29" s="6"/>
      <c r="AQ29" s="4">
        <f>IFERROR(VLOOKUP(AO29,parts!$A$2:$V$150,11,FALSE)*AP29,0)</f>
        <v>0</v>
      </c>
      <c r="AR29" s="4">
        <f>IFERROR(VLOOKUP(AO29,parts!$A$2:$V$150,12,FALSE)*AP29,0)</f>
        <v>0</v>
      </c>
      <c r="AS29" s="4">
        <f>IFERROR(VLOOKUP(AO29,parts!$A$2:$V$150,13,FALSE)*AP29,0)</f>
        <v>0</v>
      </c>
      <c r="AT29" s="4">
        <f>IFERROR(VLOOKUP(AO29,parts!$A$2:$V$150,5,FALSE),0)</f>
        <v>0</v>
      </c>
      <c r="AU29" s="4">
        <f>IFERROR(VLOOKUP(AO29,parts!$A$2:$V$150,6,FALSE)*AP29,0)</f>
        <v>0</v>
      </c>
      <c r="AV29" s="12"/>
      <c r="AW29" s="11"/>
      <c r="AX29" s="6"/>
      <c r="AY29" s="4">
        <f>IFERROR(VLOOKUP(AW29,parts!$A$2:$V$150,11,FALSE)*AX29,0)</f>
        <v>0</v>
      </c>
      <c r="AZ29" s="4">
        <f>IFERROR(VLOOKUP(AW29,parts!$A$2:$V$150,12,FALSE)*AX29,0)</f>
        <v>0</v>
      </c>
      <c r="BA29" s="4">
        <f>IFERROR(VLOOKUP(AW29,parts!$A$2:$V$150,13,FALSE)*AX29,0)</f>
        <v>0</v>
      </c>
      <c r="BB29" s="4">
        <f>IFERROR(VLOOKUP(AW29,parts!$A$2:$V$150,5,FALSE),0)</f>
        <v>0</v>
      </c>
      <c r="BC29" s="4">
        <f>IFERROR(VLOOKUP(AW29,parts!$A$2:$V$150,6,FALSE)*AX29,0)</f>
        <v>0</v>
      </c>
      <c r="BD29" s="12"/>
      <c r="BE29" s="11"/>
      <c r="BF29" s="6"/>
      <c r="BG29" s="4">
        <f>IFERROR(VLOOKUP(BE29,parts!$A$2:$V$150,11,FALSE)*BF29,0)</f>
        <v>0</v>
      </c>
      <c r="BH29" s="4">
        <f>IFERROR(VLOOKUP(BE29,parts!$A$2:$V$150,12,FALSE)*BF29,0)</f>
        <v>0</v>
      </c>
      <c r="BI29" s="4">
        <f>IFERROR(VLOOKUP(BE29,parts!$A$2:$V$150,13,FALSE)*BF29,0)</f>
        <v>0</v>
      </c>
      <c r="BJ29" s="4">
        <f>IFERROR(VLOOKUP(BE29,parts!$A$2:$V$150,5,FALSE),0)</f>
        <v>0</v>
      </c>
      <c r="BK29" s="4">
        <f>IFERROR(VLOOKUP(BE29,parts!$A$2:$V$150,6,FALSE)*BF29,0)</f>
        <v>0</v>
      </c>
      <c r="BL29" s="12"/>
    </row>
    <row r="30" spans="1:64" x14ac:dyDescent="0.25">
      <c r="A30" s="11"/>
      <c r="B30" s="6"/>
      <c r="C30" s="4">
        <f>IFERROR(VLOOKUP(A30,parts!$A$2:$V$150,11,FALSE)*B30,0)</f>
        <v>0</v>
      </c>
      <c r="D30" s="4">
        <f>IFERROR(VLOOKUP(A30,parts!$A$2:$V$150,12,FALSE)*B30,0)</f>
        <v>0</v>
      </c>
      <c r="E30" s="4">
        <f>IFERROR(VLOOKUP(A30,parts!$A$2:$V$150,13,FALSE)*B30,0)</f>
        <v>0</v>
      </c>
      <c r="F30" s="4">
        <f>IFERROR(VLOOKUP(A30,parts!$A$2:$V$150,5,FALSE),0)</f>
        <v>0</v>
      </c>
      <c r="G30" s="4">
        <f>IFERROR(VLOOKUP(A30,parts!$A$2:$V$150,6,FALSE)*B30,0)</f>
        <v>0</v>
      </c>
      <c r="H30" s="12"/>
      <c r="I30" s="11"/>
      <c r="J30" s="6"/>
      <c r="K30" s="4">
        <f>IFERROR(VLOOKUP(I30,parts!$A$2:$V$150,11,FALSE)*J30,0)</f>
        <v>0</v>
      </c>
      <c r="L30" s="4">
        <f>IFERROR(VLOOKUP(I30,parts!$A$2:$V$150,12,FALSE)*J30,0)</f>
        <v>0</v>
      </c>
      <c r="M30" s="4">
        <f>IFERROR(VLOOKUP(I30,parts!$A$2:$V$150,13,FALSE)*J30,0)</f>
        <v>0</v>
      </c>
      <c r="N30" s="4">
        <f>IFERROR(VLOOKUP(I30,parts!$A$2:$V$150,5,FALSE),0)</f>
        <v>0</v>
      </c>
      <c r="O30" s="4">
        <f>IFERROR(VLOOKUP(I30,parts!$A$2:$V$150,6,FALSE)*J30,0)</f>
        <v>0</v>
      </c>
      <c r="P30" s="12"/>
      <c r="Q30" s="11"/>
      <c r="R30" s="6"/>
      <c r="S30" s="4">
        <f>IFERROR(VLOOKUP(Q30,parts!$A$2:$V$150,11,FALSE)*R30,0)</f>
        <v>0</v>
      </c>
      <c r="T30" s="4">
        <f>IFERROR(VLOOKUP(Q30,parts!$A$2:$V$150,12,FALSE)*R30,0)</f>
        <v>0</v>
      </c>
      <c r="U30" s="4">
        <f>IFERROR(VLOOKUP(Q30,parts!$A$2:$V$150,13,FALSE)*R30,0)</f>
        <v>0</v>
      </c>
      <c r="V30" s="4">
        <f>IFERROR(VLOOKUP(Q30,parts!$A$2:$V$150,5,FALSE),0)</f>
        <v>0</v>
      </c>
      <c r="W30" s="4">
        <f>IFERROR(VLOOKUP(Q30,parts!$A$2:$V$150,6,FALSE)*R30,0)</f>
        <v>0</v>
      </c>
      <c r="X30" s="12"/>
      <c r="Y30" s="11"/>
      <c r="Z30" s="6"/>
      <c r="AA30" s="4">
        <f>IFERROR(VLOOKUP(Y30,parts!$A$2:$V$150,11,FALSE)*Z30,0)</f>
        <v>0</v>
      </c>
      <c r="AB30" s="4">
        <f>IFERROR(VLOOKUP(Y30,parts!$A$2:$V$150,12,FALSE)*Z30,0)</f>
        <v>0</v>
      </c>
      <c r="AC30" s="4">
        <f>IFERROR(VLOOKUP(Y30,parts!$A$2:$V$150,13,FALSE)*Z30,0)</f>
        <v>0</v>
      </c>
      <c r="AD30" s="4">
        <f>IFERROR(VLOOKUP(Y30,parts!$A$2:$V$150,5,FALSE),0)</f>
        <v>0</v>
      </c>
      <c r="AE30" s="4">
        <f>IFERROR(VLOOKUP(Y30,parts!$A$2:$V$150,6,FALSE)*Z30,0)</f>
        <v>0</v>
      </c>
      <c r="AF30" s="12"/>
      <c r="AG30" s="11"/>
      <c r="AH30" s="6"/>
      <c r="AI30" s="4">
        <f>IFERROR(VLOOKUP(AG30,parts!$A$2:$V$150,11,FALSE)*AH30,0)</f>
        <v>0</v>
      </c>
      <c r="AJ30" s="4">
        <f>IFERROR(VLOOKUP(AG30,parts!$A$2:$V$150,12,FALSE)*AH30,0)</f>
        <v>0</v>
      </c>
      <c r="AK30" s="4">
        <f>IFERROR(VLOOKUP(AG30,parts!$A$2:$V$150,13,FALSE)*AH30,0)</f>
        <v>0</v>
      </c>
      <c r="AL30" s="4">
        <f>IFERROR(VLOOKUP(AG30,parts!$A$2:$V$150,5,FALSE),0)</f>
        <v>0</v>
      </c>
      <c r="AM30" s="4">
        <f>IFERROR(VLOOKUP(AG30,parts!$A$2:$V$150,6,FALSE)*AH30,0)</f>
        <v>0</v>
      </c>
      <c r="AN30" s="12"/>
      <c r="AO30" s="11"/>
      <c r="AP30" s="6"/>
      <c r="AQ30" s="4">
        <f>IFERROR(VLOOKUP(AO30,parts!$A$2:$V$150,11,FALSE)*AP30,0)</f>
        <v>0</v>
      </c>
      <c r="AR30" s="4">
        <f>IFERROR(VLOOKUP(AO30,parts!$A$2:$V$150,12,FALSE)*AP30,0)</f>
        <v>0</v>
      </c>
      <c r="AS30" s="4">
        <f>IFERROR(VLOOKUP(AO30,parts!$A$2:$V$150,13,FALSE)*AP30,0)</f>
        <v>0</v>
      </c>
      <c r="AT30" s="4">
        <f>IFERROR(VLOOKUP(AO30,parts!$A$2:$V$150,5,FALSE),0)</f>
        <v>0</v>
      </c>
      <c r="AU30" s="4">
        <f>IFERROR(VLOOKUP(AO30,parts!$A$2:$V$150,6,FALSE)*AP30,0)</f>
        <v>0</v>
      </c>
      <c r="AV30" s="12"/>
      <c r="AW30" s="11"/>
      <c r="AX30" s="6"/>
      <c r="AY30" s="4">
        <f>IFERROR(VLOOKUP(AW30,parts!$A$2:$V$150,11,FALSE)*AX30,0)</f>
        <v>0</v>
      </c>
      <c r="AZ30" s="4">
        <f>IFERROR(VLOOKUP(AW30,parts!$A$2:$V$150,12,FALSE)*AX30,0)</f>
        <v>0</v>
      </c>
      <c r="BA30" s="4">
        <f>IFERROR(VLOOKUP(AW30,parts!$A$2:$V$150,13,FALSE)*AX30,0)</f>
        <v>0</v>
      </c>
      <c r="BB30" s="4">
        <f>IFERROR(VLOOKUP(AW30,parts!$A$2:$V$150,5,FALSE),0)</f>
        <v>0</v>
      </c>
      <c r="BC30" s="4">
        <f>IFERROR(VLOOKUP(AW30,parts!$A$2:$V$150,6,FALSE)*AX30,0)</f>
        <v>0</v>
      </c>
      <c r="BD30" s="12"/>
      <c r="BE30" s="11"/>
      <c r="BF30" s="6"/>
      <c r="BG30" s="4">
        <f>IFERROR(VLOOKUP(BE30,parts!$A$2:$V$150,11,FALSE)*BF30,0)</f>
        <v>0</v>
      </c>
      <c r="BH30" s="4">
        <f>IFERROR(VLOOKUP(BE30,parts!$A$2:$V$150,12,FALSE)*BF30,0)</f>
        <v>0</v>
      </c>
      <c r="BI30" s="4">
        <f>IFERROR(VLOOKUP(BE30,parts!$A$2:$V$150,13,FALSE)*BF30,0)</f>
        <v>0</v>
      </c>
      <c r="BJ30" s="4">
        <f>IFERROR(VLOOKUP(BE30,parts!$A$2:$V$150,5,FALSE),0)</f>
        <v>0</v>
      </c>
      <c r="BK30" s="4">
        <f>IFERROR(VLOOKUP(BE30,parts!$A$2:$V$150,6,FALSE)*BF30,0)</f>
        <v>0</v>
      </c>
      <c r="BL30" s="12"/>
    </row>
    <row r="31" spans="1:64" x14ac:dyDescent="0.25">
      <c r="A31" s="11"/>
      <c r="B31" s="6"/>
      <c r="C31" s="4">
        <f>IFERROR(VLOOKUP(A31,parts!$A$2:$V$150,11,FALSE)*B31,0)</f>
        <v>0</v>
      </c>
      <c r="D31" s="4">
        <f>IFERROR(VLOOKUP(A31,parts!$A$2:$V$150,12,FALSE)*B31,0)</f>
        <v>0</v>
      </c>
      <c r="E31" s="4">
        <f>IFERROR(VLOOKUP(A31,parts!$A$2:$V$150,13,FALSE)*B31,0)</f>
        <v>0</v>
      </c>
      <c r="F31" s="4">
        <f>IFERROR(VLOOKUP(A31,parts!$A$2:$V$150,5,FALSE),0)</f>
        <v>0</v>
      </c>
      <c r="G31" s="4">
        <f>IFERROR(VLOOKUP(A31,parts!$A$2:$V$150,6,FALSE)*B31,0)</f>
        <v>0</v>
      </c>
      <c r="H31" s="12"/>
      <c r="I31" s="11"/>
      <c r="J31" s="6"/>
      <c r="K31" s="4">
        <f>IFERROR(VLOOKUP(I31,parts!$A$2:$V$150,11,FALSE)*J31,0)</f>
        <v>0</v>
      </c>
      <c r="L31" s="4">
        <f>IFERROR(VLOOKUP(I31,parts!$A$2:$V$150,12,FALSE)*J31,0)</f>
        <v>0</v>
      </c>
      <c r="M31" s="4">
        <f>IFERROR(VLOOKUP(I31,parts!$A$2:$V$150,13,FALSE)*J31,0)</f>
        <v>0</v>
      </c>
      <c r="N31" s="4">
        <f>IFERROR(VLOOKUP(I31,parts!$A$2:$V$150,5,FALSE),0)</f>
        <v>0</v>
      </c>
      <c r="O31" s="4">
        <f>IFERROR(VLOOKUP(I31,parts!$A$2:$V$150,6,FALSE)*J31,0)</f>
        <v>0</v>
      </c>
      <c r="P31" s="12"/>
      <c r="Q31" s="11"/>
      <c r="R31" s="6"/>
      <c r="S31" s="4">
        <f>IFERROR(VLOOKUP(Q31,parts!$A$2:$V$150,11,FALSE)*R31,0)</f>
        <v>0</v>
      </c>
      <c r="T31" s="4">
        <f>IFERROR(VLOOKUP(Q31,parts!$A$2:$V$150,12,FALSE)*R31,0)</f>
        <v>0</v>
      </c>
      <c r="U31" s="4">
        <f>IFERROR(VLOOKUP(Q31,parts!$A$2:$V$150,13,FALSE)*R31,0)</f>
        <v>0</v>
      </c>
      <c r="V31" s="4">
        <f>IFERROR(VLOOKUP(Q31,parts!$A$2:$V$150,5,FALSE),0)</f>
        <v>0</v>
      </c>
      <c r="W31" s="4">
        <f>IFERROR(VLOOKUP(Q31,parts!$A$2:$V$150,6,FALSE)*R31,0)</f>
        <v>0</v>
      </c>
      <c r="X31" s="12"/>
      <c r="Y31" s="11"/>
      <c r="Z31" s="6"/>
      <c r="AA31" s="4">
        <f>IFERROR(VLOOKUP(Y31,parts!$A$2:$V$150,11,FALSE)*Z31,0)</f>
        <v>0</v>
      </c>
      <c r="AB31" s="4">
        <f>IFERROR(VLOOKUP(Y31,parts!$A$2:$V$150,12,FALSE)*Z31,0)</f>
        <v>0</v>
      </c>
      <c r="AC31" s="4">
        <f>IFERROR(VLOOKUP(Y31,parts!$A$2:$V$150,13,FALSE)*Z31,0)</f>
        <v>0</v>
      </c>
      <c r="AD31" s="4">
        <f>IFERROR(VLOOKUP(Y31,parts!$A$2:$V$150,5,FALSE),0)</f>
        <v>0</v>
      </c>
      <c r="AE31" s="4">
        <f>IFERROR(VLOOKUP(Y31,parts!$A$2:$V$150,6,FALSE)*Z31,0)</f>
        <v>0</v>
      </c>
      <c r="AF31" s="12"/>
      <c r="AG31" s="11"/>
      <c r="AH31" s="6"/>
      <c r="AI31" s="4">
        <f>IFERROR(VLOOKUP(AG31,parts!$A$2:$V$150,11,FALSE)*AH31,0)</f>
        <v>0</v>
      </c>
      <c r="AJ31" s="4">
        <f>IFERROR(VLOOKUP(AG31,parts!$A$2:$V$150,12,FALSE)*AH31,0)</f>
        <v>0</v>
      </c>
      <c r="AK31" s="4">
        <f>IFERROR(VLOOKUP(AG31,parts!$A$2:$V$150,13,FALSE)*AH31,0)</f>
        <v>0</v>
      </c>
      <c r="AL31" s="4">
        <f>IFERROR(VLOOKUP(AG31,parts!$A$2:$V$150,5,FALSE),0)</f>
        <v>0</v>
      </c>
      <c r="AM31" s="4">
        <f>IFERROR(VLOOKUP(AG31,parts!$A$2:$V$150,6,FALSE)*AH31,0)</f>
        <v>0</v>
      </c>
      <c r="AN31" s="12"/>
      <c r="AO31" s="11"/>
      <c r="AP31" s="6"/>
      <c r="AQ31" s="4">
        <f>IFERROR(VLOOKUP(AO31,parts!$A$2:$V$150,11,FALSE)*AP31,0)</f>
        <v>0</v>
      </c>
      <c r="AR31" s="4">
        <f>IFERROR(VLOOKUP(AO31,parts!$A$2:$V$150,12,FALSE)*AP31,0)</f>
        <v>0</v>
      </c>
      <c r="AS31" s="4">
        <f>IFERROR(VLOOKUP(AO31,parts!$A$2:$V$150,13,FALSE)*AP31,0)</f>
        <v>0</v>
      </c>
      <c r="AT31" s="4">
        <f>IFERROR(VLOOKUP(AO31,parts!$A$2:$V$150,5,FALSE),0)</f>
        <v>0</v>
      </c>
      <c r="AU31" s="4">
        <f>IFERROR(VLOOKUP(AO31,parts!$A$2:$V$150,6,FALSE)*AP31,0)</f>
        <v>0</v>
      </c>
      <c r="AV31" s="12"/>
      <c r="AW31" s="11"/>
      <c r="AX31" s="6"/>
      <c r="AY31" s="4">
        <f>IFERROR(VLOOKUP(AW31,parts!$A$2:$V$150,11,FALSE)*AX31,0)</f>
        <v>0</v>
      </c>
      <c r="AZ31" s="4">
        <f>IFERROR(VLOOKUP(AW31,parts!$A$2:$V$150,12,FALSE)*AX31,0)</f>
        <v>0</v>
      </c>
      <c r="BA31" s="4">
        <f>IFERROR(VLOOKUP(AW31,parts!$A$2:$V$150,13,FALSE)*AX31,0)</f>
        <v>0</v>
      </c>
      <c r="BB31" s="4">
        <f>IFERROR(VLOOKUP(AW31,parts!$A$2:$V$150,5,FALSE),0)</f>
        <v>0</v>
      </c>
      <c r="BC31" s="4">
        <f>IFERROR(VLOOKUP(AW31,parts!$A$2:$V$150,6,FALSE)*AX31,0)</f>
        <v>0</v>
      </c>
      <c r="BD31" s="12"/>
      <c r="BE31" s="11"/>
      <c r="BF31" s="6"/>
      <c r="BG31" s="4">
        <f>IFERROR(VLOOKUP(BE31,parts!$A$2:$V$150,11,FALSE)*BF31,0)</f>
        <v>0</v>
      </c>
      <c r="BH31" s="4">
        <f>IFERROR(VLOOKUP(BE31,parts!$A$2:$V$150,12,FALSE)*BF31,0)</f>
        <v>0</v>
      </c>
      <c r="BI31" s="4">
        <f>IFERROR(VLOOKUP(BE31,parts!$A$2:$V$150,13,FALSE)*BF31,0)</f>
        <v>0</v>
      </c>
      <c r="BJ31" s="4">
        <f>IFERROR(VLOOKUP(BE31,parts!$A$2:$V$150,5,FALSE),0)</f>
        <v>0</v>
      </c>
      <c r="BK31" s="4">
        <f>IFERROR(VLOOKUP(BE31,parts!$A$2:$V$150,6,FALSE)*BF31,0)</f>
        <v>0</v>
      </c>
      <c r="BL31" s="12"/>
    </row>
    <row r="32" spans="1:64" x14ac:dyDescent="0.25">
      <c r="A32" s="11"/>
      <c r="B32" s="6"/>
      <c r="C32" s="4">
        <f>IFERROR(VLOOKUP(A32,parts!$A$2:$V$150,11,FALSE)*B32,0)</f>
        <v>0</v>
      </c>
      <c r="D32" s="4">
        <f>IFERROR(VLOOKUP(A32,parts!$A$2:$V$150,12,FALSE)*B32,0)</f>
        <v>0</v>
      </c>
      <c r="E32" s="4">
        <f>IFERROR(VLOOKUP(A32,parts!$A$2:$V$150,13,FALSE)*B32,0)</f>
        <v>0</v>
      </c>
      <c r="F32" s="4">
        <f>IFERROR(VLOOKUP(A32,parts!$A$2:$V$150,5,FALSE),0)</f>
        <v>0</v>
      </c>
      <c r="G32" s="4">
        <f>IFERROR(VLOOKUP(A32,parts!$A$2:$V$150,6,FALSE)*B32,0)</f>
        <v>0</v>
      </c>
      <c r="H32" s="12"/>
      <c r="I32" s="11"/>
      <c r="J32" s="6"/>
      <c r="K32" s="4">
        <f>IFERROR(VLOOKUP(I32,parts!$A$2:$V$150,11,FALSE)*J32,0)</f>
        <v>0</v>
      </c>
      <c r="L32" s="4">
        <f>IFERROR(VLOOKUP(I32,parts!$A$2:$V$150,12,FALSE)*J32,0)</f>
        <v>0</v>
      </c>
      <c r="M32" s="4">
        <f>IFERROR(VLOOKUP(I32,parts!$A$2:$V$150,13,FALSE)*J32,0)</f>
        <v>0</v>
      </c>
      <c r="N32" s="4">
        <f>IFERROR(VLOOKUP(I32,parts!$A$2:$V$150,5,FALSE),0)</f>
        <v>0</v>
      </c>
      <c r="O32" s="4">
        <f>IFERROR(VLOOKUP(I32,parts!$A$2:$V$150,6,FALSE)*J32,0)</f>
        <v>0</v>
      </c>
      <c r="P32" s="12"/>
      <c r="Q32" s="11"/>
      <c r="R32" s="6"/>
      <c r="S32" s="4">
        <f>IFERROR(VLOOKUP(Q32,parts!$A$2:$V$150,11,FALSE)*R32,0)</f>
        <v>0</v>
      </c>
      <c r="T32" s="4">
        <f>IFERROR(VLOOKUP(Q32,parts!$A$2:$V$150,12,FALSE)*R32,0)</f>
        <v>0</v>
      </c>
      <c r="U32" s="4">
        <f>IFERROR(VLOOKUP(Q32,parts!$A$2:$V$150,13,FALSE)*R32,0)</f>
        <v>0</v>
      </c>
      <c r="V32" s="4">
        <f>IFERROR(VLOOKUP(Q32,parts!$A$2:$V$150,5,FALSE),0)</f>
        <v>0</v>
      </c>
      <c r="W32" s="4">
        <f>IFERROR(VLOOKUP(Q32,parts!$A$2:$V$150,6,FALSE)*R32,0)</f>
        <v>0</v>
      </c>
      <c r="X32" s="12"/>
      <c r="Y32" s="11"/>
      <c r="Z32" s="6"/>
      <c r="AA32" s="4">
        <f>IFERROR(VLOOKUP(Y32,parts!$A$2:$V$150,11,FALSE)*Z32,0)</f>
        <v>0</v>
      </c>
      <c r="AB32" s="4">
        <f>IFERROR(VLOOKUP(Y32,parts!$A$2:$V$150,12,FALSE)*Z32,0)</f>
        <v>0</v>
      </c>
      <c r="AC32" s="4">
        <f>IFERROR(VLOOKUP(Y32,parts!$A$2:$V$150,13,FALSE)*Z32,0)</f>
        <v>0</v>
      </c>
      <c r="AD32" s="4">
        <f>IFERROR(VLOOKUP(Y32,parts!$A$2:$V$150,5,FALSE),0)</f>
        <v>0</v>
      </c>
      <c r="AE32" s="4">
        <f>IFERROR(VLOOKUP(Y32,parts!$A$2:$V$150,6,FALSE)*Z32,0)</f>
        <v>0</v>
      </c>
      <c r="AF32" s="12"/>
      <c r="AG32" s="11"/>
      <c r="AH32" s="6"/>
      <c r="AI32" s="4">
        <f>IFERROR(VLOOKUP(AG32,parts!$A$2:$V$150,11,FALSE)*AH32,0)</f>
        <v>0</v>
      </c>
      <c r="AJ32" s="4">
        <f>IFERROR(VLOOKUP(AG32,parts!$A$2:$V$150,12,FALSE)*AH32,0)</f>
        <v>0</v>
      </c>
      <c r="AK32" s="4">
        <f>IFERROR(VLOOKUP(AG32,parts!$A$2:$V$150,13,FALSE)*AH32,0)</f>
        <v>0</v>
      </c>
      <c r="AL32" s="4">
        <f>IFERROR(VLOOKUP(AG32,parts!$A$2:$V$150,5,FALSE),0)</f>
        <v>0</v>
      </c>
      <c r="AM32" s="4">
        <f>IFERROR(VLOOKUP(AG32,parts!$A$2:$V$150,6,FALSE)*AH32,0)</f>
        <v>0</v>
      </c>
      <c r="AN32" s="12"/>
      <c r="AO32" s="11"/>
      <c r="AP32" s="6"/>
      <c r="AQ32" s="4">
        <f>IFERROR(VLOOKUP(AO32,parts!$A$2:$V$150,11,FALSE)*AP32,0)</f>
        <v>0</v>
      </c>
      <c r="AR32" s="4">
        <f>IFERROR(VLOOKUP(AO32,parts!$A$2:$V$150,12,FALSE)*AP32,0)</f>
        <v>0</v>
      </c>
      <c r="AS32" s="4">
        <f>IFERROR(VLOOKUP(AO32,parts!$A$2:$V$150,13,FALSE)*AP32,0)</f>
        <v>0</v>
      </c>
      <c r="AT32" s="4">
        <f>IFERROR(VLOOKUP(AO32,parts!$A$2:$V$150,5,FALSE),0)</f>
        <v>0</v>
      </c>
      <c r="AU32" s="4">
        <f>IFERROR(VLOOKUP(AO32,parts!$A$2:$V$150,6,FALSE)*AP32,0)</f>
        <v>0</v>
      </c>
      <c r="AV32" s="12"/>
      <c r="AW32" s="11"/>
      <c r="AX32" s="6"/>
      <c r="AY32" s="4">
        <f>IFERROR(VLOOKUP(AW32,parts!$A$2:$V$150,11,FALSE)*AX32,0)</f>
        <v>0</v>
      </c>
      <c r="AZ32" s="4">
        <f>IFERROR(VLOOKUP(AW32,parts!$A$2:$V$150,12,FALSE)*AX32,0)</f>
        <v>0</v>
      </c>
      <c r="BA32" s="4">
        <f>IFERROR(VLOOKUP(AW32,parts!$A$2:$V$150,13,FALSE)*AX32,0)</f>
        <v>0</v>
      </c>
      <c r="BB32" s="4">
        <f>IFERROR(VLOOKUP(AW32,parts!$A$2:$V$150,5,FALSE),0)</f>
        <v>0</v>
      </c>
      <c r="BC32" s="4">
        <f>IFERROR(VLOOKUP(AW32,parts!$A$2:$V$150,6,FALSE)*AX32,0)</f>
        <v>0</v>
      </c>
      <c r="BD32" s="12"/>
      <c r="BE32" s="11"/>
      <c r="BF32" s="6"/>
      <c r="BG32" s="4">
        <f>IFERROR(VLOOKUP(BE32,parts!$A$2:$V$150,11,FALSE)*BF32,0)</f>
        <v>0</v>
      </c>
      <c r="BH32" s="4">
        <f>IFERROR(VLOOKUP(BE32,parts!$A$2:$V$150,12,FALSE)*BF32,0)</f>
        <v>0</v>
      </c>
      <c r="BI32" s="4">
        <f>IFERROR(VLOOKUP(BE32,parts!$A$2:$V$150,13,FALSE)*BF32,0)</f>
        <v>0</v>
      </c>
      <c r="BJ32" s="4">
        <f>IFERROR(VLOOKUP(BE32,parts!$A$2:$V$150,5,FALSE),0)</f>
        <v>0</v>
      </c>
      <c r="BK32" s="4">
        <f>IFERROR(VLOOKUP(BE32,parts!$A$2:$V$150,6,FALSE)*BF32,0)</f>
        <v>0</v>
      </c>
      <c r="BL32" s="12"/>
    </row>
    <row r="33" spans="1:64" x14ac:dyDescent="0.25">
      <c r="A33" s="11"/>
      <c r="B33" s="6"/>
      <c r="C33" s="4">
        <f>IFERROR(VLOOKUP(A33,parts!$A$2:$V$150,11,FALSE)*B33,0)</f>
        <v>0</v>
      </c>
      <c r="D33" s="4">
        <f>IFERROR(VLOOKUP(A33,parts!$A$2:$V$150,12,FALSE)*B33,0)</f>
        <v>0</v>
      </c>
      <c r="E33" s="4">
        <f>IFERROR(VLOOKUP(A33,parts!$A$2:$V$150,13,FALSE)*B33,0)</f>
        <v>0</v>
      </c>
      <c r="F33" s="4">
        <f>IFERROR(VLOOKUP(A33,parts!$A$2:$V$150,5,FALSE),0)</f>
        <v>0</v>
      </c>
      <c r="G33" s="4">
        <f>IFERROR(VLOOKUP(A33,parts!$A$2:$V$150,6,FALSE)*B33,0)</f>
        <v>0</v>
      </c>
      <c r="H33" s="12"/>
      <c r="I33" s="11"/>
      <c r="J33" s="6"/>
      <c r="K33" s="4">
        <f>IFERROR(VLOOKUP(I33,parts!$A$2:$V$150,11,FALSE)*J33,0)</f>
        <v>0</v>
      </c>
      <c r="L33" s="4">
        <f>IFERROR(VLOOKUP(I33,parts!$A$2:$V$150,12,FALSE)*J33,0)</f>
        <v>0</v>
      </c>
      <c r="M33" s="4">
        <f>IFERROR(VLOOKUP(I33,parts!$A$2:$V$150,13,FALSE)*J33,0)</f>
        <v>0</v>
      </c>
      <c r="N33" s="4">
        <f>IFERROR(VLOOKUP(I33,parts!$A$2:$V$150,5,FALSE),0)</f>
        <v>0</v>
      </c>
      <c r="O33" s="4">
        <f>IFERROR(VLOOKUP(I33,parts!$A$2:$V$150,6,FALSE)*J33,0)</f>
        <v>0</v>
      </c>
      <c r="P33" s="12"/>
      <c r="Q33" s="11"/>
      <c r="R33" s="6"/>
      <c r="S33" s="4">
        <f>IFERROR(VLOOKUP(Q33,parts!$A$2:$V$150,11,FALSE)*R33,0)</f>
        <v>0</v>
      </c>
      <c r="T33" s="4">
        <f>IFERROR(VLOOKUP(Q33,parts!$A$2:$V$150,12,FALSE)*R33,0)</f>
        <v>0</v>
      </c>
      <c r="U33" s="4">
        <f>IFERROR(VLOOKUP(Q33,parts!$A$2:$V$150,13,FALSE)*R33,0)</f>
        <v>0</v>
      </c>
      <c r="V33" s="4">
        <f>IFERROR(VLOOKUP(Q33,parts!$A$2:$V$150,5,FALSE),0)</f>
        <v>0</v>
      </c>
      <c r="W33" s="4">
        <f>IFERROR(VLOOKUP(Q33,parts!$A$2:$V$150,6,FALSE)*R33,0)</f>
        <v>0</v>
      </c>
      <c r="X33" s="12"/>
      <c r="Y33" s="11"/>
      <c r="Z33" s="6"/>
      <c r="AA33" s="4">
        <f>IFERROR(VLOOKUP(Y33,parts!$A$2:$V$150,11,FALSE)*Z33,0)</f>
        <v>0</v>
      </c>
      <c r="AB33" s="4">
        <f>IFERROR(VLOOKUP(Y33,parts!$A$2:$V$150,12,FALSE)*Z33,0)</f>
        <v>0</v>
      </c>
      <c r="AC33" s="4">
        <f>IFERROR(VLOOKUP(Y33,parts!$A$2:$V$150,13,FALSE)*Z33,0)</f>
        <v>0</v>
      </c>
      <c r="AD33" s="4">
        <f>IFERROR(VLOOKUP(Y33,parts!$A$2:$V$150,5,FALSE),0)</f>
        <v>0</v>
      </c>
      <c r="AE33" s="4">
        <f>IFERROR(VLOOKUP(Y33,parts!$A$2:$V$150,6,FALSE)*Z33,0)</f>
        <v>0</v>
      </c>
      <c r="AF33" s="12"/>
      <c r="AG33" s="11"/>
      <c r="AH33" s="6"/>
      <c r="AI33" s="4">
        <f>IFERROR(VLOOKUP(AG33,parts!$A$2:$V$150,11,FALSE)*AH33,0)</f>
        <v>0</v>
      </c>
      <c r="AJ33" s="4">
        <f>IFERROR(VLOOKUP(AG33,parts!$A$2:$V$150,12,FALSE)*AH33,0)</f>
        <v>0</v>
      </c>
      <c r="AK33" s="4">
        <f>IFERROR(VLOOKUP(AG33,parts!$A$2:$V$150,13,FALSE)*AH33,0)</f>
        <v>0</v>
      </c>
      <c r="AL33" s="4">
        <f>IFERROR(VLOOKUP(AG33,parts!$A$2:$V$150,5,FALSE),0)</f>
        <v>0</v>
      </c>
      <c r="AM33" s="4">
        <f>IFERROR(VLOOKUP(AG33,parts!$A$2:$V$150,6,FALSE)*AH33,0)</f>
        <v>0</v>
      </c>
      <c r="AN33" s="12"/>
      <c r="AO33" s="11"/>
      <c r="AP33" s="6"/>
      <c r="AQ33" s="4">
        <f>IFERROR(VLOOKUP(AO33,parts!$A$2:$V$150,11,FALSE)*AP33,0)</f>
        <v>0</v>
      </c>
      <c r="AR33" s="4">
        <f>IFERROR(VLOOKUP(AO33,parts!$A$2:$V$150,12,FALSE)*AP33,0)</f>
        <v>0</v>
      </c>
      <c r="AS33" s="4">
        <f>IFERROR(VLOOKUP(AO33,parts!$A$2:$V$150,13,FALSE)*AP33,0)</f>
        <v>0</v>
      </c>
      <c r="AT33" s="4">
        <f>IFERROR(VLOOKUP(AO33,parts!$A$2:$V$150,5,FALSE),0)</f>
        <v>0</v>
      </c>
      <c r="AU33" s="4">
        <f>IFERROR(VLOOKUP(AO33,parts!$A$2:$V$150,6,FALSE)*AP33,0)</f>
        <v>0</v>
      </c>
      <c r="AV33" s="12"/>
      <c r="AW33" s="11"/>
      <c r="AX33" s="6"/>
      <c r="AY33" s="4">
        <f>IFERROR(VLOOKUP(AW33,parts!$A$2:$V$150,11,FALSE)*AX33,0)</f>
        <v>0</v>
      </c>
      <c r="AZ33" s="4">
        <f>IFERROR(VLOOKUP(AW33,parts!$A$2:$V$150,12,FALSE)*AX33,0)</f>
        <v>0</v>
      </c>
      <c r="BA33" s="4">
        <f>IFERROR(VLOOKUP(AW33,parts!$A$2:$V$150,13,FALSE)*AX33,0)</f>
        <v>0</v>
      </c>
      <c r="BB33" s="4">
        <f>IFERROR(VLOOKUP(AW33,parts!$A$2:$V$150,5,FALSE),0)</f>
        <v>0</v>
      </c>
      <c r="BC33" s="4">
        <f>IFERROR(VLOOKUP(AW33,parts!$A$2:$V$150,6,FALSE)*AX33,0)</f>
        <v>0</v>
      </c>
      <c r="BD33" s="12"/>
      <c r="BE33" s="11"/>
      <c r="BF33" s="6"/>
      <c r="BG33" s="4">
        <f>IFERROR(VLOOKUP(BE33,parts!$A$2:$V$150,11,FALSE)*BF33,0)</f>
        <v>0</v>
      </c>
      <c r="BH33" s="4">
        <f>IFERROR(VLOOKUP(BE33,parts!$A$2:$V$150,12,FALSE)*BF33,0)</f>
        <v>0</v>
      </c>
      <c r="BI33" s="4">
        <f>IFERROR(VLOOKUP(BE33,parts!$A$2:$V$150,13,FALSE)*BF33,0)</f>
        <v>0</v>
      </c>
      <c r="BJ33" s="4">
        <f>IFERROR(VLOOKUP(BE33,parts!$A$2:$V$150,5,FALSE),0)</f>
        <v>0</v>
      </c>
      <c r="BK33" s="4">
        <f>IFERROR(VLOOKUP(BE33,parts!$A$2:$V$150,6,FALSE)*BF33,0)</f>
        <v>0</v>
      </c>
      <c r="BL33" s="12"/>
    </row>
    <row r="34" spans="1:64" x14ac:dyDescent="0.25">
      <c r="A34" s="11"/>
      <c r="B34" s="6"/>
      <c r="C34" s="4">
        <f>IFERROR(VLOOKUP(A34,parts!$A$2:$V$150,11,FALSE)*B34,0)</f>
        <v>0</v>
      </c>
      <c r="D34" s="4">
        <f>IFERROR(VLOOKUP(A34,parts!$A$2:$V$150,12,FALSE)*B34,0)</f>
        <v>0</v>
      </c>
      <c r="E34" s="4">
        <f>IFERROR(VLOOKUP(A34,parts!$A$2:$V$150,13,FALSE)*B34,0)</f>
        <v>0</v>
      </c>
      <c r="F34" s="4">
        <f>IFERROR(VLOOKUP(A34,parts!$A$2:$V$150,5,FALSE),0)</f>
        <v>0</v>
      </c>
      <c r="G34" s="4">
        <f>IFERROR(VLOOKUP(A34,parts!$A$2:$V$150,6,FALSE)*B34,0)</f>
        <v>0</v>
      </c>
      <c r="H34" s="12"/>
      <c r="I34" s="11"/>
      <c r="J34" s="6"/>
      <c r="K34" s="4">
        <f>IFERROR(VLOOKUP(I34,parts!$A$2:$V$150,11,FALSE)*J34,0)</f>
        <v>0</v>
      </c>
      <c r="L34" s="4">
        <f>IFERROR(VLOOKUP(I34,parts!$A$2:$V$150,12,FALSE)*J34,0)</f>
        <v>0</v>
      </c>
      <c r="M34" s="4">
        <f>IFERROR(VLOOKUP(I34,parts!$A$2:$V$150,13,FALSE)*J34,0)</f>
        <v>0</v>
      </c>
      <c r="N34" s="4">
        <f>IFERROR(VLOOKUP(I34,parts!$A$2:$V$150,5,FALSE),0)</f>
        <v>0</v>
      </c>
      <c r="O34" s="4">
        <f>IFERROR(VLOOKUP(I34,parts!$A$2:$V$150,6,FALSE)*J34,0)</f>
        <v>0</v>
      </c>
      <c r="P34" s="12"/>
      <c r="Q34" s="11"/>
      <c r="R34" s="6"/>
      <c r="S34" s="4">
        <f>IFERROR(VLOOKUP(Q34,parts!$A$2:$V$150,11,FALSE)*R34,0)</f>
        <v>0</v>
      </c>
      <c r="T34" s="4">
        <f>IFERROR(VLOOKUP(Q34,parts!$A$2:$V$150,12,FALSE)*R34,0)</f>
        <v>0</v>
      </c>
      <c r="U34" s="4">
        <f>IFERROR(VLOOKUP(Q34,parts!$A$2:$V$150,13,FALSE)*R34,0)</f>
        <v>0</v>
      </c>
      <c r="V34" s="4">
        <f>IFERROR(VLOOKUP(Q34,parts!$A$2:$V$150,5,FALSE),0)</f>
        <v>0</v>
      </c>
      <c r="W34" s="4">
        <f>IFERROR(VLOOKUP(Q34,parts!$A$2:$V$150,6,FALSE)*R34,0)</f>
        <v>0</v>
      </c>
      <c r="X34" s="12"/>
      <c r="Y34" s="11"/>
      <c r="Z34" s="6"/>
      <c r="AA34" s="4">
        <f>IFERROR(VLOOKUP(Y34,parts!$A$2:$V$150,11,FALSE)*Z34,0)</f>
        <v>0</v>
      </c>
      <c r="AB34" s="4">
        <f>IFERROR(VLOOKUP(Y34,parts!$A$2:$V$150,12,FALSE)*Z34,0)</f>
        <v>0</v>
      </c>
      <c r="AC34" s="4">
        <f>IFERROR(VLOOKUP(Y34,parts!$A$2:$V$150,13,FALSE)*Z34,0)</f>
        <v>0</v>
      </c>
      <c r="AD34" s="4">
        <f>IFERROR(VLOOKUP(Y34,parts!$A$2:$V$150,5,FALSE),0)</f>
        <v>0</v>
      </c>
      <c r="AE34" s="4">
        <f>IFERROR(VLOOKUP(Y34,parts!$A$2:$V$150,6,FALSE)*Z34,0)</f>
        <v>0</v>
      </c>
      <c r="AF34" s="12"/>
      <c r="AG34" s="11"/>
      <c r="AH34" s="6"/>
      <c r="AI34" s="4">
        <f>IFERROR(VLOOKUP(AG34,parts!$A$2:$V$150,11,FALSE)*AH34,0)</f>
        <v>0</v>
      </c>
      <c r="AJ34" s="4">
        <f>IFERROR(VLOOKUP(AG34,parts!$A$2:$V$150,12,FALSE)*AH34,0)</f>
        <v>0</v>
      </c>
      <c r="AK34" s="4">
        <f>IFERROR(VLOOKUP(AG34,parts!$A$2:$V$150,13,FALSE)*AH34,0)</f>
        <v>0</v>
      </c>
      <c r="AL34" s="4">
        <f>IFERROR(VLOOKUP(AG34,parts!$A$2:$V$150,5,FALSE),0)</f>
        <v>0</v>
      </c>
      <c r="AM34" s="4">
        <f>IFERROR(VLOOKUP(AG34,parts!$A$2:$V$150,6,FALSE)*AH34,0)</f>
        <v>0</v>
      </c>
      <c r="AN34" s="12"/>
      <c r="AO34" s="11"/>
      <c r="AP34" s="6"/>
      <c r="AQ34" s="4">
        <f>IFERROR(VLOOKUP(AO34,parts!$A$2:$V$150,11,FALSE)*AP34,0)</f>
        <v>0</v>
      </c>
      <c r="AR34" s="4">
        <f>IFERROR(VLOOKUP(AO34,parts!$A$2:$V$150,12,FALSE)*AP34,0)</f>
        <v>0</v>
      </c>
      <c r="AS34" s="4">
        <f>IFERROR(VLOOKUP(AO34,parts!$A$2:$V$150,13,FALSE)*AP34,0)</f>
        <v>0</v>
      </c>
      <c r="AT34" s="4">
        <f>IFERROR(VLOOKUP(AO34,parts!$A$2:$V$150,5,FALSE),0)</f>
        <v>0</v>
      </c>
      <c r="AU34" s="4">
        <f>IFERROR(VLOOKUP(AO34,parts!$A$2:$V$150,6,FALSE)*AP34,0)</f>
        <v>0</v>
      </c>
      <c r="AV34" s="12"/>
      <c r="AW34" s="11"/>
      <c r="AX34" s="6"/>
      <c r="AY34" s="4">
        <f>IFERROR(VLOOKUP(AW34,parts!$A$2:$V$150,11,FALSE)*AX34,0)</f>
        <v>0</v>
      </c>
      <c r="AZ34" s="4">
        <f>IFERROR(VLOOKUP(AW34,parts!$A$2:$V$150,12,FALSE)*AX34,0)</f>
        <v>0</v>
      </c>
      <c r="BA34" s="4">
        <f>IFERROR(VLOOKUP(AW34,parts!$A$2:$V$150,13,FALSE)*AX34,0)</f>
        <v>0</v>
      </c>
      <c r="BB34" s="4">
        <f>IFERROR(VLOOKUP(AW34,parts!$A$2:$V$150,5,FALSE),0)</f>
        <v>0</v>
      </c>
      <c r="BC34" s="4">
        <f>IFERROR(VLOOKUP(AW34,parts!$A$2:$V$150,6,FALSE)*AX34,0)</f>
        <v>0</v>
      </c>
      <c r="BD34" s="12"/>
      <c r="BE34" s="11"/>
      <c r="BF34" s="6"/>
      <c r="BG34" s="4">
        <f>IFERROR(VLOOKUP(BE34,parts!$A$2:$V$150,11,FALSE)*BF34,0)</f>
        <v>0</v>
      </c>
      <c r="BH34" s="4">
        <f>IFERROR(VLOOKUP(BE34,parts!$A$2:$V$150,12,FALSE)*BF34,0)</f>
        <v>0</v>
      </c>
      <c r="BI34" s="4">
        <f>IFERROR(VLOOKUP(BE34,parts!$A$2:$V$150,13,FALSE)*BF34,0)</f>
        <v>0</v>
      </c>
      <c r="BJ34" s="4">
        <f>IFERROR(VLOOKUP(BE34,parts!$A$2:$V$150,5,FALSE),0)</f>
        <v>0</v>
      </c>
      <c r="BK34" s="4">
        <f>IFERROR(VLOOKUP(BE34,parts!$A$2:$V$150,6,FALSE)*BF34,0)</f>
        <v>0</v>
      </c>
      <c r="BL34" s="12"/>
    </row>
    <row r="35" spans="1:64" x14ac:dyDescent="0.25">
      <c r="A35" s="11"/>
      <c r="B35" s="6"/>
      <c r="C35" s="4">
        <f>IFERROR(VLOOKUP(A35,parts!$A$2:$V$150,11,FALSE)*B35,0)</f>
        <v>0</v>
      </c>
      <c r="D35" s="4">
        <f>IFERROR(VLOOKUP(A35,parts!$A$2:$V$150,12,FALSE)*B35,0)</f>
        <v>0</v>
      </c>
      <c r="E35" s="4">
        <f>IFERROR(VLOOKUP(A35,parts!$A$2:$V$150,13,FALSE)*B35,0)</f>
        <v>0</v>
      </c>
      <c r="F35" s="4">
        <f>IFERROR(VLOOKUP(A35,parts!$A$2:$V$150,5,FALSE),0)</f>
        <v>0</v>
      </c>
      <c r="G35" s="4">
        <f>IFERROR(VLOOKUP(A35,parts!$A$2:$V$150,6,FALSE)*B35,0)</f>
        <v>0</v>
      </c>
      <c r="H35" s="12"/>
      <c r="I35" s="11"/>
      <c r="J35" s="6"/>
      <c r="K35" s="4">
        <f>IFERROR(VLOOKUP(I35,parts!$A$2:$V$150,11,FALSE)*J35,0)</f>
        <v>0</v>
      </c>
      <c r="L35" s="4">
        <f>IFERROR(VLOOKUP(I35,parts!$A$2:$V$150,12,FALSE)*J35,0)</f>
        <v>0</v>
      </c>
      <c r="M35" s="4">
        <f>IFERROR(VLOOKUP(I35,parts!$A$2:$V$150,13,FALSE)*J35,0)</f>
        <v>0</v>
      </c>
      <c r="N35" s="4">
        <f>IFERROR(VLOOKUP(I35,parts!$A$2:$V$150,5,FALSE),0)</f>
        <v>0</v>
      </c>
      <c r="O35" s="4">
        <f>IFERROR(VLOOKUP(I35,parts!$A$2:$V$150,6,FALSE)*J35,0)</f>
        <v>0</v>
      </c>
      <c r="P35" s="12"/>
      <c r="Q35" s="11"/>
      <c r="R35" s="6"/>
      <c r="S35" s="4">
        <f>IFERROR(VLOOKUP(Q35,parts!$A$2:$V$150,11,FALSE)*R35,0)</f>
        <v>0</v>
      </c>
      <c r="T35" s="4">
        <f>IFERROR(VLOOKUP(Q35,parts!$A$2:$V$150,12,FALSE)*R35,0)</f>
        <v>0</v>
      </c>
      <c r="U35" s="4">
        <f>IFERROR(VLOOKUP(Q35,parts!$A$2:$V$150,13,FALSE)*R35,0)</f>
        <v>0</v>
      </c>
      <c r="V35" s="4">
        <f>IFERROR(VLOOKUP(Q35,parts!$A$2:$V$150,5,FALSE),0)</f>
        <v>0</v>
      </c>
      <c r="W35" s="4">
        <f>IFERROR(VLOOKUP(Q35,parts!$A$2:$V$150,6,FALSE)*R35,0)</f>
        <v>0</v>
      </c>
      <c r="X35" s="12"/>
      <c r="Y35" s="11"/>
      <c r="Z35" s="6"/>
      <c r="AA35" s="4">
        <f>IFERROR(VLOOKUP(Y35,parts!$A$2:$V$150,11,FALSE)*Z35,0)</f>
        <v>0</v>
      </c>
      <c r="AB35" s="4">
        <f>IFERROR(VLOOKUP(Y35,parts!$A$2:$V$150,12,FALSE)*Z35,0)</f>
        <v>0</v>
      </c>
      <c r="AC35" s="4">
        <f>IFERROR(VLOOKUP(Y35,parts!$A$2:$V$150,13,FALSE)*Z35,0)</f>
        <v>0</v>
      </c>
      <c r="AD35" s="4">
        <f>IFERROR(VLOOKUP(Y35,parts!$A$2:$V$150,5,FALSE),0)</f>
        <v>0</v>
      </c>
      <c r="AE35" s="4">
        <f>IFERROR(VLOOKUP(Y35,parts!$A$2:$V$150,6,FALSE)*Z35,0)</f>
        <v>0</v>
      </c>
      <c r="AF35" s="12"/>
      <c r="AG35" s="11"/>
      <c r="AH35" s="6"/>
      <c r="AI35" s="4">
        <f>IFERROR(VLOOKUP(AG35,parts!$A$2:$V$150,11,FALSE)*AH35,0)</f>
        <v>0</v>
      </c>
      <c r="AJ35" s="4">
        <f>IFERROR(VLOOKUP(AG35,parts!$A$2:$V$150,12,FALSE)*AH35,0)</f>
        <v>0</v>
      </c>
      <c r="AK35" s="4">
        <f>IFERROR(VLOOKUP(AG35,parts!$A$2:$V$150,13,FALSE)*AH35,0)</f>
        <v>0</v>
      </c>
      <c r="AL35" s="4">
        <f>IFERROR(VLOOKUP(AG35,parts!$A$2:$V$150,5,FALSE),0)</f>
        <v>0</v>
      </c>
      <c r="AM35" s="4">
        <f>IFERROR(VLOOKUP(AG35,parts!$A$2:$V$150,6,FALSE)*AH35,0)</f>
        <v>0</v>
      </c>
      <c r="AN35" s="12"/>
      <c r="AO35" s="11"/>
      <c r="AP35" s="6"/>
      <c r="AQ35" s="4">
        <f>IFERROR(VLOOKUP(AO35,parts!$A$2:$V$150,11,FALSE)*AP35,0)</f>
        <v>0</v>
      </c>
      <c r="AR35" s="4">
        <f>IFERROR(VLOOKUP(AO35,parts!$A$2:$V$150,12,FALSE)*AP35,0)</f>
        <v>0</v>
      </c>
      <c r="AS35" s="4">
        <f>IFERROR(VLOOKUP(AO35,parts!$A$2:$V$150,13,FALSE)*AP35,0)</f>
        <v>0</v>
      </c>
      <c r="AT35" s="4">
        <f>IFERROR(VLOOKUP(AO35,parts!$A$2:$V$150,5,FALSE),0)</f>
        <v>0</v>
      </c>
      <c r="AU35" s="4">
        <f>IFERROR(VLOOKUP(AO35,parts!$A$2:$V$150,6,FALSE)*AP35,0)</f>
        <v>0</v>
      </c>
      <c r="AV35" s="12"/>
      <c r="AW35" s="11"/>
      <c r="AX35" s="6"/>
      <c r="AY35" s="4">
        <f>IFERROR(VLOOKUP(AW35,parts!$A$2:$V$150,11,FALSE)*AX35,0)</f>
        <v>0</v>
      </c>
      <c r="AZ35" s="4">
        <f>IFERROR(VLOOKUP(AW35,parts!$A$2:$V$150,12,FALSE)*AX35,0)</f>
        <v>0</v>
      </c>
      <c r="BA35" s="4">
        <f>IFERROR(VLOOKUP(AW35,parts!$A$2:$V$150,13,FALSE)*AX35,0)</f>
        <v>0</v>
      </c>
      <c r="BB35" s="4">
        <f>IFERROR(VLOOKUP(AW35,parts!$A$2:$V$150,5,FALSE),0)</f>
        <v>0</v>
      </c>
      <c r="BC35" s="4">
        <f>IFERROR(VLOOKUP(AW35,parts!$A$2:$V$150,6,FALSE)*AX35,0)</f>
        <v>0</v>
      </c>
      <c r="BD35" s="12"/>
      <c r="BE35" s="11"/>
      <c r="BF35" s="6"/>
      <c r="BG35" s="4">
        <f>IFERROR(VLOOKUP(BE35,parts!$A$2:$V$150,11,FALSE)*BF35,0)</f>
        <v>0</v>
      </c>
      <c r="BH35" s="4">
        <f>IFERROR(VLOOKUP(BE35,parts!$A$2:$V$150,12,FALSE)*BF35,0)</f>
        <v>0</v>
      </c>
      <c r="BI35" s="4">
        <f>IFERROR(VLOOKUP(BE35,parts!$A$2:$V$150,13,FALSE)*BF35,0)</f>
        <v>0</v>
      </c>
      <c r="BJ35" s="4">
        <f>IFERROR(VLOOKUP(BE35,parts!$A$2:$V$150,5,FALSE),0)</f>
        <v>0</v>
      </c>
      <c r="BK35" s="4">
        <f>IFERROR(VLOOKUP(BE35,parts!$A$2:$V$150,6,FALSE)*BF35,0)</f>
        <v>0</v>
      </c>
      <c r="BL35" s="12"/>
    </row>
    <row r="36" spans="1:64" x14ac:dyDescent="0.25">
      <c r="A36" s="11"/>
      <c r="B36" s="6"/>
      <c r="C36" s="4">
        <f>IFERROR(VLOOKUP(A36,parts!$A$2:$V$150,11,FALSE)*B36,0)</f>
        <v>0</v>
      </c>
      <c r="D36" s="4">
        <f>IFERROR(VLOOKUP(A36,parts!$A$2:$V$150,12,FALSE)*B36,0)</f>
        <v>0</v>
      </c>
      <c r="E36" s="4">
        <f>IFERROR(VLOOKUP(A36,parts!$A$2:$V$150,13,FALSE)*B36,0)</f>
        <v>0</v>
      </c>
      <c r="F36" s="4">
        <f>IFERROR(VLOOKUP(A36,parts!$A$2:$V$150,5,FALSE),0)</f>
        <v>0</v>
      </c>
      <c r="G36" s="4">
        <f>IFERROR(VLOOKUP(A36,parts!$A$2:$V$150,6,FALSE)*B36,0)</f>
        <v>0</v>
      </c>
      <c r="H36" s="12"/>
      <c r="I36" s="11"/>
      <c r="J36" s="6"/>
      <c r="K36" s="4">
        <f>IFERROR(VLOOKUP(I36,parts!$A$2:$V$150,11,FALSE)*J36,0)</f>
        <v>0</v>
      </c>
      <c r="L36" s="4">
        <f>IFERROR(VLOOKUP(I36,parts!$A$2:$V$150,12,FALSE)*J36,0)</f>
        <v>0</v>
      </c>
      <c r="M36" s="4">
        <f>IFERROR(VLOOKUP(I36,parts!$A$2:$V$150,13,FALSE)*J36,0)</f>
        <v>0</v>
      </c>
      <c r="N36" s="4">
        <f>IFERROR(VLOOKUP(I36,parts!$A$2:$V$150,5,FALSE),0)</f>
        <v>0</v>
      </c>
      <c r="O36" s="4">
        <f>IFERROR(VLOOKUP(I36,parts!$A$2:$V$150,6,FALSE)*J36,0)</f>
        <v>0</v>
      </c>
      <c r="P36" s="12"/>
      <c r="Q36" s="11"/>
      <c r="R36" s="6"/>
      <c r="S36" s="4">
        <f>IFERROR(VLOOKUP(Q36,parts!$A$2:$V$150,11,FALSE)*R36,0)</f>
        <v>0</v>
      </c>
      <c r="T36" s="4">
        <f>IFERROR(VLOOKUP(Q36,parts!$A$2:$V$150,12,FALSE)*R36,0)</f>
        <v>0</v>
      </c>
      <c r="U36" s="4">
        <f>IFERROR(VLOOKUP(Q36,parts!$A$2:$V$150,13,FALSE)*R36,0)</f>
        <v>0</v>
      </c>
      <c r="V36" s="4">
        <f>IFERROR(VLOOKUP(Q36,parts!$A$2:$V$150,5,FALSE),0)</f>
        <v>0</v>
      </c>
      <c r="W36" s="4">
        <f>IFERROR(VLOOKUP(Q36,parts!$A$2:$V$150,6,FALSE)*R36,0)</f>
        <v>0</v>
      </c>
      <c r="X36" s="12"/>
      <c r="Y36" s="11"/>
      <c r="Z36" s="6"/>
      <c r="AA36" s="4">
        <f>IFERROR(VLOOKUP(Y36,parts!$A$2:$V$150,11,FALSE)*Z36,0)</f>
        <v>0</v>
      </c>
      <c r="AB36" s="4">
        <f>IFERROR(VLOOKUP(Y36,parts!$A$2:$V$150,12,FALSE)*Z36,0)</f>
        <v>0</v>
      </c>
      <c r="AC36" s="4">
        <f>IFERROR(VLOOKUP(Y36,parts!$A$2:$V$150,13,FALSE)*Z36,0)</f>
        <v>0</v>
      </c>
      <c r="AD36" s="4">
        <f>IFERROR(VLOOKUP(Y36,parts!$A$2:$V$150,5,FALSE),0)</f>
        <v>0</v>
      </c>
      <c r="AE36" s="4">
        <f>IFERROR(VLOOKUP(Y36,parts!$A$2:$V$150,6,FALSE)*Z36,0)</f>
        <v>0</v>
      </c>
      <c r="AF36" s="12"/>
      <c r="AG36" s="11"/>
      <c r="AH36" s="6"/>
      <c r="AI36" s="4">
        <f>IFERROR(VLOOKUP(AG36,parts!$A$2:$V$150,11,FALSE)*AH36,0)</f>
        <v>0</v>
      </c>
      <c r="AJ36" s="4">
        <f>IFERROR(VLOOKUP(AG36,parts!$A$2:$V$150,12,FALSE)*AH36,0)</f>
        <v>0</v>
      </c>
      <c r="AK36" s="4">
        <f>IFERROR(VLOOKUP(AG36,parts!$A$2:$V$150,13,FALSE)*AH36,0)</f>
        <v>0</v>
      </c>
      <c r="AL36" s="4">
        <f>IFERROR(VLOOKUP(AG36,parts!$A$2:$V$150,5,FALSE),0)</f>
        <v>0</v>
      </c>
      <c r="AM36" s="4">
        <f>IFERROR(VLOOKUP(AG36,parts!$A$2:$V$150,6,FALSE)*AH36,0)</f>
        <v>0</v>
      </c>
      <c r="AN36" s="12"/>
      <c r="AO36" s="11"/>
      <c r="AP36" s="6"/>
      <c r="AQ36" s="4">
        <f>IFERROR(VLOOKUP(AO36,parts!$A$2:$V$150,11,FALSE)*AP36,0)</f>
        <v>0</v>
      </c>
      <c r="AR36" s="4">
        <f>IFERROR(VLOOKUP(AO36,parts!$A$2:$V$150,12,FALSE)*AP36,0)</f>
        <v>0</v>
      </c>
      <c r="AS36" s="4">
        <f>IFERROR(VLOOKUP(AO36,parts!$A$2:$V$150,13,FALSE)*AP36,0)</f>
        <v>0</v>
      </c>
      <c r="AT36" s="4">
        <f>IFERROR(VLOOKUP(AO36,parts!$A$2:$V$150,5,FALSE),0)</f>
        <v>0</v>
      </c>
      <c r="AU36" s="4">
        <f>IFERROR(VLOOKUP(AO36,parts!$A$2:$V$150,6,FALSE)*AP36,0)</f>
        <v>0</v>
      </c>
      <c r="AV36" s="12"/>
      <c r="AW36" s="11"/>
      <c r="AX36" s="6"/>
      <c r="AY36" s="4">
        <f>IFERROR(VLOOKUP(AW36,parts!$A$2:$V$150,11,FALSE)*AX36,0)</f>
        <v>0</v>
      </c>
      <c r="AZ36" s="4">
        <f>IFERROR(VLOOKUP(AW36,parts!$A$2:$V$150,12,FALSE)*AX36,0)</f>
        <v>0</v>
      </c>
      <c r="BA36" s="4">
        <f>IFERROR(VLOOKUP(AW36,parts!$A$2:$V$150,13,FALSE)*AX36,0)</f>
        <v>0</v>
      </c>
      <c r="BB36" s="4">
        <f>IFERROR(VLOOKUP(AW36,parts!$A$2:$V$150,5,FALSE),0)</f>
        <v>0</v>
      </c>
      <c r="BC36" s="4">
        <f>IFERROR(VLOOKUP(AW36,parts!$A$2:$V$150,6,FALSE)*AX36,0)</f>
        <v>0</v>
      </c>
      <c r="BD36" s="12"/>
      <c r="BE36" s="11"/>
      <c r="BF36" s="6"/>
      <c r="BG36" s="4">
        <f>IFERROR(VLOOKUP(BE36,parts!$A$2:$V$150,11,FALSE)*BF36,0)</f>
        <v>0</v>
      </c>
      <c r="BH36" s="4">
        <f>IFERROR(VLOOKUP(BE36,parts!$A$2:$V$150,12,FALSE)*BF36,0)</f>
        <v>0</v>
      </c>
      <c r="BI36" s="4">
        <f>IFERROR(VLOOKUP(BE36,parts!$A$2:$V$150,13,FALSE)*BF36,0)</f>
        <v>0</v>
      </c>
      <c r="BJ36" s="4">
        <f>IFERROR(VLOOKUP(BE36,parts!$A$2:$V$150,5,FALSE),0)</f>
        <v>0</v>
      </c>
      <c r="BK36" s="4">
        <f>IFERROR(VLOOKUP(BE36,parts!$A$2:$V$150,6,FALSE)*BF36,0)</f>
        <v>0</v>
      </c>
      <c r="BL36" s="12"/>
    </row>
    <row r="37" spans="1:64" x14ac:dyDescent="0.25">
      <c r="A37" s="11"/>
      <c r="B37" s="6"/>
      <c r="C37" s="4">
        <f>IFERROR(VLOOKUP(A37,parts!$A$2:$V$150,11,FALSE)*B37,0)</f>
        <v>0</v>
      </c>
      <c r="D37" s="4">
        <f>IFERROR(VLOOKUP(A37,parts!$A$2:$V$150,12,FALSE)*B37,0)</f>
        <v>0</v>
      </c>
      <c r="E37" s="4">
        <f>IFERROR(VLOOKUP(A37,parts!$A$2:$V$150,13,FALSE)*B37,0)</f>
        <v>0</v>
      </c>
      <c r="F37" s="4">
        <f>IFERROR(VLOOKUP(A37,parts!$A$2:$V$150,5,FALSE),0)</f>
        <v>0</v>
      </c>
      <c r="G37" s="4">
        <f>IFERROR(VLOOKUP(A37,parts!$A$2:$V$150,6,FALSE)*B37,0)</f>
        <v>0</v>
      </c>
      <c r="H37" s="12"/>
      <c r="I37" s="11"/>
      <c r="J37" s="6"/>
      <c r="K37" s="4">
        <f>IFERROR(VLOOKUP(I37,parts!$A$2:$V$150,11,FALSE)*J37,0)</f>
        <v>0</v>
      </c>
      <c r="L37" s="4">
        <f>IFERROR(VLOOKUP(I37,parts!$A$2:$V$150,12,FALSE)*J37,0)</f>
        <v>0</v>
      </c>
      <c r="M37" s="4">
        <f>IFERROR(VLOOKUP(I37,parts!$A$2:$V$150,13,FALSE)*J37,0)</f>
        <v>0</v>
      </c>
      <c r="N37" s="4">
        <f>IFERROR(VLOOKUP(I37,parts!$A$2:$V$150,5,FALSE),0)</f>
        <v>0</v>
      </c>
      <c r="O37" s="4">
        <f>IFERROR(VLOOKUP(I37,parts!$A$2:$V$150,6,FALSE)*J37,0)</f>
        <v>0</v>
      </c>
      <c r="P37" s="12"/>
      <c r="Q37" s="11"/>
      <c r="R37" s="6"/>
      <c r="S37" s="4">
        <f>IFERROR(VLOOKUP(Q37,parts!$A$2:$V$150,11,FALSE)*R37,0)</f>
        <v>0</v>
      </c>
      <c r="T37" s="4">
        <f>IFERROR(VLOOKUP(Q37,parts!$A$2:$V$150,12,FALSE)*R37,0)</f>
        <v>0</v>
      </c>
      <c r="U37" s="4">
        <f>IFERROR(VLOOKUP(Q37,parts!$A$2:$V$150,13,FALSE)*R37,0)</f>
        <v>0</v>
      </c>
      <c r="V37" s="4">
        <f>IFERROR(VLOOKUP(Q37,parts!$A$2:$V$150,5,FALSE),0)</f>
        <v>0</v>
      </c>
      <c r="W37" s="4">
        <f>IFERROR(VLOOKUP(Q37,parts!$A$2:$V$150,6,FALSE)*R37,0)</f>
        <v>0</v>
      </c>
      <c r="X37" s="12"/>
      <c r="Y37" s="11"/>
      <c r="Z37" s="6"/>
      <c r="AA37" s="4">
        <f>IFERROR(VLOOKUP(Y37,parts!$A$2:$V$150,11,FALSE)*Z37,0)</f>
        <v>0</v>
      </c>
      <c r="AB37" s="4">
        <f>IFERROR(VLOOKUP(Y37,parts!$A$2:$V$150,12,FALSE)*Z37,0)</f>
        <v>0</v>
      </c>
      <c r="AC37" s="4">
        <f>IFERROR(VLOOKUP(Y37,parts!$A$2:$V$150,13,FALSE)*Z37,0)</f>
        <v>0</v>
      </c>
      <c r="AD37" s="4">
        <f>IFERROR(VLOOKUP(Y37,parts!$A$2:$V$150,5,FALSE),0)</f>
        <v>0</v>
      </c>
      <c r="AE37" s="4">
        <f>IFERROR(VLOOKUP(Y37,parts!$A$2:$V$150,6,FALSE)*Z37,0)</f>
        <v>0</v>
      </c>
      <c r="AF37" s="12"/>
      <c r="AG37" s="11"/>
      <c r="AH37" s="6"/>
      <c r="AI37" s="4">
        <f>IFERROR(VLOOKUP(AG37,parts!$A$2:$V$150,11,FALSE)*AH37,0)</f>
        <v>0</v>
      </c>
      <c r="AJ37" s="4">
        <f>IFERROR(VLOOKUP(AG37,parts!$A$2:$V$150,12,FALSE)*AH37,0)</f>
        <v>0</v>
      </c>
      <c r="AK37" s="4">
        <f>IFERROR(VLOOKUP(AG37,parts!$A$2:$V$150,13,FALSE)*AH37,0)</f>
        <v>0</v>
      </c>
      <c r="AL37" s="4">
        <f>IFERROR(VLOOKUP(AG37,parts!$A$2:$V$150,5,FALSE),0)</f>
        <v>0</v>
      </c>
      <c r="AM37" s="4">
        <f>IFERROR(VLOOKUP(AG37,parts!$A$2:$V$150,6,FALSE)*AH37,0)</f>
        <v>0</v>
      </c>
      <c r="AN37" s="12"/>
      <c r="AO37" s="11"/>
      <c r="AP37" s="6"/>
      <c r="AQ37" s="4">
        <f>IFERROR(VLOOKUP(AO37,parts!$A$2:$V$150,11,FALSE)*AP37,0)</f>
        <v>0</v>
      </c>
      <c r="AR37" s="4">
        <f>IFERROR(VLOOKUP(AO37,parts!$A$2:$V$150,12,FALSE)*AP37,0)</f>
        <v>0</v>
      </c>
      <c r="AS37" s="4">
        <f>IFERROR(VLOOKUP(AO37,parts!$A$2:$V$150,13,FALSE)*AP37,0)</f>
        <v>0</v>
      </c>
      <c r="AT37" s="4">
        <f>IFERROR(VLOOKUP(AO37,parts!$A$2:$V$150,5,FALSE),0)</f>
        <v>0</v>
      </c>
      <c r="AU37" s="4">
        <f>IFERROR(VLOOKUP(AO37,parts!$A$2:$V$150,6,FALSE)*AP37,0)</f>
        <v>0</v>
      </c>
      <c r="AV37" s="12"/>
      <c r="AW37" s="11"/>
      <c r="AX37" s="6"/>
      <c r="AY37" s="4">
        <f>IFERROR(VLOOKUP(AW37,parts!$A$2:$V$150,11,FALSE)*AX37,0)</f>
        <v>0</v>
      </c>
      <c r="AZ37" s="4">
        <f>IFERROR(VLOOKUP(AW37,parts!$A$2:$V$150,12,FALSE)*AX37,0)</f>
        <v>0</v>
      </c>
      <c r="BA37" s="4">
        <f>IFERROR(VLOOKUP(AW37,parts!$A$2:$V$150,13,FALSE)*AX37,0)</f>
        <v>0</v>
      </c>
      <c r="BB37" s="4">
        <f>IFERROR(VLOOKUP(AW37,parts!$A$2:$V$150,5,FALSE),0)</f>
        <v>0</v>
      </c>
      <c r="BC37" s="4">
        <f>IFERROR(VLOOKUP(AW37,parts!$A$2:$V$150,6,FALSE)*AX37,0)</f>
        <v>0</v>
      </c>
      <c r="BD37" s="12"/>
      <c r="BE37" s="11"/>
      <c r="BF37" s="6"/>
      <c r="BG37" s="4">
        <f>IFERROR(VLOOKUP(BE37,parts!$A$2:$V$150,11,FALSE)*BF37,0)</f>
        <v>0</v>
      </c>
      <c r="BH37" s="4">
        <f>IFERROR(VLOOKUP(BE37,parts!$A$2:$V$150,12,FALSE)*BF37,0)</f>
        <v>0</v>
      </c>
      <c r="BI37" s="4">
        <f>IFERROR(VLOOKUP(BE37,parts!$A$2:$V$150,13,FALSE)*BF37,0)</f>
        <v>0</v>
      </c>
      <c r="BJ37" s="4">
        <f>IFERROR(VLOOKUP(BE37,parts!$A$2:$V$150,5,FALSE),0)</f>
        <v>0</v>
      </c>
      <c r="BK37" s="4">
        <f>IFERROR(VLOOKUP(BE37,parts!$A$2:$V$150,6,FALSE)*BF37,0)</f>
        <v>0</v>
      </c>
      <c r="BL37" s="12"/>
    </row>
    <row r="38" spans="1:64" x14ac:dyDescent="0.25">
      <c r="A38" s="11"/>
      <c r="B38" s="6"/>
      <c r="C38" s="4">
        <f>IFERROR(VLOOKUP(A38,parts!$A$2:$V$150,11,FALSE)*B38,0)</f>
        <v>0</v>
      </c>
      <c r="D38" s="4">
        <f>IFERROR(VLOOKUP(A38,parts!$A$2:$V$150,12,FALSE)*B38,0)</f>
        <v>0</v>
      </c>
      <c r="E38" s="4">
        <f>IFERROR(VLOOKUP(A38,parts!$A$2:$V$150,13,FALSE)*B38,0)</f>
        <v>0</v>
      </c>
      <c r="F38" s="4">
        <f>IFERROR(VLOOKUP(A38,parts!$A$2:$V$150,5,FALSE),0)</f>
        <v>0</v>
      </c>
      <c r="G38" s="4">
        <f>IFERROR(VLOOKUP(A38,parts!$A$2:$V$150,6,FALSE)*B38,0)</f>
        <v>0</v>
      </c>
      <c r="H38" s="12"/>
      <c r="I38" s="11"/>
      <c r="J38" s="6"/>
      <c r="K38" s="4">
        <f>IFERROR(VLOOKUP(I38,parts!$A$2:$V$150,11,FALSE)*J38,0)</f>
        <v>0</v>
      </c>
      <c r="L38" s="4">
        <f>IFERROR(VLOOKUP(I38,parts!$A$2:$V$150,12,FALSE)*J38,0)</f>
        <v>0</v>
      </c>
      <c r="M38" s="4">
        <f>IFERROR(VLOOKUP(I38,parts!$A$2:$V$150,13,FALSE)*J38,0)</f>
        <v>0</v>
      </c>
      <c r="N38" s="4">
        <f>IFERROR(VLOOKUP(I38,parts!$A$2:$V$150,5,FALSE),0)</f>
        <v>0</v>
      </c>
      <c r="O38" s="4">
        <f>IFERROR(VLOOKUP(I38,parts!$A$2:$V$150,6,FALSE)*J38,0)</f>
        <v>0</v>
      </c>
      <c r="P38" s="12"/>
      <c r="Q38" s="11"/>
      <c r="R38" s="6"/>
      <c r="S38" s="4">
        <f>IFERROR(VLOOKUP(Q38,parts!$A$2:$V$150,11,FALSE)*R38,0)</f>
        <v>0</v>
      </c>
      <c r="T38" s="4">
        <f>IFERROR(VLOOKUP(Q38,parts!$A$2:$V$150,12,FALSE)*R38,0)</f>
        <v>0</v>
      </c>
      <c r="U38" s="4">
        <f>IFERROR(VLOOKUP(Q38,parts!$A$2:$V$150,13,FALSE)*R38,0)</f>
        <v>0</v>
      </c>
      <c r="V38" s="4">
        <f>IFERROR(VLOOKUP(Q38,parts!$A$2:$V$150,5,FALSE),0)</f>
        <v>0</v>
      </c>
      <c r="W38" s="4">
        <f>IFERROR(VLOOKUP(Q38,parts!$A$2:$V$150,6,FALSE)*R38,0)</f>
        <v>0</v>
      </c>
      <c r="X38" s="12"/>
      <c r="Y38" s="11"/>
      <c r="Z38" s="6"/>
      <c r="AA38" s="4">
        <f>IFERROR(VLOOKUP(Y38,parts!$A$2:$V$150,11,FALSE)*Z38,0)</f>
        <v>0</v>
      </c>
      <c r="AB38" s="4">
        <f>IFERROR(VLOOKUP(Y38,parts!$A$2:$V$150,12,FALSE)*Z38,0)</f>
        <v>0</v>
      </c>
      <c r="AC38" s="4">
        <f>IFERROR(VLOOKUP(Y38,parts!$A$2:$V$150,13,FALSE)*Z38,0)</f>
        <v>0</v>
      </c>
      <c r="AD38" s="4">
        <f>IFERROR(VLOOKUP(Y38,parts!$A$2:$V$150,5,FALSE),0)</f>
        <v>0</v>
      </c>
      <c r="AE38" s="4">
        <f>IFERROR(VLOOKUP(Y38,parts!$A$2:$V$150,6,FALSE)*Z38,0)</f>
        <v>0</v>
      </c>
      <c r="AF38" s="12"/>
      <c r="AG38" s="11"/>
      <c r="AH38" s="6"/>
      <c r="AI38" s="4">
        <f>IFERROR(VLOOKUP(AG38,parts!$A$2:$V$150,11,FALSE)*AH38,0)</f>
        <v>0</v>
      </c>
      <c r="AJ38" s="4">
        <f>IFERROR(VLOOKUP(AG38,parts!$A$2:$V$150,12,FALSE)*AH38,0)</f>
        <v>0</v>
      </c>
      <c r="AK38" s="4">
        <f>IFERROR(VLOOKUP(AG38,parts!$A$2:$V$150,13,FALSE)*AH38,0)</f>
        <v>0</v>
      </c>
      <c r="AL38" s="4">
        <f>IFERROR(VLOOKUP(AG38,parts!$A$2:$V$150,5,FALSE),0)</f>
        <v>0</v>
      </c>
      <c r="AM38" s="4">
        <f>IFERROR(VLOOKUP(AG38,parts!$A$2:$V$150,6,FALSE)*AH38,0)</f>
        <v>0</v>
      </c>
      <c r="AN38" s="12"/>
      <c r="AO38" s="11"/>
      <c r="AP38" s="6"/>
      <c r="AQ38" s="4">
        <f>IFERROR(VLOOKUP(AO38,parts!$A$2:$V$150,11,FALSE)*AP38,0)</f>
        <v>0</v>
      </c>
      <c r="AR38" s="4">
        <f>IFERROR(VLOOKUP(AO38,parts!$A$2:$V$150,12,FALSE)*AP38,0)</f>
        <v>0</v>
      </c>
      <c r="AS38" s="4">
        <f>IFERROR(VLOOKUP(AO38,parts!$A$2:$V$150,13,FALSE)*AP38,0)</f>
        <v>0</v>
      </c>
      <c r="AT38" s="4">
        <f>IFERROR(VLOOKUP(AO38,parts!$A$2:$V$150,5,FALSE),0)</f>
        <v>0</v>
      </c>
      <c r="AU38" s="4">
        <f>IFERROR(VLOOKUP(AO38,parts!$A$2:$V$150,6,FALSE)*AP38,0)</f>
        <v>0</v>
      </c>
      <c r="AV38" s="12"/>
      <c r="AW38" s="11"/>
      <c r="AX38" s="6"/>
      <c r="AY38" s="4">
        <f>IFERROR(VLOOKUP(AW38,parts!$A$2:$V$150,11,FALSE)*AX38,0)</f>
        <v>0</v>
      </c>
      <c r="AZ38" s="4">
        <f>IFERROR(VLOOKUP(AW38,parts!$A$2:$V$150,12,FALSE)*AX38,0)</f>
        <v>0</v>
      </c>
      <c r="BA38" s="4">
        <f>IFERROR(VLOOKUP(AW38,parts!$A$2:$V$150,13,FALSE)*AX38,0)</f>
        <v>0</v>
      </c>
      <c r="BB38" s="4">
        <f>IFERROR(VLOOKUP(AW38,parts!$A$2:$V$150,5,FALSE),0)</f>
        <v>0</v>
      </c>
      <c r="BC38" s="4">
        <f>IFERROR(VLOOKUP(AW38,parts!$A$2:$V$150,6,FALSE)*AX38,0)</f>
        <v>0</v>
      </c>
      <c r="BD38" s="12"/>
      <c r="BE38" s="11"/>
      <c r="BF38" s="6"/>
      <c r="BG38" s="4">
        <f>IFERROR(VLOOKUP(BE38,parts!$A$2:$V$150,11,FALSE)*BF38,0)</f>
        <v>0</v>
      </c>
      <c r="BH38" s="4">
        <f>IFERROR(VLOOKUP(BE38,parts!$A$2:$V$150,12,FALSE)*BF38,0)</f>
        <v>0</v>
      </c>
      <c r="BI38" s="4">
        <f>IFERROR(VLOOKUP(BE38,parts!$A$2:$V$150,13,FALSE)*BF38,0)</f>
        <v>0</v>
      </c>
      <c r="BJ38" s="4">
        <f>IFERROR(VLOOKUP(BE38,parts!$A$2:$V$150,5,FALSE),0)</f>
        <v>0</v>
      </c>
      <c r="BK38" s="4">
        <f>IFERROR(VLOOKUP(BE38,parts!$A$2:$V$150,6,FALSE)*BF38,0)</f>
        <v>0</v>
      </c>
      <c r="BL38" s="12"/>
    </row>
    <row r="39" spans="1:64" x14ac:dyDescent="0.25">
      <c r="A39" s="11"/>
      <c r="B39" s="6"/>
      <c r="C39" s="4">
        <f>IFERROR(VLOOKUP(A39,parts!$A$2:$V$150,11,FALSE)*B39,0)</f>
        <v>0</v>
      </c>
      <c r="D39" s="4">
        <f>IFERROR(VLOOKUP(A39,parts!$A$2:$V$150,12,FALSE)*B39,0)</f>
        <v>0</v>
      </c>
      <c r="E39" s="4">
        <f>IFERROR(VLOOKUP(A39,parts!$A$2:$V$150,13,FALSE)*B39,0)</f>
        <v>0</v>
      </c>
      <c r="F39" s="4">
        <f>IFERROR(VLOOKUP(A39,parts!$A$2:$V$150,5,FALSE),0)</f>
        <v>0</v>
      </c>
      <c r="G39" s="4">
        <f>IFERROR(VLOOKUP(A39,parts!$A$2:$V$150,6,FALSE)*B39,0)</f>
        <v>0</v>
      </c>
      <c r="H39" s="12"/>
      <c r="I39" s="11"/>
      <c r="J39" s="6"/>
      <c r="K39" s="4">
        <f>IFERROR(VLOOKUP(I39,parts!$A$2:$V$150,11,FALSE)*J39,0)</f>
        <v>0</v>
      </c>
      <c r="L39" s="4">
        <f>IFERROR(VLOOKUP(I39,parts!$A$2:$V$150,12,FALSE)*J39,0)</f>
        <v>0</v>
      </c>
      <c r="M39" s="4">
        <f>IFERROR(VLOOKUP(I39,parts!$A$2:$V$150,13,FALSE)*J39,0)</f>
        <v>0</v>
      </c>
      <c r="N39" s="4">
        <f>IFERROR(VLOOKUP(I39,parts!$A$2:$V$150,5,FALSE),0)</f>
        <v>0</v>
      </c>
      <c r="O39" s="4">
        <f>IFERROR(VLOOKUP(I39,parts!$A$2:$V$150,6,FALSE)*J39,0)</f>
        <v>0</v>
      </c>
      <c r="P39" s="12"/>
      <c r="Q39" s="11"/>
      <c r="R39" s="6"/>
      <c r="S39" s="4">
        <f>IFERROR(VLOOKUP(Q39,parts!$A$2:$V$150,11,FALSE)*R39,0)</f>
        <v>0</v>
      </c>
      <c r="T39" s="4">
        <f>IFERROR(VLOOKUP(Q39,parts!$A$2:$V$150,12,FALSE)*R39,0)</f>
        <v>0</v>
      </c>
      <c r="U39" s="4">
        <f>IFERROR(VLOOKUP(Q39,parts!$A$2:$V$150,13,FALSE)*R39,0)</f>
        <v>0</v>
      </c>
      <c r="V39" s="4">
        <f>IFERROR(VLOOKUP(Q39,parts!$A$2:$V$150,5,FALSE),0)</f>
        <v>0</v>
      </c>
      <c r="W39" s="4">
        <f>IFERROR(VLOOKUP(Q39,parts!$A$2:$V$150,6,FALSE)*R39,0)</f>
        <v>0</v>
      </c>
      <c r="X39" s="12"/>
      <c r="Y39" s="11"/>
      <c r="Z39" s="6"/>
      <c r="AA39" s="4">
        <f>IFERROR(VLOOKUP(Y39,parts!$A$2:$V$150,11,FALSE)*Z39,0)</f>
        <v>0</v>
      </c>
      <c r="AB39" s="4">
        <f>IFERROR(VLOOKUP(Y39,parts!$A$2:$V$150,12,FALSE)*Z39,0)</f>
        <v>0</v>
      </c>
      <c r="AC39" s="4">
        <f>IFERROR(VLOOKUP(Y39,parts!$A$2:$V$150,13,FALSE)*Z39,0)</f>
        <v>0</v>
      </c>
      <c r="AD39" s="4">
        <f>IFERROR(VLOOKUP(Y39,parts!$A$2:$V$150,5,FALSE),0)</f>
        <v>0</v>
      </c>
      <c r="AE39" s="4">
        <f>IFERROR(VLOOKUP(Y39,parts!$A$2:$V$150,6,FALSE)*Z39,0)</f>
        <v>0</v>
      </c>
      <c r="AF39" s="12"/>
      <c r="AG39" s="11"/>
      <c r="AH39" s="6"/>
      <c r="AI39" s="4">
        <f>IFERROR(VLOOKUP(AG39,parts!$A$2:$V$150,11,FALSE)*AH39,0)</f>
        <v>0</v>
      </c>
      <c r="AJ39" s="4">
        <f>IFERROR(VLOOKUP(AG39,parts!$A$2:$V$150,12,FALSE)*AH39,0)</f>
        <v>0</v>
      </c>
      <c r="AK39" s="4">
        <f>IFERROR(VLOOKUP(AG39,parts!$A$2:$V$150,13,FALSE)*AH39,0)</f>
        <v>0</v>
      </c>
      <c r="AL39" s="4">
        <f>IFERROR(VLOOKUP(AG39,parts!$A$2:$V$150,5,FALSE),0)</f>
        <v>0</v>
      </c>
      <c r="AM39" s="4">
        <f>IFERROR(VLOOKUP(AG39,parts!$A$2:$V$150,6,FALSE)*AH39,0)</f>
        <v>0</v>
      </c>
      <c r="AN39" s="12"/>
      <c r="AO39" s="11"/>
      <c r="AP39" s="6"/>
      <c r="AQ39" s="4">
        <f>IFERROR(VLOOKUP(AO39,parts!$A$2:$V$150,11,FALSE)*AP39,0)</f>
        <v>0</v>
      </c>
      <c r="AR39" s="4">
        <f>IFERROR(VLOOKUP(AO39,parts!$A$2:$V$150,12,FALSE)*AP39,0)</f>
        <v>0</v>
      </c>
      <c r="AS39" s="4">
        <f>IFERROR(VLOOKUP(AO39,parts!$A$2:$V$150,13,FALSE)*AP39,0)</f>
        <v>0</v>
      </c>
      <c r="AT39" s="4">
        <f>IFERROR(VLOOKUP(AO39,parts!$A$2:$V$150,5,FALSE),0)</f>
        <v>0</v>
      </c>
      <c r="AU39" s="4">
        <f>IFERROR(VLOOKUP(AO39,parts!$A$2:$V$150,6,FALSE)*AP39,0)</f>
        <v>0</v>
      </c>
      <c r="AV39" s="12"/>
      <c r="AW39" s="11"/>
      <c r="AX39" s="6"/>
      <c r="AY39" s="4">
        <f>IFERROR(VLOOKUP(AW39,parts!$A$2:$V$150,11,FALSE)*AX39,0)</f>
        <v>0</v>
      </c>
      <c r="AZ39" s="4">
        <f>IFERROR(VLOOKUP(AW39,parts!$A$2:$V$150,12,FALSE)*AX39,0)</f>
        <v>0</v>
      </c>
      <c r="BA39" s="4">
        <f>IFERROR(VLOOKUP(AW39,parts!$A$2:$V$150,13,FALSE)*AX39,0)</f>
        <v>0</v>
      </c>
      <c r="BB39" s="4">
        <f>IFERROR(VLOOKUP(AW39,parts!$A$2:$V$150,5,FALSE),0)</f>
        <v>0</v>
      </c>
      <c r="BC39" s="4">
        <f>IFERROR(VLOOKUP(AW39,parts!$A$2:$V$150,6,FALSE)*AX39,0)</f>
        <v>0</v>
      </c>
      <c r="BD39" s="12"/>
      <c r="BE39" s="11"/>
      <c r="BF39" s="6"/>
      <c r="BG39" s="4">
        <f>IFERROR(VLOOKUP(BE39,parts!$A$2:$V$150,11,FALSE)*BF39,0)</f>
        <v>0</v>
      </c>
      <c r="BH39" s="4">
        <f>IFERROR(VLOOKUP(BE39,parts!$A$2:$V$150,12,FALSE)*BF39,0)</f>
        <v>0</v>
      </c>
      <c r="BI39" s="4">
        <f>IFERROR(VLOOKUP(BE39,parts!$A$2:$V$150,13,FALSE)*BF39,0)</f>
        <v>0</v>
      </c>
      <c r="BJ39" s="4">
        <f>IFERROR(VLOOKUP(BE39,parts!$A$2:$V$150,5,FALSE),0)</f>
        <v>0</v>
      </c>
      <c r="BK39" s="4">
        <f>IFERROR(VLOOKUP(BE39,parts!$A$2:$V$150,6,FALSE)*BF39,0)</f>
        <v>0</v>
      </c>
      <c r="BL39" s="12"/>
    </row>
    <row r="40" spans="1:64" x14ac:dyDescent="0.25">
      <c r="A40" s="11"/>
      <c r="B40" s="6"/>
      <c r="C40" s="4">
        <f>IFERROR(VLOOKUP(A40,parts!$A$2:$V$150,11,FALSE)*B40,0)</f>
        <v>0</v>
      </c>
      <c r="D40" s="4">
        <f>IFERROR(VLOOKUP(A40,parts!$A$2:$V$150,12,FALSE)*B40,0)</f>
        <v>0</v>
      </c>
      <c r="E40" s="4">
        <f>IFERROR(VLOOKUP(A40,parts!$A$2:$V$150,13,FALSE)*B40,0)</f>
        <v>0</v>
      </c>
      <c r="F40" s="4">
        <f>IFERROR(VLOOKUP(A40,parts!$A$2:$V$150,5,FALSE),0)</f>
        <v>0</v>
      </c>
      <c r="G40" s="4">
        <f>IFERROR(VLOOKUP(A40,parts!$A$2:$V$150,6,FALSE)*B40,0)</f>
        <v>0</v>
      </c>
      <c r="H40" s="12"/>
      <c r="I40" s="11"/>
      <c r="J40" s="6"/>
      <c r="K40" s="4">
        <f>IFERROR(VLOOKUP(I40,parts!$A$2:$V$150,11,FALSE)*J40,0)</f>
        <v>0</v>
      </c>
      <c r="L40" s="4">
        <f>IFERROR(VLOOKUP(I40,parts!$A$2:$V$150,12,FALSE)*J40,0)</f>
        <v>0</v>
      </c>
      <c r="M40" s="4">
        <f>IFERROR(VLOOKUP(I40,parts!$A$2:$V$150,13,FALSE)*J40,0)</f>
        <v>0</v>
      </c>
      <c r="N40" s="4">
        <f>IFERROR(VLOOKUP(I40,parts!$A$2:$V$150,5,FALSE),0)</f>
        <v>0</v>
      </c>
      <c r="O40" s="4">
        <f>IFERROR(VLOOKUP(I40,parts!$A$2:$V$150,6,FALSE)*J40,0)</f>
        <v>0</v>
      </c>
      <c r="P40" s="12"/>
      <c r="Q40" s="11"/>
      <c r="R40" s="6"/>
      <c r="S40" s="4">
        <f>IFERROR(VLOOKUP(Q40,parts!$A$2:$V$150,11,FALSE)*R40,0)</f>
        <v>0</v>
      </c>
      <c r="T40" s="4">
        <f>IFERROR(VLOOKUP(Q40,parts!$A$2:$V$150,12,FALSE)*R40,0)</f>
        <v>0</v>
      </c>
      <c r="U40" s="4">
        <f>IFERROR(VLOOKUP(Q40,parts!$A$2:$V$150,13,FALSE)*R40,0)</f>
        <v>0</v>
      </c>
      <c r="V40" s="4">
        <f>IFERROR(VLOOKUP(Q40,parts!$A$2:$V$150,5,FALSE),0)</f>
        <v>0</v>
      </c>
      <c r="W40" s="4">
        <f>IFERROR(VLOOKUP(Q40,parts!$A$2:$V$150,6,FALSE)*R40,0)</f>
        <v>0</v>
      </c>
      <c r="X40" s="12"/>
      <c r="Y40" s="11"/>
      <c r="Z40" s="6"/>
      <c r="AA40" s="4">
        <f>IFERROR(VLOOKUP(Y40,parts!$A$2:$V$150,11,FALSE)*Z40,0)</f>
        <v>0</v>
      </c>
      <c r="AB40" s="4">
        <f>IFERROR(VLOOKUP(Y40,parts!$A$2:$V$150,12,FALSE)*Z40,0)</f>
        <v>0</v>
      </c>
      <c r="AC40" s="4">
        <f>IFERROR(VLOOKUP(Y40,parts!$A$2:$V$150,13,FALSE)*Z40,0)</f>
        <v>0</v>
      </c>
      <c r="AD40" s="4">
        <f>IFERROR(VLOOKUP(Y40,parts!$A$2:$V$150,5,FALSE),0)</f>
        <v>0</v>
      </c>
      <c r="AE40" s="4">
        <f>IFERROR(VLOOKUP(Y40,parts!$A$2:$V$150,6,FALSE)*Z40,0)</f>
        <v>0</v>
      </c>
      <c r="AF40" s="12"/>
      <c r="AG40" s="11"/>
      <c r="AH40" s="6"/>
      <c r="AI40" s="4">
        <f>IFERROR(VLOOKUP(AG40,parts!$A$2:$V$150,11,FALSE)*AH40,0)</f>
        <v>0</v>
      </c>
      <c r="AJ40" s="4">
        <f>IFERROR(VLOOKUP(AG40,parts!$A$2:$V$150,12,FALSE)*AH40,0)</f>
        <v>0</v>
      </c>
      <c r="AK40" s="4">
        <f>IFERROR(VLOOKUP(AG40,parts!$A$2:$V$150,13,FALSE)*AH40,0)</f>
        <v>0</v>
      </c>
      <c r="AL40" s="4">
        <f>IFERROR(VLOOKUP(AG40,parts!$A$2:$V$150,5,FALSE),0)</f>
        <v>0</v>
      </c>
      <c r="AM40" s="4">
        <f>IFERROR(VLOOKUP(AG40,parts!$A$2:$V$150,6,FALSE)*AH40,0)</f>
        <v>0</v>
      </c>
      <c r="AN40" s="12"/>
      <c r="AO40" s="11"/>
      <c r="AP40" s="6"/>
      <c r="AQ40" s="4">
        <f>IFERROR(VLOOKUP(AO40,parts!$A$2:$V$150,11,FALSE)*AP40,0)</f>
        <v>0</v>
      </c>
      <c r="AR40" s="4">
        <f>IFERROR(VLOOKUP(AO40,parts!$A$2:$V$150,12,FALSE)*AP40,0)</f>
        <v>0</v>
      </c>
      <c r="AS40" s="4">
        <f>IFERROR(VLOOKUP(AO40,parts!$A$2:$V$150,13,FALSE)*AP40,0)</f>
        <v>0</v>
      </c>
      <c r="AT40" s="4">
        <f>IFERROR(VLOOKUP(AO40,parts!$A$2:$V$150,5,FALSE),0)</f>
        <v>0</v>
      </c>
      <c r="AU40" s="4">
        <f>IFERROR(VLOOKUP(AO40,parts!$A$2:$V$150,6,FALSE)*AP40,0)</f>
        <v>0</v>
      </c>
      <c r="AV40" s="12"/>
      <c r="AW40" s="11"/>
      <c r="AX40" s="6"/>
      <c r="AY40" s="4">
        <f>IFERROR(VLOOKUP(AW40,parts!$A$2:$V$150,11,FALSE)*AX40,0)</f>
        <v>0</v>
      </c>
      <c r="AZ40" s="4">
        <f>IFERROR(VLOOKUP(AW40,parts!$A$2:$V$150,12,FALSE)*AX40,0)</f>
        <v>0</v>
      </c>
      <c r="BA40" s="4">
        <f>IFERROR(VLOOKUP(AW40,parts!$A$2:$V$150,13,FALSE)*AX40,0)</f>
        <v>0</v>
      </c>
      <c r="BB40" s="4">
        <f>IFERROR(VLOOKUP(AW40,parts!$A$2:$V$150,5,FALSE),0)</f>
        <v>0</v>
      </c>
      <c r="BC40" s="4">
        <f>IFERROR(VLOOKUP(AW40,parts!$A$2:$V$150,6,FALSE)*AX40,0)</f>
        <v>0</v>
      </c>
      <c r="BD40" s="12"/>
      <c r="BE40" s="11"/>
      <c r="BF40" s="6"/>
      <c r="BG40" s="4">
        <f>IFERROR(VLOOKUP(BE40,parts!$A$2:$V$150,11,FALSE)*BF40,0)</f>
        <v>0</v>
      </c>
      <c r="BH40" s="4">
        <f>IFERROR(VLOOKUP(BE40,parts!$A$2:$V$150,12,FALSE)*BF40,0)</f>
        <v>0</v>
      </c>
      <c r="BI40" s="4">
        <f>IFERROR(VLOOKUP(BE40,parts!$A$2:$V$150,13,FALSE)*BF40,0)</f>
        <v>0</v>
      </c>
      <c r="BJ40" s="4">
        <f>IFERROR(VLOOKUP(BE40,parts!$A$2:$V$150,5,FALSE),0)</f>
        <v>0</v>
      </c>
      <c r="BK40" s="4">
        <f>IFERROR(VLOOKUP(BE40,parts!$A$2:$V$150,6,FALSE)*BF40,0)</f>
        <v>0</v>
      </c>
      <c r="BL40" s="12"/>
    </row>
    <row r="41" spans="1:64" ht="15.75" thickBot="1" x14ac:dyDescent="0.3">
      <c r="A41" s="11"/>
      <c r="B41" s="6"/>
      <c r="C41" s="4">
        <f>IFERROR(VLOOKUP(A41,parts!$A$2:$V$150,11,FALSE)*B41,0)</f>
        <v>0</v>
      </c>
      <c r="D41" s="4">
        <f>IFERROR(VLOOKUP(A41,parts!$A$2:$V$150,12,FALSE)*B41,0)</f>
        <v>0</v>
      </c>
      <c r="E41" s="4">
        <f>IFERROR(VLOOKUP(A41,parts!$A$2:$V$150,13,FALSE)*B41,0)</f>
        <v>0</v>
      </c>
      <c r="F41" s="4">
        <f>IFERROR(VLOOKUP(A41,parts!$A$2:$V$150,5,FALSE),0)</f>
        <v>0</v>
      </c>
      <c r="G41" s="4">
        <f>IFERROR(VLOOKUP(A41,parts!$A$2:$V$150,6,FALSE)*B41,0)</f>
        <v>0</v>
      </c>
      <c r="H41" s="12"/>
      <c r="I41" s="11"/>
      <c r="J41" s="6"/>
      <c r="K41" s="4">
        <f>IFERROR(VLOOKUP(I41,parts!$A$2:$V$150,11,FALSE)*J41,0)</f>
        <v>0</v>
      </c>
      <c r="L41" s="4">
        <f>IFERROR(VLOOKUP(I41,parts!$A$2:$V$150,12,FALSE)*J41,0)</f>
        <v>0</v>
      </c>
      <c r="M41" s="4">
        <f>IFERROR(VLOOKUP(I41,parts!$A$2:$V$150,13,FALSE)*J41,0)</f>
        <v>0</v>
      </c>
      <c r="N41" s="4">
        <f>IFERROR(VLOOKUP(I41,parts!$A$2:$V$150,5,FALSE),0)</f>
        <v>0</v>
      </c>
      <c r="O41" s="4">
        <f>IFERROR(VLOOKUP(I41,parts!$A$2:$V$150,6,FALSE)*J41,0)</f>
        <v>0</v>
      </c>
      <c r="P41" s="12"/>
      <c r="Q41" s="11"/>
      <c r="R41" s="6"/>
      <c r="S41" s="4">
        <f>IFERROR(VLOOKUP(Q41,parts!$A$2:$V$150,11,FALSE)*R41,0)</f>
        <v>0</v>
      </c>
      <c r="T41" s="4">
        <f>IFERROR(VLOOKUP(Q41,parts!$A$2:$V$150,12,FALSE)*R41,0)</f>
        <v>0</v>
      </c>
      <c r="U41" s="4">
        <f>IFERROR(VLOOKUP(Q41,parts!$A$2:$V$150,13,FALSE)*R41,0)</f>
        <v>0</v>
      </c>
      <c r="V41" s="4">
        <f>IFERROR(VLOOKUP(Q41,parts!$A$2:$V$150,5,FALSE),0)</f>
        <v>0</v>
      </c>
      <c r="W41" s="4">
        <f>IFERROR(VLOOKUP(Q41,parts!$A$2:$V$150,6,FALSE)*R41,0)</f>
        <v>0</v>
      </c>
      <c r="X41" s="12"/>
      <c r="Y41" s="11"/>
      <c r="Z41" s="6"/>
      <c r="AA41" s="4">
        <f>IFERROR(VLOOKUP(Y41,parts!$A$2:$V$150,11,FALSE)*Z41,0)</f>
        <v>0</v>
      </c>
      <c r="AB41" s="4">
        <f>IFERROR(VLOOKUP(Y41,parts!$A$2:$V$150,12,FALSE)*Z41,0)</f>
        <v>0</v>
      </c>
      <c r="AC41" s="4">
        <f>IFERROR(VLOOKUP(Y41,parts!$A$2:$V$150,13,FALSE)*Z41,0)</f>
        <v>0</v>
      </c>
      <c r="AD41" s="4">
        <f>IFERROR(VLOOKUP(Y41,parts!$A$2:$V$150,5,FALSE),0)</f>
        <v>0</v>
      </c>
      <c r="AE41" s="4">
        <f>IFERROR(VLOOKUP(Y41,parts!$A$2:$V$150,6,FALSE)*Z41,0)</f>
        <v>0</v>
      </c>
      <c r="AF41" s="12"/>
      <c r="AG41" s="11"/>
      <c r="AH41" s="6"/>
      <c r="AI41" s="4">
        <f>IFERROR(VLOOKUP(AG41,parts!$A$2:$V$150,11,FALSE)*AH41,0)</f>
        <v>0</v>
      </c>
      <c r="AJ41" s="4">
        <f>IFERROR(VLOOKUP(AG41,parts!$A$2:$V$150,12,FALSE)*AH41,0)</f>
        <v>0</v>
      </c>
      <c r="AK41" s="4">
        <f>IFERROR(VLOOKUP(AG41,parts!$A$2:$V$150,13,FALSE)*AH41,0)</f>
        <v>0</v>
      </c>
      <c r="AL41" s="4">
        <f>IFERROR(VLOOKUP(AG41,parts!$A$2:$V$150,5,FALSE),0)</f>
        <v>0</v>
      </c>
      <c r="AM41" s="4">
        <f>IFERROR(VLOOKUP(AG41,parts!$A$2:$V$150,6,FALSE)*AH41,0)</f>
        <v>0</v>
      </c>
      <c r="AN41" s="12"/>
      <c r="AO41" s="11"/>
      <c r="AP41" s="6"/>
      <c r="AQ41" s="4">
        <f>IFERROR(VLOOKUP(AO41,parts!$A$2:$V$150,11,FALSE)*AP41,0)</f>
        <v>0</v>
      </c>
      <c r="AR41" s="4">
        <f>IFERROR(VLOOKUP(AO41,parts!$A$2:$V$150,12,FALSE)*AP41,0)</f>
        <v>0</v>
      </c>
      <c r="AS41" s="4">
        <f>IFERROR(VLOOKUP(AO41,parts!$A$2:$V$150,13,FALSE)*AP41,0)</f>
        <v>0</v>
      </c>
      <c r="AT41" s="4">
        <f>IFERROR(VLOOKUP(AO41,parts!$A$2:$V$150,5,FALSE),0)</f>
        <v>0</v>
      </c>
      <c r="AU41" s="4">
        <f>IFERROR(VLOOKUP(AO41,parts!$A$2:$V$150,6,FALSE)*AP41,0)</f>
        <v>0</v>
      </c>
      <c r="AV41" s="12"/>
      <c r="AW41" s="11"/>
      <c r="AX41" s="6"/>
      <c r="AY41" s="4">
        <f>IFERROR(VLOOKUP(AW41,parts!$A$2:$V$150,11,FALSE)*AX41,0)</f>
        <v>0</v>
      </c>
      <c r="AZ41" s="4">
        <f>IFERROR(VLOOKUP(AW41,parts!$A$2:$V$150,12,FALSE)*AX41,0)</f>
        <v>0</v>
      </c>
      <c r="BA41" s="4">
        <f>IFERROR(VLOOKUP(AW41,parts!$A$2:$V$150,13,FALSE)*AX41,0)</f>
        <v>0</v>
      </c>
      <c r="BB41" s="4">
        <f>IFERROR(VLOOKUP(AW41,parts!$A$2:$V$150,5,FALSE),0)</f>
        <v>0</v>
      </c>
      <c r="BC41" s="4">
        <f>IFERROR(VLOOKUP(AW41,parts!$A$2:$V$150,6,FALSE)*AX41,0)</f>
        <v>0</v>
      </c>
      <c r="BD41" s="12"/>
      <c r="BE41" s="11"/>
      <c r="BF41" s="6"/>
      <c r="BG41" s="4">
        <f>IFERROR(VLOOKUP(BE41,parts!$A$2:$V$150,11,FALSE)*BF41,0)</f>
        <v>0</v>
      </c>
      <c r="BH41" s="4">
        <f>IFERROR(VLOOKUP(BE41,parts!$A$2:$V$150,12,FALSE)*BF41,0)</f>
        <v>0</v>
      </c>
      <c r="BI41" s="4">
        <f>IFERROR(VLOOKUP(BE41,parts!$A$2:$V$150,13,FALSE)*BF41,0)</f>
        <v>0</v>
      </c>
      <c r="BJ41" s="4">
        <f>IFERROR(VLOOKUP(BE41,parts!$A$2:$V$150,5,FALSE),0)</f>
        <v>0</v>
      </c>
      <c r="BK41" s="4">
        <f>IFERROR(VLOOKUP(BE41,parts!$A$2:$V$150,6,FALSE)*BF41,0)</f>
        <v>0</v>
      </c>
      <c r="BL41" s="12"/>
    </row>
    <row r="42" spans="1:64" x14ac:dyDescent="0.25">
      <c r="A42" s="13"/>
      <c r="B42" s="14" t="s">
        <v>98</v>
      </c>
      <c r="C42" s="14" t="s">
        <v>3</v>
      </c>
      <c r="D42" s="14" t="s">
        <v>90</v>
      </c>
      <c r="E42" s="14" t="s">
        <v>94</v>
      </c>
      <c r="F42" s="14" t="s">
        <v>6</v>
      </c>
      <c r="G42" s="15" t="s">
        <v>7</v>
      </c>
      <c r="H42" s="12"/>
      <c r="I42" s="13"/>
      <c r="J42" s="14" t="s">
        <v>98</v>
      </c>
      <c r="K42" s="14" t="s">
        <v>3</v>
      </c>
      <c r="L42" s="14" t="s">
        <v>90</v>
      </c>
      <c r="M42" s="14" t="s">
        <v>94</v>
      </c>
      <c r="N42" s="14" t="s">
        <v>6</v>
      </c>
      <c r="O42" s="15" t="s">
        <v>7</v>
      </c>
      <c r="P42" s="12"/>
      <c r="Q42" s="13"/>
      <c r="R42" s="14" t="s">
        <v>98</v>
      </c>
      <c r="S42" s="14" t="s">
        <v>3</v>
      </c>
      <c r="T42" s="14" t="s">
        <v>90</v>
      </c>
      <c r="U42" s="14" t="s">
        <v>94</v>
      </c>
      <c r="V42" s="14" t="s">
        <v>6</v>
      </c>
      <c r="W42" s="15" t="s">
        <v>7</v>
      </c>
      <c r="X42" s="12"/>
      <c r="Y42" s="13"/>
      <c r="Z42" s="14" t="s">
        <v>98</v>
      </c>
      <c r="AA42" s="14" t="s">
        <v>3</v>
      </c>
      <c r="AB42" s="14" t="s">
        <v>90</v>
      </c>
      <c r="AC42" s="14" t="s">
        <v>94</v>
      </c>
      <c r="AD42" s="14" t="s">
        <v>6</v>
      </c>
      <c r="AE42" s="15" t="s">
        <v>7</v>
      </c>
      <c r="AF42" s="12"/>
      <c r="AG42" s="13"/>
      <c r="AH42" s="14" t="s">
        <v>98</v>
      </c>
      <c r="AI42" s="14" t="s">
        <v>3</v>
      </c>
      <c r="AJ42" s="14" t="s">
        <v>90</v>
      </c>
      <c r="AK42" s="14" t="s">
        <v>94</v>
      </c>
      <c r="AL42" s="14" t="s">
        <v>6</v>
      </c>
      <c r="AM42" s="15" t="s">
        <v>7</v>
      </c>
      <c r="AN42" s="12"/>
      <c r="AO42" s="13"/>
      <c r="AP42" s="14" t="s">
        <v>98</v>
      </c>
      <c r="AQ42" s="14" t="s">
        <v>3</v>
      </c>
      <c r="AR42" s="14" t="s">
        <v>90</v>
      </c>
      <c r="AS42" s="14" t="s">
        <v>94</v>
      </c>
      <c r="AT42" s="14" t="s">
        <v>6</v>
      </c>
      <c r="AU42" s="15" t="s">
        <v>7</v>
      </c>
      <c r="AV42" s="12"/>
      <c r="AW42" s="13"/>
      <c r="AX42" s="14" t="s">
        <v>98</v>
      </c>
      <c r="AY42" s="14" t="s">
        <v>3</v>
      </c>
      <c r="AZ42" s="14" t="s">
        <v>90</v>
      </c>
      <c r="BA42" s="14" t="s">
        <v>94</v>
      </c>
      <c r="BB42" s="14" t="s">
        <v>6</v>
      </c>
      <c r="BC42" s="15" t="s">
        <v>7</v>
      </c>
      <c r="BD42" s="12"/>
      <c r="BE42" s="13"/>
      <c r="BF42" s="14" t="s">
        <v>98</v>
      </c>
      <c r="BG42" s="14" t="s">
        <v>3</v>
      </c>
      <c r="BH42" s="14" t="s">
        <v>90</v>
      </c>
      <c r="BI42" s="14" t="s">
        <v>94</v>
      </c>
      <c r="BJ42" s="14" t="s">
        <v>6</v>
      </c>
      <c r="BK42" s="15" t="s">
        <v>7</v>
      </c>
      <c r="BL42" s="12"/>
    </row>
    <row r="43" spans="1:64" x14ac:dyDescent="0.25">
      <c r="A43" s="16" t="s">
        <v>93</v>
      </c>
      <c r="B43" s="4">
        <f>SUM(B27:B41)+B19</f>
        <v>0</v>
      </c>
      <c r="C43" s="4">
        <f>SUM(C27:C41)</f>
        <v>0</v>
      </c>
      <c r="D43" s="4">
        <f>SUM(D27:D41)</f>
        <v>0</v>
      </c>
      <c r="E43" s="4">
        <f>SUM(E27:E41)</f>
        <v>0</v>
      </c>
      <c r="F43" s="4">
        <f>LARGE(F27:F41,1)</f>
        <v>0</v>
      </c>
      <c r="G43" s="10">
        <f>SUM(G27:G41)</f>
        <v>0</v>
      </c>
      <c r="H43" s="12"/>
      <c r="I43" s="16" t="s">
        <v>93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93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93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  <c r="AG43" s="16" t="s">
        <v>93</v>
      </c>
      <c r="AH43" s="4">
        <f>SUM(AH27:AH41)+AH19</f>
        <v>0</v>
      </c>
      <c r="AI43" s="4">
        <f>SUM(AI27:AI41)</f>
        <v>0</v>
      </c>
      <c r="AJ43" s="4">
        <f>SUM(AJ27:AJ41)</f>
        <v>0</v>
      </c>
      <c r="AK43" s="4">
        <f>SUM(AK27:AK41)</f>
        <v>0</v>
      </c>
      <c r="AL43" s="4">
        <f>LARGE(AL27:AL41,1)</f>
        <v>0</v>
      </c>
      <c r="AM43" s="10">
        <f>SUM(AM27:AM41)</f>
        <v>0</v>
      </c>
      <c r="AN43" s="12"/>
      <c r="AO43" s="16" t="s">
        <v>93</v>
      </c>
      <c r="AP43" s="4">
        <f>SUM(AP27:AP41)+AP19</f>
        <v>0</v>
      </c>
      <c r="AQ43" s="4">
        <f>SUM(AQ27:AQ41)</f>
        <v>0</v>
      </c>
      <c r="AR43" s="4">
        <f>SUM(AR27:AR41)</f>
        <v>0</v>
      </c>
      <c r="AS43" s="4">
        <f>SUM(AS27:AS41)</f>
        <v>0</v>
      </c>
      <c r="AT43" s="4">
        <f>LARGE(AT27:AT41,1)</f>
        <v>0</v>
      </c>
      <c r="AU43" s="10">
        <f>SUM(AU27:AU41)</f>
        <v>0</v>
      </c>
      <c r="AV43" s="12"/>
      <c r="AW43" s="16" t="s">
        <v>93</v>
      </c>
      <c r="AX43" s="4">
        <f>SUM(AX27:AX41)+AX19</f>
        <v>0</v>
      </c>
      <c r="AY43" s="4">
        <f>SUM(AY27:AY41)</f>
        <v>0</v>
      </c>
      <c r="AZ43" s="4">
        <f>SUM(AZ27:AZ41)</f>
        <v>0</v>
      </c>
      <c r="BA43" s="4">
        <f>SUM(BA27:BA41)</f>
        <v>0</v>
      </c>
      <c r="BB43" s="4">
        <f>LARGE(BB27:BB41,1)</f>
        <v>0</v>
      </c>
      <c r="BC43" s="10">
        <f>SUM(BC27:BC41)</f>
        <v>0</v>
      </c>
      <c r="BD43" s="12"/>
      <c r="BE43" s="16" t="s">
        <v>93</v>
      </c>
      <c r="BF43" s="4">
        <f>SUM(BF27:BF41)+BF19</f>
        <v>0</v>
      </c>
      <c r="BG43" s="4">
        <f>SUM(BG27:BG41)</f>
        <v>0</v>
      </c>
      <c r="BH43" s="4">
        <f>SUM(BH27:BH41)</f>
        <v>0</v>
      </c>
      <c r="BI43" s="4">
        <f>SUM(BI27:BI41)</f>
        <v>0</v>
      </c>
      <c r="BJ43" s="4">
        <f>LARGE(BJ27:BJ41,1)</f>
        <v>0</v>
      </c>
      <c r="BK43" s="10">
        <f>SUM(BK27:BK41)</f>
        <v>0</v>
      </c>
      <c r="BL43" s="12"/>
    </row>
    <row r="44" spans="1:64" x14ac:dyDescent="0.25">
      <c r="A44" s="16" t="s">
        <v>96</v>
      </c>
      <c r="B44" s="18">
        <f>E43+B20</f>
        <v>0</v>
      </c>
      <c r="C44" s="19"/>
      <c r="D44" s="19"/>
      <c r="E44" s="19"/>
      <c r="F44" s="19"/>
      <c r="G44" s="20"/>
      <c r="H44" s="12"/>
      <c r="I44" s="16" t="s">
        <v>96</v>
      </c>
      <c r="J44" s="18">
        <f>M43+J20</f>
        <v>0</v>
      </c>
      <c r="K44" s="19"/>
      <c r="L44" s="19"/>
      <c r="M44" s="19"/>
      <c r="N44" s="19"/>
      <c r="O44" s="20"/>
      <c r="P44" s="12"/>
      <c r="Q44" s="16" t="s">
        <v>96</v>
      </c>
      <c r="R44" s="18">
        <f>U43+R20</f>
        <v>0</v>
      </c>
      <c r="S44" s="19"/>
      <c r="T44" s="19"/>
      <c r="U44" s="19"/>
      <c r="V44" s="19"/>
      <c r="W44" s="20"/>
      <c r="X44" s="12"/>
      <c r="Y44" s="16" t="s">
        <v>96</v>
      </c>
      <c r="Z44" s="18">
        <f>AC43+Z20</f>
        <v>0</v>
      </c>
      <c r="AA44" s="19"/>
      <c r="AB44" s="19"/>
      <c r="AC44" s="19"/>
      <c r="AD44" s="19"/>
      <c r="AE44" s="20"/>
      <c r="AF44" s="12"/>
      <c r="AG44" s="16" t="s">
        <v>96</v>
      </c>
      <c r="AH44" s="18">
        <f>AK43+AH20</f>
        <v>0</v>
      </c>
      <c r="AI44" s="19"/>
      <c r="AJ44" s="19"/>
      <c r="AK44" s="19"/>
      <c r="AL44" s="19"/>
      <c r="AM44" s="20"/>
      <c r="AN44" s="12"/>
      <c r="AO44" s="16" t="s">
        <v>96</v>
      </c>
      <c r="AP44" s="18">
        <f>AS43+AP20</f>
        <v>0</v>
      </c>
      <c r="AQ44" s="19"/>
      <c r="AR44" s="19"/>
      <c r="AS44" s="19"/>
      <c r="AT44" s="19"/>
      <c r="AU44" s="20"/>
      <c r="AV44" s="12"/>
      <c r="AW44" s="16" t="s">
        <v>96</v>
      </c>
      <c r="AX44" s="18">
        <f>BA43+AX20</f>
        <v>0</v>
      </c>
      <c r="AY44" s="19"/>
      <c r="AZ44" s="19"/>
      <c r="BA44" s="19"/>
      <c r="BB44" s="19"/>
      <c r="BC44" s="20"/>
      <c r="BD44" s="12"/>
      <c r="BE44" s="16" t="s">
        <v>96</v>
      </c>
      <c r="BF44" s="18">
        <f>BI43+BF20</f>
        <v>0</v>
      </c>
      <c r="BG44" s="19"/>
      <c r="BH44" s="19"/>
      <c r="BI44" s="19"/>
      <c r="BJ44" s="19"/>
      <c r="BK44" s="20"/>
      <c r="BL44" s="12"/>
    </row>
    <row r="45" spans="1:64" x14ac:dyDescent="0.25">
      <c r="A45" s="16" t="s">
        <v>101</v>
      </c>
      <c r="B45" s="18">
        <f>C43+B20</f>
        <v>0</v>
      </c>
      <c r="C45" s="19"/>
      <c r="D45" s="19"/>
      <c r="E45" s="19"/>
      <c r="F45" s="19"/>
      <c r="G45" s="20"/>
      <c r="H45" s="12"/>
      <c r="I45" s="16" t="s">
        <v>101</v>
      </c>
      <c r="J45" s="18">
        <f>K43+J20</f>
        <v>0</v>
      </c>
      <c r="K45" s="19"/>
      <c r="L45" s="19"/>
      <c r="M45" s="19"/>
      <c r="N45" s="19"/>
      <c r="O45" s="20"/>
      <c r="P45" s="12"/>
      <c r="Q45" s="16" t="s">
        <v>101</v>
      </c>
      <c r="R45" s="18">
        <f>S43+R20</f>
        <v>0</v>
      </c>
      <c r="S45" s="19"/>
      <c r="T45" s="19"/>
      <c r="U45" s="19"/>
      <c r="V45" s="19"/>
      <c r="W45" s="20"/>
      <c r="X45" s="12"/>
      <c r="Y45" s="16" t="s">
        <v>101</v>
      </c>
      <c r="Z45" s="18">
        <f>AA43+Z20</f>
        <v>0</v>
      </c>
      <c r="AA45" s="19"/>
      <c r="AB45" s="19"/>
      <c r="AC45" s="19"/>
      <c r="AD45" s="19"/>
      <c r="AE45" s="20"/>
      <c r="AF45" s="12"/>
      <c r="AG45" s="16" t="s">
        <v>101</v>
      </c>
      <c r="AH45" s="18">
        <f>AI43+AH20</f>
        <v>0</v>
      </c>
      <c r="AI45" s="19"/>
      <c r="AJ45" s="19"/>
      <c r="AK45" s="19"/>
      <c r="AL45" s="19"/>
      <c r="AM45" s="20"/>
      <c r="AN45" s="12"/>
      <c r="AO45" s="16" t="s">
        <v>101</v>
      </c>
      <c r="AP45" s="18">
        <f>AQ43+AP20</f>
        <v>0</v>
      </c>
      <c r="AQ45" s="19"/>
      <c r="AR45" s="19"/>
      <c r="AS45" s="19"/>
      <c r="AT45" s="19"/>
      <c r="AU45" s="20"/>
      <c r="AV45" s="12"/>
      <c r="AW45" s="16" t="s">
        <v>101</v>
      </c>
      <c r="AX45" s="18">
        <f>AY43+AX20</f>
        <v>0</v>
      </c>
      <c r="AY45" s="19"/>
      <c r="AZ45" s="19"/>
      <c r="BA45" s="19"/>
      <c r="BB45" s="19"/>
      <c r="BC45" s="20"/>
      <c r="BD45" s="12"/>
      <c r="BE45" s="16" t="s">
        <v>101</v>
      </c>
      <c r="BF45" s="18">
        <f>BG43+BF20</f>
        <v>0</v>
      </c>
      <c r="BG45" s="19"/>
      <c r="BH45" s="19"/>
      <c r="BI45" s="19"/>
      <c r="BJ45" s="19"/>
      <c r="BK45" s="20"/>
      <c r="BL45" s="12"/>
    </row>
    <row r="46" spans="1:64" x14ac:dyDescent="0.25">
      <c r="A46" s="16" t="s">
        <v>100</v>
      </c>
      <c r="B46" s="18">
        <f>IFERROR((G43/10/B44),0)</f>
        <v>0</v>
      </c>
      <c r="C46" s="19"/>
      <c r="D46" s="19"/>
      <c r="E46" s="19"/>
      <c r="F46" s="19"/>
      <c r="G46" s="20"/>
      <c r="H46" s="12"/>
      <c r="I46" s="16" t="s">
        <v>100</v>
      </c>
      <c r="J46" s="18">
        <f>IFERROR((O43/10/J44),0)</f>
        <v>0</v>
      </c>
      <c r="K46" s="19"/>
      <c r="L46" s="19"/>
      <c r="M46" s="19"/>
      <c r="N46" s="19"/>
      <c r="O46" s="20"/>
      <c r="P46" s="12"/>
      <c r="Q46" s="16" t="s">
        <v>100</v>
      </c>
      <c r="R46" s="18">
        <f>IFERROR((W43/10/R44),0)</f>
        <v>0</v>
      </c>
      <c r="S46" s="19"/>
      <c r="T46" s="19"/>
      <c r="U46" s="19"/>
      <c r="V46" s="19"/>
      <c r="W46" s="20"/>
      <c r="X46" s="12"/>
      <c r="Y46" s="16" t="s">
        <v>100</v>
      </c>
      <c r="Z46" s="18">
        <f>IFERROR((AE43/10/Z44),0)</f>
        <v>0</v>
      </c>
      <c r="AA46" s="19"/>
      <c r="AB46" s="19"/>
      <c r="AC46" s="19"/>
      <c r="AD46" s="19"/>
      <c r="AE46" s="20"/>
      <c r="AF46" s="12"/>
      <c r="AG46" s="16" t="s">
        <v>100</v>
      </c>
      <c r="AH46" s="18">
        <f>IFERROR((AM43/10/AH44),0)</f>
        <v>0</v>
      </c>
      <c r="AI46" s="19"/>
      <c r="AJ46" s="19"/>
      <c r="AK46" s="19"/>
      <c r="AL46" s="19"/>
      <c r="AM46" s="20"/>
      <c r="AN46" s="12"/>
      <c r="AO46" s="16" t="s">
        <v>100</v>
      </c>
      <c r="AP46" s="18">
        <f>IFERROR((AU43/10/AP44),0)</f>
        <v>0</v>
      </c>
      <c r="AQ46" s="19"/>
      <c r="AR46" s="19"/>
      <c r="AS46" s="19"/>
      <c r="AT46" s="19"/>
      <c r="AU46" s="20"/>
      <c r="AV46" s="12"/>
      <c r="AW46" s="16" t="s">
        <v>100</v>
      </c>
      <c r="AX46" s="18">
        <f>IFERROR((BC43/10/AX44),0)</f>
        <v>0</v>
      </c>
      <c r="AY46" s="19"/>
      <c r="AZ46" s="19"/>
      <c r="BA46" s="19"/>
      <c r="BB46" s="19"/>
      <c r="BC46" s="20"/>
      <c r="BD46" s="12"/>
      <c r="BE46" s="16" t="s">
        <v>100</v>
      </c>
      <c r="BF46" s="18">
        <f>IFERROR((BK43/10/BF44),0)</f>
        <v>0</v>
      </c>
      <c r="BG46" s="19"/>
      <c r="BH46" s="19"/>
      <c r="BI46" s="19"/>
      <c r="BJ46" s="19"/>
      <c r="BK46" s="20"/>
      <c r="BL46" s="12"/>
    </row>
    <row r="47" spans="1:64" x14ac:dyDescent="0.25">
      <c r="A47" s="16" t="s">
        <v>95</v>
      </c>
      <c r="B47" s="18">
        <f>IFERROR((9.82 * F43) * LN(B44/B45),0)</f>
        <v>0</v>
      </c>
      <c r="C47" s="19"/>
      <c r="D47" s="19"/>
      <c r="E47" s="19"/>
      <c r="F47" s="19"/>
      <c r="G47" s="20"/>
      <c r="H47" s="12"/>
      <c r="I47" s="16" t="s">
        <v>95</v>
      </c>
      <c r="J47" s="18">
        <f>IFERROR((9.82 * N43) * LN(J44/J45),0)</f>
        <v>0</v>
      </c>
      <c r="K47" s="19"/>
      <c r="L47" s="19"/>
      <c r="M47" s="19"/>
      <c r="N47" s="19"/>
      <c r="O47" s="20"/>
      <c r="P47" s="12"/>
      <c r="Q47" s="16" t="s">
        <v>95</v>
      </c>
      <c r="R47" s="18">
        <f>IFERROR((9.82 * V43) * LN(R44/R45),0)</f>
        <v>0</v>
      </c>
      <c r="S47" s="19"/>
      <c r="T47" s="19"/>
      <c r="U47" s="19"/>
      <c r="V47" s="19"/>
      <c r="W47" s="20"/>
      <c r="X47" s="12"/>
      <c r="Y47" s="16" t="s">
        <v>95</v>
      </c>
      <c r="Z47" s="18">
        <f>IFERROR((9.82 * AD43) * LN(Z44/Z45),0)</f>
        <v>0</v>
      </c>
      <c r="AA47" s="19"/>
      <c r="AB47" s="19"/>
      <c r="AC47" s="19"/>
      <c r="AD47" s="19"/>
      <c r="AE47" s="20"/>
      <c r="AF47" s="12"/>
      <c r="AG47" s="16" t="s">
        <v>95</v>
      </c>
      <c r="AH47" s="18">
        <f>IFERROR((9.82 * AL43) * LN(AH44/AH45),0)</f>
        <v>0</v>
      </c>
      <c r="AI47" s="19"/>
      <c r="AJ47" s="19"/>
      <c r="AK47" s="19"/>
      <c r="AL47" s="19"/>
      <c r="AM47" s="20"/>
      <c r="AN47" s="12"/>
      <c r="AO47" s="16" t="s">
        <v>95</v>
      </c>
      <c r="AP47" s="18">
        <f>IFERROR((9.82 * AT43) * LN(AP44/AP45),0)</f>
        <v>0</v>
      </c>
      <c r="AQ47" s="19"/>
      <c r="AR47" s="19"/>
      <c r="AS47" s="19"/>
      <c r="AT47" s="19"/>
      <c r="AU47" s="20"/>
      <c r="AV47" s="12"/>
      <c r="AW47" s="16" t="s">
        <v>95</v>
      </c>
      <c r="AX47" s="18">
        <f>IFERROR((9.82 * BB43) * LN(AX44/AX45),0)</f>
        <v>0</v>
      </c>
      <c r="AY47" s="19"/>
      <c r="AZ47" s="19"/>
      <c r="BA47" s="19"/>
      <c r="BB47" s="19"/>
      <c r="BC47" s="20"/>
      <c r="BD47" s="12"/>
      <c r="BE47" s="16" t="s">
        <v>95</v>
      </c>
      <c r="BF47" s="18">
        <f>IFERROR((9.82 * BJ43) * LN(BF44/BF45),0)</f>
        <v>0</v>
      </c>
      <c r="BG47" s="19"/>
      <c r="BH47" s="19"/>
      <c r="BI47" s="19"/>
      <c r="BJ47" s="19"/>
      <c r="BK47" s="20"/>
      <c r="BL47" s="12"/>
    </row>
    <row r="48" spans="1:64" ht="15.75" thickBot="1" x14ac:dyDescent="0.3">
      <c r="A48" s="17" t="s">
        <v>97</v>
      </c>
      <c r="B48" s="21">
        <f>B47+B24</f>
        <v>0</v>
      </c>
      <c r="C48" s="22"/>
      <c r="D48" s="22"/>
      <c r="E48" s="22"/>
      <c r="F48" s="22"/>
      <c r="G48" s="23"/>
      <c r="H48" s="12"/>
      <c r="I48" s="17" t="s">
        <v>97</v>
      </c>
      <c r="J48" s="21">
        <f>J47+J24</f>
        <v>0</v>
      </c>
      <c r="K48" s="22"/>
      <c r="L48" s="22"/>
      <c r="M48" s="22"/>
      <c r="N48" s="22"/>
      <c r="O48" s="23"/>
      <c r="P48" s="12"/>
      <c r="Q48" s="17" t="s">
        <v>97</v>
      </c>
      <c r="R48" s="21">
        <f>R47+R24</f>
        <v>0</v>
      </c>
      <c r="S48" s="22"/>
      <c r="T48" s="22"/>
      <c r="U48" s="22"/>
      <c r="V48" s="22"/>
      <c r="W48" s="23"/>
      <c r="X48" s="12"/>
      <c r="Y48" s="17" t="s">
        <v>97</v>
      </c>
      <c r="Z48" s="21">
        <f>Z47+Z24</f>
        <v>0</v>
      </c>
      <c r="AA48" s="22"/>
      <c r="AB48" s="22"/>
      <c r="AC48" s="22"/>
      <c r="AD48" s="22"/>
      <c r="AE48" s="23"/>
      <c r="AF48" s="12"/>
      <c r="AG48" s="17" t="s">
        <v>97</v>
      </c>
      <c r="AH48" s="21">
        <f>AH47+AH24</f>
        <v>0</v>
      </c>
      <c r="AI48" s="22"/>
      <c r="AJ48" s="22"/>
      <c r="AK48" s="22"/>
      <c r="AL48" s="22"/>
      <c r="AM48" s="23"/>
      <c r="AN48" s="12"/>
      <c r="AO48" s="17" t="s">
        <v>97</v>
      </c>
      <c r="AP48" s="21">
        <f>AP47+AP24</f>
        <v>0</v>
      </c>
      <c r="AQ48" s="22"/>
      <c r="AR48" s="22"/>
      <c r="AS48" s="22"/>
      <c r="AT48" s="22"/>
      <c r="AU48" s="23"/>
      <c r="AV48" s="12"/>
      <c r="AW48" s="17" t="s">
        <v>97</v>
      </c>
      <c r="AX48" s="21">
        <f>AX47+AX24</f>
        <v>0</v>
      </c>
      <c r="AY48" s="22"/>
      <c r="AZ48" s="22"/>
      <c r="BA48" s="22"/>
      <c r="BB48" s="22"/>
      <c r="BC48" s="23"/>
      <c r="BD48" s="12"/>
      <c r="BE48" s="17" t="s">
        <v>97</v>
      </c>
      <c r="BF48" s="21">
        <f>BF47+BF24</f>
        <v>0</v>
      </c>
      <c r="BG48" s="22"/>
      <c r="BH48" s="22"/>
      <c r="BI48" s="22"/>
      <c r="BJ48" s="22"/>
      <c r="BK48" s="23"/>
      <c r="BL48" s="12"/>
    </row>
    <row r="49" spans="1:64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7" t="s">
        <v>0</v>
      </c>
      <c r="B50" s="8" t="s">
        <v>66</v>
      </c>
      <c r="C50" s="8" t="s">
        <v>3</v>
      </c>
      <c r="D50" s="8" t="s">
        <v>90</v>
      </c>
      <c r="E50" s="8" t="s">
        <v>91</v>
      </c>
      <c r="F50" s="8" t="s">
        <v>6</v>
      </c>
      <c r="G50" s="9" t="s">
        <v>7</v>
      </c>
      <c r="H50" s="12"/>
      <c r="I50" s="7" t="s">
        <v>0</v>
      </c>
      <c r="J50" s="8" t="s">
        <v>66</v>
      </c>
      <c r="K50" s="8" t="s">
        <v>3</v>
      </c>
      <c r="L50" s="8" t="s">
        <v>90</v>
      </c>
      <c r="M50" s="8" t="s">
        <v>91</v>
      </c>
      <c r="N50" s="8" t="s">
        <v>6</v>
      </c>
      <c r="O50" s="9" t="s">
        <v>7</v>
      </c>
      <c r="P50" s="12"/>
      <c r="Q50" s="7" t="s">
        <v>0</v>
      </c>
      <c r="R50" s="8" t="s">
        <v>66</v>
      </c>
      <c r="S50" s="8" t="s">
        <v>3</v>
      </c>
      <c r="T50" s="8" t="s">
        <v>90</v>
      </c>
      <c r="U50" s="8" t="s">
        <v>91</v>
      </c>
      <c r="V50" s="8" t="s">
        <v>6</v>
      </c>
      <c r="W50" s="9" t="s">
        <v>7</v>
      </c>
      <c r="X50" s="12"/>
      <c r="Y50" s="7" t="s">
        <v>0</v>
      </c>
      <c r="Z50" s="8" t="s">
        <v>66</v>
      </c>
      <c r="AA50" s="8" t="s">
        <v>3</v>
      </c>
      <c r="AB50" s="8" t="s">
        <v>90</v>
      </c>
      <c r="AC50" s="8" t="s">
        <v>91</v>
      </c>
      <c r="AD50" s="8" t="s">
        <v>6</v>
      </c>
      <c r="AE50" s="9" t="s">
        <v>7</v>
      </c>
      <c r="AF50" s="12"/>
      <c r="AG50" s="7" t="s">
        <v>0</v>
      </c>
      <c r="AH50" s="8" t="s">
        <v>66</v>
      </c>
      <c r="AI50" s="8" t="s">
        <v>3</v>
      </c>
      <c r="AJ50" s="8" t="s">
        <v>90</v>
      </c>
      <c r="AK50" s="8" t="s">
        <v>91</v>
      </c>
      <c r="AL50" s="8" t="s">
        <v>6</v>
      </c>
      <c r="AM50" s="9" t="s">
        <v>7</v>
      </c>
      <c r="AN50" s="12"/>
      <c r="AO50" s="7" t="s">
        <v>0</v>
      </c>
      <c r="AP50" s="8" t="s">
        <v>66</v>
      </c>
      <c r="AQ50" s="8" t="s">
        <v>3</v>
      </c>
      <c r="AR50" s="8" t="s">
        <v>90</v>
      </c>
      <c r="AS50" s="8" t="s">
        <v>91</v>
      </c>
      <c r="AT50" s="8" t="s">
        <v>6</v>
      </c>
      <c r="AU50" s="9" t="s">
        <v>7</v>
      </c>
      <c r="AV50" s="12"/>
      <c r="AW50" s="7" t="s">
        <v>0</v>
      </c>
      <c r="AX50" s="8" t="s">
        <v>66</v>
      </c>
      <c r="AY50" s="8" t="s">
        <v>3</v>
      </c>
      <c r="AZ50" s="8" t="s">
        <v>90</v>
      </c>
      <c r="BA50" s="8" t="s">
        <v>91</v>
      </c>
      <c r="BB50" s="8" t="s">
        <v>6</v>
      </c>
      <c r="BC50" s="9" t="s">
        <v>7</v>
      </c>
      <c r="BD50" s="12"/>
      <c r="BE50" s="7" t="s">
        <v>0</v>
      </c>
      <c r="BF50" s="8" t="s">
        <v>66</v>
      </c>
      <c r="BG50" s="8" t="s">
        <v>3</v>
      </c>
      <c r="BH50" s="8" t="s">
        <v>90</v>
      </c>
      <c r="BI50" s="8" t="s">
        <v>91</v>
      </c>
      <c r="BJ50" s="8" t="s">
        <v>6</v>
      </c>
      <c r="BK50" s="9" t="s">
        <v>7</v>
      </c>
      <c r="BL50" s="12"/>
    </row>
    <row r="51" spans="1:64" x14ac:dyDescent="0.25">
      <c r="A51" s="11"/>
      <c r="B51" s="6"/>
      <c r="C51" s="4">
        <f>IFERROR(VLOOKUP(A51,parts!$A$2:$V$150,11,FALSE)*B51,0)</f>
        <v>0</v>
      </c>
      <c r="D51" s="4">
        <f>IFERROR(VLOOKUP(A51,parts!$A$2:$V$150,12,FALSE)*B51,0)</f>
        <v>0</v>
      </c>
      <c r="E51" s="4">
        <f>IFERROR(VLOOKUP(A51,parts!$A$2:$V$150,13,FALSE)*B51,0)</f>
        <v>0</v>
      </c>
      <c r="F51" s="4">
        <f>IFERROR(VLOOKUP(A51,parts!$A$2:$V$150,5,FALSE),0)</f>
        <v>0</v>
      </c>
      <c r="G51" s="4">
        <f>IFERROR(VLOOKUP(A51,parts!$A$2:$V$150,6,FALSE)*B51,0)</f>
        <v>0</v>
      </c>
      <c r="H51" s="12"/>
      <c r="I51" s="11"/>
      <c r="J51" s="6"/>
      <c r="K51" s="4">
        <f>IFERROR(VLOOKUP(I51,parts!$A$2:$V$150,11,FALSE)*J51,0)</f>
        <v>0</v>
      </c>
      <c r="L51" s="4">
        <f>IFERROR(VLOOKUP(I51,parts!$A$2:$V$150,12,FALSE)*J51,0)</f>
        <v>0</v>
      </c>
      <c r="M51" s="4">
        <f>IFERROR(VLOOKUP(I51,parts!$A$2:$V$150,13,FALSE)*J51,0)</f>
        <v>0</v>
      </c>
      <c r="N51" s="4">
        <f>IFERROR(VLOOKUP(I51,parts!$A$2:$V$150,5,FALSE),0)</f>
        <v>0</v>
      </c>
      <c r="O51" s="4">
        <f>IFERROR(VLOOKUP(I51,parts!$A$2:$V$150,6,FALSE)*J51,0)</f>
        <v>0</v>
      </c>
      <c r="P51" s="12"/>
      <c r="Q51" s="11"/>
      <c r="R51" s="6"/>
      <c r="S51" s="4">
        <f>IFERROR(VLOOKUP(Q51,parts!$A$2:$V$150,11,FALSE)*R51,0)</f>
        <v>0</v>
      </c>
      <c r="T51" s="4">
        <f>IFERROR(VLOOKUP(Q51,parts!$A$2:$V$150,12,FALSE)*R51,0)</f>
        <v>0</v>
      </c>
      <c r="U51" s="4">
        <f>IFERROR(VLOOKUP(Q51,parts!$A$2:$V$150,13,FALSE)*R51,0)</f>
        <v>0</v>
      </c>
      <c r="V51" s="4">
        <f>IFERROR(VLOOKUP(Q51,parts!$A$2:$V$150,5,FALSE),0)</f>
        <v>0</v>
      </c>
      <c r="W51" s="4">
        <f>IFERROR(VLOOKUP(Q51,parts!$A$2:$V$150,6,FALSE)*R51,0)</f>
        <v>0</v>
      </c>
      <c r="X51" s="12"/>
      <c r="Y51" s="11"/>
      <c r="Z51" s="6"/>
      <c r="AA51" s="4">
        <f>IFERROR(VLOOKUP(Y51,parts!$A$2:$V$150,11,FALSE)*Z51,0)</f>
        <v>0</v>
      </c>
      <c r="AB51" s="4">
        <f>IFERROR(VLOOKUP(Y51,parts!$A$2:$V$150,12,FALSE)*Z51,0)</f>
        <v>0</v>
      </c>
      <c r="AC51" s="4">
        <f>IFERROR(VLOOKUP(Y51,parts!$A$2:$V$150,13,FALSE)*Z51,0)</f>
        <v>0</v>
      </c>
      <c r="AD51" s="4">
        <f>IFERROR(VLOOKUP(Y51,parts!$A$2:$V$150,5,FALSE),0)</f>
        <v>0</v>
      </c>
      <c r="AE51" s="4">
        <f>IFERROR(VLOOKUP(Y51,parts!$A$2:$V$150,6,FALSE)*Z51,0)</f>
        <v>0</v>
      </c>
      <c r="AF51" s="12"/>
      <c r="AG51" s="11"/>
      <c r="AH51" s="6"/>
      <c r="AI51" s="4">
        <f>IFERROR(VLOOKUP(AG51,parts!$A$2:$V$150,11,FALSE)*AH51,0)</f>
        <v>0</v>
      </c>
      <c r="AJ51" s="4">
        <f>IFERROR(VLOOKUP(AG51,parts!$A$2:$V$150,12,FALSE)*AH51,0)</f>
        <v>0</v>
      </c>
      <c r="AK51" s="4">
        <f>IFERROR(VLOOKUP(AG51,parts!$A$2:$V$150,13,FALSE)*AH51,0)</f>
        <v>0</v>
      </c>
      <c r="AL51" s="4">
        <f>IFERROR(VLOOKUP(AG51,parts!$A$2:$V$150,5,FALSE),0)</f>
        <v>0</v>
      </c>
      <c r="AM51" s="4">
        <f>IFERROR(VLOOKUP(AG51,parts!$A$2:$V$150,6,FALSE)*AH51,0)</f>
        <v>0</v>
      </c>
      <c r="AN51" s="12"/>
      <c r="AO51" s="11"/>
      <c r="AP51" s="6"/>
      <c r="AQ51" s="4">
        <f>IFERROR(VLOOKUP(AO51,parts!$A$2:$V$150,11,FALSE)*AP51,0)</f>
        <v>0</v>
      </c>
      <c r="AR51" s="4">
        <f>IFERROR(VLOOKUP(AO51,parts!$A$2:$V$150,12,FALSE)*AP51,0)</f>
        <v>0</v>
      </c>
      <c r="AS51" s="4">
        <f>IFERROR(VLOOKUP(AO51,parts!$A$2:$V$150,13,FALSE)*AP51,0)</f>
        <v>0</v>
      </c>
      <c r="AT51" s="4">
        <f>IFERROR(VLOOKUP(AO51,parts!$A$2:$V$150,5,FALSE),0)</f>
        <v>0</v>
      </c>
      <c r="AU51" s="4">
        <f>IFERROR(VLOOKUP(AO51,parts!$A$2:$V$150,6,FALSE)*AP51,0)</f>
        <v>0</v>
      </c>
      <c r="AV51" s="12"/>
      <c r="AW51" s="11"/>
      <c r="AX51" s="6"/>
      <c r="AY51" s="4">
        <f>IFERROR(VLOOKUP(AW51,parts!$A$2:$V$150,11,FALSE)*AX51,0)</f>
        <v>0</v>
      </c>
      <c r="AZ51" s="4">
        <f>IFERROR(VLOOKUP(AW51,parts!$A$2:$V$150,12,FALSE)*AX51,0)</f>
        <v>0</v>
      </c>
      <c r="BA51" s="4">
        <f>IFERROR(VLOOKUP(AW51,parts!$A$2:$V$150,13,FALSE)*AX51,0)</f>
        <v>0</v>
      </c>
      <c r="BB51" s="4">
        <f>IFERROR(VLOOKUP(AW51,parts!$A$2:$V$150,5,FALSE),0)</f>
        <v>0</v>
      </c>
      <c r="BC51" s="4">
        <f>IFERROR(VLOOKUP(AW51,parts!$A$2:$V$150,6,FALSE)*AX51,0)</f>
        <v>0</v>
      </c>
      <c r="BD51" s="12"/>
      <c r="BE51" s="11"/>
      <c r="BF51" s="6"/>
      <c r="BG51" s="4">
        <f>IFERROR(VLOOKUP(BE51,parts!$A$2:$V$150,11,FALSE)*BF51,0)</f>
        <v>0</v>
      </c>
      <c r="BH51" s="4">
        <f>IFERROR(VLOOKUP(BE51,parts!$A$2:$V$150,12,FALSE)*BF51,0)</f>
        <v>0</v>
      </c>
      <c r="BI51" s="4">
        <f>IFERROR(VLOOKUP(BE51,parts!$A$2:$V$150,13,FALSE)*BF51,0)</f>
        <v>0</v>
      </c>
      <c r="BJ51" s="4">
        <f>IFERROR(VLOOKUP(BE51,parts!$A$2:$V$150,5,FALSE),0)</f>
        <v>0</v>
      </c>
      <c r="BK51" s="4">
        <f>IFERROR(VLOOKUP(BE51,parts!$A$2:$V$150,6,FALSE)*BF51,0)</f>
        <v>0</v>
      </c>
      <c r="BL51" s="12"/>
    </row>
    <row r="52" spans="1:64" x14ac:dyDescent="0.25">
      <c r="A52" s="11"/>
      <c r="B52" s="6"/>
      <c r="C52" s="4">
        <f>IFERROR(VLOOKUP(A52,parts!$A$2:$V$150,11,FALSE)*B52,0)</f>
        <v>0</v>
      </c>
      <c r="D52" s="4">
        <f>IFERROR(VLOOKUP(A52,parts!$A$2:$V$150,12,FALSE)*B52,0)</f>
        <v>0</v>
      </c>
      <c r="E52" s="4">
        <f>IFERROR(VLOOKUP(A52,parts!$A$2:$V$150,13,FALSE)*B52,0)</f>
        <v>0</v>
      </c>
      <c r="F52" s="4">
        <f>IFERROR(VLOOKUP(A52,parts!$A$2:$V$150,5,FALSE),0)</f>
        <v>0</v>
      </c>
      <c r="G52" s="4">
        <f>IFERROR(VLOOKUP(A52,parts!$A$2:$V$150,6,FALSE)*B52,0)</f>
        <v>0</v>
      </c>
      <c r="H52" s="12"/>
      <c r="I52" s="11"/>
      <c r="J52" s="6"/>
      <c r="K52" s="4">
        <f>IFERROR(VLOOKUP(I52,parts!$A$2:$V$150,11,FALSE)*J52,0)</f>
        <v>0</v>
      </c>
      <c r="L52" s="4">
        <f>IFERROR(VLOOKUP(I52,parts!$A$2:$V$150,12,FALSE)*J52,0)</f>
        <v>0</v>
      </c>
      <c r="M52" s="4">
        <f>IFERROR(VLOOKUP(I52,parts!$A$2:$V$150,13,FALSE)*J52,0)</f>
        <v>0</v>
      </c>
      <c r="N52" s="4">
        <f>IFERROR(VLOOKUP(I52,parts!$A$2:$V$150,5,FALSE),0)</f>
        <v>0</v>
      </c>
      <c r="O52" s="4">
        <f>IFERROR(VLOOKUP(I52,parts!$A$2:$V$150,6,FALSE)*J52,0)</f>
        <v>0</v>
      </c>
      <c r="P52" s="12"/>
      <c r="Q52" s="11"/>
      <c r="R52" s="6"/>
      <c r="S52" s="4">
        <f>IFERROR(VLOOKUP(Q52,parts!$A$2:$V$150,11,FALSE)*R52,0)</f>
        <v>0</v>
      </c>
      <c r="T52" s="4">
        <f>IFERROR(VLOOKUP(Q52,parts!$A$2:$V$150,12,FALSE)*R52,0)</f>
        <v>0</v>
      </c>
      <c r="U52" s="4">
        <f>IFERROR(VLOOKUP(Q52,parts!$A$2:$V$150,13,FALSE)*R52,0)</f>
        <v>0</v>
      </c>
      <c r="V52" s="4">
        <f>IFERROR(VLOOKUP(Q52,parts!$A$2:$V$150,5,FALSE),0)</f>
        <v>0</v>
      </c>
      <c r="W52" s="4">
        <f>IFERROR(VLOOKUP(Q52,parts!$A$2:$V$150,6,FALSE)*R52,0)</f>
        <v>0</v>
      </c>
      <c r="X52" s="12"/>
      <c r="Y52" s="11"/>
      <c r="Z52" s="6"/>
      <c r="AA52" s="4">
        <f>IFERROR(VLOOKUP(Y52,parts!$A$2:$V$150,11,FALSE)*Z52,0)</f>
        <v>0</v>
      </c>
      <c r="AB52" s="4">
        <f>IFERROR(VLOOKUP(Y52,parts!$A$2:$V$150,12,FALSE)*Z52,0)</f>
        <v>0</v>
      </c>
      <c r="AC52" s="4">
        <f>IFERROR(VLOOKUP(Y52,parts!$A$2:$V$150,13,FALSE)*Z52,0)</f>
        <v>0</v>
      </c>
      <c r="AD52" s="4">
        <f>IFERROR(VLOOKUP(Y52,parts!$A$2:$V$150,5,FALSE),0)</f>
        <v>0</v>
      </c>
      <c r="AE52" s="4">
        <f>IFERROR(VLOOKUP(Y52,parts!$A$2:$V$150,6,FALSE)*Z52,0)</f>
        <v>0</v>
      </c>
      <c r="AF52" s="12"/>
      <c r="AG52" s="11"/>
      <c r="AH52" s="6"/>
      <c r="AI52" s="4">
        <f>IFERROR(VLOOKUP(AG52,parts!$A$2:$V$150,11,FALSE)*AH52,0)</f>
        <v>0</v>
      </c>
      <c r="AJ52" s="4">
        <f>IFERROR(VLOOKUP(AG52,parts!$A$2:$V$150,12,FALSE)*AH52,0)</f>
        <v>0</v>
      </c>
      <c r="AK52" s="4">
        <f>IFERROR(VLOOKUP(AG52,parts!$A$2:$V$150,13,FALSE)*AH52,0)</f>
        <v>0</v>
      </c>
      <c r="AL52" s="4">
        <f>IFERROR(VLOOKUP(AG52,parts!$A$2:$V$150,5,FALSE),0)</f>
        <v>0</v>
      </c>
      <c r="AM52" s="4">
        <f>IFERROR(VLOOKUP(AG52,parts!$A$2:$V$150,6,FALSE)*AH52,0)</f>
        <v>0</v>
      </c>
      <c r="AN52" s="12"/>
      <c r="AO52" s="11"/>
      <c r="AP52" s="6"/>
      <c r="AQ52" s="4">
        <f>IFERROR(VLOOKUP(AO52,parts!$A$2:$V$150,11,FALSE)*AP52,0)</f>
        <v>0</v>
      </c>
      <c r="AR52" s="4">
        <f>IFERROR(VLOOKUP(AO52,parts!$A$2:$V$150,12,FALSE)*AP52,0)</f>
        <v>0</v>
      </c>
      <c r="AS52" s="4">
        <f>IFERROR(VLOOKUP(AO52,parts!$A$2:$V$150,13,FALSE)*AP52,0)</f>
        <v>0</v>
      </c>
      <c r="AT52" s="4">
        <f>IFERROR(VLOOKUP(AO52,parts!$A$2:$V$150,5,FALSE),0)</f>
        <v>0</v>
      </c>
      <c r="AU52" s="4">
        <f>IFERROR(VLOOKUP(AO52,parts!$A$2:$V$150,6,FALSE)*AP52,0)</f>
        <v>0</v>
      </c>
      <c r="AV52" s="12"/>
      <c r="AW52" s="11"/>
      <c r="AX52" s="6"/>
      <c r="AY52" s="4">
        <f>IFERROR(VLOOKUP(AW52,parts!$A$2:$V$150,11,FALSE)*AX52,0)</f>
        <v>0</v>
      </c>
      <c r="AZ52" s="4">
        <f>IFERROR(VLOOKUP(AW52,parts!$A$2:$V$150,12,FALSE)*AX52,0)</f>
        <v>0</v>
      </c>
      <c r="BA52" s="4">
        <f>IFERROR(VLOOKUP(AW52,parts!$A$2:$V$150,13,FALSE)*AX52,0)</f>
        <v>0</v>
      </c>
      <c r="BB52" s="4">
        <f>IFERROR(VLOOKUP(AW52,parts!$A$2:$V$150,5,FALSE),0)</f>
        <v>0</v>
      </c>
      <c r="BC52" s="4">
        <f>IFERROR(VLOOKUP(AW52,parts!$A$2:$V$150,6,FALSE)*AX52,0)</f>
        <v>0</v>
      </c>
      <c r="BD52" s="12"/>
      <c r="BE52" s="11"/>
      <c r="BF52" s="6"/>
      <c r="BG52" s="4">
        <f>IFERROR(VLOOKUP(BE52,parts!$A$2:$V$150,11,FALSE)*BF52,0)</f>
        <v>0</v>
      </c>
      <c r="BH52" s="4">
        <f>IFERROR(VLOOKUP(BE52,parts!$A$2:$V$150,12,FALSE)*BF52,0)</f>
        <v>0</v>
      </c>
      <c r="BI52" s="4">
        <f>IFERROR(VLOOKUP(BE52,parts!$A$2:$V$150,13,FALSE)*BF52,0)</f>
        <v>0</v>
      </c>
      <c r="BJ52" s="4">
        <f>IFERROR(VLOOKUP(BE52,parts!$A$2:$V$150,5,FALSE),0)</f>
        <v>0</v>
      </c>
      <c r="BK52" s="4">
        <f>IFERROR(VLOOKUP(BE52,parts!$A$2:$V$150,6,FALSE)*BF52,0)</f>
        <v>0</v>
      </c>
      <c r="BL52" s="12"/>
    </row>
    <row r="53" spans="1:64" x14ac:dyDescent="0.25">
      <c r="A53" s="11"/>
      <c r="B53" s="6"/>
      <c r="C53" s="4">
        <f>IFERROR(VLOOKUP(A53,parts!$A$2:$V$150,11,FALSE)*B53,0)</f>
        <v>0</v>
      </c>
      <c r="D53" s="4">
        <f>IFERROR(VLOOKUP(A53,parts!$A$2:$V$150,12,FALSE)*B53,0)</f>
        <v>0</v>
      </c>
      <c r="E53" s="4">
        <f>IFERROR(VLOOKUP(A53,parts!$A$2:$V$150,13,FALSE)*B53,0)</f>
        <v>0</v>
      </c>
      <c r="F53" s="4">
        <f>IFERROR(VLOOKUP(A53,parts!$A$2:$V$150,5,FALSE),0)</f>
        <v>0</v>
      </c>
      <c r="G53" s="4">
        <f>IFERROR(VLOOKUP(A53,parts!$A$2:$V$150,6,FALSE)*B53,0)</f>
        <v>0</v>
      </c>
      <c r="H53" s="12"/>
      <c r="I53" s="11"/>
      <c r="J53" s="6"/>
      <c r="K53" s="4">
        <f>IFERROR(VLOOKUP(I53,parts!$A$2:$V$150,11,FALSE)*J53,0)</f>
        <v>0</v>
      </c>
      <c r="L53" s="4">
        <f>IFERROR(VLOOKUP(I53,parts!$A$2:$V$150,12,FALSE)*J53,0)</f>
        <v>0</v>
      </c>
      <c r="M53" s="4">
        <f>IFERROR(VLOOKUP(I53,parts!$A$2:$V$150,13,FALSE)*J53,0)</f>
        <v>0</v>
      </c>
      <c r="N53" s="4">
        <f>IFERROR(VLOOKUP(I53,parts!$A$2:$V$150,5,FALSE),0)</f>
        <v>0</v>
      </c>
      <c r="O53" s="4">
        <f>IFERROR(VLOOKUP(I53,parts!$A$2:$V$150,6,FALSE)*J53,0)</f>
        <v>0</v>
      </c>
      <c r="P53" s="12"/>
      <c r="Q53" s="11"/>
      <c r="R53" s="6"/>
      <c r="S53" s="4">
        <f>IFERROR(VLOOKUP(Q53,parts!$A$2:$V$150,11,FALSE)*R53,0)</f>
        <v>0</v>
      </c>
      <c r="T53" s="4">
        <f>IFERROR(VLOOKUP(Q53,parts!$A$2:$V$150,12,FALSE)*R53,0)</f>
        <v>0</v>
      </c>
      <c r="U53" s="4">
        <f>IFERROR(VLOOKUP(Q53,parts!$A$2:$V$150,13,FALSE)*R53,0)</f>
        <v>0</v>
      </c>
      <c r="V53" s="4">
        <f>IFERROR(VLOOKUP(Q53,parts!$A$2:$V$150,5,FALSE),0)</f>
        <v>0</v>
      </c>
      <c r="W53" s="4">
        <f>IFERROR(VLOOKUP(Q53,parts!$A$2:$V$150,6,FALSE)*R53,0)</f>
        <v>0</v>
      </c>
      <c r="X53" s="12"/>
      <c r="Y53" s="11"/>
      <c r="Z53" s="6"/>
      <c r="AA53" s="4">
        <f>IFERROR(VLOOKUP(Y53,parts!$A$2:$V$150,11,FALSE)*Z53,0)</f>
        <v>0</v>
      </c>
      <c r="AB53" s="4">
        <f>IFERROR(VLOOKUP(Y53,parts!$A$2:$V$150,12,FALSE)*Z53,0)</f>
        <v>0</v>
      </c>
      <c r="AC53" s="4">
        <f>IFERROR(VLOOKUP(Y53,parts!$A$2:$V$150,13,FALSE)*Z53,0)</f>
        <v>0</v>
      </c>
      <c r="AD53" s="4">
        <f>IFERROR(VLOOKUP(Y53,parts!$A$2:$V$150,5,FALSE),0)</f>
        <v>0</v>
      </c>
      <c r="AE53" s="4">
        <f>IFERROR(VLOOKUP(Y53,parts!$A$2:$V$150,6,FALSE)*Z53,0)</f>
        <v>0</v>
      </c>
      <c r="AF53" s="12"/>
      <c r="AG53" s="11"/>
      <c r="AH53" s="6"/>
      <c r="AI53" s="4">
        <f>IFERROR(VLOOKUP(AG53,parts!$A$2:$V$150,11,FALSE)*AH53,0)</f>
        <v>0</v>
      </c>
      <c r="AJ53" s="4">
        <f>IFERROR(VLOOKUP(AG53,parts!$A$2:$V$150,12,FALSE)*AH53,0)</f>
        <v>0</v>
      </c>
      <c r="AK53" s="4">
        <f>IFERROR(VLOOKUP(AG53,parts!$A$2:$V$150,13,FALSE)*AH53,0)</f>
        <v>0</v>
      </c>
      <c r="AL53" s="4">
        <f>IFERROR(VLOOKUP(AG53,parts!$A$2:$V$150,5,FALSE),0)</f>
        <v>0</v>
      </c>
      <c r="AM53" s="4">
        <f>IFERROR(VLOOKUP(AG53,parts!$A$2:$V$150,6,FALSE)*AH53,0)</f>
        <v>0</v>
      </c>
      <c r="AN53" s="12"/>
      <c r="AO53" s="11"/>
      <c r="AP53" s="6"/>
      <c r="AQ53" s="4">
        <f>IFERROR(VLOOKUP(AO53,parts!$A$2:$V$150,11,FALSE)*AP53,0)</f>
        <v>0</v>
      </c>
      <c r="AR53" s="4">
        <f>IFERROR(VLOOKUP(AO53,parts!$A$2:$V$150,12,FALSE)*AP53,0)</f>
        <v>0</v>
      </c>
      <c r="AS53" s="4">
        <f>IFERROR(VLOOKUP(AO53,parts!$A$2:$V$150,13,FALSE)*AP53,0)</f>
        <v>0</v>
      </c>
      <c r="AT53" s="4">
        <f>IFERROR(VLOOKUP(AO53,parts!$A$2:$V$150,5,FALSE),0)</f>
        <v>0</v>
      </c>
      <c r="AU53" s="4">
        <f>IFERROR(VLOOKUP(AO53,parts!$A$2:$V$150,6,FALSE)*AP53,0)</f>
        <v>0</v>
      </c>
      <c r="AV53" s="12"/>
      <c r="AW53" s="11"/>
      <c r="AX53" s="6"/>
      <c r="AY53" s="4">
        <f>IFERROR(VLOOKUP(AW53,parts!$A$2:$V$150,11,FALSE)*AX53,0)</f>
        <v>0</v>
      </c>
      <c r="AZ53" s="4">
        <f>IFERROR(VLOOKUP(AW53,parts!$A$2:$V$150,12,FALSE)*AX53,0)</f>
        <v>0</v>
      </c>
      <c r="BA53" s="4">
        <f>IFERROR(VLOOKUP(AW53,parts!$A$2:$V$150,13,FALSE)*AX53,0)</f>
        <v>0</v>
      </c>
      <c r="BB53" s="4">
        <f>IFERROR(VLOOKUP(AW53,parts!$A$2:$V$150,5,FALSE),0)</f>
        <v>0</v>
      </c>
      <c r="BC53" s="4">
        <f>IFERROR(VLOOKUP(AW53,parts!$A$2:$V$150,6,FALSE)*AX53,0)</f>
        <v>0</v>
      </c>
      <c r="BD53" s="12"/>
      <c r="BE53" s="11"/>
      <c r="BF53" s="6"/>
      <c r="BG53" s="4">
        <f>IFERROR(VLOOKUP(BE53,parts!$A$2:$V$150,11,FALSE)*BF53,0)</f>
        <v>0</v>
      </c>
      <c r="BH53" s="4">
        <f>IFERROR(VLOOKUP(BE53,parts!$A$2:$V$150,12,FALSE)*BF53,0)</f>
        <v>0</v>
      </c>
      <c r="BI53" s="4">
        <f>IFERROR(VLOOKUP(BE53,parts!$A$2:$V$150,13,FALSE)*BF53,0)</f>
        <v>0</v>
      </c>
      <c r="BJ53" s="4">
        <f>IFERROR(VLOOKUP(BE53,parts!$A$2:$V$150,5,FALSE),0)</f>
        <v>0</v>
      </c>
      <c r="BK53" s="4">
        <f>IFERROR(VLOOKUP(BE53,parts!$A$2:$V$150,6,FALSE)*BF53,0)</f>
        <v>0</v>
      </c>
      <c r="BL53" s="12"/>
    </row>
    <row r="54" spans="1:64" x14ac:dyDescent="0.25">
      <c r="A54" s="11"/>
      <c r="B54" s="6"/>
      <c r="C54" s="4">
        <f>IFERROR(VLOOKUP(A54,parts!$A$2:$V$150,11,FALSE)*B54,0)</f>
        <v>0</v>
      </c>
      <c r="D54" s="4">
        <f>IFERROR(VLOOKUP(A54,parts!$A$2:$V$150,12,FALSE)*B54,0)</f>
        <v>0</v>
      </c>
      <c r="E54" s="4">
        <f>IFERROR(VLOOKUP(A54,parts!$A$2:$V$150,13,FALSE)*B54,0)</f>
        <v>0</v>
      </c>
      <c r="F54" s="4">
        <f>IFERROR(VLOOKUP(A54,parts!$A$2:$V$150,5,FALSE),0)</f>
        <v>0</v>
      </c>
      <c r="G54" s="4">
        <f>IFERROR(VLOOKUP(A54,parts!$A$2:$V$150,6,FALSE)*B54,0)</f>
        <v>0</v>
      </c>
      <c r="H54" s="12"/>
      <c r="I54" s="11"/>
      <c r="J54" s="6"/>
      <c r="K54" s="4">
        <f>IFERROR(VLOOKUP(I54,parts!$A$2:$V$150,11,FALSE)*J54,0)</f>
        <v>0</v>
      </c>
      <c r="L54" s="4">
        <f>IFERROR(VLOOKUP(I54,parts!$A$2:$V$150,12,FALSE)*J54,0)</f>
        <v>0</v>
      </c>
      <c r="M54" s="4">
        <f>IFERROR(VLOOKUP(I54,parts!$A$2:$V$150,13,FALSE)*J54,0)</f>
        <v>0</v>
      </c>
      <c r="N54" s="4">
        <f>IFERROR(VLOOKUP(I54,parts!$A$2:$V$150,5,FALSE),0)</f>
        <v>0</v>
      </c>
      <c r="O54" s="4">
        <f>IFERROR(VLOOKUP(I54,parts!$A$2:$V$150,6,FALSE)*J54,0)</f>
        <v>0</v>
      </c>
      <c r="P54" s="12"/>
      <c r="Q54" s="11"/>
      <c r="R54" s="6"/>
      <c r="S54" s="4">
        <f>IFERROR(VLOOKUP(Q54,parts!$A$2:$V$150,11,FALSE)*R54,0)</f>
        <v>0</v>
      </c>
      <c r="T54" s="4">
        <f>IFERROR(VLOOKUP(Q54,parts!$A$2:$V$150,12,FALSE)*R54,0)</f>
        <v>0</v>
      </c>
      <c r="U54" s="4">
        <f>IFERROR(VLOOKUP(Q54,parts!$A$2:$V$150,13,FALSE)*R54,0)</f>
        <v>0</v>
      </c>
      <c r="V54" s="4">
        <f>IFERROR(VLOOKUP(Q54,parts!$A$2:$V$150,5,FALSE),0)</f>
        <v>0</v>
      </c>
      <c r="W54" s="4">
        <f>IFERROR(VLOOKUP(Q54,parts!$A$2:$V$150,6,FALSE)*R54,0)</f>
        <v>0</v>
      </c>
      <c r="X54" s="12"/>
      <c r="Y54" s="11"/>
      <c r="Z54" s="6"/>
      <c r="AA54" s="4">
        <f>IFERROR(VLOOKUP(Y54,parts!$A$2:$V$150,11,FALSE)*Z54,0)</f>
        <v>0</v>
      </c>
      <c r="AB54" s="4">
        <f>IFERROR(VLOOKUP(Y54,parts!$A$2:$V$150,12,FALSE)*Z54,0)</f>
        <v>0</v>
      </c>
      <c r="AC54" s="4">
        <f>IFERROR(VLOOKUP(Y54,parts!$A$2:$V$150,13,FALSE)*Z54,0)</f>
        <v>0</v>
      </c>
      <c r="AD54" s="4">
        <f>IFERROR(VLOOKUP(Y54,parts!$A$2:$V$150,5,FALSE),0)</f>
        <v>0</v>
      </c>
      <c r="AE54" s="4">
        <f>IFERROR(VLOOKUP(Y54,parts!$A$2:$V$150,6,FALSE)*Z54,0)</f>
        <v>0</v>
      </c>
      <c r="AF54" s="12"/>
      <c r="AG54" s="11"/>
      <c r="AH54" s="6"/>
      <c r="AI54" s="4">
        <f>IFERROR(VLOOKUP(AG54,parts!$A$2:$V$150,11,FALSE)*AH54,0)</f>
        <v>0</v>
      </c>
      <c r="AJ54" s="4">
        <f>IFERROR(VLOOKUP(AG54,parts!$A$2:$V$150,12,FALSE)*AH54,0)</f>
        <v>0</v>
      </c>
      <c r="AK54" s="4">
        <f>IFERROR(VLOOKUP(AG54,parts!$A$2:$V$150,13,FALSE)*AH54,0)</f>
        <v>0</v>
      </c>
      <c r="AL54" s="4">
        <f>IFERROR(VLOOKUP(AG54,parts!$A$2:$V$150,5,FALSE),0)</f>
        <v>0</v>
      </c>
      <c r="AM54" s="4">
        <f>IFERROR(VLOOKUP(AG54,parts!$A$2:$V$150,6,FALSE)*AH54,0)</f>
        <v>0</v>
      </c>
      <c r="AN54" s="12"/>
      <c r="AO54" s="11"/>
      <c r="AP54" s="6"/>
      <c r="AQ54" s="4">
        <f>IFERROR(VLOOKUP(AO54,parts!$A$2:$V$150,11,FALSE)*AP54,0)</f>
        <v>0</v>
      </c>
      <c r="AR54" s="4">
        <f>IFERROR(VLOOKUP(AO54,parts!$A$2:$V$150,12,FALSE)*AP54,0)</f>
        <v>0</v>
      </c>
      <c r="AS54" s="4">
        <f>IFERROR(VLOOKUP(AO54,parts!$A$2:$V$150,13,FALSE)*AP54,0)</f>
        <v>0</v>
      </c>
      <c r="AT54" s="4">
        <f>IFERROR(VLOOKUP(AO54,parts!$A$2:$V$150,5,FALSE),0)</f>
        <v>0</v>
      </c>
      <c r="AU54" s="4">
        <f>IFERROR(VLOOKUP(AO54,parts!$A$2:$V$150,6,FALSE)*AP54,0)</f>
        <v>0</v>
      </c>
      <c r="AV54" s="12"/>
      <c r="AW54" s="11"/>
      <c r="AX54" s="6"/>
      <c r="AY54" s="4">
        <f>IFERROR(VLOOKUP(AW54,parts!$A$2:$V$150,11,FALSE)*AX54,0)</f>
        <v>0</v>
      </c>
      <c r="AZ54" s="4">
        <f>IFERROR(VLOOKUP(AW54,parts!$A$2:$V$150,12,FALSE)*AX54,0)</f>
        <v>0</v>
      </c>
      <c r="BA54" s="4">
        <f>IFERROR(VLOOKUP(AW54,parts!$A$2:$V$150,13,FALSE)*AX54,0)</f>
        <v>0</v>
      </c>
      <c r="BB54" s="4">
        <f>IFERROR(VLOOKUP(AW54,parts!$A$2:$V$150,5,FALSE),0)</f>
        <v>0</v>
      </c>
      <c r="BC54" s="4">
        <f>IFERROR(VLOOKUP(AW54,parts!$A$2:$V$150,6,FALSE)*AX54,0)</f>
        <v>0</v>
      </c>
      <c r="BD54" s="12"/>
      <c r="BE54" s="11"/>
      <c r="BF54" s="6"/>
      <c r="BG54" s="4">
        <f>IFERROR(VLOOKUP(BE54,parts!$A$2:$V$150,11,FALSE)*BF54,0)</f>
        <v>0</v>
      </c>
      <c r="BH54" s="4">
        <f>IFERROR(VLOOKUP(BE54,parts!$A$2:$V$150,12,FALSE)*BF54,0)</f>
        <v>0</v>
      </c>
      <c r="BI54" s="4">
        <f>IFERROR(VLOOKUP(BE54,parts!$A$2:$V$150,13,FALSE)*BF54,0)</f>
        <v>0</v>
      </c>
      <c r="BJ54" s="4">
        <f>IFERROR(VLOOKUP(BE54,parts!$A$2:$V$150,5,FALSE),0)</f>
        <v>0</v>
      </c>
      <c r="BK54" s="4">
        <f>IFERROR(VLOOKUP(BE54,parts!$A$2:$V$150,6,FALSE)*BF54,0)</f>
        <v>0</v>
      </c>
      <c r="BL54" s="12"/>
    </row>
    <row r="55" spans="1:64" x14ac:dyDescent="0.25">
      <c r="A55" s="11"/>
      <c r="B55" s="6"/>
      <c r="C55" s="4">
        <f>IFERROR(VLOOKUP(A55,parts!$A$2:$V$150,11,FALSE)*B55,0)</f>
        <v>0</v>
      </c>
      <c r="D55" s="4">
        <f>IFERROR(VLOOKUP(A55,parts!$A$2:$V$150,12,FALSE)*B55,0)</f>
        <v>0</v>
      </c>
      <c r="E55" s="4">
        <f>IFERROR(VLOOKUP(A55,parts!$A$2:$V$150,13,FALSE)*B55,0)</f>
        <v>0</v>
      </c>
      <c r="F55" s="4">
        <f>IFERROR(VLOOKUP(A55,parts!$A$2:$V$150,5,FALSE),0)</f>
        <v>0</v>
      </c>
      <c r="G55" s="4">
        <f>IFERROR(VLOOKUP(A55,parts!$A$2:$V$150,6,FALSE)*B55,0)</f>
        <v>0</v>
      </c>
      <c r="H55" s="12"/>
      <c r="I55" s="11"/>
      <c r="J55" s="6"/>
      <c r="K55" s="4">
        <f>IFERROR(VLOOKUP(I55,parts!$A$2:$V$150,11,FALSE)*J55,0)</f>
        <v>0</v>
      </c>
      <c r="L55" s="4">
        <f>IFERROR(VLOOKUP(I55,parts!$A$2:$V$150,12,FALSE)*J55,0)</f>
        <v>0</v>
      </c>
      <c r="M55" s="4">
        <f>IFERROR(VLOOKUP(I55,parts!$A$2:$V$150,13,FALSE)*J55,0)</f>
        <v>0</v>
      </c>
      <c r="N55" s="4">
        <f>IFERROR(VLOOKUP(I55,parts!$A$2:$V$150,5,FALSE),0)</f>
        <v>0</v>
      </c>
      <c r="O55" s="4">
        <f>IFERROR(VLOOKUP(I55,parts!$A$2:$V$150,6,FALSE)*J55,0)</f>
        <v>0</v>
      </c>
      <c r="P55" s="12"/>
      <c r="Q55" s="11"/>
      <c r="R55" s="6"/>
      <c r="S55" s="4">
        <f>IFERROR(VLOOKUP(Q55,parts!$A$2:$V$150,11,FALSE)*R55,0)</f>
        <v>0</v>
      </c>
      <c r="T55" s="4">
        <f>IFERROR(VLOOKUP(Q55,parts!$A$2:$V$150,12,FALSE)*R55,0)</f>
        <v>0</v>
      </c>
      <c r="U55" s="4">
        <f>IFERROR(VLOOKUP(Q55,parts!$A$2:$V$150,13,FALSE)*R55,0)</f>
        <v>0</v>
      </c>
      <c r="V55" s="4">
        <f>IFERROR(VLOOKUP(Q55,parts!$A$2:$V$150,5,FALSE),0)</f>
        <v>0</v>
      </c>
      <c r="W55" s="4">
        <f>IFERROR(VLOOKUP(Q55,parts!$A$2:$V$150,6,FALSE)*R55,0)</f>
        <v>0</v>
      </c>
      <c r="X55" s="12"/>
      <c r="Y55" s="11"/>
      <c r="Z55" s="6"/>
      <c r="AA55" s="4">
        <f>IFERROR(VLOOKUP(Y55,parts!$A$2:$V$150,11,FALSE)*Z55,0)</f>
        <v>0</v>
      </c>
      <c r="AB55" s="4">
        <f>IFERROR(VLOOKUP(Y55,parts!$A$2:$V$150,12,FALSE)*Z55,0)</f>
        <v>0</v>
      </c>
      <c r="AC55" s="4">
        <f>IFERROR(VLOOKUP(Y55,parts!$A$2:$V$150,13,FALSE)*Z55,0)</f>
        <v>0</v>
      </c>
      <c r="AD55" s="4">
        <f>IFERROR(VLOOKUP(Y55,parts!$A$2:$V$150,5,FALSE),0)</f>
        <v>0</v>
      </c>
      <c r="AE55" s="4">
        <f>IFERROR(VLOOKUP(Y55,parts!$A$2:$V$150,6,FALSE)*Z55,0)</f>
        <v>0</v>
      </c>
      <c r="AF55" s="12"/>
      <c r="AG55" s="11"/>
      <c r="AH55" s="6"/>
      <c r="AI55" s="4">
        <f>IFERROR(VLOOKUP(AG55,parts!$A$2:$V$150,11,FALSE)*AH55,0)</f>
        <v>0</v>
      </c>
      <c r="AJ55" s="4">
        <f>IFERROR(VLOOKUP(AG55,parts!$A$2:$V$150,12,FALSE)*AH55,0)</f>
        <v>0</v>
      </c>
      <c r="AK55" s="4">
        <f>IFERROR(VLOOKUP(AG55,parts!$A$2:$V$150,13,FALSE)*AH55,0)</f>
        <v>0</v>
      </c>
      <c r="AL55" s="4">
        <f>IFERROR(VLOOKUP(AG55,parts!$A$2:$V$150,5,FALSE),0)</f>
        <v>0</v>
      </c>
      <c r="AM55" s="4">
        <f>IFERROR(VLOOKUP(AG55,parts!$A$2:$V$150,6,FALSE)*AH55,0)</f>
        <v>0</v>
      </c>
      <c r="AN55" s="12"/>
      <c r="AO55" s="11"/>
      <c r="AP55" s="6"/>
      <c r="AQ55" s="4">
        <f>IFERROR(VLOOKUP(AO55,parts!$A$2:$V$150,11,FALSE)*AP55,0)</f>
        <v>0</v>
      </c>
      <c r="AR55" s="4">
        <f>IFERROR(VLOOKUP(AO55,parts!$A$2:$V$150,12,FALSE)*AP55,0)</f>
        <v>0</v>
      </c>
      <c r="AS55" s="4">
        <f>IFERROR(VLOOKUP(AO55,parts!$A$2:$V$150,13,FALSE)*AP55,0)</f>
        <v>0</v>
      </c>
      <c r="AT55" s="4">
        <f>IFERROR(VLOOKUP(AO55,parts!$A$2:$V$150,5,FALSE),0)</f>
        <v>0</v>
      </c>
      <c r="AU55" s="4">
        <f>IFERROR(VLOOKUP(AO55,parts!$A$2:$V$150,6,FALSE)*AP55,0)</f>
        <v>0</v>
      </c>
      <c r="AV55" s="12"/>
      <c r="AW55" s="11"/>
      <c r="AX55" s="6"/>
      <c r="AY55" s="4">
        <f>IFERROR(VLOOKUP(AW55,parts!$A$2:$V$150,11,FALSE)*AX55,0)</f>
        <v>0</v>
      </c>
      <c r="AZ55" s="4">
        <f>IFERROR(VLOOKUP(AW55,parts!$A$2:$V$150,12,FALSE)*AX55,0)</f>
        <v>0</v>
      </c>
      <c r="BA55" s="4">
        <f>IFERROR(VLOOKUP(AW55,parts!$A$2:$V$150,13,FALSE)*AX55,0)</f>
        <v>0</v>
      </c>
      <c r="BB55" s="4">
        <f>IFERROR(VLOOKUP(AW55,parts!$A$2:$V$150,5,FALSE),0)</f>
        <v>0</v>
      </c>
      <c r="BC55" s="4">
        <f>IFERROR(VLOOKUP(AW55,parts!$A$2:$V$150,6,FALSE)*AX55,0)</f>
        <v>0</v>
      </c>
      <c r="BD55" s="12"/>
      <c r="BE55" s="11"/>
      <c r="BF55" s="6"/>
      <c r="BG55" s="4">
        <f>IFERROR(VLOOKUP(BE55,parts!$A$2:$V$150,11,FALSE)*BF55,0)</f>
        <v>0</v>
      </c>
      <c r="BH55" s="4">
        <f>IFERROR(VLOOKUP(BE55,parts!$A$2:$V$150,12,FALSE)*BF55,0)</f>
        <v>0</v>
      </c>
      <c r="BI55" s="4">
        <f>IFERROR(VLOOKUP(BE55,parts!$A$2:$V$150,13,FALSE)*BF55,0)</f>
        <v>0</v>
      </c>
      <c r="BJ55" s="4">
        <f>IFERROR(VLOOKUP(BE55,parts!$A$2:$V$150,5,FALSE),0)</f>
        <v>0</v>
      </c>
      <c r="BK55" s="4">
        <f>IFERROR(VLOOKUP(BE55,parts!$A$2:$V$150,6,FALSE)*BF55,0)</f>
        <v>0</v>
      </c>
      <c r="BL55" s="12"/>
    </row>
    <row r="56" spans="1:64" x14ac:dyDescent="0.25">
      <c r="A56" s="11"/>
      <c r="B56" s="6"/>
      <c r="C56" s="4">
        <f>IFERROR(VLOOKUP(A56,parts!$A$2:$V$150,11,FALSE)*B56,0)</f>
        <v>0</v>
      </c>
      <c r="D56" s="4">
        <f>IFERROR(VLOOKUP(A56,parts!$A$2:$V$150,12,FALSE)*B56,0)</f>
        <v>0</v>
      </c>
      <c r="E56" s="4">
        <f>IFERROR(VLOOKUP(A56,parts!$A$2:$V$150,13,FALSE)*B56,0)</f>
        <v>0</v>
      </c>
      <c r="F56" s="4">
        <f>IFERROR(VLOOKUP(A56,parts!$A$2:$V$150,5,FALSE),0)</f>
        <v>0</v>
      </c>
      <c r="G56" s="4">
        <f>IFERROR(VLOOKUP(A56,parts!$A$2:$V$150,6,FALSE)*B56,0)</f>
        <v>0</v>
      </c>
      <c r="H56" s="12"/>
      <c r="I56" s="11"/>
      <c r="J56" s="6"/>
      <c r="K56" s="4">
        <f>IFERROR(VLOOKUP(I56,parts!$A$2:$V$150,11,FALSE)*J56,0)</f>
        <v>0</v>
      </c>
      <c r="L56" s="4">
        <f>IFERROR(VLOOKUP(I56,parts!$A$2:$V$150,12,FALSE)*J56,0)</f>
        <v>0</v>
      </c>
      <c r="M56" s="4">
        <f>IFERROR(VLOOKUP(I56,parts!$A$2:$V$150,13,FALSE)*J56,0)</f>
        <v>0</v>
      </c>
      <c r="N56" s="4">
        <f>IFERROR(VLOOKUP(I56,parts!$A$2:$V$150,5,FALSE),0)</f>
        <v>0</v>
      </c>
      <c r="O56" s="4">
        <f>IFERROR(VLOOKUP(I56,parts!$A$2:$V$150,6,FALSE)*J56,0)</f>
        <v>0</v>
      </c>
      <c r="P56" s="12"/>
      <c r="Q56" s="11"/>
      <c r="R56" s="6"/>
      <c r="S56" s="4">
        <f>IFERROR(VLOOKUP(Q56,parts!$A$2:$V$150,11,FALSE)*R56,0)</f>
        <v>0</v>
      </c>
      <c r="T56" s="4">
        <f>IFERROR(VLOOKUP(Q56,parts!$A$2:$V$150,12,FALSE)*R56,0)</f>
        <v>0</v>
      </c>
      <c r="U56" s="4">
        <f>IFERROR(VLOOKUP(Q56,parts!$A$2:$V$150,13,FALSE)*R56,0)</f>
        <v>0</v>
      </c>
      <c r="V56" s="4">
        <f>IFERROR(VLOOKUP(Q56,parts!$A$2:$V$150,5,FALSE),0)</f>
        <v>0</v>
      </c>
      <c r="W56" s="4">
        <f>IFERROR(VLOOKUP(Q56,parts!$A$2:$V$150,6,FALSE)*R56,0)</f>
        <v>0</v>
      </c>
      <c r="X56" s="12"/>
      <c r="Y56" s="11"/>
      <c r="Z56" s="6"/>
      <c r="AA56" s="4">
        <f>IFERROR(VLOOKUP(Y56,parts!$A$2:$V$150,11,FALSE)*Z56,0)</f>
        <v>0</v>
      </c>
      <c r="AB56" s="4">
        <f>IFERROR(VLOOKUP(Y56,parts!$A$2:$V$150,12,FALSE)*Z56,0)</f>
        <v>0</v>
      </c>
      <c r="AC56" s="4">
        <f>IFERROR(VLOOKUP(Y56,parts!$A$2:$V$150,13,FALSE)*Z56,0)</f>
        <v>0</v>
      </c>
      <c r="AD56" s="4">
        <f>IFERROR(VLOOKUP(Y56,parts!$A$2:$V$150,5,FALSE),0)</f>
        <v>0</v>
      </c>
      <c r="AE56" s="4">
        <f>IFERROR(VLOOKUP(Y56,parts!$A$2:$V$150,6,FALSE)*Z56,0)</f>
        <v>0</v>
      </c>
      <c r="AF56" s="12"/>
      <c r="AG56" s="11"/>
      <c r="AH56" s="6"/>
      <c r="AI56" s="4">
        <f>IFERROR(VLOOKUP(AG56,parts!$A$2:$V$150,11,FALSE)*AH56,0)</f>
        <v>0</v>
      </c>
      <c r="AJ56" s="4">
        <f>IFERROR(VLOOKUP(AG56,parts!$A$2:$V$150,12,FALSE)*AH56,0)</f>
        <v>0</v>
      </c>
      <c r="AK56" s="4">
        <f>IFERROR(VLOOKUP(AG56,parts!$A$2:$V$150,13,FALSE)*AH56,0)</f>
        <v>0</v>
      </c>
      <c r="AL56" s="4">
        <f>IFERROR(VLOOKUP(AG56,parts!$A$2:$V$150,5,FALSE),0)</f>
        <v>0</v>
      </c>
      <c r="AM56" s="4">
        <f>IFERROR(VLOOKUP(AG56,parts!$A$2:$V$150,6,FALSE)*AH56,0)</f>
        <v>0</v>
      </c>
      <c r="AN56" s="12"/>
      <c r="AO56" s="11"/>
      <c r="AP56" s="6"/>
      <c r="AQ56" s="4">
        <f>IFERROR(VLOOKUP(AO56,parts!$A$2:$V$150,11,FALSE)*AP56,0)</f>
        <v>0</v>
      </c>
      <c r="AR56" s="4">
        <f>IFERROR(VLOOKUP(AO56,parts!$A$2:$V$150,12,FALSE)*AP56,0)</f>
        <v>0</v>
      </c>
      <c r="AS56" s="4">
        <f>IFERROR(VLOOKUP(AO56,parts!$A$2:$V$150,13,FALSE)*AP56,0)</f>
        <v>0</v>
      </c>
      <c r="AT56" s="4">
        <f>IFERROR(VLOOKUP(AO56,parts!$A$2:$V$150,5,FALSE),0)</f>
        <v>0</v>
      </c>
      <c r="AU56" s="4">
        <f>IFERROR(VLOOKUP(AO56,parts!$A$2:$V$150,6,FALSE)*AP56,0)</f>
        <v>0</v>
      </c>
      <c r="AV56" s="12"/>
      <c r="AW56" s="11"/>
      <c r="AX56" s="6"/>
      <c r="AY56" s="4">
        <f>IFERROR(VLOOKUP(AW56,parts!$A$2:$V$150,11,FALSE)*AX56,0)</f>
        <v>0</v>
      </c>
      <c r="AZ56" s="4">
        <f>IFERROR(VLOOKUP(AW56,parts!$A$2:$V$150,12,FALSE)*AX56,0)</f>
        <v>0</v>
      </c>
      <c r="BA56" s="4">
        <f>IFERROR(VLOOKUP(AW56,parts!$A$2:$V$150,13,FALSE)*AX56,0)</f>
        <v>0</v>
      </c>
      <c r="BB56" s="4">
        <f>IFERROR(VLOOKUP(AW56,parts!$A$2:$V$150,5,FALSE),0)</f>
        <v>0</v>
      </c>
      <c r="BC56" s="4">
        <f>IFERROR(VLOOKUP(AW56,parts!$A$2:$V$150,6,FALSE)*AX56,0)</f>
        <v>0</v>
      </c>
      <c r="BD56" s="12"/>
      <c r="BE56" s="11"/>
      <c r="BF56" s="6"/>
      <c r="BG56" s="4">
        <f>IFERROR(VLOOKUP(BE56,parts!$A$2:$V$150,11,FALSE)*BF56,0)</f>
        <v>0</v>
      </c>
      <c r="BH56" s="4">
        <f>IFERROR(VLOOKUP(BE56,parts!$A$2:$V$150,12,FALSE)*BF56,0)</f>
        <v>0</v>
      </c>
      <c r="BI56" s="4">
        <f>IFERROR(VLOOKUP(BE56,parts!$A$2:$V$150,13,FALSE)*BF56,0)</f>
        <v>0</v>
      </c>
      <c r="BJ56" s="4">
        <f>IFERROR(VLOOKUP(BE56,parts!$A$2:$V$150,5,FALSE),0)</f>
        <v>0</v>
      </c>
      <c r="BK56" s="4">
        <f>IFERROR(VLOOKUP(BE56,parts!$A$2:$V$150,6,FALSE)*BF56,0)</f>
        <v>0</v>
      </c>
      <c r="BL56" s="12"/>
    </row>
    <row r="57" spans="1:64" x14ac:dyDescent="0.25">
      <c r="A57" s="11"/>
      <c r="B57" s="6"/>
      <c r="C57" s="4">
        <f>IFERROR(VLOOKUP(A57,parts!$A$2:$V$150,11,FALSE)*B57,0)</f>
        <v>0</v>
      </c>
      <c r="D57" s="4">
        <f>IFERROR(VLOOKUP(A57,parts!$A$2:$V$150,12,FALSE)*B57,0)</f>
        <v>0</v>
      </c>
      <c r="E57" s="4">
        <f>IFERROR(VLOOKUP(A57,parts!$A$2:$V$150,13,FALSE)*B57,0)</f>
        <v>0</v>
      </c>
      <c r="F57" s="4">
        <f>IFERROR(VLOOKUP(A57,parts!$A$2:$V$150,5,FALSE),0)</f>
        <v>0</v>
      </c>
      <c r="G57" s="4">
        <f>IFERROR(VLOOKUP(A57,parts!$A$2:$V$150,6,FALSE)*B57,0)</f>
        <v>0</v>
      </c>
      <c r="H57" s="12"/>
      <c r="I57" s="11"/>
      <c r="J57" s="6"/>
      <c r="K57" s="4">
        <f>IFERROR(VLOOKUP(I57,parts!$A$2:$V$150,11,FALSE)*J57,0)</f>
        <v>0</v>
      </c>
      <c r="L57" s="4">
        <f>IFERROR(VLOOKUP(I57,parts!$A$2:$V$150,12,FALSE)*J57,0)</f>
        <v>0</v>
      </c>
      <c r="M57" s="4">
        <f>IFERROR(VLOOKUP(I57,parts!$A$2:$V$150,13,FALSE)*J57,0)</f>
        <v>0</v>
      </c>
      <c r="N57" s="4">
        <f>IFERROR(VLOOKUP(I57,parts!$A$2:$V$150,5,FALSE),0)</f>
        <v>0</v>
      </c>
      <c r="O57" s="4">
        <f>IFERROR(VLOOKUP(I57,parts!$A$2:$V$150,6,FALSE)*J57,0)</f>
        <v>0</v>
      </c>
      <c r="P57" s="12"/>
      <c r="Q57" s="11"/>
      <c r="R57" s="6"/>
      <c r="S57" s="4">
        <f>IFERROR(VLOOKUP(Q57,parts!$A$2:$V$150,11,FALSE)*R57,0)</f>
        <v>0</v>
      </c>
      <c r="T57" s="4">
        <f>IFERROR(VLOOKUP(Q57,parts!$A$2:$V$150,12,FALSE)*R57,0)</f>
        <v>0</v>
      </c>
      <c r="U57" s="4">
        <f>IFERROR(VLOOKUP(Q57,parts!$A$2:$V$150,13,FALSE)*R57,0)</f>
        <v>0</v>
      </c>
      <c r="V57" s="4">
        <f>IFERROR(VLOOKUP(Q57,parts!$A$2:$V$150,5,FALSE),0)</f>
        <v>0</v>
      </c>
      <c r="W57" s="4">
        <f>IFERROR(VLOOKUP(Q57,parts!$A$2:$V$150,6,FALSE)*R57,0)</f>
        <v>0</v>
      </c>
      <c r="X57" s="12"/>
      <c r="Y57" s="11"/>
      <c r="Z57" s="6"/>
      <c r="AA57" s="4">
        <f>IFERROR(VLOOKUP(Y57,parts!$A$2:$V$150,11,FALSE)*Z57,0)</f>
        <v>0</v>
      </c>
      <c r="AB57" s="4">
        <f>IFERROR(VLOOKUP(Y57,parts!$A$2:$V$150,12,FALSE)*Z57,0)</f>
        <v>0</v>
      </c>
      <c r="AC57" s="4">
        <f>IFERROR(VLOOKUP(Y57,parts!$A$2:$V$150,13,FALSE)*Z57,0)</f>
        <v>0</v>
      </c>
      <c r="AD57" s="4">
        <f>IFERROR(VLOOKUP(Y57,parts!$A$2:$V$150,5,FALSE),0)</f>
        <v>0</v>
      </c>
      <c r="AE57" s="4">
        <f>IFERROR(VLOOKUP(Y57,parts!$A$2:$V$150,6,FALSE)*Z57,0)</f>
        <v>0</v>
      </c>
      <c r="AF57" s="12"/>
      <c r="AG57" s="11"/>
      <c r="AH57" s="6"/>
      <c r="AI57" s="4">
        <f>IFERROR(VLOOKUP(AG57,parts!$A$2:$V$150,11,FALSE)*AH57,0)</f>
        <v>0</v>
      </c>
      <c r="AJ57" s="4">
        <f>IFERROR(VLOOKUP(AG57,parts!$A$2:$V$150,12,FALSE)*AH57,0)</f>
        <v>0</v>
      </c>
      <c r="AK57" s="4">
        <f>IFERROR(VLOOKUP(AG57,parts!$A$2:$V$150,13,FALSE)*AH57,0)</f>
        <v>0</v>
      </c>
      <c r="AL57" s="4">
        <f>IFERROR(VLOOKUP(AG57,parts!$A$2:$V$150,5,FALSE),0)</f>
        <v>0</v>
      </c>
      <c r="AM57" s="4">
        <f>IFERROR(VLOOKUP(AG57,parts!$A$2:$V$150,6,FALSE)*AH57,0)</f>
        <v>0</v>
      </c>
      <c r="AN57" s="12"/>
      <c r="AO57" s="11"/>
      <c r="AP57" s="6"/>
      <c r="AQ57" s="4">
        <f>IFERROR(VLOOKUP(AO57,parts!$A$2:$V$150,11,FALSE)*AP57,0)</f>
        <v>0</v>
      </c>
      <c r="AR57" s="4">
        <f>IFERROR(VLOOKUP(AO57,parts!$A$2:$V$150,12,FALSE)*AP57,0)</f>
        <v>0</v>
      </c>
      <c r="AS57" s="4">
        <f>IFERROR(VLOOKUP(AO57,parts!$A$2:$V$150,13,FALSE)*AP57,0)</f>
        <v>0</v>
      </c>
      <c r="AT57" s="4">
        <f>IFERROR(VLOOKUP(AO57,parts!$A$2:$V$150,5,FALSE),0)</f>
        <v>0</v>
      </c>
      <c r="AU57" s="4">
        <f>IFERROR(VLOOKUP(AO57,parts!$A$2:$V$150,6,FALSE)*AP57,0)</f>
        <v>0</v>
      </c>
      <c r="AV57" s="12"/>
      <c r="AW57" s="11"/>
      <c r="AX57" s="6"/>
      <c r="AY57" s="4">
        <f>IFERROR(VLOOKUP(AW57,parts!$A$2:$V$150,11,FALSE)*AX57,0)</f>
        <v>0</v>
      </c>
      <c r="AZ57" s="4">
        <f>IFERROR(VLOOKUP(AW57,parts!$A$2:$V$150,12,FALSE)*AX57,0)</f>
        <v>0</v>
      </c>
      <c r="BA57" s="4">
        <f>IFERROR(VLOOKUP(AW57,parts!$A$2:$V$150,13,FALSE)*AX57,0)</f>
        <v>0</v>
      </c>
      <c r="BB57" s="4">
        <f>IFERROR(VLOOKUP(AW57,parts!$A$2:$V$150,5,FALSE),0)</f>
        <v>0</v>
      </c>
      <c r="BC57" s="4">
        <f>IFERROR(VLOOKUP(AW57,parts!$A$2:$V$150,6,FALSE)*AX57,0)</f>
        <v>0</v>
      </c>
      <c r="BD57" s="12"/>
      <c r="BE57" s="11"/>
      <c r="BF57" s="6"/>
      <c r="BG57" s="4">
        <f>IFERROR(VLOOKUP(BE57,parts!$A$2:$V$150,11,FALSE)*BF57,0)</f>
        <v>0</v>
      </c>
      <c r="BH57" s="4">
        <f>IFERROR(VLOOKUP(BE57,parts!$A$2:$V$150,12,FALSE)*BF57,0)</f>
        <v>0</v>
      </c>
      <c r="BI57" s="4">
        <f>IFERROR(VLOOKUP(BE57,parts!$A$2:$V$150,13,FALSE)*BF57,0)</f>
        <v>0</v>
      </c>
      <c r="BJ57" s="4">
        <f>IFERROR(VLOOKUP(BE57,parts!$A$2:$V$150,5,FALSE),0)</f>
        <v>0</v>
      </c>
      <c r="BK57" s="4">
        <f>IFERROR(VLOOKUP(BE57,parts!$A$2:$V$150,6,FALSE)*BF57,0)</f>
        <v>0</v>
      </c>
      <c r="BL57" s="12"/>
    </row>
    <row r="58" spans="1:64" x14ac:dyDescent="0.25">
      <c r="A58" s="11"/>
      <c r="B58" s="6"/>
      <c r="C58" s="4">
        <f>IFERROR(VLOOKUP(A58,parts!$A$2:$V$150,11,FALSE)*B58,0)</f>
        <v>0</v>
      </c>
      <c r="D58" s="4">
        <f>IFERROR(VLOOKUP(A58,parts!$A$2:$V$150,12,FALSE)*B58,0)</f>
        <v>0</v>
      </c>
      <c r="E58" s="4">
        <f>IFERROR(VLOOKUP(A58,parts!$A$2:$V$150,13,FALSE)*B58,0)</f>
        <v>0</v>
      </c>
      <c r="F58" s="4">
        <f>IFERROR(VLOOKUP(A58,parts!$A$2:$V$150,5,FALSE),0)</f>
        <v>0</v>
      </c>
      <c r="G58" s="4">
        <f>IFERROR(VLOOKUP(A58,parts!$A$2:$V$150,6,FALSE)*B58,0)</f>
        <v>0</v>
      </c>
      <c r="H58" s="12"/>
      <c r="I58" s="11"/>
      <c r="J58" s="6"/>
      <c r="K58" s="4">
        <f>IFERROR(VLOOKUP(I58,parts!$A$2:$V$150,11,FALSE)*J58,0)</f>
        <v>0</v>
      </c>
      <c r="L58" s="4">
        <f>IFERROR(VLOOKUP(I58,parts!$A$2:$V$150,12,FALSE)*J58,0)</f>
        <v>0</v>
      </c>
      <c r="M58" s="4">
        <f>IFERROR(VLOOKUP(I58,parts!$A$2:$V$150,13,FALSE)*J58,0)</f>
        <v>0</v>
      </c>
      <c r="N58" s="4">
        <f>IFERROR(VLOOKUP(I58,parts!$A$2:$V$150,5,FALSE),0)</f>
        <v>0</v>
      </c>
      <c r="O58" s="4">
        <f>IFERROR(VLOOKUP(I58,parts!$A$2:$V$150,6,FALSE)*J58,0)</f>
        <v>0</v>
      </c>
      <c r="P58" s="12"/>
      <c r="Q58" s="11"/>
      <c r="R58" s="6"/>
      <c r="S58" s="4">
        <f>IFERROR(VLOOKUP(Q58,parts!$A$2:$V$150,11,FALSE)*R58,0)</f>
        <v>0</v>
      </c>
      <c r="T58" s="4">
        <f>IFERROR(VLOOKUP(Q58,parts!$A$2:$V$150,12,FALSE)*R58,0)</f>
        <v>0</v>
      </c>
      <c r="U58" s="4">
        <f>IFERROR(VLOOKUP(Q58,parts!$A$2:$V$150,13,FALSE)*R58,0)</f>
        <v>0</v>
      </c>
      <c r="V58" s="4">
        <f>IFERROR(VLOOKUP(Q58,parts!$A$2:$V$150,5,FALSE),0)</f>
        <v>0</v>
      </c>
      <c r="W58" s="4">
        <f>IFERROR(VLOOKUP(Q58,parts!$A$2:$V$150,6,FALSE)*R58,0)</f>
        <v>0</v>
      </c>
      <c r="X58" s="12"/>
      <c r="Y58" s="11"/>
      <c r="Z58" s="6"/>
      <c r="AA58" s="4">
        <f>IFERROR(VLOOKUP(Y58,parts!$A$2:$V$150,11,FALSE)*Z58,0)</f>
        <v>0</v>
      </c>
      <c r="AB58" s="4">
        <f>IFERROR(VLOOKUP(Y58,parts!$A$2:$V$150,12,FALSE)*Z58,0)</f>
        <v>0</v>
      </c>
      <c r="AC58" s="4">
        <f>IFERROR(VLOOKUP(Y58,parts!$A$2:$V$150,13,FALSE)*Z58,0)</f>
        <v>0</v>
      </c>
      <c r="AD58" s="4">
        <f>IFERROR(VLOOKUP(Y58,parts!$A$2:$V$150,5,FALSE),0)</f>
        <v>0</v>
      </c>
      <c r="AE58" s="4">
        <f>IFERROR(VLOOKUP(Y58,parts!$A$2:$V$150,6,FALSE)*Z58,0)</f>
        <v>0</v>
      </c>
      <c r="AF58" s="12"/>
      <c r="AG58" s="11"/>
      <c r="AH58" s="6"/>
      <c r="AI58" s="4">
        <f>IFERROR(VLOOKUP(AG58,parts!$A$2:$V$150,11,FALSE)*AH58,0)</f>
        <v>0</v>
      </c>
      <c r="AJ58" s="4">
        <f>IFERROR(VLOOKUP(AG58,parts!$A$2:$V$150,12,FALSE)*AH58,0)</f>
        <v>0</v>
      </c>
      <c r="AK58" s="4">
        <f>IFERROR(VLOOKUP(AG58,parts!$A$2:$V$150,13,FALSE)*AH58,0)</f>
        <v>0</v>
      </c>
      <c r="AL58" s="4">
        <f>IFERROR(VLOOKUP(AG58,parts!$A$2:$V$150,5,FALSE),0)</f>
        <v>0</v>
      </c>
      <c r="AM58" s="4">
        <f>IFERROR(VLOOKUP(AG58,parts!$A$2:$V$150,6,FALSE)*AH58,0)</f>
        <v>0</v>
      </c>
      <c r="AN58" s="12"/>
      <c r="AO58" s="11"/>
      <c r="AP58" s="6"/>
      <c r="AQ58" s="4">
        <f>IFERROR(VLOOKUP(AO58,parts!$A$2:$V$150,11,FALSE)*AP58,0)</f>
        <v>0</v>
      </c>
      <c r="AR58" s="4">
        <f>IFERROR(VLOOKUP(AO58,parts!$A$2:$V$150,12,FALSE)*AP58,0)</f>
        <v>0</v>
      </c>
      <c r="AS58" s="4">
        <f>IFERROR(VLOOKUP(AO58,parts!$A$2:$V$150,13,FALSE)*AP58,0)</f>
        <v>0</v>
      </c>
      <c r="AT58" s="4">
        <f>IFERROR(VLOOKUP(AO58,parts!$A$2:$V$150,5,FALSE),0)</f>
        <v>0</v>
      </c>
      <c r="AU58" s="4">
        <f>IFERROR(VLOOKUP(AO58,parts!$A$2:$V$150,6,FALSE)*AP58,0)</f>
        <v>0</v>
      </c>
      <c r="AV58" s="12"/>
      <c r="AW58" s="11"/>
      <c r="AX58" s="6"/>
      <c r="AY58" s="4">
        <f>IFERROR(VLOOKUP(AW58,parts!$A$2:$V$150,11,FALSE)*AX58,0)</f>
        <v>0</v>
      </c>
      <c r="AZ58" s="4">
        <f>IFERROR(VLOOKUP(AW58,parts!$A$2:$V$150,12,FALSE)*AX58,0)</f>
        <v>0</v>
      </c>
      <c r="BA58" s="4">
        <f>IFERROR(VLOOKUP(AW58,parts!$A$2:$V$150,13,FALSE)*AX58,0)</f>
        <v>0</v>
      </c>
      <c r="BB58" s="4">
        <f>IFERROR(VLOOKUP(AW58,parts!$A$2:$V$150,5,FALSE),0)</f>
        <v>0</v>
      </c>
      <c r="BC58" s="4">
        <f>IFERROR(VLOOKUP(AW58,parts!$A$2:$V$150,6,FALSE)*AX58,0)</f>
        <v>0</v>
      </c>
      <c r="BD58" s="12"/>
      <c r="BE58" s="11"/>
      <c r="BF58" s="6"/>
      <c r="BG58" s="4">
        <f>IFERROR(VLOOKUP(BE58,parts!$A$2:$V$150,11,FALSE)*BF58,0)</f>
        <v>0</v>
      </c>
      <c r="BH58" s="4">
        <f>IFERROR(VLOOKUP(BE58,parts!$A$2:$V$150,12,FALSE)*BF58,0)</f>
        <v>0</v>
      </c>
      <c r="BI58" s="4">
        <f>IFERROR(VLOOKUP(BE58,parts!$A$2:$V$150,13,FALSE)*BF58,0)</f>
        <v>0</v>
      </c>
      <c r="BJ58" s="4">
        <f>IFERROR(VLOOKUP(BE58,parts!$A$2:$V$150,5,FALSE),0)</f>
        <v>0</v>
      </c>
      <c r="BK58" s="4">
        <f>IFERROR(VLOOKUP(BE58,parts!$A$2:$V$150,6,FALSE)*BF58,0)</f>
        <v>0</v>
      </c>
      <c r="BL58" s="12"/>
    </row>
    <row r="59" spans="1:64" x14ac:dyDescent="0.25">
      <c r="A59" s="11"/>
      <c r="B59" s="6"/>
      <c r="C59" s="4">
        <f>IFERROR(VLOOKUP(A59,parts!$A$2:$V$150,11,FALSE)*B59,0)</f>
        <v>0</v>
      </c>
      <c r="D59" s="4">
        <f>IFERROR(VLOOKUP(A59,parts!$A$2:$V$150,12,FALSE)*B59,0)</f>
        <v>0</v>
      </c>
      <c r="E59" s="4">
        <f>IFERROR(VLOOKUP(A59,parts!$A$2:$V$150,13,FALSE)*B59,0)</f>
        <v>0</v>
      </c>
      <c r="F59" s="4">
        <f>IFERROR(VLOOKUP(A59,parts!$A$2:$V$150,5,FALSE),0)</f>
        <v>0</v>
      </c>
      <c r="G59" s="4">
        <f>IFERROR(VLOOKUP(A59,parts!$A$2:$V$150,6,FALSE)*B59,0)</f>
        <v>0</v>
      </c>
      <c r="H59" s="12"/>
      <c r="I59" s="11"/>
      <c r="J59" s="6"/>
      <c r="K59" s="4">
        <f>IFERROR(VLOOKUP(I59,parts!$A$2:$V$150,11,FALSE)*J59,0)</f>
        <v>0</v>
      </c>
      <c r="L59" s="4">
        <f>IFERROR(VLOOKUP(I59,parts!$A$2:$V$150,12,FALSE)*J59,0)</f>
        <v>0</v>
      </c>
      <c r="M59" s="4">
        <f>IFERROR(VLOOKUP(I59,parts!$A$2:$V$150,13,FALSE)*J59,0)</f>
        <v>0</v>
      </c>
      <c r="N59" s="4">
        <f>IFERROR(VLOOKUP(I59,parts!$A$2:$V$150,5,FALSE),0)</f>
        <v>0</v>
      </c>
      <c r="O59" s="4">
        <f>IFERROR(VLOOKUP(I59,parts!$A$2:$V$150,6,FALSE)*J59,0)</f>
        <v>0</v>
      </c>
      <c r="P59" s="12"/>
      <c r="Q59" s="11"/>
      <c r="R59" s="6"/>
      <c r="S59" s="4">
        <f>IFERROR(VLOOKUP(Q59,parts!$A$2:$V$150,11,FALSE)*R59,0)</f>
        <v>0</v>
      </c>
      <c r="T59" s="4">
        <f>IFERROR(VLOOKUP(Q59,parts!$A$2:$V$150,12,FALSE)*R59,0)</f>
        <v>0</v>
      </c>
      <c r="U59" s="4">
        <f>IFERROR(VLOOKUP(Q59,parts!$A$2:$V$150,13,FALSE)*R59,0)</f>
        <v>0</v>
      </c>
      <c r="V59" s="4">
        <f>IFERROR(VLOOKUP(Q59,parts!$A$2:$V$150,5,FALSE),0)</f>
        <v>0</v>
      </c>
      <c r="W59" s="4">
        <f>IFERROR(VLOOKUP(Q59,parts!$A$2:$V$150,6,FALSE)*R59,0)</f>
        <v>0</v>
      </c>
      <c r="X59" s="12"/>
      <c r="Y59" s="11"/>
      <c r="Z59" s="6"/>
      <c r="AA59" s="4">
        <f>IFERROR(VLOOKUP(Y59,parts!$A$2:$V$150,11,FALSE)*Z59,0)</f>
        <v>0</v>
      </c>
      <c r="AB59" s="4">
        <f>IFERROR(VLOOKUP(Y59,parts!$A$2:$V$150,12,FALSE)*Z59,0)</f>
        <v>0</v>
      </c>
      <c r="AC59" s="4">
        <f>IFERROR(VLOOKUP(Y59,parts!$A$2:$V$150,13,FALSE)*Z59,0)</f>
        <v>0</v>
      </c>
      <c r="AD59" s="4">
        <f>IFERROR(VLOOKUP(Y59,parts!$A$2:$V$150,5,FALSE),0)</f>
        <v>0</v>
      </c>
      <c r="AE59" s="4">
        <f>IFERROR(VLOOKUP(Y59,parts!$A$2:$V$150,6,FALSE)*Z59,0)</f>
        <v>0</v>
      </c>
      <c r="AF59" s="12"/>
      <c r="AG59" s="11"/>
      <c r="AH59" s="6"/>
      <c r="AI59" s="4">
        <f>IFERROR(VLOOKUP(AG59,parts!$A$2:$V$150,11,FALSE)*AH59,0)</f>
        <v>0</v>
      </c>
      <c r="AJ59" s="4">
        <f>IFERROR(VLOOKUP(AG59,parts!$A$2:$V$150,12,FALSE)*AH59,0)</f>
        <v>0</v>
      </c>
      <c r="AK59" s="4">
        <f>IFERROR(VLOOKUP(AG59,parts!$A$2:$V$150,13,FALSE)*AH59,0)</f>
        <v>0</v>
      </c>
      <c r="AL59" s="4">
        <f>IFERROR(VLOOKUP(AG59,parts!$A$2:$V$150,5,FALSE),0)</f>
        <v>0</v>
      </c>
      <c r="AM59" s="4">
        <f>IFERROR(VLOOKUP(AG59,parts!$A$2:$V$150,6,FALSE)*AH59,0)</f>
        <v>0</v>
      </c>
      <c r="AN59" s="12"/>
      <c r="AO59" s="11"/>
      <c r="AP59" s="6"/>
      <c r="AQ59" s="4">
        <f>IFERROR(VLOOKUP(AO59,parts!$A$2:$V$150,11,FALSE)*AP59,0)</f>
        <v>0</v>
      </c>
      <c r="AR59" s="4">
        <f>IFERROR(VLOOKUP(AO59,parts!$A$2:$V$150,12,FALSE)*AP59,0)</f>
        <v>0</v>
      </c>
      <c r="AS59" s="4">
        <f>IFERROR(VLOOKUP(AO59,parts!$A$2:$V$150,13,FALSE)*AP59,0)</f>
        <v>0</v>
      </c>
      <c r="AT59" s="4">
        <f>IFERROR(VLOOKUP(AO59,parts!$A$2:$V$150,5,FALSE),0)</f>
        <v>0</v>
      </c>
      <c r="AU59" s="4">
        <f>IFERROR(VLOOKUP(AO59,parts!$A$2:$V$150,6,FALSE)*AP59,0)</f>
        <v>0</v>
      </c>
      <c r="AV59" s="12"/>
      <c r="AW59" s="11"/>
      <c r="AX59" s="6"/>
      <c r="AY59" s="4">
        <f>IFERROR(VLOOKUP(AW59,parts!$A$2:$V$150,11,FALSE)*AX59,0)</f>
        <v>0</v>
      </c>
      <c r="AZ59" s="4">
        <f>IFERROR(VLOOKUP(AW59,parts!$A$2:$V$150,12,FALSE)*AX59,0)</f>
        <v>0</v>
      </c>
      <c r="BA59" s="4">
        <f>IFERROR(VLOOKUP(AW59,parts!$A$2:$V$150,13,FALSE)*AX59,0)</f>
        <v>0</v>
      </c>
      <c r="BB59" s="4">
        <f>IFERROR(VLOOKUP(AW59,parts!$A$2:$V$150,5,FALSE),0)</f>
        <v>0</v>
      </c>
      <c r="BC59" s="4">
        <f>IFERROR(VLOOKUP(AW59,parts!$A$2:$V$150,6,FALSE)*AX59,0)</f>
        <v>0</v>
      </c>
      <c r="BD59" s="12"/>
      <c r="BE59" s="11"/>
      <c r="BF59" s="6"/>
      <c r="BG59" s="4">
        <f>IFERROR(VLOOKUP(BE59,parts!$A$2:$V$150,11,FALSE)*BF59,0)</f>
        <v>0</v>
      </c>
      <c r="BH59" s="4">
        <f>IFERROR(VLOOKUP(BE59,parts!$A$2:$V$150,12,FALSE)*BF59,0)</f>
        <v>0</v>
      </c>
      <c r="BI59" s="4">
        <f>IFERROR(VLOOKUP(BE59,parts!$A$2:$V$150,13,FALSE)*BF59,0)</f>
        <v>0</v>
      </c>
      <c r="BJ59" s="4">
        <f>IFERROR(VLOOKUP(BE59,parts!$A$2:$V$150,5,FALSE),0)</f>
        <v>0</v>
      </c>
      <c r="BK59" s="4">
        <f>IFERROR(VLOOKUP(BE59,parts!$A$2:$V$150,6,FALSE)*BF59,0)</f>
        <v>0</v>
      </c>
      <c r="BL59" s="12"/>
    </row>
    <row r="60" spans="1:64" x14ac:dyDescent="0.25">
      <c r="A60" s="11"/>
      <c r="B60" s="6"/>
      <c r="C60" s="4">
        <f>IFERROR(VLOOKUP(A60,parts!$A$2:$V$150,11,FALSE)*B60,0)</f>
        <v>0</v>
      </c>
      <c r="D60" s="4">
        <f>IFERROR(VLOOKUP(A60,parts!$A$2:$V$150,12,FALSE)*B60,0)</f>
        <v>0</v>
      </c>
      <c r="E60" s="4">
        <f>IFERROR(VLOOKUP(A60,parts!$A$2:$V$150,13,FALSE)*B60,0)</f>
        <v>0</v>
      </c>
      <c r="F60" s="4">
        <f>IFERROR(VLOOKUP(A60,parts!$A$2:$V$150,5,FALSE),0)</f>
        <v>0</v>
      </c>
      <c r="G60" s="4">
        <f>IFERROR(VLOOKUP(A60,parts!$A$2:$V$150,6,FALSE)*B60,0)</f>
        <v>0</v>
      </c>
      <c r="H60" s="12"/>
      <c r="I60" s="11"/>
      <c r="J60" s="6"/>
      <c r="K60" s="4">
        <f>IFERROR(VLOOKUP(I60,parts!$A$2:$V$150,11,FALSE)*J60,0)</f>
        <v>0</v>
      </c>
      <c r="L60" s="4">
        <f>IFERROR(VLOOKUP(I60,parts!$A$2:$V$150,12,FALSE)*J60,0)</f>
        <v>0</v>
      </c>
      <c r="M60" s="4">
        <f>IFERROR(VLOOKUP(I60,parts!$A$2:$V$150,13,FALSE)*J60,0)</f>
        <v>0</v>
      </c>
      <c r="N60" s="4">
        <f>IFERROR(VLOOKUP(I60,parts!$A$2:$V$150,5,FALSE),0)</f>
        <v>0</v>
      </c>
      <c r="O60" s="4">
        <f>IFERROR(VLOOKUP(I60,parts!$A$2:$V$150,6,FALSE)*J60,0)</f>
        <v>0</v>
      </c>
      <c r="P60" s="12"/>
      <c r="Q60" s="11"/>
      <c r="R60" s="6"/>
      <c r="S60" s="4">
        <f>IFERROR(VLOOKUP(Q60,parts!$A$2:$V$150,11,FALSE)*R60,0)</f>
        <v>0</v>
      </c>
      <c r="T60" s="4">
        <f>IFERROR(VLOOKUP(Q60,parts!$A$2:$V$150,12,FALSE)*R60,0)</f>
        <v>0</v>
      </c>
      <c r="U60" s="4">
        <f>IFERROR(VLOOKUP(Q60,parts!$A$2:$V$150,13,FALSE)*R60,0)</f>
        <v>0</v>
      </c>
      <c r="V60" s="4">
        <f>IFERROR(VLOOKUP(Q60,parts!$A$2:$V$150,5,FALSE),0)</f>
        <v>0</v>
      </c>
      <c r="W60" s="4">
        <f>IFERROR(VLOOKUP(Q60,parts!$A$2:$V$150,6,FALSE)*R60,0)</f>
        <v>0</v>
      </c>
      <c r="X60" s="12"/>
      <c r="Y60" s="11"/>
      <c r="Z60" s="6"/>
      <c r="AA60" s="4">
        <f>IFERROR(VLOOKUP(Y60,parts!$A$2:$V$150,11,FALSE)*Z60,0)</f>
        <v>0</v>
      </c>
      <c r="AB60" s="4">
        <f>IFERROR(VLOOKUP(Y60,parts!$A$2:$V$150,12,FALSE)*Z60,0)</f>
        <v>0</v>
      </c>
      <c r="AC60" s="4">
        <f>IFERROR(VLOOKUP(Y60,parts!$A$2:$V$150,13,FALSE)*Z60,0)</f>
        <v>0</v>
      </c>
      <c r="AD60" s="4">
        <f>IFERROR(VLOOKUP(Y60,parts!$A$2:$V$150,5,FALSE),0)</f>
        <v>0</v>
      </c>
      <c r="AE60" s="4">
        <f>IFERROR(VLOOKUP(Y60,parts!$A$2:$V$150,6,FALSE)*Z60,0)</f>
        <v>0</v>
      </c>
      <c r="AF60" s="12"/>
      <c r="AG60" s="11"/>
      <c r="AH60" s="6"/>
      <c r="AI60" s="4">
        <f>IFERROR(VLOOKUP(AG60,parts!$A$2:$V$150,11,FALSE)*AH60,0)</f>
        <v>0</v>
      </c>
      <c r="AJ60" s="4">
        <f>IFERROR(VLOOKUP(AG60,parts!$A$2:$V$150,12,FALSE)*AH60,0)</f>
        <v>0</v>
      </c>
      <c r="AK60" s="4">
        <f>IFERROR(VLOOKUP(AG60,parts!$A$2:$V$150,13,FALSE)*AH60,0)</f>
        <v>0</v>
      </c>
      <c r="AL60" s="4">
        <f>IFERROR(VLOOKUP(AG60,parts!$A$2:$V$150,5,FALSE),0)</f>
        <v>0</v>
      </c>
      <c r="AM60" s="4">
        <f>IFERROR(VLOOKUP(AG60,parts!$A$2:$V$150,6,FALSE)*AH60,0)</f>
        <v>0</v>
      </c>
      <c r="AN60" s="12"/>
      <c r="AO60" s="11"/>
      <c r="AP60" s="6"/>
      <c r="AQ60" s="4">
        <f>IFERROR(VLOOKUP(AO60,parts!$A$2:$V$150,11,FALSE)*AP60,0)</f>
        <v>0</v>
      </c>
      <c r="AR60" s="4">
        <f>IFERROR(VLOOKUP(AO60,parts!$A$2:$V$150,12,FALSE)*AP60,0)</f>
        <v>0</v>
      </c>
      <c r="AS60" s="4">
        <f>IFERROR(VLOOKUP(AO60,parts!$A$2:$V$150,13,FALSE)*AP60,0)</f>
        <v>0</v>
      </c>
      <c r="AT60" s="4">
        <f>IFERROR(VLOOKUP(AO60,parts!$A$2:$V$150,5,FALSE),0)</f>
        <v>0</v>
      </c>
      <c r="AU60" s="4">
        <f>IFERROR(VLOOKUP(AO60,parts!$A$2:$V$150,6,FALSE)*AP60,0)</f>
        <v>0</v>
      </c>
      <c r="AV60" s="12"/>
      <c r="AW60" s="11"/>
      <c r="AX60" s="6"/>
      <c r="AY60" s="4">
        <f>IFERROR(VLOOKUP(AW60,parts!$A$2:$V$150,11,FALSE)*AX60,0)</f>
        <v>0</v>
      </c>
      <c r="AZ60" s="4">
        <f>IFERROR(VLOOKUP(AW60,parts!$A$2:$V$150,12,FALSE)*AX60,0)</f>
        <v>0</v>
      </c>
      <c r="BA60" s="4">
        <f>IFERROR(VLOOKUP(AW60,parts!$A$2:$V$150,13,FALSE)*AX60,0)</f>
        <v>0</v>
      </c>
      <c r="BB60" s="4">
        <f>IFERROR(VLOOKUP(AW60,parts!$A$2:$V$150,5,FALSE),0)</f>
        <v>0</v>
      </c>
      <c r="BC60" s="4">
        <f>IFERROR(VLOOKUP(AW60,parts!$A$2:$V$150,6,FALSE)*AX60,0)</f>
        <v>0</v>
      </c>
      <c r="BD60" s="12"/>
      <c r="BE60" s="11"/>
      <c r="BF60" s="6"/>
      <c r="BG60" s="4">
        <f>IFERROR(VLOOKUP(BE60,parts!$A$2:$V$150,11,FALSE)*BF60,0)</f>
        <v>0</v>
      </c>
      <c r="BH60" s="4">
        <f>IFERROR(VLOOKUP(BE60,parts!$A$2:$V$150,12,FALSE)*BF60,0)</f>
        <v>0</v>
      </c>
      <c r="BI60" s="4">
        <f>IFERROR(VLOOKUP(BE60,parts!$A$2:$V$150,13,FALSE)*BF60,0)</f>
        <v>0</v>
      </c>
      <c r="BJ60" s="4">
        <f>IFERROR(VLOOKUP(BE60,parts!$A$2:$V$150,5,FALSE),0)</f>
        <v>0</v>
      </c>
      <c r="BK60" s="4">
        <f>IFERROR(VLOOKUP(BE60,parts!$A$2:$V$150,6,FALSE)*BF60,0)</f>
        <v>0</v>
      </c>
      <c r="BL60" s="12"/>
    </row>
    <row r="61" spans="1:64" x14ac:dyDescent="0.25">
      <c r="A61" s="11"/>
      <c r="B61" s="6"/>
      <c r="C61" s="4">
        <f>IFERROR(VLOOKUP(A61,parts!$A$2:$V$150,11,FALSE)*B61,0)</f>
        <v>0</v>
      </c>
      <c r="D61" s="4">
        <f>IFERROR(VLOOKUP(A61,parts!$A$2:$V$150,12,FALSE)*B61,0)</f>
        <v>0</v>
      </c>
      <c r="E61" s="4">
        <f>IFERROR(VLOOKUP(A61,parts!$A$2:$V$150,13,FALSE)*B61,0)</f>
        <v>0</v>
      </c>
      <c r="F61" s="4">
        <f>IFERROR(VLOOKUP(A61,parts!$A$2:$V$150,5,FALSE),0)</f>
        <v>0</v>
      </c>
      <c r="G61" s="4">
        <f>IFERROR(VLOOKUP(A61,parts!$A$2:$V$150,6,FALSE)*B61,0)</f>
        <v>0</v>
      </c>
      <c r="H61" s="12"/>
      <c r="I61" s="11"/>
      <c r="J61" s="6"/>
      <c r="K61" s="4">
        <f>IFERROR(VLOOKUP(I61,parts!$A$2:$V$150,11,FALSE)*J61,0)</f>
        <v>0</v>
      </c>
      <c r="L61" s="4">
        <f>IFERROR(VLOOKUP(I61,parts!$A$2:$V$150,12,FALSE)*J61,0)</f>
        <v>0</v>
      </c>
      <c r="M61" s="4">
        <f>IFERROR(VLOOKUP(I61,parts!$A$2:$V$150,13,FALSE)*J61,0)</f>
        <v>0</v>
      </c>
      <c r="N61" s="4">
        <f>IFERROR(VLOOKUP(I61,parts!$A$2:$V$150,5,FALSE),0)</f>
        <v>0</v>
      </c>
      <c r="O61" s="4">
        <f>IFERROR(VLOOKUP(I61,parts!$A$2:$V$150,6,FALSE)*J61,0)</f>
        <v>0</v>
      </c>
      <c r="P61" s="12"/>
      <c r="Q61" s="11"/>
      <c r="R61" s="6"/>
      <c r="S61" s="4">
        <f>IFERROR(VLOOKUP(Q61,parts!$A$2:$V$150,11,FALSE)*R61,0)</f>
        <v>0</v>
      </c>
      <c r="T61" s="4">
        <f>IFERROR(VLOOKUP(Q61,parts!$A$2:$V$150,12,FALSE)*R61,0)</f>
        <v>0</v>
      </c>
      <c r="U61" s="4">
        <f>IFERROR(VLOOKUP(Q61,parts!$A$2:$V$150,13,FALSE)*R61,0)</f>
        <v>0</v>
      </c>
      <c r="V61" s="4">
        <f>IFERROR(VLOOKUP(Q61,parts!$A$2:$V$150,5,FALSE),0)</f>
        <v>0</v>
      </c>
      <c r="W61" s="4">
        <f>IFERROR(VLOOKUP(Q61,parts!$A$2:$V$150,6,FALSE)*R61,0)</f>
        <v>0</v>
      </c>
      <c r="X61" s="12"/>
      <c r="Y61" s="11"/>
      <c r="Z61" s="6"/>
      <c r="AA61" s="4">
        <f>IFERROR(VLOOKUP(Y61,parts!$A$2:$V$150,11,FALSE)*Z61,0)</f>
        <v>0</v>
      </c>
      <c r="AB61" s="4">
        <f>IFERROR(VLOOKUP(Y61,parts!$A$2:$V$150,12,FALSE)*Z61,0)</f>
        <v>0</v>
      </c>
      <c r="AC61" s="4">
        <f>IFERROR(VLOOKUP(Y61,parts!$A$2:$V$150,13,FALSE)*Z61,0)</f>
        <v>0</v>
      </c>
      <c r="AD61" s="4">
        <f>IFERROR(VLOOKUP(Y61,parts!$A$2:$V$150,5,FALSE),0)</f>
        <v>0</v>
      </c>
      <c r="AE61" s="4">
        <f>IFERROR(VLOOKUP(Y61,parts!$A$2:$V$150,6,FALSE)*Z61,0)</f>
        <v>0</v>
      </c>
      <c r="AF61" s="12"/>
      <c r="AG61" s="11"/>
      <c r="AH61" s="6"/>
      <c r="AI61" s="4">
        <f>IFERROR(VLOOKUP(AG61,parts!$A$2:$V$150,11,FALSE)*AH61,0)</f>
        <v>0</v>
      </c>
      <c r="AJ61" s="4">
        <f>IFERROR(VLOOKUP(AG61,parts!$A$2:$V$150,12,FALSE)*AH61,0)</f>
        <v>0</v>
      </c>
      <c r="AK61" s="4">
        <f>IFERROR(VLOOKUP(AG61,parts!$A$2:$V$150,13,FALSE)*AH61,0)</f>
        <v>0</v>
      </c>
      <c r="AL61" s="4">
        <f>IFERROR(VLOOKUP(AG61,parts!$A$2:$V$150,5,FALSE),0)</f>
        <v>0</v>
      </c>
      <c r="AM61" s="4">
        <f>IFERROR(VLOOKUP(AG61,parts!$A$2:$V$150,6,FALSE)*AH61,0)</f>
        <v>0</v>
      </c>
      <c r="AN61" s="12"/>
      <c r="AO61" s="11"/>
      <c r="AP61" s="6"/>
      <c r="AQ61" s="4">
        <f>IFERROR(VLOOKUP(AO61,parts!$A$2:$V$150,11,FALSE)*AP61,0)</f>
        <v>0</v>
      </c>
      <c r="AR61" s="4">
        <f>IFERROR(VLOOKUP(AO61,parts!$A$2:$V$150,12,FALSE)*AP61,0)</f>
        <v>0</v>
      </c>
      <c r="AS61" s="4">
        <f>IFERROR(VLOOKUP(AO61,parts!$A$2:$V$150,13,FALSE)*AP61,0)</f>
        <v>0</v>
      </c>
      <c r="AT61" s="4">
        <f>IFERROR(VLOOKUP(AO61,parts!$A$2:$V$150,5,FALSE),0)</f>
        <v>0</v>
      </c>
      <c r="AU61" s="4">
        <f>IFERROR(VLOOKUP(AO61,parts!$A$2:$V$150,6,FALSE)*AP61,0)</f>
        <v>0</v>
      </c>
      <c r="AV61" s="12"/>
      <c r="AW61" s="11"/>
      <c r="AX61" s="6"/>
      <c r="AY61" s="4">
        <f>IFERROR(VLOOKUP(AW61,parts!$A$2:$V$150,11,FALSE)*AX61,0)</f>
        <v>0</v>
      </c>
      <c r="AZ61" s="4">
        <f>IFERROR(VLOOKUP(AW61,parts!$A$2:$V$150,12,FALSE)*AX61,0)</f>
        <v>0</v>
      </c>
      <c r="BA61" s="4">
        <f>IFERROR(VLOOKUP(AW61,parts!$A$2:$V$150,13,FALSE)*AX61,0)</f>
        <v>0</v>
      </c>
      <c r="BB61" s="4">
        <f>IFERROR(VLOOKUP(AW61,parts!$A$2:$V$150,5,FALSE),0)</f>
        <v>0</v>
      </c>
      <c r="BC61" s="4">
        <f>IFERROR(VLOOKUP(AW61,parts!$A$2:$V$150,6,FALSE)*AX61,0)</f>
        <v>0</v>
      </c>
      <c r="BD61" s="12"/>
      <c r="BE61" s="11"/>
      <c r="BF61" s="6"/>
      <c r="BG61" s="4">
        <f>IFERROR(VLOOKUP(BE61,parts!$A$2:$V$150,11,FALSE)*BF61,0)</f>
        <v>0</v>
      </c>
      <c r="BH61" s="4">
        <f>IFERROR(VLOOKUP(BE61,parts!$A$2:$V$150,12,FALSE)*BF61,0)</f>
        <v>0</v>
      </c>
      <c r="BI61" s="4">
        <f>IFERROR(VLOOKUP(BE61,parts!$A$2:$V$150,13,FALSE)*BF61,0)</f>
        <v>0</v>
      </c>
      <c r="BJ61" s="4">
        <f>IFERROR(VLOOKUP(BE61,parts!$A$2:$V$150,5,FALSE),0)</f>
        <v>0</v>
      </c>
      <c r="BK61" s="4">
        <f>IFERROR(VLOOKUP(BE61,parts!$A$2:$V$150,6,FALSE)*BF61,0)</f>
        <v>0</v>
      </c>
      <c r="BL61" s="12"/>
    </row>
    <row r="62" spans="1:64" x14ac:dyDescent="0.25">
      <c r="A62" s="11"/>
      <c r="B62" s="6"/>
      <c r="C62" s="4">
        <f>IFERROR(VLOOKUP(A62,parts!$A$2:$V$150,11,FALSE)*B62,0)</f>
        <v>0</v>
      </c>
      <c r="D62" s="4">
        <f>IFERROR(VLOOKUP(A62,parts!$A$2:$V$150,12,FALSE)*B62,0)</f>
        <v>0</v>
      </c>
      <c r="E62" s="4">
        <f>IFERROR(VLOOKUP(A62,parts!$A$2:$V$150,13,FALSE)*B62,0)</f>
        <v>0</v>
      </c>
      <c r="F62" s="4">
        <f>IFERROR(VLOOKUP(A62,parts!$A$2:$V$150,5,FALSE),0)</f>
        <v>0</v>
      </c>
      <c r="G62" s="4">
        <f>IFERROR(VLOOKUP(A62,parts!$A$2:$V$150,6,FALSE)*B62,0)</f>
        <v>0</v>
      </c>
      <c r="H62" s="12"/>
      <c r="I62" s="11"/>
      <c r="J62" s="6"/>
      <c r="K62" s="4">
        <f>IFERROR(VLOOKUP(I62,parts!$A$2:$V$150,11,FALSE)*J62,0)</f>
        <v>0</v>
      </c>
      <c r="L62" s="4">
        <f>IFERROR(VLOOKUP(I62,parts!$A$2:$V$150,12,FALSE)*J62,0)</f>
        <v>0</v>
      </c>
      <c r="M62" s="4">
        <f>IFERROR(VLOOKUP(I62,parts!$A$2:$V$150,13,FALSE)*J62,0)</f>
        <v>0</v>
      </c>
      <c r="N62" s="4">
        <f>IFERROR(VLOOKUP(I62,parts!$A$2:$V$150,5,FALSE),0)</f>
        <v>0</v>
      </c>
      <c r="O62" s="4">
        <f>IFERROR(VLOOKUP(I62,parts!$A$2:$V$150,6,FALSE)*J62,0)</f>
        <v>0</v>
      </c>
      <c r="P62" s="12"/>
      <c r="Q62" s="11"/>
      <c r="R62" s="6"/>
      <c r="S62" s="4">
        <f>IFERROR(VLOOKUP(Q62,parts!$A$2:$V$150,11,FALSE)*R62,0)</f>
        <v>0</v>
      </c>
      <c r="T62" s="4">
        <f>IFERROR(VLOOKUP(Q62,parts!$A$2:$V$150,12,FALSE)*R62,0)</f>
        <v>0</v>
      </c>
      <c r="U62" s="4">
        <f>IFERROR(VLOOKUP(Q62,parts!$A$2:$V$150,13,FALSE)*R62,0)</f>
        <v>0</v>
      </c>
      <c r="V62" s="4">
        <f>IFERROR(VLOOKUP(Q62,parts!$A$2:$V$150,5,FALSE),0)</f>
        <v>0</v>
      </c>
      <c r="W62" s="4">
        <f>IFERROR(VLOOKUP(Q62,parts!$A$2:$V$150,6,FALSE)*R62,0)</f>
        <v>0</v>
      </c>
      <c r="X62" s="12"/>
      <c r="Y62" s="11"/>
      <c r="Z62" s="6"/>
      <c r="AA62" s="4">
        <f>IFERROR(VLOOKUP(Y62,parts!$A$2:$V$150,11,FALSE)*Z62,0)</f>
        <v>0</v>
      </c>
      <c r="AB62" s="4">
        <f>IFERROR(VLOOKUP(Y62,parts!$A$2:$V$150,12,FALSE)*Z62,0)</f>
        <v>0</v>
      </c>
      <c r="AC62" s="4">
        <f>IFERROR(VLOOKUP(Y62,parts!$A$2:$V$150,13,FALSE)*Z62,0)</f>
        <v>0</v>
      </c>
      <c r="AD62" s="4">
        <f>IFERROR(VLOOKUP(Y62,parts!$A$2:$V$150,5,FALSE),0)</f>
        <v>0</v>
      </c>
      <c r="AE62" s="4">
        <f>IFERROR(VLOOKUP(Y62,parts!$A$2:$V$150,6,FALSE)*Z62,0)</f>
        <v>0</v>
      </c>
      <c r="AF62" s="12"/>
      <c r="AG62" s="11"/>
      <c r="AH62" s="6"/>
      <c r="AI62" s="4">
        <f>IFERROR(VLOOKUP(AG62,parts!$A$2:$V$150,11,FALSE)*AH62,0)</f>
        <v>0</v>
      </c>
      <c r="AJ62" s="4">
        <f>IFERROR(VLOOKUP(AG62,parts!$A$2:$V$150,12,FALSE)*AH62,0)</f>
        <v>0</v>
      </c>
      <c r="AK62" s="4">
        <f>IFERROR(VLOOKUP(AG62,parts!$A$2:$V$150,13,FALSE)*AH62,0)</f>
        <v>0</v>
      </c>
      <c r="AL62" s="4">
        <f>IFERROR(VLOOKUP(AG62,parts!$A$2:$V$150,5,FALSE),0)</f>
        <v>0</v>
      </c>
      <c r="AM62" s="4">
        <f>IFERROR(VLOOKUP(AG62,parts!$A$2:$V$150,6,FALSE)*AH62,0)</f>
        <v>0</v>
      </c>
      <c r="AN62" s="12"/>
      <c r="AO62" s="11"/>
      <c r="AP62" s="6"/>
      <c r="AQ62" s="4">
        <f>IFERROR(VLOOKUP(AO62,parts!$A$2:$V$150,11,FALSE)*AP62,0)</f>
        <v>0</v>
      </c>
      <c r="AR62" s="4">
        <f>IFERROR(VLOOKUP(AO62,parts!$A$2:$V$150,12,FALSE)*AP62,0)</f>
        <v>0</v>
      </c>
      <c r="AS62" s="4">
        <f>IFERROR(VLOOKUP(AO62,parts!$A$2:$V$150,13,FALSE)*AP62,0)</f>
        <v>0</v>
      </c>
      <c r="AT62" s="4">
        <f>IFERROR(VLOOKUP(AO62,parts!$A$2:$V$150,5,FALSE),0)</f>
        <v>0</v>
      </c>
      <c r="AU62" s="4">
        <f>IFERROR(VLOOKUP(AO62,parts!$A$2:$V$150,6,FALSE)*AP62,0)</f>
        <v>0</v>
      </c>
      <c r="AV62" s="12"/>
      <c r="AW62" s="11"/>
      <c r="AX62" s="6"/>
      <c r="AY62" s="4">
        <f>IFERROR(VLOOKUP(AW62,parts!$A$2:$V$150,11,FALSE)*AX62,0)</f>
        <v>0</v>
      </c>
      <c r="AZ62" s="4">
        <f>IFERROR(VLOOKUP(AW62,parts!$A$2:$V$150,12,FALSE)*AX62,0)</f>
        <v>0</v>
      </c>
      <c r="BA62" s="4">
        <f>IFERROR(VLOOKUP(AW62,parts!$A$2:$V$150,13,FALSE)*AX62,0)</f>
        <v>0</v>
      </c>
      <c r="BB62" s="4">
        <f>IFERROR(VLOOKUP(AW62,parts!$A$2:$V$150,5,FALSE),0)</f>
        <v>0</v>
      </c>
      <c r="BC62" s="4">
        <f>IFERROR(VLOOKUP(AW62,parts!$A$2:$V$150,6,FALSE)*AX62,0)</f>
        <v>0</v>
      </c>
      <c r="BD62" s="12"/>
      <c r="BE62" s="11"/>
      <c r="BF62" s="6"/>
      <c r="BG62" s="4">
        <f>IFERROR(VLOOKUP(BE62,parts!$A$2:$V$150,11,FALSE)*BF62,0)</f>
        <v>0</v>
      </c>
      <c r="BH62" s="4">
        <f>IFERROR(VLOOKUP(BE62,parts!$A$2:$V$150,12,FALSE)*BF62,0)</f>
        <v>0</v>
      </c>
      <c r="BI62" s="4">
        <f>IFERROR(VLOOKUP(BE62,parts!$A$2:$V$150,13,FALSE)*BF62,0)</f>
        <v>0</v>
      </c>
      <c r="BJ62" s="4">
        <f>IFERROR(VLOOKUP(BE62,parts!$A$2:$V$150,5,FALSE),0)</f>
        <v>0</v>
      </c>
      <c r="BK62" s="4">
        <f>IFERROR(VLOOKUP(BE62,parts!$A$2:$V$150,6,FALSE)*BF62,0)</f>
        <v>0</v>
      </c>
      <c r="BL62" s="12"/>
    </row>
    <row r="63" spans="1:64" x14ac:dyDescent="0.25">
      <c r="A63" s="11"/>
      <c r="B63" s="6"/>
      <c r="C63" s="4">
        <f>IFERROR(VLOOKUP(A63,parts!$A$2:$V$150,11,FALSE)*B63,0)</f>
        <v>0</v>
      </c>
      <c r="D63" s="4">
        <f>IFERROR(VLOOKUP(A63,parts!$A$2:$V$150,12,FALSE)*B63,0)</f>
        <v>0</v>
      </c>
      <c r="E63" s="4">
        <f>IFERROR(VLOOKUP(A63,parts!$A$2:$V$150,13,FALSE)*B63,0)</f>
        <v>0</v>
      </c>
      <c r="F63" s="4">
        <f>IFERROR(VLOOKUP(A63,parts!$A$2:$V$150,5,FALSE),0)</f>
        <v>0</v>
      </c>
      <c r="G63" s="4">
        <f>IFERROR(VLOOKUP(A63,parts!$A$2:$V$150,6,FALSE)*B63,0)</f>
        <v>0</v>
      </c>
      <c r="H63" s="12"/>
      <c r="I63" s="11"/>
      <c r="J63" s="6"/>
      <c r="K63" s="4">
        <f>IFERROR(VLOOKUP(I63,parts!$A$2:$V$150,11,FALSE)*J63,0)</f>
        <v>0</v>
      </c>
      <c r="L63" s="4">
        <f>IFERROR(VLOOKUP(I63,parts!$A$2:$V$150,12,FALSE)*J63,0)</f>
        <v>0</v>
      </c>
      <c r="M63" s="4">
        <f>IFERROR(VLOOKUP(I63,parts!$A$2:$V$150,13,FALSE)*J63,0)</f>
        <v>0</v>
      </c>
      <c r="N63" s="4">
        <f>IFERROR(VLOOKUP(I63,parts!$A$2:$V$150,5,FALSE),0)</f>
        <v>0</v>
      </c>
      <c r="O63" s="4">
        <f>IFERROR(VLOOKUP(I63,parts!$A$2:$V$150,6,FALSE)*J63,0)</f>
        <v>0</v>
      </c>
      <c r="P63" s="12"/>
      <c r="Q63" s="11"/>
      <c r="R63" s="6"/>
      <c r="S63" s="4">
        <f>IFERROR(VLOOKUP(Q63,parts!$A$2:$V$150,11,FALSE)*R63,0)</f>
        <v>0</v>
      </c>
      <c r="T63" s="4">
        <f>IFERROR(VLOOKUP(Q63,parts!$A$2:$V$150,12,FALSE)*R63,0)</f>
        <v>0</v>
      </c>
      <c r="U63" s="4">
        <f>IFERROR(VLOOKUP(Q63,parts!$A$2:$V$150,13,FALSE)*R63,0)</f>
        <v>0</v>
      </c>
      <c r="V63" s="4">
        <f>IFERROR(VLOOKUP(Q63,parts!$A$2:$V$150,5,FALSE),0)</f>
        <v>0</v>
      </c>
      <c r="W63" s="4">
        <f>IFERROR(VLOOKUP(Q63,parts!$A$2:$V$150,6,FALSE)*R63,0)</f>
        <v>0</v>
      </c>
      <c r="X63" s="12"/>
      <c r="Y63" s="11"/>
      <c r="Z63" s="6"/>
      <c r="AA63" s="4">
        <f>IFERROR(VLOOKUP(Y63,parts!$A$2:$V$150,11,FALSE)*Z63,0)</f>
        <v>0</v>
      </c>
      <c r="AB63" s="4">
        <f>IFERROR(VLOOKUP(Y63,parts!$A$2:$V$150,12,FALSE)*Z63,0)</f>
        <v>0</v>
      </c>
      <c r="AC63" s="4">
        <f>IFERROR(VLOOKUP(Y63,parts!$A$2:$V$150,13,FALSE)*Z63,0)</f>
        <v>0</v>
      </c>
      <c r="AD63" s="4">
        <f>IFERROR(VLOOKUP(Y63,parts!$A$2:$V$150,5,FALSE),0)</f>
        <v>0</v>
      </c>
      <c r="AE63" s="4">
        <f>IFERROR(VLOOKUP(Y63,parts!$A$2:$V$150,6,FALSE)*Z63,0)</f>
        <v>0</v>
      </c>
      <c r="AF63" s="12"/>
      <c r="AG63" s="11"/>
      <c r="AH63" s="6"/>
      <c r="AI63" s="4">
        <f>IFERROR(VLOOKUP(AG63,parts!$A$2:$V$150,11,FALSE)*AH63,0)</f>
        <v>0</v>
      </c>
      <c r="AJ63" s="4">
        <f>IFERROR(VLOOKUP(AG63,parts!$A$2:$V$150,12,FALSE)*AH63,0)</f>
        <v>0</v>
      </c>
      <c r="AK63" s="4">
        <f>IFERROR(VLOOKUP(AG63,parts!$A$2:$V$150,13,FALSE)*AH63,0)</f>
        <v>0</v>
      </c>
      <c r="AL63" s="4">
        <f>IFERROR(VLOOKUP(AG63,parts!$A$2:$V$150,5,FALSE),0)</f>
        <v>0</v>
      </c>
      <c r="AM63" s="4">
        <f>IFERROR(VLOOKUP(AG63,parts!$A$2:$V$150,6,FALSE)*AH63,0)</f>
        <v>0</v>
      </c>
      <c r="AN63" s="12"/>
      <c r="AO63" s="11"/>
      <c r="AP63" s="6"/>
      <c r="AQ63" s="4">
        <f>IFERROR(VLOOKUP(AO63,parts!$A$2:$V$150,11,FALSE)*AP63,0)</f>
        <v>0</v>
      </c>
      <c r="AR63" s="4">
        <f>IFERROR(VLOOKUP(AO63,parts!$A$2:$V$150,12,FALSE)*AP63,0)</f>
        <v>0</v>
      </c>
      <c r="AS63" s="4">
        <f>IFERROR(VLOOKUP(AO63,parts!$A$2:$V$150,13,FALSE)*AP63,0)</f>
        <v>0</v>
      </c>
      <c r="AT63" s="4">
        <f>IFERROR(VLOOKUP(AO63,parts!$A$2:$V$150,5,FALSE),0)</f>
        <v>0</v>
      </c>
      <c r="AU63" s="4">
        <f>IFERROR(VLOOKUP(AO63,parts!$A$2:$V$150,6,FALSE)*AP63,0)</f>
        <v>0</v>
      </c>
      <c r="AV63" s="12"/>
      <c r="AW63" s="11"/>
      <c r="AX63" s="6"/>
      <c r="AY63" s="4">
        <f>IFERROR(VLOOKUP(AW63,parts!$A$2:$V$150,11,FALSE)*AX63,0)</f>
        <v>0</v>
      </c>
      <c r="AZ63" s="4">
        <f>IFERROR(VLOOKUP(AW63,parts!$A$2:$V$150,12,FALSE)*AX63,0)</f>
        <v>0</v>
      </c>
      <c r="BA63" s="4">
        <f>IFERROR(VLOOKUP(AW63,parts!$A$2:$V$150,13,FALSE)*AX63,0)</f>
        <v>0</v>
      </c>
      <c r="BB63" s="4">
        <f>IFERROR(VLOOKUP(AW63,parts!$A$2:$V$150,5,FALSE),0)</f>
        <v>0</v>
      </c>
      <c r="BC63" s="4">
        <f>IFERROR(VLOOKUP(AW63,parts!$A$2:$V$150,6,FALSE)*AX63,0)</f>
        <v>0</v>
      </c>
      <c r="BD63" s="12"/>
      <c r="BE63" s="11"/>
      <c r="BF63" s="6"/>
      <c r="BG63" s="4">
        <f>IFERROR(VLOOKUP(BE63,parts!$A$2:$V$150,11,FALSE)*BF63,0)</f>
        <v>0</v>
      </c>
      <c r="BH63" s="4">
        <f>IFERROR(VLOOKUP(BE63,parts!$A$2:$V$150,12,FALSE)*BF63,0)</f>
        <v>0</v>
      </c>
      <c r="BI63" s="4">
        <f>IFERROR(VLOOKUP(BE63,parts!$A$2:$V$150,13,FALSE)*BF63,0)</f>
        <v>0</v>
      </c>
      <c r="BJ63" s="4">
        <f>IFERROR(VLOOKUP(BE63,parts!$A$2:$V$150,5,FALSE),0)</f>
        <v>0</v>
      </c>
      <c r="BK63" s="4">
        <f>IFERROR(VLOOKUP(BE63,parts!$A$2:$V$150,6,FALSE)*BF63,0)</f>
        <v>0</v>
      </c>
      <c r="BL63" s="12"/>
    </row>
    <row r="64" spans="1:64" x14ac:dyDescent="0.25">
      <c r="A64" s="11"/>
      <c r="B64" s="6"/>
      <c r="C64" s="4">
        <f>IFERROR(VLOOKUP(A64,parts!$A$2:$V$150,11,FALSE)*B64,0)</f>
        <v>0</v>
      </c>
      <c r="D64" s="4">
        <f>IFERROR(VLOOKUP(A64,parts!$A$2:$V$150,12,FALSE)*B64,0)</f>
        <v>0</v>
      </c>
      <c r="E64" s="4">
        <f>IFERROR(VLOOKUP(A64,parts!$A$2:$V$150,13,FALSE)*B64,0)</f>
        <v>0</v>
      </c>
      <c r="F64" s="4">
        <f>IFERROR(VLOOKUP(A64,parts!$A$2:$V$150,5,FALSE),0)</f>
        <v>0</v>
      </c>
      <c r="G64" s="4">
        <f>IFERROR(VLOOKUP(A64,parts!$A$2:$V$150,6,FALSE)*B64,0)</f>
        <v>0</v>
      </c>
      <c r="H64" s="12"/>
      <c r="I64" s="11"/>
      <c r="J64" s="6"/>
      <c r="K64" s="4">
        <f>IFERROR(VLOOKUP(I64,parts!$A$2:$V$150,11,FALSE)*J64,0)</f>
        <v>0</v>
      </c>
      <c r="L64" s="4">
        <f>IFERROR(VLOOKUP(I64,parts!$A$2:$V$150,12,FALSE)*J64,0)</f>
        <v>0</v>
      </c>
      <c r="M64" s="4">
        <f>IFERROR(VLOOKUP(I64,parts!$A$2:$V$150,13,FALSE)*J64,0)</f>
        <v>0</v>
      </c>
      <c r="N64" s="4">
        <f>IFERROR(VLOOKUP(I64,parts!$A$2:$V$150,5,FALSE),0)</f>
        <v>0</v>
      </c>
      <c r="O64" s="4">
        <f>IFERROR(VLOOKUP(I64,parts!$A$2:$V$150,6,FALSE)*J64,0)</f>
        <v>0</v>
      </c>
      <c r="P64" s="12"/>
      <c r="Q64" s="11"/>
      <c r="R64" s="6"/>
      <c r="S64" s="4">
        <f>IFERROR(VLOOKUP(Q64,parts!$A$2:$V$150,11,FALSE)*R64,0)</f>
        <v>0</v>
      </c>
      <c r="T64" s="4">
        <f>IFERROR(VLOOKUP(Q64,parts!$A$2:$V$150,12,FALSE)*R64,0)</f>
        <v>0</v>
      </c>
      <c r="U64" s="4">
        <f>IFERROR(VLOOKUP(Q64,parts!$A$2:$V$150,13,FALSE)*R64,0)</f>
        <v>0</v>
      </c>
      <c r="V64" s="4">
        <f>IFERROR(VLOOKUP(Q64,parts!$A$2:$V$150,5,FALSE),0)</f>
        <v>0</v>
      </c>
      <c r="W64" s="4">
        <f>IFERROR(VLOOKUP(Q64,parts!$A$2:$V$150,6,FALSE)*R64,0)</f>
        <v>0</v>
      </c>
      <c r="X64" s="12"/>
      <c r="Y64" s="11"/>
      <c r="Z64" s="6"/>
      <c r="AA64" s="4">
        <f>IFERROR(VLOOKUP(Y64,parts!$A$2:$V$150,11,FALSE)*Z64,0)</f>
        <v>0</v>
      </c>
      <c r="AB64" s="4">
        <f>IFERROR(VLOOKUP(Y64,parts!$A$2:$V$150,12,FALSE)*Z64,0)</f>
        <v>0</v>
      </c>
      <c r="AC64" s="4">
        <f>IFERROR(VLOOKUP(Y64,parts!$A$2:$V$150,13,FALSE)*Z64,0)</f>
        <v>0</v>
      </c>
      <c r="AD64" s="4">
        <f>IFERROR(VLOOKUP(Y64,parts!$A$2:$V$150,5,FALSE),0)</f>
        <v>0</v>
      </c>
      <c r="AE64" s="4">
        <f>IFERROR(VLOOKUP(Y64,parts!$A$2:$V$150,6,FALSE)*Z64,0)</f>
        <v>0</v>
      </c>
      <c r="AF64" s="12"/>
      <c r="AG64" s="11"/>
      <c r="AH64" s="6"/>
      <c r="AI64" s="4">
        <f>IFERROR(VLOOKUP(AG64,parts!$A$2:$V$150,11,FALSE)*AH64,0)</f>
        <v>0</v>
      </c>
      <c r="AJ64" s="4">
        <f>IFERROR(VLOOKUP(AG64,parts!$A$2:$V$150,12,FALSE)*AH64,0)</f>
        <v>0</v>
      </c>
      <c r="AK64" s="4">
        <f>IFERROR(VLOOKUP(AG64,parts!$A$2:$V$150,13,FALSE)*AH64,0)</f>
        <v>0</v>
      </c>
      <c r="AL64" s="4">
        <f>IFERROR(VLOOKUP(AG64,parts!$A$2:$V$150,5,FALSE),0)</f>
        <v>0</v>
      </c>
      <c r="AM64" s="4">
        <f>IFERROR(VLOOKUP(AG64,parts!$A$2:$V$150,6,FALSE)*AH64,0)</f>
        <v>0</v>
      </c>
      <c r="AN64" s="12"/>
      <c r="AO64" s="11"/>
      <c r="AP64" s="6"/>
      <c r="AQ64" s="4">
        <f>IFERROR(VLOOKUP(AO64,parts!$A$2:$V$150,11,FALSE)*AP64,0)</f>
        <v>0</v>
      </c>
      <c r="AR64" s="4">
        <f>IFERROR(VLOOKUP(AO64,parts!$A$2:$V$150,12,FALSE)*AP64,0)</f>
        <v>0</v>
      </c>
      <c r="AS64" s="4">
        <f>IFERROR(VLOOKUP(AO64,parts!$A$2:$V$150,13,FALSE)*AP64,0)</f>
        <v>0</v>
      </c>
      <c r="AT64" s="4">
        <f>IFERROR(VLOOKUP(AO64,parts!$A$2:$V$150,5,FALSE),0)</f>
        <v>0</v>
      </c>
      <c r="AU64" s="4">
        <f>IFERROR(VLOOKUP(AO64,parts!$A$2:$V$150,6,FALSE)*AP64,0)</f>
        <v>0</v>
      </c>
      <c r="AV64" s="12"/>
      <c r="AW64" s="11"/>
      <c r="AX64" s="6"/>
      <c r="AY64" s="4">
        <f>IFERROR(VLOOKUP(AW64,parts!$A$2:$V$150,11,FALSE)*AX64,0)</f>
        <v>0</v>
      </c>
      <c r="AZ64" s="4">
        <f>IFERROR(VLOOKUP(AW64,parts!$A$2:$V$150,12,FALSE)*AX64,0)</f>
        <v>0</v>
      </c>
      <c r="BA64" s="4">
        <f>IFERROR(VLOOKUP(AW64,parts!$A$2:$V$150,13,FALSE)*AX64,0)</f>
        <v>0</v>
      </c>
      <c r="BB64" s="4">
        <f>IFERROR(VLOOKUP(AW64,parts!$A$2:$V$150,5,FALSE),0)</f>
        <v>0</v>
      </c>
      <c r="BC64" s="4">
        <f>IFERROR(VLOOKUP(AW64,parts!$A$2:$V$150,6,FALSE)*AX64,0)</f>
        <v>0</v>
      </c>
      <c r="BD64" s="12"/>
      <c r="BE64" s="11"/>
      <c r="BF64" s="6"/>
      <c r="BG64" s="4">
        <f>IFERROR(VLOOKUP(BE64,parts!$A$2:$V$150,11,FALSE)*BF64,0)</f>
        <v>0</v>
      </c>
      <c r="BH64" s="4">
        <f>IFERROR(VLOOKUP(BE64,parts!$A$2:$V$150,12,FALSE)*BF64,0)</f>
        <v>0</v>
      </c>
      <c r="BI64" s="4">
        <f>IFERROR(VLOOKUP(BE64,parts!$A$2:$V$150,13,FALSE)*BF64,0)</f>
        <v>0</v>
      </c>
      <c r="BJ64" s="4">
        <f>IFERROR(VLOOKUP(BE64,parts!$A$2:$V$150,5,FALSE),0)</f>
        <v>0</v>
      </c>
      <c r="BK64" s="4">
        <f>IFERROR(VLOOKUP(BE64,parts!$A$2:$V$150,6,FALSE)*BF64,0)</f>
        <v>0</v>
      </c>
      <c r="BL64" s="12"/>
    </row>
    <row r="65" spans="1:64" ht="15.75" thickBot="1" x14ac:dyDescent="0.3">
      <c r="A65" s="11"/>
      <c r="B65" s="6"/>
      <c r="C65" s="4">
        <f>IFERROR(VLOOKUP(A65,parts!$A$2:$V$150,11,FALSE)*B65,0)</f>
        <v>0</v>
      </c>
      <c r="D65" s="4">
        <f>IFERROR(VLOOKUP(A65,parts!$A$2:$V$150,12,FALSE)*B65,0)</f>
        <v>0</v>
      </c>
      <c r="E65" s="4">
        <f>IFERROR(VLOOKUP(A65,parts!$A$2:$V$150,13,FALSE)*B65,0)</f>
        <v>0</v>
      </c>
      <c r="F65" s="4">
        <f>IFERROR(VLOOKUP(A65,parts!$A$2:$V$150,5,FALSE),0)</f>
        <v>0</v>
      </c>
      <c r="G65" s="4">
        <f>IFERROR(VLOOKUP(A65,parts!$A$2:$V$150,6,FALSE)*B65,0)</f>
        <v>0</v>
      </c>
      <c r="H65" s="12"/>
      <c r="I65" s="11"/>
      <c r="J65" s="6"/>
      <c r="K65" s="4">
        <f>IFERROR(VLOOKUP(I65,parts!$A$2:$V$150,11,FALSE)*J65,0)</f>
        <v>0</v>
      </c>
      <c r="L65" s="4">
        <f>IFERROR(VLOOKUP(I65,parts!$A$2:$V$150,12,FALSE)*J65,0)</f>
        <v>0</v>
      </c>
      <c r="M65" s="4">
        <f>IFERROR(VLOOKUP(I65,parts!$A$2:$V$150,13,FALSE)*J65,0)</f>
        <v>0</v>
      </c>
      <c r="N65" s="4">
        <f>IFERROR(VLOOKUP(I65,parts!$A$2:$V$150,5,FALSE),0)</f>
        <v>0</v>
      </c>
      <c r="O65" s="4">
        <f>IFERROR(VLOOKUP(I65,parts!$A$2:$V$150,6,FALSE)*J65,0)</f>
        <v>0</v>
      </c>
      <c r="P65" s="12"/>
      <c r="Q65" s="11"/>
      <c r="R65" s="6"/>
      <c r="S65" s="4">
        <f>IFERROR(VLOOKUP(Q65,parts!$A$2:$V$150,11,FALSE)*R65,0)</f>
        <v>0</v>
      </c>
      <c r="T65" s="4">
        <f>IFERROR(VLOOKUP(Q65,parts!$A$2:$V$150,12,FALSE)*R65,0)</f>
        <v>0</v>
      </c>
      <c r="U65" s="4">
        <f>IFERROR(VLOOKUP(Q65,parts!$A$2:$V$150,13,FALSE)*R65,0)</f>
        <v>0</v>
      </c>
      <c r="V65" s="4">
        <f>IFERROR(VLOOKUP(Q65,parts!$A$2:$V$150,5,FALSE),0)</f>
        <v>0</v>
      </c>
      <c r="W65" s="4">
        <f>IFERROR(VLOOKUP(Q65,parts!$A$2:$V$150,6,FALSE)*R65,0)</f>
        <v>0</v>
      </c>
      <c r="X65" s="12"/>
      <c r="Y65" s="11"/>
      <c r="Z65" s="6"/>
      <c r="AA65" s="4">
        <f>IFERROR(VLOOKUP(Y65,parts!$A$2:$V$150,11,FALSE)*Z65,0)</f>
        <v>0</v>
      </c>
      <c r="AB65" s="4">
        <f>IFERROR(VLOOKUP(Y65,parts!$A$2:$V$150,12,FALSE)*Z65,0)</f>
        <v>0</v>
      </c>
      <c r="AC65" s="4">
        <f>IFERROR(VLOOKUP(Y65,parts!$A$2:$V$150,13,FALSE)*Z65,0)</f>
        <v>0</v>
      </c>
      <c r="AD65" s="4">
        <f>IFERROR(VLOOKUP(Y65,parts!$A$2:$V$150,5,FALSE),0)</f>
        <v>0</v>
      </c>
      <c r="AE65" s="4">
        <f>IFERROR(VLOOKUP(Y65,parts!$A$2:$V$150,6,FALSE)*Z65,0)</f>
        <v>0</v>
      </c>
      <c r="AF65" s="12"/>
      <c r="AG65" s="11"/>
      <c r="AH65" s="6"/>
      <c r="AI65" s="4">
        <f>IFERROR(VLOOKUP(AG65,parts!$A$2:$V$150,11,FALSE)*AH65,0)</f>
        <v>0</v>
      </c>
      <c r="AJ65" s="4">
        <f>IFERROR(VLOOKUP(AG65,parts!$A$2:$V$150,12,FALSE)*AH65,0)</f>
        <v>0</v>
      </c>
      <c r="AK65" s="4">
        <f>IFERROR(VLOOKUP(AG65,parts!$A$2:$V$150,13,FALSE)*AH65,0)</f>
        <v>0</v>
      </c>
      <c r="AL65" s="4">
        <f>IFERROR(VLOOKUP(AG65,parts!$A$2:$V$150,5,FALSE),0)</f>
        <v>0</v>
      </c>
      <c r="AM65" s="4">
        <f>IFERROR(VLOOKUP(AG65,parts!$A$2:$V$150,6,FALSE)*AH65,0)</f>
        <v>0</v>
      </c>
      <c r="AN65" s="12"/>
      <c r="AO65" s="11"/>
      <c r="AP65" s="6"/>
      <c r="AQ65" s="4">
        <f>IFERROR(VLOOKUP(AO65,parts!$A$2:$V$150,11,FALSE)*AP65,0)</f>
        <v>0</v>
      </c>
      <c r="AR65" s="4">
        <f>IFERROR(VLOOKUP(AO65,parts!$A$2:$V$150,12,FALSE)*AP65,0)</f>
        <v>0</v>
      </c>
      <c r="AS65" s="4">
        <f>IFERROR(VLOOKUP(AO65,parts!$A$2:$V$150,13,FALSE)*AP65,0)</f>
        <v>0</v>
      </c>
      <c r="AT65" s="4">
        <f>IFERROR(VLOOKUP(AO65,parts!$A$2:$V$150,5,FALSE),0)</f>
        <v>0</v>
      </c>
      <c r="AU65" s="4">
        <f>IFERROR(VLOOKUP(AO65,parts!$A$2:$V$150,6,FALSE)*AP65,0)</f>
        <v>0</v>
      </c>
      <c r="AV65" s="12"/>
      <c r="AW65" s="11"/>
      <c r="AX65" s="6"/>
      <c r="AY65" s="4">
        <f>IFERROR(VLOOKUP(AW65,parts!$A$2:$V$150,11,FALSE)*AX65,0)</f>
        <v>0</v>
      </c>
      <c r="AZ65" s="4">
        <f>IFERROR(VLOOKUP(AW65,parts!$A$2:$V$150,12,FALSE)*AX65,0)</f>
        <v>0</v>
      </c>
      <c r="BA65" s="4">
        <f>IFERROR(VLOOKUP(AW65,parts!$A$2:$V$150,13,FALSE)*AX65,0)</f>
        <v>0</v>
      </c>
      <c r="BB65" s="4">
        <f>IFERROR(VLOOKUP(AW65,parts!$A$2:$V$150,5,FALSE),0)</f>
        <v>0</v>
      </c>
      <c r="BC65" s="4">
        <f>IFERROR(VLOOKUP(AW65,parts!$A$2:$V$150,6,FALSE)*AX65,0)</f>
        <v>0</v>
      </c>
      <c r="BD65" s="12"/>
      <c r="BE65" s="11"/>
      <c r="BF65" s="6"/>
      <c r="BG65" s="4">
        <f>IFERROR(VLOOKUP(BE65,parts!$A$2:$V$150,11,FALSE)*BF65,0)</f>
        <v>0</v>
      </c>
      <c r="BH65" s="4">
        <f>IFERROR(VLOOKUP(BE65,parts!$A$2:$V$150,12,FALSE)*BF65,0)</f>
        <v>0</v>
      </c>
      <c r="BI65" s="4">
        <f>IFERROR(VLOOKUP(BE65,parts!$A$2:$V$150,13,FALSE)*BF65,0)</f>
        <v>0</v>
      </c>
      <c r="BJ65" s="4">
        <f>IFERROR(VLOOKUP(BE65,parts!$A$2:$V$150,5,FALSE),0)</f>
        <v>0</v>
      </c>
      <c r="BK65" s="4">
        <f>IFERROR(VLOOKUP(BE65,parts!$A$2:$V$150,6,FALSE)*BF65,0)</f>
        <v>0</v>
      </c>
      <c r="BL65" s="12"/>
    </row>
    <row r="66" spans="1:64" x14ac:dyDescent="0.25">
      <c r="A66" s="13"/>
      <c r="B66" s="14" t="s">
        <v>98</v>
      </c>
      <c r="C66" s="14" t="s">
        <v>3</v>
      </c>
      <c r="D66" s="14" t="s">
        <v>90</v>
      </c>
      <c r="E66" s="14" t="s">
        <v>94</v>
      </c>
      <c r="F66" s="14" t="s">
        <v>6</v>
      </c>
      <c r="G66" s="15" t="s">
        <v>7</v>
      </c>
      <c r="H66" s="12"/>
      <c r="I66" s="13"/>
      <c r="J66" s="14" t="s">
        <v>98</v>
      </c>
      <c r="K66" s="14" t="s">
        <v>3</v>
      </c>
      <c r="L66" s="14" t="s">
        <v>90</v>
      </c>
      <c r="M66" s="14" t="s">
        <v>94</v>
      </c>
      <c r="N66" s="14" t="s">
        <v>6</v>
      </c>
      <c r="O66" s="15" t="s">
        <v>7</v>
      </c>
      <c r="P66" s="12"/>
      <c r="Q66" s="13"/>
      <c r="R66" s="14" t="s">
        <v>98</v>
      </c>
      <c r="S66" s="14" t="s">
        <v>3</v>
      </c>
      <c r="T66" s="14" t="s">
        <v>90</v>
      </c>
      <c r="U66" s="14" t="s">
        <v>94</v>
      </c>
      <c r="V66" s="14" t="s">
        <v>6</v>
      </c>
      <c r="W66" s="15" t="s">
        <v>7</v>
      </c>
      <c r="X66" s="12"/>
      <c r="Y66" s="13"/>
      <c r="Z66" s="14" t="s">
        <v>98</v>
      </c>
      <c r="AA66" s="14" t="s">
        <v>3</v>
      </c>
      <c r="AB66" s="14" t="s">
        <v>90</v>
      </c>
      <c r="AC66" s="14" t="s">
        <v>94</v>
      </c>
      <c r="AD66" s="14" t="s">
        <v>6</v>
      </c>
      <c r="AE66" s="15" t="s">
        <v>7</v>
      </c>
      <c r="AF66" s="12"/>
      <c r="AG66" s="13"/>
      <c r="AH66" s="14" t="s">
        <v>98</v>
      </c>
      <c r="AI66" s="14" t="s">
        <v>3</v>
      </c>
      <c r="AJ66" s="14" t="s">
        <v>90</v>
      </c>
      <c r="AK66" s="14" t="s">
        <v>94</v>
      </c>
      <c r="AL66" s="14" t="s">
        <v>6</v>
      </c>
      <c r="AM66" s="15" t="s">
        <v>7</v>
      </c>
      <c r="AN66" s="12"/>
      <c r="AO66" s="13"/>
      <c r="AP66" s="14" t="s">
        <v>98</v>
      </c>
      <c r="AQ66" s="14" t="s">
        <v>3</v>
      </c>
      <c r="AR66" s="14" t="s">
        <v>90</v>
      </c>
      <c r="AS66" s="14" t="s">
        <v>94</v>
      </c>
      <c r="AT66" s="14" t="s">
        <v>6</v>
      </c>
      <c r="AU66" s="15" t="s">
        <v>7</v>
      </c>
      <c r="AV66" s="12"/>
      <c r="AW66" s="13"/>
      <c r="AX66" s="14" t="s">
        <v>98</v>
      </c>
      <c r="AY66" s="14" t="s">
        <v>3</v>
      </c>
      <c r="AZ66" s="14" t="s">
        <v>90</v>
      </c>
      <c r="BA66" s="14" t="s">
        <v>94</v>
      </c>
      <c r="BB66" s="14" t="s">
        <v>6</v>
      </c>
      <c r="BC66" s="15" t="s">
        <v>7</v>
      </c>
      <c r="BD66" s="12"/>
      <c r="BE66" s="13"/>
      <c r="BF66" s="14" t="s">
        <v>98</v>
      </c>
      <c r="BG66" s="14" t="s">
        <v>3</v>
      </c>
      <c r="BH66" s="14" t="s">
        <v>90</v>
      </c>
      <c r="BI66" s="14" t="s">
        <v>94</v>
      </c>
      <c r="BJ66" s="14" t="s">
        <v>6</v>
      </c>
      <c r="BK66" s="15" t="s">
        <v>7</v>
      </c>
      <c r="BL66" s="12"/>
    </row>
    <row r="67" spans="1:64" x14ac:dyDescent="0.25">
      <c r="A67" s="16" t="s">
        <v>93</v>
      </c>
      <c r="B67" s="4">
        <f>SUM(B51:B65)+B43</f>
        <v>0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93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93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93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  <c r="AG67" s="16" t="s">
        <v>93</v>
      </c>
      <c r="AH67" s="4">
        <f>SUM(AH51:AH65)+AH43</f>
        <v>0</v>
      </c>
      <c r="AI67" s="4">
        <f>SUM(AI51:AI65)</f>
        <v>0</v>
      </c>
      <c r="AJ67" s="4">
        <f>SUM(AJ51:AJ65)</f>
        <v>0</v>
      </c>
      <c r="AK67" s="4">
        <f>SUM(AK51:AK65)</f>
        <v>0</v>
      </c>
      <c r="AL67" s="4">
        <f>LARGE(AL51:AL65,1)</f>
        <v>0</v>
      </c>
      <c r="AM67" s="10">
        <f>SUM(AM51:AM65)</f>
        <v>0</v>
      </c>
      <c r="AN67" s="12"/>
      <c r="AO67" s="16" t="s">
        <v>93</v>
      </c>
      <c r="AP67" s="4">
        <f>SUM(AP51:AP65)+AP43</f>
        <v>0</v>
      </c>
      <c r="AQ67" s="4">
        <f>SUM(AQ51:AQ65)</f>
        <v>0</v>
      </c>
      <c r="AR67" s="4">
        <f>SUM(AR51:AR65)</f>
        <v>0</v>
      </c>
      <c r="AS67" s="4">
        <f>SUM(AS51:AS65)</f>
        <v>0</v>
      </c>
      <c r="AT67" s="4">
        <f>LARGE(AT51:AT65,1)</f>
        <v>0</v>
      </c>
      <c r="AU67" s="10">
        <f>SUM(AU51:AU65)</f>
        <v>0</v>
      </c>
      <c r="AV67" s="12"/>
      <c r="AW67" s="16" t="s">
        <v>93</v>
      </c>
      <c r="AX67" s="4">
        <f>SUM(AX51:AX65)+AX43</f>
        <v>0</v>
      </c>
      <c r="AY67" s="4">
        <f>SUM(AY51:AY65)</f>
        <v>0</v>
      </c>
      <c r="AZ67" s="4">
        <f>SUM(AZ51:AZ65)</f>
        <v>0</v>
      </c>
      <c r="BA67" s="4">
        <f>SUM(BA51:BA65)</f>
        <v>0</v>
      </c>
      <c r="BB67" s="4">
        <f>LARGE(BB51:BB65,1)</f>
        <v>0</v>
      </c>
      <c r="BC67" s="10">
        <f>SUM(BC51:BC65)</f>
        <v>0</v>
      </c>
      <c r="BD67" s="12"/>
      <c r="BE67" s="16" t="s">
        <v>93</v>
      </c>
      <c r="BF67" s="4">
        <f>SUM(BF51:BF65)+BF43</f>
        <v>0</v>
      </c>
      <c r="BG67" s="4">
        <f>SUM(BG51:BG65)</f>
        <v>0</v>
      </c>
      <c r="BH67" s="4">
        <f>SUM(BH51:BH65)</f>
        <v>0</v>
      </c>
      <c r="BI67" s="4">
        <f>SUM(BI51:BI65)</f>
        <v>0</v>
      </c>
      <c r="BJ67" s="4">
        <f>LARGE(BJ51:BJ65,1)</f>
        <v>0</v>
      </c>
      <c r="BK67" s="10">
        <f>SUM(BK51:BK65)</f>
        <v>0</v>
      </c>
      <c r="BL67" s="12"/>
    </row>
    <row r="68" spans="1:64" x14ac:dyDescent="0.25">
      <c r="A68" s="16" t="s">
        <v>96</v>
      </c>
      <c r="B68" s="18">
        <f>E67+B44</f>
        <v>0</v>
      </c>
      <c r="C68" s="19"/>
      <c r="D68" s="19"/>
      <c r="E68" s="19"/>
      <c r="F68" s="19"/>
      <c r="G68" s="20"/>
      <c r="H68" s="12"/>
      <c r="I68" s="16" t="s">
        <v>96</v>
      </c>
      <c r="J68" s="18">
        <f>M67+J44</f>
        <v>0</v>
      </c>
      <c r="K68" s="19"/>
      <c r="L68" s="19"/>
      <c r="M68" s="19"/>
      <c r="N68" s="19"/>
      <c r="O68" s="20"/>
      <c r="P68" s="12"/>
      <c r="Q68" s="16" t="s">
        <v>96</v>
      </c>
      <c r="R68" s="18">
        <f>U67+R44</f>
        <v>0</v>
      </c>
      <c r="S68" s="19"/>
      <c r="T68" s="19"/>
      <c r="U68" s="19"/>
      <c r="V68" s="19"/>
      <c r="W68" s="20"/>
      <c r="X68" s="12"/>
      <c r="Y68" s="16" t="s">
        <v>96</v>
      </c>
      <c r="Z68" s="18">
        <f>AC67+Z44</f>
        <v>0</v>
      </c>
      <c r="AA68" s="19"/>
      <c r="AB68" s="19"/>
      <c r="AC68" s="19"/>
      <c r="AD68" s="19"/>
      <c r="AE68" s="20"/>
      <c r="AF68" s="12"/>
      <c r="AG68" s="16" t="s">
        <v>96</v>
      </c>
      <c r="AH68" s="18">
        <f>AK67+AH44</f>
        <v>0</v>
      </c>
      <c r="AI68" s="19"/>
      <c r="AJ68" s="19"/>
      <c r="AK68" s="19"/>
      <c r="AL68" s="19"/>
      <c r="AM68" s="20"/>
      <c r="AN68" s="12"/>
      <c r="AO68" s="16" t="s">
        <v>96</v>
      </c>
      <c r="AP68" s="18">
        <f>AS67+AP44</f>
        <v>0</v>
      </c>
      <c r="AQ68" s="19"/>
      <c r="AR68" s="19"/>
      <c r="AS68" s="19"/>
      <c r="AT68" s="19"/>
      <c r="AU68" s="20"/>
      <c r="AV68" s="12"/>
      <c r="AW68" s="16" t="s">
        <v>96</v>
      </c>
      <c r="AX68" s="18">
        <f>BA67+AX44</f>
        <v>0</v>
      </c>
      <c r="AY68" s="19"/>
      <c r="AZ68" s="19"/>
      <c r="BA68" s="19"/>
      <c r="BB68" s="19"/>
      <c r="BC68" s="20"/>
      <c r="BD68" s="12"/>
      <c r="BE68" s="16" t="s">
        <v>96</v>
      </c>
      <c r="BF68" s="18">
        <f>BI67+BF44</f>
        <v>0</v>
      </c>
      <c r="BG68" s="19"/>
      <c r="BH68" s="19"/>
      <c r="BI68" s="19"/>
      <c r="BJ68" s="19"/>
      <c r="BK68" s="20"/>
      <c r="BL68" s="12"/>
    </row>
    <row r="69" spans="1:64" x14ac:dyDescent="0.25">
      <c r="A69" s="16" t="s">
        <v>101</v>
      </c>
      <c r="B69" s="18">
        <f>C67+B44</f>
        <v>0</v>
      </c>
      <c r="C69" s="19"/>
      <c r="D69" s="19"/>
      <c r="E69" s="19"/>
      <c r="F69" s="19"/>
      <c r="G69" s="20"/>
      <c r="H69" s="12"/>
      <c r="I69" s="16" t="s">
        <v>101</v>
      </c>
      <c r="J69" s="18">
        <f>K67+J44</f>
        <v>0</v>
      </c>
      <c r="K69" s="19"/>
      <c r="L69" s="19"/>
      <c r="M69" s="19"/>
      <c r="N69" s="19"/>
      <c r="O69" s="20"/>
      <c r="P69" s="12"/>
      <c r="Q69" s="16" t="s">
        <v>101</v>
      </c>
      <c r="R69" s="18">
        <f>S67+R44</f>
        <v>0</v>
      </c>
      <c r="S69" s="19"/>
      <c r="T69" s="19"/>
      <c r="U69" s="19"/>
      <c r="V69" s="19"/>
      <c r="W69" s="20"/>
      <c r="X69" s="12"/>
      <c r="Y69" s="16" t="s">
        <v>101</v>
      </c>
      <c r="Z69" s="18">
        <f>AA67+Z44</f>
        <v>0</v>
      </c>
      <c r="AA69" s="19"/>
      <c r="AB69" s="19"/>
      <c r="AC69" s="19"/>
      <c r="AD69" s="19"/>
      <c r="AE69" s="20"/>
      <c r="AF69" s="12"/>
      <c r="AG69" s="16" t="s">
        <v>101</v>
      </c>
      <c r="AH69" s="18">
        <f>AI67+AH44</f>
        <v>0</v>
      </c>
      <c r="AI69" s="19"/>
      <c r="AJ69" s="19"/>
      <c r="AK69" s="19"/>
      <c r="AL69" s="19"/>
      <c r="AM69" s="20"/>
      <c r="AN69" s="12"/>
      <c r="AO69" s="16" t="s">
        <v>101</v>
      </c>
      <c r="AP69" s="18">
        <f>AQ67+AP44</f>
        <v>0</v>
      </c>
      <c r="AQ69" s="19"/>
      <c r="AR69" s="19"/>
      <c r="AS69" s="19"/>
      <c r="AT69" s="19"/>
      <c r="AU69" s="20"/>
      <c r="AV69" s="12"/>
      <c r="AW69" s="16" t="s">
        <v>101</v>
      </c>
      <c r="AX69" s="18">
        <f>AY67+AX44</f>
        <v>0</v>
      </c>
      <c r="AY69" s="19"/>
      <c r="AZ69" s="19"/>
      <c r="BA69" s="19"/>
      <c r="BB69" s="19"/>
      <c r="BC69" s="20"/>
      <c r="BD69" s="12"/>
      <c r="BE69" s="16" t="s">
        <v>101</v>
      </c>
      <c r="BF69" s="18">
        <f>BG67+BF44</f>
        <v>0</v>
      </c>
      <c r="BG69" s="19"/>
      <c r="BH69" s="19"/>
      <c r="BI69" s="19"/>
      <c r="BJ69" s="19"/>
      <c r="BK69" s="20"/>
      <c r="BL69" s="12"/>
    </row>
    <row r="70" spans="1:64" x14ac:dyDescent="0.25">
      <c r="A70" s="16" t="s">
        <v>100</v>
      </c>
      <c r="B70" s="18">
        <f>IFERROR((G67/10/B68),0)</f>
        <v>0</v>
      </c>
      <c r="C70" s="19"/>
      <c r="D70" s="19"/>
      <c r="E70" s="19"/>
      <c r="F70" s="19"/>
      <c r="G70" s="20"/>
      <c r="H70" s="12"/>
      <c r="I70" s="16" t="s">
        <v>100</v>
      </c>
      <c r="J70" s="18">
        <f>IFERROR((O67/10/J68),0)</f>
        <v>0</v>
      </c>
      <c r="K70" s="19"/>
      <c r="L70" s="19"/>
      <c r="M70" s="19"/>
      <c r="N70" s="19"/>
      <c r="O70" s="20"/>
      <c r="P70" s="12"/>
      <c r="Q70" s="16" t="s">
        <v>100</v>
      </c>
      <c r="R70" s="18">
        <f>IFERROR((W67/10/R68),0)</f>
        <v>0</v>
      </c>
      <c r="S70" s="19"/>
      <c r="T70" s="19"/>
      <c r="U70" s="19"/>
      <c r="V70" s="19"/>
      <c r="W70" s="20"/>
      <c r="X70" s="12"/>
      <c r="Y70" s="16" t="s">
        <v>100</v>
      </c>
      <c r="Z70" s="18">
        <f>IFERROR((AE67/10/Z68),0)</f>
        <v>0</v>
      </c>
      <c r="AA70" s="19"/>
      <c r="AB70" s="19"/>
      <c r="AC70" s="19"/>
      <c r="AD70" s="19"/>
      <c r="AE70" s="20"/>
      <c r="AF70" s="12"/>
      <c r="AG70" s="16" t="s">
        <v>100</v>
      </c>
      <c r="AH70" s="18">
        <f>IFERROR((AM67/10/AH68),0)</f>
        <v>0</v>
      </c>
      <c r="AI70" s="19"/>
      <c r="AJ70" s="19"/>
      <c r="AK70" s="19"/>
      <c r="AL70" s="19"/>
      <c r="AM70" s="20"/>
      <c r="AN70" s="12"/>
      <c r="AO70" s="16" t="s">
        <v>100</v>
      </c>
      <c r="AP70" s="18">
        <f>IFERROR((AU67/10/AP68),0)</f>
        <v>0</v>
      </c>
      <c r="AQ70" s="19"/>
      <c r="AR70" s="19"/>
      <c r="AS70" s="19"/>
      <c r="AT70" s="19"/>
      <c r="AU70" s="20"/>
      <c r="AV70" s="12"/>
      <c r="AW70" s="16" t="s">
        <v>100</v>
      </c>
      <c r="AX70" s="18">
        <f>IFERROR((BC67/10/AX68),0)</f>
        <v>0</v>
      </c>
      <c r="AY70" s="19"/>
      <c r="AZ70" s="19"/>
      <c r="BA70" s="19"/>
      <c r="BB70" s="19"/>
      <c r="BC70" s="20"/>
      <c r="BD70" s="12"/>
      <c r="BE70" s="16" t="s">
        <v>100</v>
      </c>
      <c r="BF70" s="18">
        <f>IFERROR((BK67/10/BF68),0)</f>
        <v>0</v>
      </c>
      <c r="BG70" s="19"/>
      <c r="BH70" s="19"/>
      <c r="BI70" s="19"/>
      <c r="BJ70" s="19"/>
      <c r="BK70" s="20"/>
      <c r="BL70" s="12"/>
    </row>
    <row r="71" spans="1:64" x14ac:dyDescent="0.25">
      <c r="A71" s="16" t="s">
        <v>95</v>
      </c>
      <c r="B71" s="18">
        <f>IFERROR((9.82 * F67) * LN(B68/B69),0)</f>
        <v>0</v>
      </c>
      <c r="C71" s="19"/>
      <c r="D71" s="19"/>
      <c r="E71" s="19"/>
      <c r="F71" s="19"/>
      <c r="G71" s="20"/>
      <c r="H71" s="12"/>
      <c r="I71" s="16" t="s">
        <v>95</v>
      </c>
      <c r="J71" s="18">
        <f>IFERROR((9.82 * N67) * LN(J68/J69),0)</f>
        <v>0</v>
      </c>
      <c r="K71" s="19"/>
      <c r="L71" s="19"/>
      <c r="M71" s="19"/>
      <c r="N71" s="19"/>
      <c r="O71" s="20"/>
      <c r="P71" s="12"/>
      <c r="Q71" s="16" t="s">
        <v>95</v>
      </c>
      <c r="R71" s="18">
        <f>IFERROR((9.82 * V67) * LN(R68/R69),0)</f>
        <v>0</v>
      </c>
      <c r="S71" s="19"/>
      <c r="T71" s="19"/>
      <c r="U71" s="19"/>
      <c r="V71" s="19"/>
      <c r="W71" s="20"/>
      <c r="X71" s="12"/>
      <c r="Y71" s="16" t="s">
        <v>95</v>
      </c>
      <c r="Z71" s="18">
        <f>IFERROR((9.82 * AD67) * LN(Z68/Z69),0)</f>
        <v>0</v>
      </c>
      <c r="AA71" s="19"/>
      <c r="AB71" s="19"/>
      <c r="AC71" s="19"/>
      <c r="AD71" s="19"/>
      <c r="AE71" s="20"/>
      <c r="AF71" s="12"/>
      <c r="AG71" s="16" t="s">
        <v>95</v>
      </c>
      <c r="AH71" s="18">
        <f>IFERROR((9.82 * AL67) * LN(AH68/AH69),0)</f>
        <v>0</v>
      </c>
      <c r="AI71" s="19"/>
      <c r="AJ71" s="19"/>
      <c r="AK71" s="19"/>
      <c r="AL71" s="19"/>
      <c r="AM71" s="20"/>
      <c r="AN71" s="12"/>
      <c r="AO71" s="16" t="s">
        <v>95</v>
      </c>
      <c r="AP71" s="18">
        <f>IFERROR((9.82 * AT67) * LN(AP68/AP69),0)</f>
        <v>0</v>
      </c>
      <c r="AQ71" s="19"/>
      <c r="AR71" s="19"/>
      <c r="AS71" s="19"/>
      <c r="AT71" s="19"/>
      <c r="AU71" s="20"/>
      <c r="AV71" s="12"/>
      <c r="AW71" s="16" t="s">
        <v>95</v>
      </c>
      <c r="AX71" s="18">
        <f>IFERROR((9.82 * BB67) * LN(AX68/AX69),0)</f>
        <v>0</v>
      </c>
      <c r="AY71" s="19"/>
      <c r="AZ71" s="19"/>
      <c r="BA71" s="19"/>
      <c r="BB71" s="19"/>
      <c r="BC71" s="20"/>
      <c r="BD71" s="12"/>
      <c r="BE71" s="16" t="s">
        <v>95</v>
      </c>
      <c r="BF71" s="18">
        <f>IFERROR((9.82 * BJ67) * LN(BF68/BF69),0)</f>
        <v>0</v>
      </c>
      <c r="BG71" s="19"/>
      <c r="BH71" s="19"/>
      <c r="BI71" s="19"/>
      <c r="BJ71" s="19"/>
      <c r="BK71" s="20"/>
      <c r="BL71" s="12"/>
    </row>
    <row r="72" spans="1:64" ht="15.75" thickBot="1" x14ac:dyDescent="0.3">
      <c r="A72" s="17" t="s">
        <v>97</v>
      </c>
      <c r="B72" s="21">
        <f>B71+B48</f>
        <v>0</v>
      </c>
      <c r="C72" s="22"/>
      <c r="D72" s="22"/>
      <c r="E72" s="22"/>
      <c r="F72" s="22"/>
      <c r="G72" s="23"/>
      <c r="H72" s="12"/>
      <c r="I72" s="17" t="s">
        <v>97</v>
      </c>
      <c r="J72" s="21">
        <f>J71+J48</f>
        <v>0</v>
      </c>
      <c r="K72" s="22"/>
      <c r="L72" s="22"/>
      <c r="M72" s="22"/>
      <c r="N72" s="22"/>
      <c r="O72" s="23"/>
      <c r="P72" s="12"/>
      <c r="Q72" s="17" t="s">
        <v>97</v>
      </c>
      <c r="R72" s="21">
        <f>R71+R48</f>
        <v>0</v>
      </c>
      <c r="S72" s="22"/>
      <c r="T72" s="22"/>
      <c r="U72" s="22"/>
      <c r="V72" s="22"/>
      <c r="W72" s="23"/>
      <c r="X72" s="12"/>
      <c r="Y72" s="17" t="s">
        <v>97</v>
      </c>
      <c r="Z72" s="21">
        <f>Z71+Z48</f>
        <v>0</v>
      </c>
      <c r="AA72" s="22"/>
      <c r="AB72" s="22"/>
      <c r="AC72" s="22"/>
      <c r="AD72" s="22"/>
      <c r="AE72" s="23"/>
      <c r="AF72" s="12"/>
      <c r="AG72" s="17" t="s">
        <v>97</v>
      </c>
      <c r="AH72" s="21">
        <f>AH71+AH48</f>
        <v>0</v>
      </c>
      <c r="AI72" s="22"/>
      <c r="AJ72" s="22"/>
      <c r="AK72" s="22"/>
      <c r="AL72" s="22"/>
      <c r="AM72" s="23"/>
      <c r="AN72" s="12"/>
      <c r="AO72" s="17" t="s">
        <v>97</v>
      </c>
      <c r="AP72" s="21">
        <f>AP71+AP48</f>
        <v>0</v>
      </c>
      <c r="AQ72" s="22"/>
      <c r="AR72" s="22"/>
      <c r="AS72" s="22"/>
      <c r="AT72" s="22"/>
      <c r="AU72" s="23"/>
      <c r="AV72" s="12"/>
      <c r="AW72" s="17" t="s">
        <v>97</v>
      </c>
      <c r="AX72" s="21">
        <f>AX71+AX48</f>
        <v>0</v>
      </c>
      <c r="AY72" s="22"/>
      <c r="AZ72" s="22"/>
      <c r="BA72" s="22"/>
      <c r="BB72" s="22"/>
      <c r="BC72" s="23"/>
      <c r="BD72" s="12"/>
      <c r="BE72" s="17" t="s">
        <v>97</v>
      </c>
      <c r="BF72" s="21">
        <f>BF71+BF48</f>
        <v>0</v>
      </c>
      <c r="BG72" s="22"/>
      <c r="BH72" s="22"/>
      <c r="BI72" s="22"/>
      <c r="BJ72" s="22"/>
      <c r="BK72" s="23"/>
      <c r="BL72" s="12"/>
    </row>
    <row r="73" spans="1:64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7" t="s">
        <v>0</v>
      </c>
      <c r="B74" s="8" t="s">
        <v>66</v>
      </c>
      <c r="C74" s="8" t="s">
        <v>3</v>
      </c>
      <c r="D74" s="8" t="s">
        <v>90</v>
      </c>
      <c r="E74" s="8" t="s">
        <v>91</v>
      </c>
      <c r="F74" s="8" t="s">
        <v>6</v>
      </c>
      <c r="G74" s="9" t="s">
        <v>7</v>
      </c>
      <c r="H74" s="12"/>
      <c r="I74" s="7" t="s">
        <v>0</v>
      </c>
      <c r="J74" s="8" t="s">
        <v>66</v>
      </c>
      <c r="K74" s="8" t="s">
        <v>3</v>
      </c>
      <c r="L74" s="8" t="s">
        <v>90</v>
      </c>
      <c r="M74" s="8" t="s">
        <v>91</v>
      </c>
      <c r="N74" s="8" t="s">
        <v>6</v>
      </c>
      <c r="O74" s="9" t="s">
        <v>7</v>
      </c>
      <c r="P74" s="12"/>
      <c r="Q74" s="7" t="s">
        <v>0</v>
      </c>
      <c r="R74" s="8" t="s">
        <v>66</v>
      </c>
      <c r="S74" s="8" t="s">
        <v>3</v>
      </c>
      <c r="T74" s="8" t="s">
        <v>90</v>
      </c>
      <c r="U74" s="8" t="s">
        <v>91</v>
      </c>
      <c r="V74" s="8" t="s">
        <v>6</v>
      </c>
      <c r="W74" s="9" t="s">
        <v>7</v>
      </c>
      <c r="X74" s="12"/>
      <c r="Y74" s="7" t="s">
        <v>0</v>
      </c>
      <c r="Z74" s="8" t="s">
        <v>66</v>
      </c>
      <c r="AA74" s="8" t="s">
        <v>3</v>
      </c>
      <c r="AB74" s="8" t="s">
        <v>90</v>
      </c>
      <c r="AC74" s="8" t="s">
        <v>91</v>
      </c>
      <c r="AD74" s="8" t="s">
        <v>6</v>
      </c>
      <c r="AE74" s="9" t="s">
        <v>7</v>
      </c>
      <c r="AF74" s="12"/>
      <c r="AG74" s="7" t="s">
        <v>0</v>
      </c>
      <c r="AH74" s="8" t="s">
        <v>66</v>
      </c>
      <c r="AI74" s="8" t="s">
        <v>3</v>
      </c>
      <c r="AJ74" s="8" t="s">
        <v>90</v>
      </c>
      <c r="AK74" s="8" t="s">
        <v>91</v>
      </c>
      <c r="AL74" s="8" t="s">
        <v>6</v>
      </c>
      <c r="AM74" s="9" t="s">
        <v>7</v>
      </c>
      <c r="AN74" s="12"/>
      <c r="AO74" s="7" t="s">
        <v>0</v>
      </c>
      <c r="AP74" s="8" t="s">
        <v>66</v>
      </c>
      <c r="AQ74" s="8" t="s">
        <v>3</v>
      </c>
      <c r="AR74" s="8" t="s">
        <v>90</v>
      </c>
      <c r="AS74" s="8" t="s">
        <v>91</v>
      </c>
      <c r="AT74" s="8" t="s">
        <v>6</v>
      </c>
      <c r="AU74" s="9" t="s">
        <v>7</v>
      </c>
      <c r="AV74" s="12"/>
      <c r="AW74" s="7" t="s">
        <v>0</v>
      </c>
      <c r="AX74" s="8" t="s">
        <v>66</v>
      </c>
      <c r="AY74" s="8" t="s">
        <v>3</v>
      </c>
      <c r="AZ74" s="8" t="s">
        <v>90</v>
      </c>
      <c r="BA74" s="8" t="s">
        <v>91</v>
      </c>
      <c r="BB74" s="8" t="s">
        <v>6</v>
      </c>
      <c r="BC74" s="9" t="s">
        <v>7</v>
      </c>
      <c r="BD74" s="12"/>
      <c r="BE74" s="7" t="s">
        <v>0</v>
      </c>
      <c r="BF74" s="8" t="s">
        <v>66</v>
      </c>
      <c r="BG74" s="8" t="s">
        <v>3</v>
      </c>
      <c r="BH74" s="8" t="s">
        <v>90</v>
      </c>
      <c r="BI74" s="8" t="s">
        <v>91</v>
      </c>
      <c r="BJ74" s="8" t="s">
        <v>6</v>
      </c>
      <c r="BK74" s="9" t="s">
        <v>7</v>
      </c>
      <c r="BL74" s="12"/>
    </row>
    <row r="75" spans="1:64" x14ac:dyDescent="0.25">
      <c r="A75" s="11"/>
      <c r="B75" s="6"/>
      <c r="C75" s="4">
        <f>IFERROR(VLOOKUP(A75,parts!$A$2:$V$150,11,FALSE)*B75,0)</f>
        <v>0</v>
      </c>
      <c r="D75" s="4">
        <f>IFERROR(VLOOKUP(A75,parts!$A$2:$V$150,12,FALSE)*B75,0)</f>
        <v>0</v>
      </c>
      <c r="E75" s="4">
        <f>IFERROR(VLOOKUP(A75,parts!$A$2:$V$150,13,FALSE)*B75,0)</f>
        <v>0</v>
      </c>
      <c r="F75" s="4">
        <f>IFERROR(VLOOKUP(A75,parts!$A$2:$V$150,5,FALSE),0)</f>
        <v>0</v>
      </c>
      <c r="G75" s="4">
        <f>IFERROR(VLOOKUP(A75,parts!$A$2:$V$150,6,FALSE)*B75,0)</f>
        <v>0</v>
      </c>
      <c r="H75" s="12"/>
      <c r="I75" s="11"/>
      <c r="J75" s="6"/>
      <c r="K75" s="4">
        <f>IFERROR(VLOOKUP(I75,parts!$A$2:$V$150,11,FALSE)*J75,0)</f>
        <v>0</v>
      </c>
      <c r="L75" s="4">
        <f>IFERROR(VLOOKUP(I75,parts!$A$2:$V$150,12,FALSE)*J75,0)</f>
        <v>0</v>
      </c>
      <c r="M75" s="4">
        <f>IFERROR(VLOOKUP(I75,parts!$A$2:$V$150,13,FALSE)*J75,0)</f>
        <v>0</v>
      </c>
      <c r="N75" s="4">
        <f>IFERROR(VLOOKUP(I75,parts!$A$2:$V$150,5,FALSE),0)</f>
        <v>0</v>
      </c>
      <c r="O75" s="4">
        <f>IFERROR(VLOOKUP(I75,parts!$A$2:$V$150,6,FALSE)*J75,0)</f>
        <v>0</v>
      </c>
      <c r="P75" s="12"/>
      <c r="Q75" s="11"/>
      <c r="R75" s="6"/>
      <c r="S75" s="4">
        <f>IFERROR(VLOOKUP(Q75,parts!$A$2:$V$150,11,FALSE)*R75,0)</f>
        <v>0</v>
      </c>
      <c r="T75" s="4">
        <f>IFERROR(VLOOKUP(Q75,parts!$A$2:$V$150,12,FALSE)*R75,0)</f>
        <v>0</v>
      </c>
      <c r="U75" s="4">
        <f>IFERROR(VLOOKUP(Q75,parts!$A$2:$V$150,13,FALSE)*R75,0)</f>
        <v>0</v>
      </c>
      <c r="V75" s="4">
        <f>IFERROR(VLOOKUP(Q75,parts!$A$2:$V$150,5,FALSE),0)</f>
        <v>0</v>
      </c>
      <c r="W75" s="4">
        <f>IFERROR(VLOOKUP(Q75,parts!$A$2:$V$150,6,FALSE)*R75,0)</f>
        <v>0</v>
      </c>
      <c r="X75" s="12"/>
      <c r="Y75" s="11"/>
      <c r="Z75" s="6"/>
      <c r="AA75" s="4">
        <f>IFERROR(VLOOKUP(Y75,parts!$A$2:$V$150,11,FALSE)*Z75,0)</f>
        <v>0</v>
      </c>
      <c r="AB75" s="4">
        <f>IFERROR(VLOOKUP(Y75,parts!$A$2:$V$150,12,FALSE)*Z75,0)</f>
        <v>0</v>
      </c>
      <c r="AC75" s="4">
        <f>IFERROR(VLOOKUP(Y75,parts!$A$2:$V$150,13,FALSE)*Z75,0)</f>
        <v>0</v>
      </c>
      <c r="AD75" s="4">
        <f>IFERROR(VLOOKUP(Y75,parts!$A$2:$V$150,5,FALSE),0)</f>
        <v>0</v>
      </c>
      <c r="AE75" s="4">
        <f>IFERROR(VLOOKUP(Y75,parts!$A$2:$V$150,6,FALSE)*Z75,0)</f>
        <v>0</v>
      </c>
      <c r="AF75" s="12"/>
      <c r="AG75" s="11"/>
      <c r="AH75" s="6"/>
      <c r="AI75" s="4">
        <f>IFERROR(VLOOKUP(AG75,parts!$A$2:$V$150,11,FALSE)*AH75,0)</f>
        <v>0</v>
      </c>
      <c r="AJ75" s="4">
        <f>IFERROR(VLOOKUP(AG75,parts!$A$2:$V$150,12,FALSE)*AH75,0)</f>
        <v>0</v>
      </c>
      <c r="AK75" s="4">
        <f>IFERROR(VLOOKUP(AG75,parts!$A$2:$V$150,13,FALSE)*AH75,0)</f>
        <v>0</v>
      </c>
      <c r="AL75" s="4">
        <f>IFERROR(VLOOKUP(AG75,parts!$A$2:$V$150,5,FALSE),0)</f>
        <v>0</v>
      </c>
      <c r="AM75" s="4">
        <f>IFERROR(VLOOKUP(AG75,parts!$A$2:$V$150,6,FALSE)*AH75,0)</f>
        <v>0</v>
      </c>
      <c r="AN75" s="12"/>
      <c r="AO75" s="11"/>
      <c r="AP75" s="6"/>
      <c r="AQ75" s="4">
        <f>IFERROR(VLOOKUP(AO75,parts!$A$2:$V$150,11,FALSE)*AP75,0)</f>
        <v>0</v>
      </c>
      <c r="AR75" s="4">
        <f>IFERROR(VLOOKUP(AO75,parts!$A$2:$V$150,12,FALSE)*AP75,0)</f>
        <v>0</v>
      </c>
      <c r="AS75" s="4">
        <f>IFERROR(VLOOKUP(AO75,parts!$A$2:$V$150,13,FALSE)*AP75,0)</f>
        <v>0</v>
      </c>
      <c r="AT75" s="4">
        <f>IFERROR(VLOOKUP(AO75,parts!$A$2:$V$150,5,FALSE),0)</f>
        <v>0</v>
      </c>
      <c r="AU75" s="4">
        <f>IFERROR(VLOOKUP(AO75,parts!$A$2:$V$150,6,FALSE)*AP75,0)</f>
        <v>0</v>
      </c>
      <c r="AV75" s="12"/>
      <c r="AW75" s="11"/>
      <c r="AX75" s="6"/>
      <c r="AY75" s="4">
        <f>IFERROR(VLOOKUP(AW75,parts!$A$2:$V$150,11,FALSE)*AX75,0)</f>
        <v>0</v>
      </c>
      <c r="AZ75" s="4">
        <f>IFERROR(VLOOKUP(AW75,parts!$A$2:$V$150,12,FALSE)*AX75,0)</f>
        <v>0</v>
      </c>
      <c r="BA75" s="4">
        <f>IFERROR(VLOOKUP(AW75,parts!$A$2:$V$150,13,FALSE)*AX75,0)</f>
        <v>0</v>
      </c>
      <c r="BB75" s="4">
        <f>IFERROR(VLOOKUP(AW75,parts!$A$2:$V$150,5,FALSE),0)</f>
        <v>0</v>
      </c>
      <c r="BC75" s="4">
        <f>IFERROR(VLOOKUP(AW75,parts!$A$2:$V$150,6,FALSE)*AX75,0)</f>
        <v>0</v>
      </c>
      <c r="BD75" s="12"/>
      <c r="BE75" s="11"/>
      <c r="BF75" s="6"/>
      <c r="BG75" s="4">
        <f>IFERROR(VLOOKUP(BE75,parts!$A$2:$V$150,11,FALSE)*BF75,0)</f>
        <v>0</v>
      </c>
      <c r="BH75" s="4">
        <f>IFERROR(VLOOKUP(BE75,parts!$A$2:$V$150,12,FALSE)*BF75,0)</f>
        <v>0</v>
      </c>
      <c r="BI75" s="4">
        <f>IFERROR(VLOOKUP(BE75,parts!$A$2:$V$150,13,FALSE)*BF75,0)</f>
        <v>0</v>
      </c>
      <c r="BJ75" s="4">
        <f>IFERROR(VLOOKUP(BE75,parts!$A$2:$V$150,5,FALSE),0)</f>
        <v>0</v>
      </c>
      <c r="BK75" s="4">
        <f>IFERROR(VLOOKUP(BE75,parts!$A$2:$V$150,6,FALSE)*BF75,0)</f>
        <v>0</v>
      </c>
      <c r="BL75" s="12"/>
    </row>
    <row r="76" spans="1:64" x14ac:dyDescent="0.25">
      <c r="A76" s="11"/>
      <c r="B76" s="6"/>
      <c r="C76" s="4">
        <f>IFERROR(VLOOKUP(A76,parts!$A$2:$V$150,11,FALSE)*B76,0)</f>
        <v>0</v>
      </c>
      <c r="D76" s="4">
        <f>IFERROR(VLOOKUP(A76,parts!$A$2:$V$150,12,FALSE)*B76,0)</f>
        <v>0</v>
      </c>
      <c r="E76" s="4">
        <f>IFERROR(VLOOKUP(A76,parts!$A$2:$V$150,13,FALSE)*B76,0)</f>
        <v>0</v>
      </c>
      <c r="F76" s="4">
        <f>IFERROR(VLOOKUP(A76,parts!$A$2:$V$150,5,FALSE),0)</f>
        <v>0</v>
      </c>
      <c r="G76" s="4">
        <f>IFERROR(VLOOKUP(A76,parts!$A$2:$V$150,6,FALSE)*B76,0)</f>
        <v>0</v>
      </c>
      <c r="H76" s="12"/>
      <c r="I76" s="11"/>
      <c r="J76" s="6"/>
      <c r="K76" s="4">
        <f>IFERROR(VLOOKUP(I76,parts!$A$2:$V$150,11,FALSE)*J76,0)</f>
        <v>0</v>
      </c>
      <c r="L76" s="4">
        <f>IFERROR(VLOOKUP(I76,parts!$A$2:$V$150,12,FALSE)*J76,0)</f>
        <v>0</v>
      </c>
      <c r="M76" s="4">
        <f>IFERROR(VLOOKUP(I76,parts!$A$2:$V$150,13,FALSE)*J76,0)</f>
        <v>0</v>
      </c>
      <c r="N76" s="4">
        <f>IFERROR(VLOOKUP(I76,parts!$A$2:$V$150,5,FALSE),0)</f>
        <v>0</v>
      </c>
      <c r="O76" s="4">
        <f>IFERROR(VLOOKUP(I76,parts!$A$2:$V$150,6,FALSE)*J76,0)</f>
        <v>0</v>
      </c>
      <c r="P76" s="12"/>
      <c r="Q76" s="11"/>
      <c r="R76" s="6"/>
      <c r="S76" s="4">
        <f>IFERROR(VLOOKUP(Q76,parts!$A$2:$V$150,11,FALSE)*R76,0)</f>
        <v>0</v>
      </c>
      <c r="T76" s="4">
        <f>IFERROR(VLOOKUP(Q76,parts!$A$2:$V$150,12,FALSE)*R76,0)</f>
        <v>0</v>
      </c>
      <c r="U76" s="4">
        <f>IFERROR(VLOOKUP(Q76,parts!$A$2:$V$150,13,FALSE)*R76,0)</f>
        <v>0</v>
      </c>
      <c r="V76" s="4">
        <f>IFERROR(VLOOKUP(Q76,parts!$A$2:$V$150,5,FALSE),0)</f>
        <v>0</v>
      </c>
      <c r="W76" s="4">
        <f>IFERROR(VLOOKUP(Q76,parts!$A$2:$V$150,6,FALSE)*R76,0)</f>
        <v>0</v>
      </c>
      <c r="X76" s="12"/>
      <c r="Y76" s="11"/>
      <c r="Z76" s="6"/>
      <c r="AA76" s="4">
        <f>IFERROR(VLOOKUP(Y76,parts!$A$2:$V$150,11,FALSE)*Z76,0)</f>
        <v>0</v>
      </c>
      <c r="AB76" s="4">
        <f>IFERROR(VLOOKUP(Y76,parts!$A$2:$V$150,12,FALSE)*Z76,0)</f>
        <v>0</v>
      </c>
      <c r="AC76" s="4">
        <f>IFERROR(VLOOKUP(Y76,parts!$A$2:$V$150,13,FALSE)*Z76,0)</f>
        <v>0</v>
      </c>
      <c r="AD76" s="4">
        <f>IFERROR(VLOOKUP(Y76,parts!$A$2:$V$150,5,FALSE),0)</f>
        <v>0</v>
      </c>
      <c r="AE76" s="4">
        <f>IFERROR(VLOOKUP(Y76,parts!$A$2:$V$150,6,FALSE)*Z76,0)</f>
        <v>0</v>
      </c>
      <c r="AF76" s="12"/>
      <c r="AG76" s="11"/>
      <c r="AH76" s="6"/>
      <c r="AI76" s="4">
        <f>IFERROR(VLOOKUP(AG76,parts!$A$2:$V$150,11,FALSE)*AH76,0)</f>
        <v>0</v>
      </c>
      <c r="AJ76" s="4">
        <f>IFERROR(VLOOKUP(AG76,parts!$A$2:$V$150,12,FALSE)*AH76,0)</f>
        <v>0</v>
      </c>
      <c r="AK76" s="4">
        <f>IFERROR(VLOOKUP(AG76,parts!$A$2:$V$150,13,FALSE)*AH76,0)</f>
        <v>0</v>
      </c>
      <c r="AL76" s="4">
        <f>IFERROR(VLOOKUP(AG76,parts!$A$2:$V$150,5,FALSE),0)</f>
        <v>0</v>
      </c>
      <c r="AM76" s="4">
        <f>IFERROR(VLOOKUP(AG76,parts!$A$2:$V$150,6,FALSE)*AH76,0)</f>
        <v>0</v>
      </c>
      <c r="AN76" s="12"/>
      <c r="AO76" s="11"/>
      <c r="AP76" s="6"/>
      <c r="AQ76" s="4">
        <f>IFERROR(VLOOKUP(AO76,parts!$A$2:$V$150,11,FALSE)*AP76,0)</f>
        <v>0</v>
      </c>
      <c r="AR76" s="4">
        <f>IFERROR(VLOOKUP(AO76,parts!$A$2:$V$150,12,FALSE)*AP76,0)</f>
        <v>0</v>
      </c>
      <c r="AS76" s="4">
        <f>IFERROR(VLOOKUP(AO76,parts!$A$2:$V$150,13,FALSE)*AP76,0)</f>
        <v>0</v>
      </c>
      <c r="AT76" s="4">
        <f>IFERROR(VLOOKUP(AO76,parts!$A$2:$V$150,5,FALSE),0)</f>
        <v>0</v>
      </c>
      <c r="AU76" s="4">
        <f>IFERROR(VLOOKUP(AO76,parts!$A$2:$V$150,6,FALSE)*AP76,0)</f>
        <v>0</v>
      </c>
      <c r="AV76" s="12"/>
      <c r="AW76" s="11"/>
      <c r="AX76" s="6"/>
      <c r="AY76" s="4">
        <f>IFERROR(VLOOKUP(AW76,parts!$A$2:$V$150,11,FALSE)*AX76,0)</f>
        <v>0</v>
      </c>
      <c r="AZ76" s="4">
        <f>IFERROR(VLOOKUP(AW76,parts!$A$2:$V$150,12,FALSE)*AX76,0)</f>
        <v>0</v>
      </c>
      <c r="BA76" s="4">
        <f>IFERROR(VLOOKUP(AW76,parts!$A$2:$V$150,13,FALSE)*AX76,0)</f>
        <v>0</v>
      </c>
      <c r="BB76" s="4">
        <f>IFERROR(VLOOKUP(AW76,parts!$A$2:$V$150,5,FALSE),0)</f>
        <v>0</v>
      </c>
      <c r="BC76" s="4">
        <f>IFERROR(VLOOKUP(AW76,parts!$A$2:$V$150,6,FALSE)*AX76,0)</f>
        <v>0</v>
      </c>
      <c r="BD76" s="12"/>
      <c r="BE76" s="11"/>
      <c r="BF76" s="6"/>
      <c r="BG76" s="4">
        <f>IFERROR(VLOOKUP(BE76,parts!$A$2:$V$150,11,FALSE)*BF76,0)</f>
        <v>0</v>
      </c>
      <c r="BH76" s="4">
        <f>IFERROR(VLOOKUP(BE76,parts!$A$2:$V$150,12,FALSE)*BF76,0)</f>
        <v>0</v>
      </c>
      <c r="BI76" s="4">
        <f>IFERROR(VLOOKUP(BE76,parts!$A$2:$V$150,13,FALSE)*BF76,0)</f>
        <v>0</v>
      </c>
      <c r="BJ76" s="4">
        <f>IFERROR(VLOOKUP(BE76,parts!$A$2:$V$150,5,FALSE),0)</f>
        <v>0</v>
      </c>
      <c r="BK76" s="4">
        <f>IFERROR(VLOOKUP(BE76,parts!$A$2:$V$150,6,FALSE)*BF76,0)</f>
        <v>0</v>
      </c>
      <c r="BL76" s="12"/>
    </row>
    <row r="77" spans="1:64" x14ac:dyDescent="0.25">
      <c r="A77" s="11"/>
      <c r="B77" s="6"/>
      <c r="C77" s="4">
        <f>IFERROR(VLOOKUP(A77,parts!$A$2:$V$150,11,FALSE)*B77,0)</f>
        <v>0</v>
      </c>
      <c r="D77" s="4">
        <f>IFERROR(VLOOKUP(A77,parts!$A$2:$V$150,12,FALSE)*B77,0)</f>
        <v>0</v>
      </c>
      <c r="E77" s="4">
        <f>IFERROR(VLOOKUP(A77,parts!$A$2:$V$150,13,FALSE)*B77,0)</f>
        <v>0</v>
      </c>
      <c r="F77" s="4">
        <f>IFERROR(VLOOKUP(A77,parts!$A$2:$V$150,5,FALSE),0)</f>
        <v>0</v>
      </c>
      <c r="G77" s="4">
        <f>IFERROR(VLOOKUP(A77,parts!$A$2:$V$150,6,FALSE)*B77,0)</f>
        <v>0</v>
      </c>
      <c r="H77" s="12"/>
      <c r="I77" s="11"/>
      <c r="J77" s="6"/>
      <c r="K77" s="4">
        <f>IFERROR(VLOOKUP(I77,parts!$A$2:$V$150,11,FALSE)*J77,0)</f>
        <v>0</v>
      </c>
      <c r="L77" s="4">
        <f>IFERROR(VLOOKUP(I77,parts!$A$2:$V$150,12,FALSE)*J77,0)</f>
        <v>0</v>
      </c>
      <c r="M77" s="4">
        <f>IFERROR(VLOOKUP(I77,parts!$A$2:$V$150,13,FALSE)*J77,0)</f>
        <v>0</v>
      </c>
      <c r="N77" s="4">
        <f>IFERROR(VLOOKUP(I77,parts!$A$2:$V$150,5,FALSE),0)</f>
        <v>0</v>
      </c>
      <c r="O77" s="4">
        <f>IFERROR(VLOOKUP(I77,parts!$A$2:$V$150,6,FALSE)*J77,0)</f>
        <v>0</v>
      </c>
      <c r="P77" s="12"/>
      <c r="Q77" s="11"/>
      <c r="R77" s="6"/>
      <c r="S77" s="4">
        <f>IFERROR(VLOOKUP(Q77,parts!$A$2:$V$150,11,FALSE)*R77,0)</f>
        <v>0</v>
      </c>
      <c r="T77" s="4">
        <f>IFERROR(VLOOKUP(Q77,parts!$A$2:$V$150,12,FALSE)*R77,0)</f>
        <v>0</v>
      </c>
      <c r="U77" s="4">
        <f>IFERROR(VLOOKUP(Q77,parts!$A$2:$V$150,13,FALSE)*R77,0)</f>
        <v>0</v>
      </c>
      <c r="V77" s="4">
        <f>IFERROR(VLOOKUP(Q77,parts!$A$2:$V$150,5,FALSE),0)</f>
        <v>0</v>
      </c>
      <c r="W77" s="4">
        <f>IFERROR(VLOOKUP(Q77,parts!$A$2:$V$150,6,FALSE)*R77,0)</f>
        <v>0</v>
      </c>
      <c r="X77" s="12"/>
      <c r="Y77" s="11"/>
      <c r="Z77" s="6"/>
      <c r="AA77" s="4">
        <f>IFERROR(VLOOKUP(Y77,parts!$A$2:$V$150,11,FALSE)*Z77,0)</f>
        <v>0</v>
      </c>
      <c r="AB77" s="4">
        <f>IFERROR(VLOOKUP(Y77,parts!$A$2:$V$150,12,FALSE)*Z77,0)</f>
        <v>0</v>
      </c>
      <c r="AC77" s="4">
        <f>IFERROR(VLOOKUP(Y77,parts!$A$2:$V$150,13,FALSE)*Z77,0)</f>
        <v>0</v>
      </c>
      <c r="AD77" s="4">
        <f>IFERROR(VLOOKUP(Y77,parts!$A$2:$V$150,5,FALSE),0)</f>
        <v>0</v>
      </c>
      <c r="AE77" s="4">
        <f>IFERROR(VLOOKUP(Y77,parts!$A$2:$V$150,6,FALSE)*Z77,0)</f>
        <v>0</v>
      </c>
      <c r="AF77" s="12"/>
      <c r="AG77" s="11"/>
      <c r="AH77" s="6"/>
      <c r="AI77" s="4">
        <f>IFERROR(VLOOKUP(AG77,parts!$A$2:$V$150,11,FALSE)*AH77,0)</f>
        <v>0</v>
      </c>
      <c r="AJ77" s="4">
        <f>IFERROR(VLOOKUP(AG77,parts!$A$2:$V$150,12,FALSE)*AH77,0)</f>
        <v>0</v>
      </c>
      <c r="AK77" s="4">
        <f>IFERROR(VLOOKUP(AG77,parts!$A$2:$V$150,13,FALSE)*AH77,0)</f>
        <v>0</v>
      </c>
      <c r="AL77" s="4">
        <f>IFERROR(VLOOKUP(AG77,parts!$A$2:$V$150,5,FALSE),0)</f>
        <v>0</v>
      </c>
      <c r="AM77" s="4">
        <f>IFERROR(VLOOKUP(AG77,parts!$A$2:$V$150,6,FALSE)*AH77,0)</f>
        <v>0</v>
      </c>
      <c r="AN77" s="12"/>
      <c r="AO77" s="11"/>
      <c r="AP77" s="6"/>
      <c r="AQ77" s="4">
        <f>IFERROR(VLOOKUP(AO77,parts!$A$2:$V$150,11,FALSE)*AP77,0)</f>
        <v>0</v>
      </c>
      <c r="AR77" s="4">
        <f>IFERROR(VLOOKUP(AO77,parts!$A$2:$V$150,12,FALSE)*AP77,0)</f>
        <v>0</v>
      </c>
      <c r="AS77" s="4">
        <f>IFERROR(VLOOKUP(AO77,parts!$A$2:$V$150,13,FALSE)*AP77,0)</f>
        <v>0</v>
      </c>
      <c r="AT77" s="4">
        <f>IFERROR(VLOOKUP(AO77,parts!$A$2:$V$150,5,FALSE),0)</f>
        <v>0</v>
      </c>
      <c r="AU77" s="4">
        <f>IFERROR(VLOOKUP(AO77,parts!$A$2:$V$150,6,FALSE)*AP77,0)</f>
        <v>0</v>
      </c>
      <c r="AV77" s="12"/>
      <c r="AW77" s="11"/>
      <c r="AX77" s="6"/>
      <c r="AY77" s="4">
        <f>IFERROR(VLOOKUP(AW77,parts!$A$2:$V$150,11,FALSE)*AX77,0)</f>
        <v>0</v>
      </c>
      <c r="AZ77" s="4">
        <f>IFERROR(VLOOKUP(AW77,parts!$A$2:$V$150,12,FALSE)*AX77,0)</f>
        <v>0</v>
      </c>
      <c r="BA77" s="4">
        <f>IFERROR(VLOOKUP(AW77,parts!$A$2:$V$150,13,FALSE)*AX77,0)</f>
        <v>0</v>
      </c>
      <c r="BB77" s="4">
        <f>IFERROR(VLOOKUP(AW77,parts!$A$2:$V$150,5,FALSE),0)</f>
        <v>0</v>
      </c>
      <c r="BC77" s="4">
        <f>IFERROR(VLOOKUP(AW77,parts!$A$2:$V$150,6,FALSE)*AX77,0)</f>
        <v>0</v>
      </c>
      <c r="BD77" s="12"/>
      <c r="BE77" s="11"/>
      <c r="BF77" s="6"/>
      <c r="BG77" s="4">
        <f>IFERROR(VLOOKUP(BE77,parts!$A$2:$V$150,11,FALSE)*BF77,0)</f>
        <v>0</v>
      </c>
      <c r="BH77" s="4">
        <f>IFERROR(VLOOKUP(BE77,parts!$A$2:$V$150,12,FALSE)*BF77,0)</f>
        <v>0</v>
      </c>
      <c r="BI77" s="4">
        <f>IFERROR(VLOOKUP(BE77,parts!$A$2:$V$150,13,FALSE)*BF77,0)</f>
        <v>0</v>
      </c>
      <c r="BJ77" s="4">
        <f>IFERROR(VLOOKUP(BE77,parts!$A$2:$V$150,5,FALSE),0)</f>
        <v>0</v>
      </c>
      <c r="BK77" s="4">
        <f>IFERROR(VLOOKUP(BE77,parts!$A$2:$V$150,6,FALSE)*BF77,0)</f>
        <v>0</v>
      </c>
      <c r="BL77" s="12"/>
    </row>
    <row r="78" spans="1:64" x14ac:dyDescent="0.25">
      <c r="A78" s="11"/>
      <c r="B78" s="6"/>
      <c r="C78" s="4">
        <f>IFERROR(VLOOKUP(A78,parts!$A$2:$V$150,11,FALSE)*B78,0)</f>
        <v>0</v>
      </c>
      <c r="D78" s="4">
        <f>IFERROR(VLOOKUP(A78,parts!$A$2:$V$150,12,FALSE)*B78,0)</f>
        <v>0</v>
      </c>
      <c r="E78" s="4">
        <f>IFERROR(VLOOKUP(A78,parts!$A$2:$V$150,13,FALSE)*B78,0)</f>
        <v>0</v>
      </c>
      <c r="F78" s="4">
        <f>IFERROR(VLOOKUP(A78,parts!$A$2:$V$150,5,FALSE),0)</f>
        <v>0</v>
      </c>
      <c r="G78" s="4">
        <f>IFERROR(VLOOKUP(A78,parts!$A$2:$V$150,6,FALSE)*B78,0)</f>
        <v>0</v>
      </c>
      <c r="H78" s="12"/>
      <c r="I78" s="11"/>
      <c r="J78" s="6"/>
      <c r="K78" s="4">
        <f>IFERROR(VLOOKUP(I78,parts!$A$2:$V$150,11,FALSE)*J78,0)</f>
        <v>0</v>
      </c>
      <c r="L78" s="4">
        <f>IFERROR(VLOOKUP(I78,parts!$A$2:$V$150,12,FALSE)*J78,0)</f>
        <v>0</v>
      </c>
      <c r="M78" s="4">
        <f>IFERROR(VLOOKUP(I78,parts!$A$2:$V$150,13,FALSE)*J78,0)</f>
        <v>0</v>
      </c>
      <c r="N78" s="4">
        <f>IFERROR(VLOOKUP(I78,parts!$A$2:$V$150,5,FALSE),0)</f>
        <v>0</v>
      </c>
      <c r="O78" s="4">
        <f>IFERROR(VLOOKUP(I78,parts!$A$2:$V$150,6,FALSE)*J78,0)</f>
        <v>0</v>
      </c>
      <c r="P78" s="12"/>
      <c r="Q78" s="11"/>
      <c r="R78" s="6"/>
      <c r="S78" s="4">
        <f>IFERROR(VLOOKUP(Q78,parts!$A$2:$V$150,11,FALSE)*R78,0)</f>
        <v>0</v>
      </c>
      <c r="T78" s="4">
        <f>IFERROR(VLOOKUP(Q78,parts!$A$2:$V$150,12,FALSE)*R78,0)</f>
        <v>0</v>
      </c>
      <c r="U78" s="4">
        <f>IFERROR(VLOOKUP(Q78,parts!$A$2:$V$150,13,FALSE)*R78,0)</f>
        <v>0</v>
      </c>
      <c r="V78" s="4">
        <f>IFERROR(VLOOKUP(Q78,parts!$A$2:$V$150,5,FALSE),0)</f>
        <v>0</v>
      </c>
      <c r="W78" s="4">
        <f>IFERROR(VLOOKUP(Q78,parts!$A$2:$V$150,6,FALSE)*R78,0)</f>
        <v>0</v>
      </c>
      <c r="X78" s="12"/>
      <c r="Y78" s="11"/>
      <c r="Z78" s="6"/>
      <c r="AA78" s="4">
        <f>IFERROR(VLOOKUP(Y78,parts!$A$2:$V$150,11,FALSE)*Z78,0)</f>
        <v>0</v>
      </c>
      <c r="AB78" s="4">
        <f>IFERROR(VLOOKUP(Y78,parts!$A$2:$V$150,12,FALSE)*Z78,0)</f>
        <v>0</v>
      </c>
      <c r="AC78" s="4">
        <f>IFERROR(VLOOKUP(Y78,parts!$A$2:$V$150,13,FALSE)*Z78,0)</f>
        <v>0</v>
      </c>
      <c r="AD78" s="4">
        <f>IFERROR(VLOOKUP(Y78,parts!$A$2:$V$150,5,FALSE),0)</f>
        <v>0</v>
      </c>
      <c r="AE78" s="4">
        <f>IFERROR(VLOOKUP(Y78,parts!$A$2:$V$150,6,FALSE)*Z78,0)</f>
        <v>0</v>
      </c>
      <c r="AF78" s="12"/>
      <c r="AG78" s="11"/>
      <c r="AH78" s="6"/>
      <c r="AI78" s="4">
        <f>IFERROR(VLOOKUP(AG78,parts!$A$2:$V$150,11,FALSE)*AH78,0)</f>
        <v>0</v>
      </c>
      <c r="AJ78" s="4">
        <f>IFERROR(VLOOKUP(AG78,parts!$A$2:$V$150,12,FALSE)*AH78,0)</f>
        <v>0</v>
      </c>
      <c r="AK78" s="4">
        <f>IFERROR(VLOOKUP(AG78,parts!$A$2:$V$150,13,FALSE)*AH78,0)</f>
        <v>0</v>
      </c>
      <c r="AL78" s="4">
        <f>IFERROR(VLOOKUP(AG78,parts!$A$2:$V$150,5,FALSE),0)</f>
        <v>0</v>
      </c>
      <c r="AM78" s="4">
        <f>IFERROR(VLOOKUP(AG78,parts!$A$2:$V$150,6,FALSE)*AH78,0)</f>
        <v>0</v>
      </c>
      <c r="AN78" s="12"/>
      <c r="AO78" s="11"/>
      <c r="AP78" s="6"/>
      <c r="AQ78" s="4">
        <f>IFERROR(VLOOKUP(AO78,parts!$A$2:$V$150,11,FALSE)*AP78,0)</f>
        <v>0</v>
      </c>
      <c r="AR78" s="4">
        <f>IFERROR(VLOOKUP(AO78,parts!$A$2:$V$150,12,FALSE)*AP78,0)</f>
        <v>0</v>
      </c>
      <c r="AS78" s="4">
        <f>IFERROR(VLOOKUP(AO78,parts!$A$2:$V$150,13,FALSE)*AP78,0)</f>
        <v>0</v>
      </c>
      <c r="AT78" s="4">
        <f>IFERROR(VLOOKUP(AO78,parts!$A$2:$V$150,5,FALSE),0)</f>
        <v>0</v>
      </c>
      <c r="AU78" s="4">
        <f>IFERROR(VLOOKUP(AO78,parts!$A$2:$V$150,6,FALSE)*AP78,0)</f>
        <v>0</v>
      </c>
      <c r="AV78" s="12"/>
      <c r="AW78" s="11"/>
      <c r="AX78" s="6"/>
      <c r="AY78" s="4">
        <f>IFERROR(VLOOKUP(AW78,parts!$A$2:$V$150,11,FALSE)*AX78,0)</f>
        <v>0</v>
      </c>
      <c r="AZ78" s="4">
        <f>IFERROR(VLOOKUP(AW78,parts!$A$2:$V$150,12,FALSE)*AX78,0)</f>
        <v>0</v>
      </c>
      <c r="BA78" s="4">
        <f>IFERROR(VLOOKUP(AW78,parts!$A$2:$V$150,13,FALSE)*AX78,0)</f>
        <v>0</v>
      </c>
      <c r="BB78" s="4">
        <f>IFERROR(VLOOKUP(AW78,parts!$A$2:$V$150,5,FALSE),0)</f>
        <v>0</v>
      </c>
      <c r="BC78" s="4">
        <f>IFERROR(VLOOKUP(AW78,parts!$A$2:$V$150,6,FALSE)*AX78,0)</f>
        <v>0</v>
      </c>
      <c r="BD78" s="12"/>
      <c r="BE78" s="11"/>
      <c r="BF78" s="6"/>
      <c r="BG78" s="4">
        <f>IFERROR(VLOOKUP(BE78,parts!$A$2:$V$150,11,FALSE)*BF78,0)</f>
        <v>0</v>
      </c>
      <c r="BH78" s="4">
        <f>IFERROR(VLOOKUP(BE78,parts!$A$2:$V$150,12,FALSE)*BF78,0)</f>
        <v>0</v>
      </c>
      <c r="BI78" s="4">
        <f>IFERROR(VLOOKUP(BE78,parts!$A$2:$V$150,13,FALSE)*BF78,0)</f>
        <v>0</v>
      </c>
      <c r="BJ78" s="4">
        <f>IFERROR(VLOOKUP(BE78,parts!$A$2:$V$150,5,FALSE),0)</f>
        <v>0</v>
      </c>
      <c r="BK78" s="4">
        <f>IFERROR(VLOOKUP(BE78,parts!$A$2:$V$150,6,FALSE)*BF78,0)</f>
        <v>0</v>
      </c>
      <c r="BL78" s="12"/>
    </row>
    <row r="79" spans="1:64" x14ac:dyDescent="0.25">
      <c r="A79" s="11"/>
      <c r="B79" s="6"/>
      <c r="C79" s="4">
        <f>IFERROR(VLOOKUP(A79,parts!$A$2:$V$150,11,FALSE)*B79,0)</f>
        <v>0</v>
      </c>
      <c r="D79" s="4">
        <f>IFERROR(VLOOKUP(A79,parts!$A$2:$V$150,12,FALSE)*B79,0)</f>
        <v>0</v>
      </c>
      <c r="E79" s="4">
        <f>IFERROR(VLOOKUP(A79,parts!$A$2:$V$150,13,FALSE)*B79,0)</f>
        <v>0</v>
      </c>
      <c r="F79" s="4">
        <f>IFERROR(VLOOKUP(A79,parts!$A$2:$V$150,5,FALSE),0)</f>
        <v>0</v>
      </c>
      <c r="G79" s="4">
        <f>IFERROR(VLOOKUP(A79,parts!$A$2:$V$150,6,FALSE)*B79,0)</f>
        <v>0</v>
      </c>
      <c r="H79" s="12"/>
      <c r="I79" s="11"/>
      <c r="J79" s="6"/>
      <c r="K79" s="4">
        <f>IFERROR(VLOOKUP(I79,parts!$A$2:$V$150,11,FALSE)*J79,0)</f>
        <v>0</v>
      </c>
      <c r="L79" s="4">
        <f>IFERROR(VLOOKUP(I79,parts!$A$2:$V$150,12,FALSE)*J79,0)</f>
        <v>0</v>
      </c>
      <c r="M79" s="4">
        <f>IFERROR(VLOOKUP(I79,parts!$A$2:$V$150,13,FALSE)*J79,0)</f>
        <v>0</v>
      </c>
      <c r="N79" s="4">
        <f>IFERROR(VLOOKUP(I79,parts!$A$2:$V$150,5,FALSE),0)</f>
        <v>0</v>
      </c>
      <c r="O79" s="4">
        <f>IFERROR(VLOOKUP(I79,parts!$A$2:$V$150,6,FALSE)*J79,0)</f>
        <v>0</v>
      </c>
      <c r="P79" s="12"/>
      <c r="Q79" s="11"/>
      <c r="R79" s="6"/>
      <c r="S79" s="4">
        <f>IFERROR(VLOOKUP(Q79,parts!$A$2:$V$150,11,FALSE)*R79,0)</f>
        <v>0</v>
      </c>
      <c r="T79" s="4">
        <f>IFERROR(VLOOKUP(Q79,parts!$A$2:$V$150,12,FALSE)*R79,0)</f>
        <v>0</v>
      </c>
      <c r="U79" s="4">
        <f>IFERROR(VLOOKUP(Q79,parts!$A$2:$V$150,13,FALSE)*R79,0)</f>
        <v>0</v>
      </c>
      <c r="V79" s="4">
        <f>IFERROR(VLOOKUP(Q79,parts!$A$2:$V$150,5,FALSE),0)</f>
        <v>0</v>
      </c>
      <c r="W79" s="4">
        <f>IFERROR(VLOOKUP(Q79,parts!$A$2:$V$150,6,FALSE)*R79,0)</f>
        <v>0</v>
      </c>
      <c r="X79" s="12"/>
      <c r="Y79" s="11"/>
      <c r="Z79" s="6"/>
      <c r="AA79" s="4">
        <f>IFERROR(VLOOKUP(Y79,parts!$A$2:$V$150,11,FALSE)*Z79,0)</f>
        <v>0</v>
      </c>
      <c r="AB79" s="4">
        <f>IFERROR(VLOOKUP(Y79,parts!$A$2:$V$150,12,FALSE)*Z79,0)</f>
        <v>0</v>
      </c>
      <c r="AC79" s="4">
        <f>IFERROR(VLOOKUP(Y79,parts!$A$2:$V$150,13,FALSE)*Z79,0)</f>
        <v>0</v>
      </c>
      <c r="AD79" s="4">
        <f>IFERROR(VLOOKUP(Y79,parts!$A$2:$V$150,5,FALSE),0)</f>
        <v>0</v>
      </c>
      <c r="AE79" s="4">
        <f>IFERROR(VLOOKUP(Y79,parts!$A$2:$V$150,6,FALSE)*Z79,0)</f>
        <v>0</v>
      </c>
      <c r="AF79" s="12"/>
      <c r="AG79" s="11"/>
      <c r="AH79" s="6"/>
      <c r="AI79" s="4">
        <f>IFERROR(VLOOKUP(AG79,parts!$A$2:$V$150,11,FALSE)*AH79,0)</f>
        <v>0</v>
      </c>
      <c r="AJ79" s="4">
        <f>IFERROR(VLOOKUP(AG79,parts!$A$2:$V$150,12,FALSE)*AH79,0)</f>
        <v>0</v>
      </c>
      <c r="AK79" s="4">
        <f>IFERROR(VLOOKUP(AG79,parts!$A$2:$V$150,13,FALSE)*AH79,0)</f>
        <v>0</v>
      </c>
      <c r="AL79" s="4">
        <f>IFERROR(VLOOKUP(AG79,parts!$A$2:$V$150,5,FALSE),0)</f>
        <v>0</v>
      </c>
      <c r="AM79" s="4">
        <f>IFERROR(VLOOKUP(AG79,parts!$A$2:$V$150,6,FALSE)*AH79,0)</f>
        <v>0</v>
      </c>
      <c r="AN79" s="12"/>
      <c r="AO79" s="11"/>
      <c r="AP79" s="6"/>
      <c r="AQ79" s="4">
        <f>IFERROR(VLOOKUP(AO79,parts!$A$2:$V$150,11,FALSE)*AP79,0)</f>
        <v>0</v>
      </c>
      <c r="AR79" s="4">
        <f>IFERROR(VLOOKUP(AO79,parts!$A$2:$V$150,12,FALSE)*AP79,0)</f>
        <v>0</v>
      </c>
      <c r="AS79" s="4">
        <f>IFERROR(VLOOKUP(AO79,parts!$A$2:$V$150,13,FALSE)*AP79,0)</f>
        <v>0</v>
      </c>
      <c r="AT79" s="4">
        <f>IFERROR(VLOOKUP(AO79,parts!$A$2:$V$150,5,FALSE),0)</f>
        <v>0</v>
      </c>
      <c r="AU79" s="4">
        <f>IFERROR(VLOOKUP(AO79,parts!$A$2:$V$150,6,FALSE)*AP79,0)</f>
        <v>0</v>
      </c>
      <c r="AV79" s="12"/>
      <c r="AW79" s="11"/>
      <c r="AX79" s="6"/>
      <c r="AY79" s="4">
        <f>IFERROR(VLOOKUP(AW79,parts!$A$2:$V$150,11,FALSE)*AX79,0)</f>
        <v>0</v>
      </c>
      <c r="AZ79" s="4">
        <f>IFERROR(VLOOKUP(AW79,parts!$A$2:$V$150,12,FALSE)*AX79,0)</f>
        <v>0</v>
      </c>
      <c r="BA79" s="4">
        <f>IFERROR(VLOOKUP(AW79,parts!$A$2:$V$150,13,FALSE)*AX79,0)</f>
        <v>0</v>
      </c>
      <c r="BB79" s="4">
        <f>IFERROR(VLOOKUP(AW79,parts!$A$2:$V$150,5,FALSE),0)</f>
        <v>0</v>
      </c>
      <c r="BC79" s="4">
        <f>IFERROR(VLOOKUP(AW79,parts!$A$2:$V$150,6,FALSE)*AX79,0)</f>
        <v>0</v>
      </c>
      <c r="BD79" s="12"/>
      <c r="BE79" s="11"/>
      <c r="BF79" s="6"/>
      <c r="BG79" s="4">
        <f>IFERROR(VLOOKUP(BE79,parts!$A$2:$V$150,11,FALSE)*BF79,0)</f>
        <v>0</v>
      </c>
      <c r="BH79" s="4">
        <f>IFERROR(VLOOKUP(BE79,parts!$A$2:$V$150,12,FALSE)*BF79,0)</f>
        <v>0</v>
      </c>
      <c r="BI79" s="4">
        <f>IFERROR(VLOOKUP(BE79,parts!$A$2:$V$150,13,FALSE)*BF79,0)</f>
        <v>0</v>
      </c>
      <c r="BJ79" s="4">
        <f>IFERROR(VLOOKUP(BE79,parts!$A$2:$V$150,5,FALSE),0)</f>
        <v>0</v>
      </c>
      <c r="BK79" s="4">
        <f>IFERROR(VLOOKUP(BE79,parts!$A$2:$V$150,6,FALSE)*BF79,0)</f>
        <v>0</v>
      </c>
      <c r="BL79" s="12"/>
    </row>
    <row r="80" spans="1:64" x14ac:dyDescent="0.25">
      <c r="A80" s="11"/>
      <c r="B80" s="6"/>
      <c r="C80" s="4">
        <f>IFERROR(VLOOKUP(A80,parts!$A$2:$V$150,11,FALSE)*B80,0)</f>
        <v>0</v>
      </c>
      <c r="D80" s="4">
        <f>IFERROR(VLOOKUP(A80,parts!$A$2:$V$150,12,FALSE)*B80,0)</f>
        <v>0</v>
      </c>
      <c r="E80" s="4">
        <f>IFERROR(VLOOKUP(A80,parts!$A$2:$V$150,13,FALSE)*B80,0)</f>
        <v>0</v>
      </c>
      <c r="F80" s="4">
        <f>IFERROR(VLOOKUP(A80,parts!$A$2:$V$150,5,FALSE),0)</f>
        <v>0</v>
      </c>
      <c r="G80" s="4">
        <f>IFERROR(VLOOKUP(A80,parts!$A$2:$V$150,6,FALSE)*B80,0)</f>
        <v>0</v>
      </c>
      <c r="H80" s="12"/>
      <c r="I80" s="11"/>
      <c r="J80" s="6"/>
      <c r="K80" s="4">
        <f>IFERROR(VLOOKUP(I80,parts!$A$2:$V$150,11,FALSE)*J80,0)</f>
        <v>0</v>
      </c>
      <c r="L80" s="4">
        <f>IFERROR(VLOOKUP(I80,parts!$A$2:$V$150,12,FALSE)*J80,0)</f>
        <v>0</v>
      </c>
      <c r="M80" s="4">
        <f>IFERROR(VLOOKUP(I80,parts!$A$2:$V$150,13,FALSE)*J80,0)</f>
        <v>0</v>
      </c>
      <c r="N80" s="4">
        <f>IFERROR(VLOOKUP(I80,parts!$A$2:$V$150,5,FALSE),0)</f>
        <v>0</v>
      </c>
      <c r="O80" s="4">
        <f>IFERROR(VLOOKUP(I80,parts!$A$2:$V$150,6,FALSE)*J80,0)</f>
        <v>0</v>
      </c>
      <c r="P80" s="12"/>
      <c r="Q80" s="11"/>
      <c r="R80" s="6"/>
      <c r="S80" s="4">
        <f>IFERROR(VLOOKUP(Q80,parts!$A$2:$V$150,11,FALSE)*R80,0)</f>
        <v>0</v>
      </c>
      <c r="T80" s="4">
        <f>IFERROR(VLOOKUP(Q80,parts!$A$2:$V$150,12,FALSE)*R80,0)</f>
        <v>0</v>
      </c>
      <c r="U80" s="4">
        <f>IFERROR(VLOOKUP(Q80,parts!$A$2:$V$150,13,FALSE)*R80,0)</f>
        <v>0</v>
      </c>
      <c r="V80" s="4">
        <f>IFERROR(VLOOKUP(Q80,parts!$A$2:$V$150,5,FALSE),0)</f>
        <v>0</v>
      </c>
      <c r="W80" s="4">
        <f>IFERROR(VLOOKUP(Q80,parts!$A$2:$V$150,6,FALSE)*R80,0)</f>
        <v>0</v>
      </c>
      <c r="X80" s="12"/>
      <c r="Y80" s="11"/>
      <c r="Z80" s="6"/>
      <c r="AA80" s="4">
        <f>IFERROR(VLOOKUP(Y80,parts!$A$2:$V$150,11,FALSE)*Z80,0)</f>
        <v>0</v>
      </c>
      <c r="AB80" s="4">
        <f>IFERROR(VLOOKUP(Y80,parts!$A$2:$V$150,12,FALSE)*Z80,0)</f>
        <v>0</v>
      </c>
      <c r="AC80" s="4">
        <f>IFERROR(VLOOKUP(Y80,parts!$A$2:$V$150,13,FALSE)*Z80,0)</f>
        <v>0</v>
      </c>
      <c r="AD80" s="4">
        <f>IFERROR(VLOOKUP(Y80,parts!$A$2:$V$150,5,FALSE),0)</f>
        <v>0</v>
      </c>
      <c r="AE80" s="4">
        <f>IFERROR(VLOOKUP(Y80,parts!$A$2:$V$150,6,FALSE)*Z80,0)</f>
        <v>0</v>
      </c>
      <c r="AF80" s="12"/>
      <c r="AG80" s="11"/>
      <c r="AH80" s="6"/>
      <c r="AI80" s="4">
        <f>IFERROR(VLOOKUP(AG80,parts!$A$2:$V$150,11,FALSE)*AH80,0)</f>
        <v>0</v>
      </c>
      <c r="AJ80" s="4">
        <f>IFERROR(VLOOKUP(AG80,parts!$A$2:$V$150,12,FALSE)*AH80,0)</f>
        <v>0</v>
      </c>
      <c r="AK80" s="4">
        <f>IFERROR(VLOOKUP(AG80,parts!$A$2:$V$150,13,FALSE)*AH80,0)</f>
        <v>0</v>
      </c>
      <c r="AL80" s="4">
        <f>IFERROR(VLOOKUP(AG80,parts!$A$2:$V$150,5,FALSE),0)</f>
        <v>0</v>
      </c>
      <c r="AM80" s="4">
        <f>IFERROR(VLOOKUP(AG80,parts!$A$2:$V$150,6,FALSE)*AH80,0)</f>
        <v>0</v>
      </c>
      <c r="AN80" s="12"/>
      <c r="AO80" s="11"/>
      <c r="AP80" s="6"/>
      <c r="AQ80" s="4">
        <f>IFERROR(VLOOKUP(AO80,parts!$A$2:$V$150,11,FALSE)*AP80,0)</f>
        <v>0</v>
      </c>
      <c r="AR80" s="4">
        <f>IFERROR(VLOOKUP(AO80,parts!$A$2:$V$150,12,FALSE)*AP80,0)</f>
        <v>0</v>
      </c>
      <c r="AS80" s="4">
        <f>IFERROR(VLOOKUP(AO80,parts!$A$2:$V$150,13,FALSE)*AP80,0)</f>
        <v>0</v>
      </c>
      <c r="AT80" s="4">
        <f>IFERROR(VLOOKUP(AO80,parts!$A$2:$V$150,5,FALSE),0)</f>
        <v>0</v>
      </c>
      <c r="AU80" s="4">
        <f>IFERROR(VLOOKUP(AO80,parts!$A$2:$V$150,6,FALSE)*AP80,0)</f>
        <v>0</v>
      </c>
      <c r="AV80" s="12"/>
      <c r="AW80" s="11"/>
      <c r="AX80" s="6"/>
      <c r="AY80" s="4">
        <f>IFERROR(VLOOKUP(AW80,parts!$A$2:$V$150,11,FALSE)*AX80,0)</f>
        <v>0</v>
      </c>
      <c r="AZ80" s="4">
        <f>IFERROR(VLOOKUP(AW80,parts!$A$2:$V$150,12,FALSE)*AX80,0)</f>
        <v>0</v>
      </c>
      <c r="BA80" s="4">
        <f>IFERROR(VLOOKUP(AW80,parts!$A$2:$V$150,13,FALSE)*AX80,0)</f>
        <v>0</v>
      </c>
      <c r="BB80" s="4">
        <f>IFERROR(VLOOKUP(AW80,parts!$A$2:$V$150,5,FALSE),0)</f>
        <v>0</v>
      </c>
      <c r="BC80" s="4">
        <f>IFERROR(VLOOKUP(AW80,parts!$A$2:$V$150,6,FALSE)*AX80,0)</f>
        <v>0</v>
      </c>
      <c r="BD80" s="12"/>
      <c r="BE80" s="11"/>
      <c r="BF80" s="6"/>
      <c r="BG80" s="4">
        <f>IFERROR(VLOOKUP(BE80,parts!$A$2:$V$150,11,FALSE)*BF80,0)</f>
        <v>0</v>
      </c>
      <c r="BH80" s="4">
        <f>IFERROR(VLOOKUP(BE80,parts!$A$2:$V$150,12,FALSE)*BF80,0)</f>
        <v>0</v>
      </c>
      <c r="BI80" s="4">
        <f>IFERROR(VLOOKUP(BE80,parts!$A$2:$V$150,13,FALSE)*BF80,0)</f>
        <v>0</v>
      </c>
      <c r="BJ80" s="4">
        <f>IFERROR(VLOOKUP(BE80,parts!$A$2:$V$150,5,FALSE),0)</f>
        <v>0</v>
      </c>
      <c r="BK80" s="4">
        <f>IFERROR(VLOOKUP(BE80,parts!$A$2:$V$150,6,FALSE)*BF80,0)</f>
        <v>0</v>
      </c>
      <c r="BL80" s="12"/>
    </row>
    <row r="81" spans="1:64" x14ac:dyDescent="0.25">
      <c r="A81" s="11"/>
      <c r="B81" s="6"/>
      <c r="C81" s="4">
        <f>IFERROR(VLOOKUP(A81,parts!$A$2:$V$150,11,FALSE)*B81,0)</f>
        <v>0</v>
      </c>
      <c r="D81" s="4">
        <f>IFERROR(VLOOKUP(A81,parts!$A$2:$V$150,12,FALSE)*B81,0)</f>
        <v>0</v>
      </c>
      <c r="E81" s="4">
        <f>IFERROR(VLOOKUP(A81,parts!$A$2:$V$150,13,FALSE)*B81,0)</f>
        <v>0</v>
      </c>
      <c r="F81" s="4">
        <f>IFERROR(VLOOKUP(A81,parts!$A$2:$V$150,5,FALSE),0)</f>
        <v>0</v>
      </c>
      <c r="G81" s="4">
        <f>IFERROR(VLOOKUP(A81,parts!$A$2:$V$150,6,FALSE)*B81,0)</f>
        <v>0</v>
      </c>
      <c r="H81" s="12"/>
      <c r="I81" s="11"/>
      <c r="J81" s="6"/>
      <c r="K81" s="4">
        <f>IFERROR(VLOOKUP(I81,parts!$A$2:$V$150,11,FALSE)*J81,0)</f>
        <v>0</v>
      </c>
      <c r="L81" s="4">
        <f>IFERROR(VLOOKUP(I81,parts!$A$2:$V$150,12,FALSE)*J81,0)</f>
        <v>0</v>
      </c>
      <c r="M81" s="4">
        <f>IFERROR(VLOOKUP(I81,parts!$A$2:$V$150,13,FALSE)*J81,0)</f>
        <v>0</v>
      </c>
      <c r="N81" s="4">
        <f>IFERROR(VLOOKUP(I81,parts!$A$2:$V$150,5,FALSE),0)</f>
        <v>0</v>
      </c>
      <c r="O81" s="4">
        <f>IFERROR(VLOOKUP(I81,parts!$A$2:$V$150,6,FALSE)*J81,0)</f>
        <v>0</v>
      </c>
      <c r="P81" s="12"/>
      <c r="Q81" s="11"/>
      <c r="R81" s="6"/>
      <c r="S81" s="4">
        <f>IFERROR(VLOOKUP(Q81,parts!$A$2:$V$150,11,FALSE)*R81,0)</f>
        <v>0</v>
      </c>
      <c r="T81" s="4">
        <f>IFERROR(VLOOKUP(Q81,parts!$A$2:$V$150,12,FALSE)*R81,0)</f>
        <v>0</v>
      </c>
      <c r="U81" s="4">
        <f>IFERROR(VLOOKUP(Q81,parts!$A$2:$V$150,13,FALSE)*R81,0)</f>
        <v>0</v>
      </c>
      <c r="V81" s="4">
        <f>IFERROR(VLOOKUP(Q81,parts!$A$2:$V$150,5,FALSE),0)</f>
        <v>0</v>
      </c>
      <c r="W81" s="4">
        <f>IFERROR(VLOOKUP(Q81,parts!$A$2:$V$150,6,FALSE)*R81,0)</f>
        <v>0</v>
      </c>
      <c r="X81" s="12"/>
      <c r="Y81" s="11"/>
      <c r="Z81" s="6"/>
      <c r="AA81" s="4">
        <f>IFERROR(VLOOKUP(Y81,parts!$A$2:$V$150,11,FALSE)*Z81,0)</f>
        <v>0</v>
      </c>
      <c r="AB81" s="4">
        <f>IFERROR(VLOOKUP(Y81,parts!$A$2:$V$150,12,FALSE)*Z81,0)</f>
        <v>0</v>
      </c>
      <c r="AC81" s="4">
        <f>IFERROR(VLOOKUP(Y81,parts!$A$2:$V$150,13,FALSE)*Z81,0)</f>
        <v>0</v>
      </c>
      <c r="AD81" s="4">
        <f>IFERROR(VLOOKUP(Y81,parts!$A$2:$V$150,5,FALSE),0)</f>
        <v>0</v>
      </c>
      <c r="AE81" s="4">
        <f>IFERROR(VLOOKUP(Y81,parts!$A$2:$V$150,6,FALSE)*Z81,0)</f>
        <v>0</v>
      </c>
      <c r="AF81" s="12"/>
      <c r="AG81" s="11"/>
      <c r="AH81" s="6"/>
      <c r="AI81" s="4">
        <f>IFERROR(VLOOKUP(AG81,parts!$A$2:$V$150,11,FALSE)*AH81,0)</f>
        <v>0</v>
      </c>
      <c r="AJ81" s="4">
        <f>IFERROR(VLOOKUP(AG81,parts!$A$2:$V$150,12,FALSE)*AH81,0)</f>
        <v>0</v>
      </c>
      <c r="AK81" s="4">
        <f>IFERROR(VLOOKUP(AG81,parts!$A$2:$V$150,13,FALSE)*AH81,0)</f>
        <v>0</v>
      </c>
      <c r="AL81" s="4">
        <f>IFERROR(VLOOKUP(AG81,parts!$A$2:$V$150,5,FALSE),0)</f>
        <v>0</v>
      </c>
      <c r="AM81" s="4">
        <f>IFERROR(VLOOKUP(AG81,parts!$A$2:$V$150,6,FALSE)*AH81,0)</f>
        <v>0</v>
      </c>
      <c r="AN81" s="12"/>
      <c r="AO81" s="11"/>
      <c r="AP81" s="6"/>
      <c r="AQ81" s="4">
        <f>IFERROR(VLOOKUP(AO81,parts!$A$2:$V$150,11,FALSE)*AP81,0)</f>
        <v>0</v>
      </c>
      <c r="AR81" s="4">
        <f>IFERROR(VLOOKUP(AO81,parts!$A$2:$V$150,12,FALSE)*AP81,0)</f>
        <v>0</v>
      </c>
      <c r="AS81" s="4">
        <f>IFERROR(VLOOKUP(AO81,parts!$A$2:$V$150,13,FALSE)*AP81,0)</f>
        <v>0</v>
      </c>
      <c r="AT81" s="4">
        <f>IFERROR(VLOOKUP(AO81,parts!$A$2:$V$150,5,FALSE),0)</f>
        <v>0</v>
      </c>
      <c r="AU81" s="4">
        <f>IFERROR(VLOOKUP(AO81,parts!$A$2:$V$150,6,FALSE)*AP81,0)</f>
        <v>0</v>
      </c>
      <c r="AV81" s="12"/>
      <c r="AW81" s="11"/>
      <c r="AX81" s="6"/>
      <c r="AY81" s="4">
        <f>IFERROR(VLOOKUP(AW81,parts!$A$2:$V$150,11,FALSE)*AX81,0)</f>
        <v>0</v>
      </c>
      <c r="AZ81" s="4">
        <f>IFERROR(VLOOKUP(AW81,parts!$A$2:$V$150,12,FALSE)*AX81,0)</f>
        <v>0</v>
      </c>
      <c r="BA81" s="4">
        <f>IFERROR(VLOOKUP(AW81,parts!$A$2:$V$150,13,FALSE)*AX81,0)</f>
        <v>0</v>
      </c>
      <c r="BB81" s="4">
        <f>IFERROR(VLOOKUP(AW81,parts!$A$2:$V$150,5,FALSE),0)</f>
        <v>0</v>
      </c>
      <c r="BC81" s="4">
        <f>IFERROR(VLOOKUP(AW81,parts!$A$2:$V$150,6,FALSE)*AX81,0)</f>
        <v>0</v>
      </c>
      <c r="BD81" s="12"/>
      <c r="BE81" s="11"/>
      <c r="BF81" s="6"/>
      <c r="BG81" s="4">
        <f>IFERROR(VLOOKUP(BE81,parts!$A$2:$V$150,11,FALSE)*BF81,0)</f>
        <v>0</v>
      </c>
      <c r="BH81" s="4">
        <f>IFERROR(VLOOKUP(BE81,parts!$A$2:$V$150,12,FALSE)*BF81,0)</f>
        <v>0</v>
      </c>
      <c r="BI81" s="4">
        <f>IFERROR(VLOOKUP(BE81,parts!$A$2:$V$150,13,FALSE)*BF81,0)</f>
        <v>0</v>
      </c>
      <c r="BJ81" s="4">
        <f>IFERROR(VLOOKUP(BE81,parts!$A$2:$V$150,5,FALSE),0)</f>
        <v>0</v>
      </c>
      <c r="BK81" s="4">
        <f>IFERROR(VLOOKUP(BE81,parts!$A$2:$V$150,6,FALSE)*BF81,0)</f>
        <v>0</v>
      </c>
      <c r="BL81" s="12"/>
    </row>
    <row r="82" spans="1:64" x14ac:dyDescent="0.25">
      <c r="A82" s="11"/>
      <c r="B82" s="6"/>
      <c r="C82" s="4">
        <f>IFERROR(VLOOKUP(A82,parts!$A$2:$V$150,11,FALSE)*B82,0)</f>
        <v>0</v>
      </c>
      <c r="D82" s="4">
        <f>IFERROR(VLOOKUP(A82,parts!$A$2:$V$150,12,FALSE)*B82,0)</f>
        <v>0</v>
      </c>
      <c r="E82" s="4">
        <f>IFERROR(VLOOKUP(A82,parts!$A$2:$V$150,13,FALSE)*B82,0)</f>
        <v>0</v>
      </c>
      <c r="F82" s="4">
        <f>IFERROR(VLOOKUP(A82,parts!$A$2:$V$150,5,FALSE),0)</f>
        <v>0</v>
      </c>
      <c r="G82" s="4">
        <f>IFERROR(VLOOKUP(A82,parts!$A$2:$V$150,6,FALSE)*B82,0)</f>
        <v>0</v>
      </c>
      <c r="H82" s="12"/>
      <c r="I82" s="11"/>
      <c r="J82" s="6"/>
      <c r="K82" s="4">
        <f>IFERROR(VLOOKUP(I82,parts!$A$2:$V$150,11,FALSE)*J82,0)</f>
        <v>0</v>
      </c>
      <c r="L82" s="4">
        <f>IFERROR(VLOOKUP(I82,parts!$A$2:$V$150,12,FALSE)*J82,0)</f>
        <v>0</v>
      </c>
      <c r="M82" s="4">
        <f>IFERROR(VLOOKUP(I82,parts!$A$2:$V$150,13,FALSE)*J82,0)</f>
        <v>0</v>
      </c>
      <c r="N82" s="4">
        <f>IFERROR(VLOOKUP(I82,parts!$A$2:$V$150,5,FALSE),0)</f>
        <v>0</v>
      </c>
      <c r="O82" s="4">
        <f>IFERROR(VLOOKUP(I82,parts!$A$2:$V$150,6,FALSE)*J82,0)</f>
        <v>0</v>
      </c>
      <c r="P82" s="12"/>
      <c r="Q82" s="11"/>
      <c r="R82" s="6"/>
      <c r="S82" s="4">
        <f>IFERROR(VLOOKUP(Q82,parts!$A$2:$V$150,11,FALSE)*R82,0)</f>
        <v>0</v>
      </c>
      <c r="T82" s="4">
        <f>IFERROR(VLOOKUP(Q82,parts!$A$2:$V$150,12,FALSE)*R82,0)</f>
        <v>0</v>
      </c>
      <c r="U82" s="4">
        <f>IFERROR(VLOOKUP(Q82,parts!$A$2:$V$150,13,FALSE)*R82,0)</f>
        <v>0</v>
      </c>
      <c r="V82" s="4">
        <f>IFERROR(VLOOKUP(Q82,parts!$A$2:$V$150,5,FALSE),0)</f>
        <v>0</v>
      </c>
      <c r="W82" s="4">
        <f>IFERROR(VLOOKUP(Q82,parts!$A$2:$V$150,6,FALSE)*R82,0)</f>
        <v>0</v>
      </c>
      <c r="X82" s="12"/>
      <c r="Y82" s="11"/>
      <c r="Z82" s="6"/>
      <c r="AA82" s="4">
        <f>IFERROR(VLOOKUP(Y82,parts!$A$2:$V$150,11,FALSE)*Z82,0)</f>
        <v>0</v>
      </c>
      <c r="AB82" s="4">
        <f>IFERROR(VLOOKUP(Y82,parts!$A$2:$V$150,12,FALSE)*Z82,0)</f>
        <v>0</v>
      </c>
      <c r="AC82" s="4">
        <f>IFERROR(VLOOKUP(Y82,parts!$A$2:$V$150,13,FALSE)*Z82,0)</f>
        <v>0</v>
      </c>
      <c r="AD82" s="4">
        <f>IFERROR(VLOOKUP(Y82,parts!$A$2:$V$150,5,FALSE),0)</f>
        <v>0</v>
      </c>
      <c r="AE82" s="4">
        <f>IFERROR(VLOOKUP(Y82,parts!$A$2:$V$150,6,FALSE)*Z82,0)</f>
        <v>0</v>
      </c>
      <c r="AF82" s="12"/>
      <c r="AG82" s="11"/>
      <c r="AH82" s="6"/>
      <c r="AI82" s="4">
        <f>IFERROR(VLOOKUP(AG82,parts!$A$2:$V$150,11,FALSE)*AH82,0)</f>
        <v>0</v>
      </c>
      <c r="AJ82" s="4">
        <f>IFERROR(VLOOKUP(AG82,parts!$A$2:$V$150,12,FALSE)*AH82,0)</f>
        <v>0</v>
      </c>
      <c r="AK82" s="4">
        <f>IFERROR(VLOOKUP(AG82,parts!$A$2:$V$150,13,FALSE)*AH82,0)</f>
        <v>0</v>
      </c>
      <c r="AL82" s="4">
        <f>IFERROR(VLOOKUP(AG82,parts!$A$2:$V$150,5,FALSE),0)</f>
        <v>0</v>
      </c>
      <c r="AM82" s="4">
        <f>IFERROR(VLOOKUP(AG82,parts!$A$2:$V$150,6,FALSE)*AH82,0)</f>
        <v>0</v>
      </c>
      <c r="AN82" s="12"/>
      <c r="AO82" s="11"/>
      <c r="AP82" s="6"/>
      <c r="AQ82" s="4">
        <f>IFERROR(VLOOKUP(AO82,parts!$A$2:$V$150,11,FALSE)*AP82,0)</f>
        <v>0</v>
      </c>
      <c r="AR82" s="4">
        <f>IFERROR(VLOOKUP(AO82,parts!$A$2:$V$150,12,FALSE)*AP82,0)</f>
        <v>0</v>
      </c>
      <c r="AS82" s="4">
        <f>IFERROR(VLOOKUP(AO82,parts!$A$2:$V$150,13,FALSE)*AP82,0)</f>
        <v>0</v>
      </c>
      <c r="AT82" s="4">
        <f>IFERROR(VLOOKUP(AO82,parts!$A$2:$V$150,5,FALSE),0)</f>
        <v>0</v>
      </c>
      <c r="AU82" s="4">
        <f>IFERROR(VLOOKUP(AO82,parts!$A$2:$V$150,6,FALSE)*AP82,0)</f>
        <v>0</v>
      </c>
      <c r="AV82" s="12"/>
      <c r="AW82" s="11"/>
      <c r="AX82" s="6"/>
      <c r="AY82" s="4">
        <f>IFERROR(VLOOKUP(AW82,parts!$A$2:$V$150,11,FALSE)*AX82,0)</f>
        <v>0</v>
      </c>
      <c r="AZ82" s="4">
        <f>IFERROR(VLOOKUP(AW82,parts!$A$2:$V$150,12,FALSE)*AX82,0)</f>
        <v>0</v>
      </c>
      <c r="BA82" s="4">
        <f>IFERROR(VLOOKUP(AW82,parts!$A$2:$V$150,13,FALSE)*AX82,0)</f>
        <v>0</v>
      </c>
      <c r="BB82" s="4">
        <f>IFERROR(VLOOKUP(AW82,parts!$A$2:$V$150,5,FALSE),0)</f>
        <v>0</v>
      </c>
      <c r="BC82" s="4">
        <f>IFERROR(VLOOKUP(AW82,parts!$A$2:$V$150,6,FALSE)*AX82,0)</f>
        <v>0</v>
      </c>
      <c r="BD82" s="12"/>
      <c r="BE82" s="11"/>
      <c r="BF82" s="6"/>
      <c r="BG82" s="4">
        <f>IFERROR(VLOOKUP(BE82,parts!$A$2:$V$150,11,FALSE)*BF82,0)</f>
        <v>0</v>
      </c>
      <c r="BH82" s="4">
        <f>IFERROR(VLOOKUP(BE82,parts!$A$2:$V$150,12,FALSE)*BF82,0)</f>
        <v>0</v>
      </c>
      <c r="BI82" s="4">
        <f>IFERROR(VLOOKUP(BE82,parts!$A$2:$V$150,13,FALSE)*BF82,0)</f>
        <v>0</v>
      </c>
      <c r="BJ82" s="4">
        <f>IFERROR(VLOOKUP(BE82,parts!$A$2:$V$150,5,FALSE),0)</f>
        <v>0</v>
      </c>
      <c r="BK82" s="4">
        <f>IFERROR(VLOOKUP(BE82,parts!$A$2:$V$150,6,FALSE)*BF82,0)</f>
        <v>0</v>
      </c>
      <c r="BL82" s="12"/>
    </row>
    <row r="83" spans="1:64" x14ac:dyDescent="0.25">
      <c r="A83" s="11"/>
      <c r="B83" s="6"/>
      <c r="C83" s="4">
        <f>IFERROR(VLOOKUP(A83,parts!$A$2:$V$150,11,FALSE)*B83,0)</f>
        <v>0</v>
      </c>
      <c r="D83" s="4">
        <f>IFERROR(VLOOKUP(A83,parts!$A$2:$V$150,12,FALSE)*B83,0)</f>
        <v>0</v>
      </c>
      <c r="E83" s="4">
        <f>IFERROR(VLOOKUP(A83,parts!$A$2:$V$150,13,FALSE)*B83,0)</f>
        <v>0</v>
      </c>
      <c r="F83" s="4">
        <f>IFERROR(VLOOKUP(A83,parts!$A$2:$V$150,5,FALSE),0)</f>
        <v>0</v>
      </c>
      <c r="G83" s="4">
        <f>IFERROR(VLOOKUP(A83,parts!$A$2:$V$150,6,FALSE)*B83,0)</f>
        <v>0</v>
      </c>
      <c r="H83" s="12"/>
      <c r="I83" s="11"/>
      <c r="J83" s="6"/>
      <c r="K83" s="4">
        <f>IFERROR(VLOOKUP(I83,parts!$A$2:$V$150,11,FALSE)*J83,0)</f>
        <v>0</v>
      </c>
      <c r="L83" s="4">
        <f>IFERROR(VLOOKUP(I83,parts!$A$2:$V$150,12,FALSE)*J83,0)</f>
        <v>0</v>
      </c>
      <c r="M83" s="4">
        <f>IFERROR(VLOOKUP(I83,parts!$A$2:$V$150,13,FALSE)*J83,0)</f>
        <v>0</v>
      </c>
      <c r="N83" s="4">
        <f>IFERROR(VLOOKUP(I83,parts!$A$2:$V$150,5,FALSE),0)</f>
        <v>0</v>
      </c>
      <c r="O83" s="4">
        <f>IFERROR(VLOOKUP(I83,parts!$A$2:$V$150,6,FALSE)*J83,0)</f>
        <v>0</v>
      </c>
      <c r="P83" s="12"/>
      <c r="Q83" s="11"/>
      <c r="R83" s="6"/>
      <c r="S83" s="4">
        <f>IFERROR(VLOOKUP(Q83,parts!$A$2:$V$150,11,FALSE)*R83,0)</f>
        <v>0</v>
      </c>
      <c r="T83" s="4">
        <f>IFERROR(VLOOKUP(Q83,parts!$A$2:$V$150,12,FALSE)*R83,0)</f>
        <v>0</v>
      </c>
      <c r="U83" s="4">
        <f>IFERROR(VLOOKUP(Q83,parts!$A$2:$V$150,13,FALSE)*R83,0)</f>
        <v>0</v>
      </c>
      <c r="V83" s="4">
        <f>IFERROR(VLOOKUP(Q83,parts!$A$2:$V$150,5,FALSE),0)</f>
        <v>0</v>
      </c>
      <c r="W83" s="4">
        <f>IFERROR(VLOOKUP(Q83,parts!$A$2:$V$150,6,FALSE)*R83,0)</f>
        <v>0</v>
      </c>
      <c r="X83" s="12"/>
      <c r="Y83" s="11"/>
      <c r="Z83" s="6"/>
      <c r="AA83" s="4">
        <f>IFERROR(VLOOKUP(Y83,parts!$A$2:$V$150,11,FALSE)*Z83,0)</f>
        <v>0</v>
      </c>
      <c r="AB83" s="4">
        <f>IFERROR(VLOOKUP(Y83,parts!$A$2:$V$150,12,FALSE)*Z83,0)</f>
        <v>0</v>
      </c>
      <c r="AC83" s="4">
        <f>IFERROR(VLOOKUP(Y83,parts!$A$2:$V$150,13,FALSE)*Z83,0)</f>
        <v>0</v>
      </c>
      <c r="AD83" s="4">
        <f>IFERROR(VLOOKUP(Y83,parts!$A$2:$V$150,5,FALSE),0)</f>
        <v>0</v>
      </c>
      <c r="AE83" s="4">
        <f>IFERROR(VLOOKUP(Y83,parts!$A$2:$V$150,6,FALSE)*Z83,0)</f>
        <v>0</v>
      </c>
      <c r="AF83" s="12"/>
      <c r="AG83" s="11"/>
      <c r="AH83" s="6"/>
      <c r="AI83" s="4">
        <f>IFERROR(VLOOKUP(AG83,parts!$A$2:$V$150,11,FALSE)*AH83,0)</f>
        <v>0</v>
      </c>
      <c r="AJ83" s="4">
        <f>IFERROR(VLOOKUP(AG83,parts!$A$2:$V$150,12,FALSE)*AH83,0)</f>
        <v>0</v>
      </c>
      <c r="AK83" s="4">
        <f>IFERROR(VLOOKUP(AG83,parts!$A$2:$V$150,13,FALSE)*AH83,0)</f>
        <v>0</v>
      </c>
      <c r="AL83" s="4">
        <f>IFERROR(VLOOKUP(AG83,parts!$A$2:$V$150,5,FALSE),0)</f>
        <v>0</v>
      </c>
      <c r="AM83" s="4">
        <f>IFERROR(VLOOKUP(AG83,parts!$A$2:$V$150,6,FALSE)*AH83,0)</f>
        <v>0</v>
      </c>
      <c r="AN83" s="12"/>
      <c r="AO83" s="11"/>
      <c r="AP83" s="6"/>
      <c r="AQ83" s="4">
        <f>IFERROR(VLOOKUP(AO83,parts!$A$2:$V$150,11,FALSE)*AP83,0)</f>
        <v>0</v>
      </c>
      <c r="AR83" s="4">
        <f>IFERROR(VLOOKUP(AO83,parts!$A$2:$V$150,12,FALSE)*AP83,0)</f>
        <v>0</v>
      </c>
      <c r="AS83" s="4">
        <f>IFERROR(VLOOKUP(AO83,parts!$A$2:$V$150,13,FALSE)*AP83,0)</f>
        <v>0</v>
      </c>
      <c r="AT83" s="4">
        <f>IFERROR(VLOOKUP(AO83,parts!$A$2:$V$150,5,FALSE),0)</f>
        <v>0</v>
      </c>
      <c r="AU83" s="4">
        <f>IFERROR(VLOOKUP(AO83,parts!$A$2:$V$150,6,FALSE)*AP83,0)</f>
        <v>0</v>
      </c>
      <c r="AV83" s="12"/>
      <c r="AW83" s="11"/>
      <c r="AX83" s="6"/>
      <c r="AY83" s="4">
        <f>IFERROR(VLOOKUP(AW83,parts!$A$2:$V$150,11,FALSE)*AX83,0)</f>
        <v>0</v>
      </c>
      <c r="AZ83" s="4">
        <f>IFERROR(VLOOKUP(AW83,parts!$A$2:$V$150,12,FALSE)*AX83,0)</f>
        <v>0</v>
      </c>
      <c r="BA83" s="4">
        <f>IFERROR(VLOOKUP(AW83,parts!$A$2:$V$150,13,FALSE)*AX83,0)</f>
        <v>0</v>
      </c>
      <c r="BB83" s="4">
        <f>IFERROR(VLOOKUP(AW83,parts!$A$2:$V$150,5,FALSE),0)</f>
        <v>0</v>
      </c>
      <c r="BC83" s="4">
        <f>IFERROR(VLOOKUP(AW83,parts!$A$2:$V$150,6,FALSE)*AX83,0)</f>
        <v>0</v>
      </c>
      <c r="BD83" s="12"/>
      <c r="BE83" s="11"/>
      <c r="BF83" s="6"/>
      <c r="BG83" s="4">
        <f>IFERROR(VLOOKUP(BE83,parts!$A$2:$V$150,11,FALSE)*BF83,0)</f>
        <v>0</v>
      </c>
      <c r="BH83" s="4">
        <f>IFERROR(VLOOKUP(BE83,parts!$A$2:$V$150,12,FALSE)*BF83,0)</f>
        <v>0</v>
      </c>
      <c r="BI83" s="4">
        <f>IFERROR(VLOOKUP(BE83,parts!$A$2:$V$150,13,FALSE)*BF83,0)</f>
        <v>0</v>
      </c>
      <c r="BJ83" s="4">
        <f>IFERROR(VLOOKUP(BE83,parts!$A$2:$V$150,5,FALSE),0)</f>
        <v>0</v>
      </c>
      <c r="BK83" s="4">
        <f>IFERROR(VLOOKUP(BE83,parts!$A$2:$V$150,6,FALSE)*BF83,0)</f>
        <v>0</v>
      </c>
      <c r="BL83" s="12"/>
    </row>
    <row r="84" spans="1:64" x14ac:dyDescent="0.25">
      <c r="A84" s="11"/>
      <c r="B84" s="6"/>
      <c r="C84" s="4">
        <f>IFERROR(VLOOKUP(A84,parts!$A$2:$V$150,11,FALSE)*B84,0)</f>
        <v>0</v>
      </c>
      <c r="D84" s="4">
        <f>IFERROR(VLOOKUP(A84,parts!$A$2:$V$150,12,FALSE)*B84,0)</f>
        <v>0</v>
      </c>
      <c r="E84" s="4">
        <f>IFERROR(VLOOKUP(A84,parts!$A$2:$V$150,13,FALSE)*B84,0)</f>
        <v>0</v>
      </c>
      <c r="F84" s="4">
        <f>IFERROR(VLOOKUP(A84,parts!$A$2:$V$150,5,FALSE),0)</f>
        <v>0</v>
      </c>
      <c r="G84" s="4">
        <f>IFERROR(VLOOKUP(A84,parts!$A$2:$V$150,6,FALSE)*B84,0)</f>
        <v>0</v>
      </c>
      <c r="H84" s="12"/>
      <c r="I84" s="11"/>
      <c r="J84" s="6"/>
      <c r="K84" s="4">
        <f>IFERROR(VLOOKUP(I84,parts!$A$2:$V$150,11,FALSE)*J84,0)</f>
        <v>0</v>
      </c>
      <c r="L84" s="4">
        <f>IFERROR(VLOOKUP(I84,parts!$A$2:$V$150,12,FALSE)*J84,0)</f>
        <v>0</v>
      </c>
      <c r="M84" s="4">
        <f>IFERROR(VLOOKUP(I84,parts!$A$2:$V$150,13,FALSE)*J84,0)</f>
        <v>0</v>
      </c>
      <c r="N84" s="4">
        <f>IFERROR(VLOOKUP(I84,parts!$A$2:$V$150,5,FALSE),0)</f>
        <v>0</v>
      </c>
      <c r="O84" s="4">
        <f>IFERROR(VLOOKUP(I84,parts!$A$2:$V$150,6,FALSE)*J84,0)</f>
        <v>0</v>
      </c>
      <c r="P84" s="12"/>
      <c r="Q84" s="11"/>
      <c r="R84" s="6"/>
      <c r="S84" s="4">
        <f>IFERROR(VLOOKUP(Q84,parts!$A$2:$V$150,11,FALSE)*R84,0)</f>
        <v>0</v>
      </c>
      <c r="T84" s="4">
        <f>IFERROR(VLOOKUP(Q84,parts!$A$2:$V$150,12,FALSE)*R84,0)</f>
        <v>0</v>
      </c>
      <c r="U84" s="4">
        <f>IFERROR(VLOOKUP(Q84,parts!$A$2:$V$150,13,FALSE)*R84,0)</f>
        <v>0</v>
      </c>
      <c r="V84" s="4">
        <f>IFERROR(VLOOKUP(Q84,parts!$A$2:$V$150,5,FALSE),0)</f>
        <v>0</v>
      </c>
      <c r="W84" s="4">
        <f>IFERROR(VLOOKUP(Q84,parts!$A$2:$V$150,6,FALSE)*R84,0)</f>
        <v>0</v>
      </c>
      <c r="X84" s="12"/>
      <c r="Y84" s="11"/>
      <c r="Z84" s="6"/>
      <c r="AA84" s="4">
        <f>IFERROR(VLOOKUP(Y84,parts!$A$2:$V$150,11,FALSE)*Z84,0)</f>
        <v>0</v>
      </c>
      <c r="AB84" s="4">
        <f>IFERROR(VLOOKUP(Y84,parts!$A$2:$V$150,12,FALSE)*Z84,0)</f>
        <v>0</v>
      </c>
      <c r="AC84" s="4">
        <f>IFERROR(VLOOKUP(Y84,parts!$A$2:$V$150,13,FALSE)*Z84,0)</f>
        <v>0</v>
      </c>
      <c r="AD84" s="4">
        <f>IFERROR(VLOOKUP(Y84,parts!$A$2:$V$150,5,FALSE),0)</f>
        <v>0</v>
      </c>
      <c r="AE84" s="4">
        <f>IFERROR(VLOOKUP(Y84,parts!$A$2:$V$150,6,FALSE)*Z84,0)</f>
        <v>0</v>
      </c>
      <c r="AF84" s="12"/>
      <c r="AG84" s="11"/>
      <c r="AH84" s="6"/>
      <c r="AI84" s="4">
        <f>IFERROR(VLOOKUP(AG84,parts!$A$2:$V$150,11,FALSE)*AH84,0)</f>
        <v>0</v>
      </c>
      <c r="AJ84" s="4">
        <f>IFERROR(VLOOKUP(AG84,parts!$A$2:$V$150,12,FALSE)*AH84,0)</f>
        <v>0</v>
      </c>
      <c r="AK84" s="4">
        <f>IFERROR(VLOOKUP(AG84,parts!$A$2:$V$150,13,FALSE)*AH84,0)</f>
        <v>0</v>
      </c>
      <c r="AL84" s="4">
        <f>IFERROR(VLOOKUP(AG84,parts!$A$2:$V$150,5,FALSE),0)</f>
        <v>0</v>
      </c>
      <c r="AM84" s="4">
        <f>IFERROR(VLOOKUP(AG84,parts!$A$2:$V$150,6,FALSE)*AH84,0)</f>
        <v>0</v>
      </c>
      <c r="AN84" s="12"/>
      <c r="AO84" s="11"/>
      <c r="AP84" s="6"/>
      <c r="AQ84" s="4">
        <f>IFERROR(VLOOKUP(AO84,parts!$A$2:$V$150,11,FALSE)*AP84,0)</f>
        <v>0</v>
      </c>
      <c r="AR84" s="4">
        <f>IFERROR(VLOOKUP(AO84,parts!$A$2:$V$150,12,FALSE)*AP84,0)</f>
        <v>0</v>
      </c>
      <c r="AS84" s="4">
        <f>IFERROR(VLOOKUP(AO84,parts!$A$2:$V$150,13,FALSE)*AP84,0)</f>
        <v>0</v>
      </c>
      <c r="AT84" s="4">
        <f>IFERROR(VLOOKUP(AO84,parts!$A$2:$V$150,5,FALSE),0)</f>
        <v>0</v>
      </c>
      <c r="AU84" s="4">
        <f>IFERROR(VLOOKUP(AO84,parts!$A$2:$V$150,6,FALSE)*AP84,0)</f>
        <v>0</v>
      </c>
      <c r="AV84" s="12"/>
      <c r="AW84" s="11"/>
      <c r="AX84" s="6"/>
      <c r="AY84" s="4">
        <f>IFERROR(VLOOKUP(AW84,parts!$A$2:$V$150,11,FALSE)*AX84,0)</f>
        <v>0</v>
      </c>
      <c r="AZ84" s="4">
        <f>IFERROR(VLOOKUP(AW84,parts!$A$2:$V$150,12,FALSE)*AX84,0)</f>
        <v>0</v>
      </c>
      <c r="BA84" s="4">
        <f>IFERROR(VLOOKUP(AW84,parts!$A$2:$V$150,13,FALSE)*AX84,0)</f>
        <v>0</v>
      </c>
      <c r="BB84" s="4">
        <f>IFERROR(VLOOKUP(AW84,parts!$A$2:$V$150,5,FALSE),0)</f>
        <v>0</v>
      </c>
      <c r="BC84" s="4">
        <f>IFERROR(VLOOKUP(AW84,parts!$A$2:$V$150,6,FALSE)*AX84,0)</f>
        <v>0</v>
      </c>
      <c r="BD84" s="12"/>
      <c r="BE84" s="11"/>
      <c r="BF84" s="6"/>
      <c r="BG84" s="4">
        <f>IFERROR(VLOOKUP(BE84,parts!$A$2:$V$150,11,FALSE)*BF84,0)</f>
        <v>0</v>
      </c>
      <c r="BH84" s="4">
        <f>IFERROR(VLOOKUP(BE84,parts!$A$2:$V$150,12,FALSE)*BF84,0)</f>
        <v>0</v>
      </c>
      <c r="BI84" s="4">
        <f>IFERROR(VLOOKUP(BE84,parts!$A$2:$V$150,13,FALSE)*BF84,0)</f>
        <v>0</v>
      </c>
      <c r="BJ84" s="4">
        <f>IFERROR(VLOOKUP(BE84,parts!$A$2:$V$150,5,FALSE),0)</f>
        <v>0</v>
      </c>
      <c r="BK84" s="4">
        <f>IFERROR(VLOOKUP(BE84,parts!$A$2:$V$150,6,FALSE)*BF84,0)</f>
        <v>0</v>
      </c>
      <c r="BL84" s="12"/>
    </row>
    <row r="85" spans="1:64" x14ac:dyDescent="0.25">
      <c r="A85" s="11"/>
      <c r="B85" s="6"/>
      <c r="C85" s="4">
        <f>IFERROR(VLOOKUP(A85,parts!$A$2:$V$150,11,FALSE)*B85,0)</f>
        <v>0</v>
      </c>
      <c r="D85" s="4">
        <f>IFERROR(VLOOKUP(A85,parts!$A$2:$V$150,12,FALSE)*B85,0)</f>
        <v>0</v>
      </c>
      <c r="E85" s="4">
        <f>IFERROR(VLOOKUP(A85,parts!$A$2:$V$150,13,FALSE)*B85,0)</f>
        <v>0</v>
      </c>
      <c r="F85" s="4">
        <f>IFERROR(VLOOKUP(A85,parts!$A$2:$V$150,5,FALSE),0)</f>
        <v>0</v>
      </c>
      <c r="G85" s="4">
        <f>IFERROR(VLOOKUP(A85,parts!$A$2:$V$150,6,FALSE)*B85,0)</f>
        <v>0</v>
      </c>
      <c r="H85" s="12"/>
      <c r="I85" s="11"/>
      <c r="J85" s="6"/>
      <c r="K85" s="4">
        <f>IFERROR(VLOOKUP(I85,parts!$A$2:$V$150,11,FALSE)*J85,0)</f>
        <v>0</v>
      </c>
      <c r="L85" s="4">
        <f>IFERROR(VLOOKUP(I85,parts!$A$2:$V$150,12,FALSE)*J85,0)</f>
        <v>0</v>
      </c>
      <c r="M85" s="4">
        <f>IFERROR(VLOOKUP(I85,parts!$A$2:$V$150,13,FALSE)*J85,0)</f>
        <v>0</v>
      </c>
      <c r="N85" s="4">
        <f>IFERROR(VLOOKUP(I85,parts!$A$2:$V$150,5,FALSE),0)</f>
        <v>0</v>
      </c>
      <c r="O85" s="4">
        <f>IFERROR(VLOOKUP(I85,parts!$A$2:$V$150,6,FALSE)*J85,0)</f>
        <v>0</v>
      </c>
      <c r="P85" s="12"/>
      <c r="Q85" s="11"/>
      <c r="R85" s="6"/>
      <c r="S85" s="4">
        <f>IFERROR(VLOOKUP(Q85,parts!$A$2:$V$150,11,FALSE)*R85,0)</f>
        <v>0</v>
      </c>
      <c r="T85" s="4">
        <f>IFERROR(VLOOKUP(Q85,parts!$A$2:$V$150,12,FALSE)*R85,0)</f>
        <v>0</v>
      </c>
      <c r="U85" s="4">
        <f>IFERROR(VLOOKUP(Q85,parts!$A$2:$V$150,13,FALSE)*R85,0)</f>
        <v>0</v>
      </c>
      <c r="V85" s="4">
        <f>IFERROR(VLOOKUP(Q85,parts!$A$2:$V$150,5,FALSE),0)</f>
        <v>0</v>
      </c>
      <c r="W85" s="4">
        <f>IFERROR(VLOOKUP(Q85,parts!$A$2:$V$150,6,FALSE)*R85,0)</f>
        <v>0</v>
      </c>
      <c r="X85" s="12"/>
      <c r="Y85" s="11"/>
      <c r="Z85" s="6"/>
      <c r="AA85" s="4">
        <f>IFERROR(VLOOKUP(Y85,parts!$A$2:$V$150,11,FALSE)*Z85,0)</f>
        <v>0</v>
      </c>
      <c r="AB85" s="4">
        <f>IFERROR(VLOOKUP(Y85,parts!$A$2:$V$150,12,FALSE)*Z85,0)</f>
        <v>0</v>
      </c>
      <c r="AC85" s="4">
        <f>IFERROR(VLOOKUP(Y85,parts!$A$2:$V$150,13,FALSE)*Z85,0)</f>
        <v>0</v>
      </c>
      <c r="AD85" s="4">
        <f>IFERROR(VLOOKUP(Y85,parts!$A$2:$V$150,5,FALSE),0)</f>
        <v>0</v>
      </c>
      <c r="AE85" s="4">
        <f>IFERROR(VLOOKUP(Y85,parts!$A$2:$V$150,6,FALSE)*Z85,0)</f>
        <v>0</v>
      </c>
      <c r="AF85" s="12"/>
      <c r="AG85" s="11"/>
      <c r="AH85" s="6"/>
      <c r="AI85" s="4">
        <f>IFERROR(VLOOKUP(AG85,parts!$A$2:$V$150,11,FALSE)*AH85,0)</f>
        <v>0</v>
      </c>
      <c r="AJ85" s="4">
        <f>IFERROR(VLOOKUP(AG85,parts!$A$2:$V$150,12,FALSE)*AH85,0)</f>
        <v>0</v>
      </c>
      <c r="AK85" s="4">
        <f>IFERROR(VLOOKUP(AG85,parts!$A$2:$V$150,13,FALSE)*AH85,0)</f>
        <v>0</v>
      </c>
      <c r="AL85" s="4">
        <f>IFERROR(VLOOKUP(AG85,parts!$A$2:$V$150,5,FALSE),0)</f>
        <v>0</v>
      </c>
      <c r="AM85" s="4">
        <f>IFERROR(VLOOKUP(AG85,parts!$A$2:$V$150,6,FALSE)*AH85,0)</f>
        <v>0</v>
      </c>
      <c r="AN85" s="12"/>
      <c r="AO85" s="11"/>
      <c r="AP85" s="6"/>
      <c r="AQ85" s="4">
        <f>IFERROR(VLOOKUP(AO85,parts!$A$2:$V$150,11,FALSE)*AP85,0)</f>
        <v>0</v>
      </c>
      <c r="AR85" s="4">
        <f>IFERROR(VLOOKUP(AO85,parts!$A$2:$V$150,12,FALSE)*AP85,0)</f>
        <v>0</v>
      </c>
      <c r="AS85" s="4">
        <f>IFERROR(VLOOKUP(AO85,parts!$A$2:$V$150,13,FALSE)*AP85,0)</f>
        <v>0</v>
      </c>
      <c r="AT85" s="4">
        <f>IFERROR(VLOOKUP(AO85,parts!$A$2:$V$150,5,FALSE),0)</f>
        <v>0</v>
      </c>
      <c r="AU85" s="4">
        <f>IFERROR(VLOOKUP(AO85,parts!$A$2:$V$150,6,FALSE)*AP85,0)</f>
        <v>0</v>
      </c>
      <c r="AV85" s="12"/>
      <c r="AW85" s="11"/>
      <c r="AX85" s="6"/>
      <c r="AY85" s="4">
        <f>IFERROR(VLOOKUP(AW85,parts!$A$2:$V$150,11,FALSE)*AX85,0)</f>
        <v>0</v>
      </c>
      <c r="AZ85" s="4">
        <f>IFERROR(VLOOKUP(AW85,parts!$A$2:$V$150,12,FALSE)*AX85,0)</f>
        <v>0</v>
      </c>
      <c r="BA85" s="4">
        <f>IFERROR(VLOOKUP(AW85,parts!$A$2:$V$150,13,FALSE)*AX85,0)</f>
        <v>0</v>
      </c>
      <c r="BB85" s="4">
        <f>IFERROR(VLOOKUP(AW85,parts!$A$2:$V$150,5,FALSE),0)</f>
        <v>0</v>
      </c>
      <c r="BC85" s="4">
        <f>IFERROR(VLOOKUP(AW85,parts!$A$2:$V$150,6,FALSE)*AX85,0)</f>
        <v>0</v>
      </c>
      <c r="BD85" s="12"/>
      <c r="BE85" s="11"/>
      <c r="BF85" s="6"/>
      <c r="BG85" s="4">
        <f>IFERROR(VLOOKUP(BE85,parts!$A$2:$V$150,11,FALSE)*BF85,0)</f>
        <v>0</v>
      </c>
      <c r="BH85" s="4">
        <f>IFERROR(VLOOKUP(BE85,parts!$A$2:$V$150,12,FALSE)*BF85,0)</f>
        <v>0</v>
      </c>
      <c r="BI85" s="4">
        <f>IFERROR(VLOOKUP(BE85,parts!$A$2:$V$150,13,FALSE)*BF85,0)</f>
        <v>0</v>
      </c>
      <c r="BJ85" s="4">
        <f>IFERROR(VLOOKUP(BE85,parts!$A$2:$V$150,5,FALSE),0)</f>
        <v>0</v>
      </c>
      <c r="BK85" s="4">
        <f>IFERROR(VLOOKUP(BE85,parts!$A$2:$V$150,6,FALSE)*BF85,0)</f>
        <v>0</v>
      </c>
      <c r="BL85" s="12"/>
    </row>
    <row r="86" spans="1:64" x14ac:dyDescent="0.25">
      <c r="A86" s="11"/>
      <c r="B86" s="6"/>
      <c r="C86" s="4">
        <f>IFERROR(VLOOKUP(A86,parts!$A$2:$V$150,11,FALSE)*B86,0)</f>
        <v>0</v>
      </c>
      <c r="D86" s="4">
        <f>IFERROR(VLOOKUP(A86,parts!$A$2:$V$150,12,FALSE)*B86,0)</f>
        <v>0</v>
      </c>
      <c r="E86" s="4">
        <f>IFERROR(VLOOKUP(A86,parts!$A$2:$V$150,13,FALSE)*B86,0)</f>
        <v>0</v>
      </c>
      <c r="F86" s="4">
        <f>IFERROR(VLOOKUP(A86,parts!$A$2:$V$150,5,FALSE),0)</f>
        <v>0</v>
      </c>
      <c r="G86" s="4">
        <f>IFERROR(VLOOKUP(A86,parts!$A$2:$V$150,6,FALSE)*B86,0)</f>
        <v>0</v>
      </c>
      <c r="H86" s="12"/>
      <c r="I86" s="11"/>
      <c r="J86" s="6"/>
      <c r="K86" s="4">
        <f>IFERROR(VLOOKUP(I86,parts!$A$2:$V$150,11,FALSE)*J86,0)</f>
        <v>0</v>
      </c>
      <c r="L86" s="4">
        <f>IFERROR(VLOOKUP(I86,parts!$A$2:$V$150,12,FALSE)*J86,0)</f>
        <v>0</v>
      </c>
      <c r="M86" s="4">
        <f>IFERROR(VLOOKUP(I86,parts!$A$2:$V$150,13,FALSE)*J86,0)</f>
        <v>0</v>
      </c>
      <c r="N86" s="4">
        <f>IFERROR(VLOOKUP(I86,parts!$A$2:$V$150,5,FALSE),0)</f>
        <v>0</v>
      </c>
      <c r="O86" s="4">
        <f>IFERROR(VLOOKUP(I86,parts!$A$2:$V$150,6,FALSE)*J86,0)</f>
        <v>0</v>
      </c>
      <c r="P86" s="12"/>
      <c r="Q86" s="11"/>
      <c r="R86" s="6"/>
      <c r="S86" s="4">
        <f>IFERROR(VLOOKUP(Q86,parts!$A$2:$V$150,11,FALSE)*R86,0)</f>
        <v>0</v>
      </c>
      <c r="T86" s="4">
        <f>IFERROR(VLOOKUP(Q86,parts!$A$2:$V$150,12,FALSE)*R86,0)</f>
        <v>0</v>
      </c>
      <c r="U86" s="4">
        <f>IFERROR(VLOOKUP(Q86,parts!$A$2:$V$150,13,FALSE)*R86,0)</f>
        <v>0</v>
      </c>
      <c r="V86" s="4">
        <f>IFERROR(VLOOKUP(Q86,parts!$A$2:$V$150,5,FALSE),0)</f>
        <v>0</v>
      </c>
      <c r="W86" s="4">
        <f>IFERROR(VLOOKUP(Q86,parts!$A$2:$V$150,6,FALSE)*R86,0)</f>
        <v>0</v>
      </c>
      <c r="X86" s="12"/>
      <c r="Y86" s="11"/>
      <c r="Z86" s="6"/>
      <c r="AA86" s="4">
        <f>IFERROR(VLOOKUP(Y86,parts!$A$2:$V$150,11,FALSE)*Z86,0)</f>
        <v>0</v>
      </c>
      <c r="AB86" s="4">
        <f>IFERROR(VLOOKUP(Y86,parts!$A$2:$V$150,12,FALSE)*Z86,0)</f>
        <v>0</v>
      </c>
      <c r="AC86" s="4">
        <f>IFERROR(VLOOKUP(Y86,parts!$A$2:$V$150,13,FALSE)*Z86,0)</f>
        <v>0</v>
      </c>
      <c r="AD86" s="4">
        <f>IFERROR(VLOOKUP(Y86,parts!$A$2:$V$150,5,FALSE),0)</f>
        <v>0</v>
      </c>
      <c r="AE86" s="4">
        <f>IFERROR(VLOOKUP(Y86,parts!$A$2:$V$150,6,FALSE)*Z86,0)</f>
        <v>0</v>
      </c>
      <c r="AF86" s="12"/>
      <c r="AG86" s="11"/>
      <c r="AH86" s="6"/>
      <c r="AI86" s="4">
        <f>IFERROR(VLOOKUP(AG86,parts!$A$2:$V$150,11,FALSE)*AH86,0)</f>
        <v>0</v>
      </c>
      <c r="AJ86" s="4">
        <f>IFERROR(VLOOKUP(AG86,parts!$A$2:$V$150,12,FALSE)*AH86,0)</f>
        <v>0</v>
      </c>
      <c r="AK86" s="4">
        <f>IFERROR(VLOOKUP(AG86,parts!$A$2:$V$150,13,FALSE)*AH86,0)</f>
        <v>0</v>
      </c>
      <c r="AL86" s="4">
        <f>IFERROR(VLOOKUP(AG86,parts!$A$2:$V$150,5,FALSE),0)</f>
        <v>0</v>
      </c>
      <c r="AM86" s="4">
        <f>IFERROR(VLOOKUP(AG86,parts!$A$2:$V$150,6,FALSE)*AH86,0)</f>
        <v>0</v>
      </c>
      <c r="AN86" s="12"/>
      <c r="AO86" s="11"/>
      <c r="AP86" s="6"/>
      <c r="AQ86" s="4">
        <f>IFERROR(VLOOKUP(AO86,parts!$A$2:$V$150,11,FALSE)*AP86,0)</f>
        <v>0</v>
      </c>
      <c r="AR86" s="4">
        <f>IFERROR(VLOOKUP(AO86,parts!$A$2:$V$150,12,FALSE)*AP86,0)</f>
        <v>0</v>
      </c>
      <c r="AS86" s="4">
        <f>IFERROR(VLOOKUP(AO86,parts!$A$2:$V$150,13,FALSE)*AP86,0)</f>
        <v>0</v>
      </c>
      <c r="AT86" s="4">
        <f>IFERROR(VLOOKUP(AO86,parts!$A$2:$V$150,5,FALSE),0)</f>
        <v>0</v>
      </c>
      <c r="AU86" s="4">
        <f>IFERROR(VLOOKUP(AO86,parts!$A$2:$V$150,6,FALSE)*AP86,0)</f>
        <v>0</v>
      </c>
      <c r="AV86" s="12"/>
      <c r="AW86" s="11"/>
      <c r="AX86" s="6"/>
      <c r="AY86" s="4">
        <f>IFERROR(VLOOKUP(AW86,parts!$A$2:$V$150,11,FALSE)*AX86,0)</f>
        <v>0</v>
      </c>
      <c r="AZ86" s="4">
        <f>IFERROR(VLOOKUP(AW86,parts!$A$2:$V$150,12,FALSE)*AX86,0)</f>
        <v>0</v>
      </c>
      <c r="BA86" s="4">
        <f>IFERROR(VLOOKUP(AW86,parts!$A$2:$V$150,13,FALSE)*AX86,0)</f>
        <v>0</v>
      </c>
      <c r="BB86" s="4">
        <f>IFERROR(VLOOKUP(AW86,parts!$A$2:$V$150,5,FALSE),0)</f>
        <v>0</v>
      </c>
      <c r="BC86" s="4">
        <f>IFERROR(VLOOKUP(AW86,parts!$A$2:$V$150,6,FALSE)*AX86,0)</f>
        <v>0</v>
      </c>
      <c r="BD86" s="12"/>
      <c r="BE86" s="11"/>
      <c r="BF86" s="6"/>
      <c r="BG86" s="4">
        <f>IFERROR(VLOOKUP(BE86,parts!$A$2:$V$150,11,FALSE)*BF86,0)</f>
        <v>0</v>
      </c>
      <c r="BH86" s="4">
        <f>IFERROR(VLOOKUP(BE86,parts!$A$2:$V$150,12,FALSE)*BF86,0)</f>
        <v>0</v>
      </c>
      <c r="BI86" s="4">
        <f>IFERROR(VLOOKUP(BE86,parts!$A$2:$V$150,13,FALSE)*BF86,0)</f>
        <v>0</v>
      </c>
      <c r="BJ86" s="4">
        <f>IFERROR(VLOOKUP(BE86,parts!$A$2:$V$150,5,FALSE),0)</f>
        <v>0</v>
      </c>
      <c r="BK86" s="4">
        <f>IFERROR(VLOOKUP(BE86,parts!$A$2:$V$150,6,FALSE)*BF86,0)</f>
        <v>0</v>
      </c>
      <c r="BL86" s="12"/>
    </row>
    <row r="87" spans="1:64" x14ac:dyDescent="0.25">
      <c r="A87" s="11"/>
      <c r="B87" s="6"/>
      <c r="C87" s="4">
        <f>IFERROR(VLOOKUP(A87,parts!$A$2:$V$150,11,FALSE)*B87,0)</f>
        <v>0</v>
      </c>
      <c r="D87" s="4">
        <f>IFERROR(VLOOKUP(A87,parts!$A$2:$V$150,12,FALSE)*B87,0)</f>
        <v>0</v>
      </c>
      <c r="E87" s="4">
        <f>IFERROR(VLOOKUP(A87,parts!$A$2:$V$150,13,FALSE)*B87,0)</f>
        <v>0</v>
      </c>
      <c r="F87" s="4">
        <f>IFERROR(VLOOKUP(A87,parts!$A$2:$V$150,5,FALSE),0)</f>
        <v>0</v>
      </c>
      <c r="G87" s="4">
        <f>IFERROR(VLOOKUP(A87,parts!$A$2:$V$150,6,FALSE)*B87,0)</f>
        <v>0</v>
      </c>
      <c r="H87" s="12"/>
      <c r="I87" s="11"/>
      <c r="J87" s="6"/>
      <c r="K87" s="4">
        <f>IFERROR(VLOOKUP(I87,parts!$A$2:$V$150,11,FALSE)*J87,0)</f>
        <v>0</v>
      </c>
      <c r="L87" s="4">
        <f>IFERROR(VLOOKUP(I87,parts!$A$2:$V$150,12,FALSE)*J87,0)</f>
        <v>0</v>
      </c>
      <c r="M87" s="4">
        <f>IFERROR(VLOOKUP(I87,parts!$A$2:$V$150,13,FALSE)*J87,0)</f>
        <v>0</v>
      </c>
      <c r="N87" s="4">
        <f>IFERROR(VLOOKUP(I87,parts!$A$2:$V$150,5,FALSE),0)</f>
        <v>0</v>
      </c>
      <c r="O87" s="4">
        <f>IFERROR(VLOOKUP(I87,parts!$A$2:$V$150,6,FALSE)*J87,0)</f>
        <v>0</v>
      </c>
      <c r="P87" s="12"/>
      <c r="Q87" s="11"/>
      <c r="R87" s="6"/>
      <c r="S87" s="4">
        <f>IFERROR(VLOOKUP(Q87,parts!$A$2:$V$150,11,FALSE)*R87,0)</f>
        <v>0</v>
      </c>
      <c r="T87" s="4">
        <f>IFERROR(VLOOKUP(Q87,parts!$A$2:$V$150,12,FALSE)*R87,0)</f>
        <v>0</v>
      </c>
      <c r="U87" s="4">
        <f>IFERROR(VLOOKUP(Q87,parts!$A$2:$V$150,13,FALSE)*R87,0)</f>
        <v>0</v>
      </c>
      <c r="V87" s="4">
        <f>IFERROR(VLOOKUP(Q87,parts!$A$2:$V$150,5,FALSE),0)</f>
        <v>0</v>
      </c>
      <c r="W87" s="4">
        <f>IFERROR(VLOOKUP(Q87,parts!$A$2:$V$150,6,FALSE)*R87,0)</f>
        <v>0</v>
      </c>
      <c r="X87" s="12"/>
      <c r="Y87" s="11"/>
      <c r="Z87" s="6"/>
      <c r="AA87" s="4">
        <f>IFERROR(VLOOKUP(Y87,parts!$A$2:$V$150,11,FALSE)*Z87,0)</f>
        <v>0</v>
      </c>
      <c r="AB87" s="4">
        <f>IFERROR(VLOOKUP(Y87,parts!$A$2:$V$150,12,FALSE)*Z87,0)</f>
        <v>0</v>
      </c>
      <c r="AC87" s="4">
        <f>IFERROR(VLOOKUP(Y87,parts!$A$2:$V$150,13,FALSE)*Z87,0)</f>
        <v>0</v>
      </c>
      <c r="AD87" s="4">
        <f>IFERROR(VLOOKUP(Y87,parts!$A$2:$V$150,5,FALSE),0)</f>
        <v>0</v>
      </c>
      <c r="AE87" s="4">
        <f>IFERROR(VLOOKUP(Y87,parts!$A$2:$V$150,6,FALSE)*Z87,0)</f>
        <v>0</v>
      </c>
      <c r="AF87" s="12"/>
      <c r="AG87" s="11"/>
      <c r="AH87" s="6"/>
      <c r="AI87" s="4">
        <f>IFERROR(VLOOKUP(AG87,parts!$A$2:$V$150,11,FALSE)*AH87,0)</f>
        <v>0</v>
      </c>
      <c r="AJ87" s="4">
        <f>IFERROR(VLOOKUP(AG87,parts!$A$2:$V$150,12,FALSE)*AH87,0)</f>
        <v>0</v>
      </c>
      <c r="AK87" s="4">
        <f>IFERROR(VLOOKUP(AG87,parts!$A$2:$V$150,13,FALSE)*AH87,0)</f>
        <v>0</v>
      </c>
      <c r="AL87" s="4">
        <f>IFERROR(VLOOKUP(AG87,parts!$A$2:$V$150,5,FALSE),0)</f>
        <v>0</v>
      </c>
      <c r="AM87" s="4">
        <f>IFERROR(VLOOKUP(AG87,parts!$A$2:$V$150,6,FALSE)*AH87,0)</f>
        <v>0</v>
      </c>
      <c r="AN87" s="12"/>
      <c r="AO87" s="11"/>
      <c r="AP87" s="6"/>
      <c r="AQ87" s="4">
        <f>IFERROR(VLOOKUP(AO87,parts!$A$2:$V$150,11,FALSE)*AP87,0)</f>
        <v>0</v>
      </c>
      <c r="AR87" s="4">
        <f>IFERROR(VLOOKUP(AO87,parts!$A$2:$V$150,12,FALSE)*AP87,0)</f>
        <v>0</v>
      </c>
      <c r="AS87" s="4">
        <f>IFERROR(VLOOKUP(AO87,parts!$A$2:$V$150,13,FALSE)*AP87,0)</f>
        <v>0</v>
      </c>
      <c r="AT87" s="4">
        <f>IFERROR(VLOOKUP(AO87,parts!$A$2:$V$150,5,FALSE),0)</f>
        <v>0</v>
      </c>
      <c r="AU87" s="4">
        <f>IFERROR(VLOOKUP(AO87,parts!$A$2:$V$150,6,FALSE)*AP87,0)</f>
        <v>0</v>
      </c>
      <c r="AV87" s="12"/>
      <c r="AW87" s="11"/>
      <c r="AX87" s="6"/>
      <c r="AY87" s="4">
        <f>IFERROR(VLOOKUP(AW87,parts!$A$2:$V$150,11,FALSE)*AX87,0)</f>
        <v>0</v>
      </c>
      <c r="AZ87" s="4">
        <f>IFERROR(VLOOKUP(AW87,parts!$A$2:$V$150,12,FALSE)*AX87,0)</f>
        <v>0</v>
      </c>
      <c r="BA87" s="4">
        <f>IFERROR(VLOOKUP(AW87,parts!$A$2:$V$150,13,FALSE)*AX87,0)</f>
        <v>0</v>
      </c>
      <c r="BB87" s="4">
        <f>IFERROR(VLOOKUP(AW87,parts!$A$2:$V$150,5,FALSE),0)</f>
        <v>0</v>
      </c>
      <c r="BC87" s="4">
        <f>IFERROR(VLOOKUP(AW87,parts!$A$2:$V$150,6,FALSE)*AX87,0)</f>
        <v>0</v>
      </c>
      <c r="BD87" s="12"/>
      <c r="BE87" s="11"/>
      <c r="BF87" s="6"/>
      <c r="BG87" s="4">
        <f>IFERROR(VLOOKUP(BE87,parts!$A$2:$V$150,11,FALSE)*BF87,0)</f>
        <v>0</v>
      </c>
      <c r="BH87" s="4">
        <f>IFERROR(VLOOKUP(BE87,parts!$A$2:$V$150,12,FALSE)*BF87,0)</f>
        <v>0</v>
      </c>
      <c r="BI87" s="4">
        <f>IFERROR(VLOOKUP(BE87,parts!$A$2:$V$150,13,FALSE)*BF87,0)</f>
        <v>0</v>
      </c>
      <c r="BJ87" s="4">
        <f>IFERROR(VLOOKUP(BE87,parts!$A$2:$V$150,5,FALSE),0)</f>
        <v>0</v>
      </c>
      <c r="BK87" s="4">
        <f>IFERROR(VLOOKUP(BE87,parts!$A$2:$V$150,6,FALSE)*BF87,0)</f>
        <v>0</v>
      </c>
      <c r="BL87" s="12"/>
    </row>
    <row r="88" spans="1:64" x14ac:dyDescent="0.25">
      <c r="A88" s="11"/>
      <c r="B88" s="6"/>
      <c r="C88" s="4">
        <f>IFERROR(VLOOKUP(A88,parts!$A$2:$V$150,11,FALSE)*B88,0)</f>
        <v>0</v>
      </c>
      <c r="D88" s="4">
        <f>IFERROR(VLOOKUP(A88,parts!$A$2:$V$150,12,FALSE)*B88,0)</f>
        <v>0</v>
      </c>
      <c r="E88" s="4">
        <f>IFERROR(VLOOKUP(A88,parts!$A$2:$V$150,13,FALSE)*B88,0)</f>
        <v>0</v>
      </c>
      <c r="F88" s="4">
        <f>IFERROR(VLOOKUP(A88,parts!$A$2:$V$150,5,FALSE),0)</f>
        <v>0</v>
      </c>
      <c r="G88" s="4">
        <f>IFERROR(VLOOKUP(A88,parts!$A$2:$V$150,6,FALSE)*B88,0)</f>
        <v>0</v>
      </c>
      <c r="H88" s="12"/>
      <c r="I88" s="11"/>
      <c r="J88" s="6"/>
      <c r="K88" s="4">
        <f>IFERROR(VLOOKUP(I88,parts!$A$2:$V$150,11,FALSE)*J88,0)</f>
        <v>0</v>
      </c>
      <c r="L88" s="4">
        <f>IFERROR(VLOOKUP(I88,parts!$A$2:$V$150,12,FALSE)*J88,0)</f>
        <v>0</v>
      </c>
      <c r="M88" s="4">
        <f>IFERROR(VLOOKUP(I88,parts!$A$2:$V$150,13,FALSE)*J88,0)</f>
        <v>0</v>
      </c>
      <c r="N88" s="4">
        <f>IFERROR(VLOOKUP(I88,parts!$A$2:$V$150,5,FALSE),0)</f>
        <v>0</v>
      </c>
      <c r="O88" s="4">
        <f>IFERROR(VLOOKUP(I88,parts!$A$2:$V$150,6,FALSE)*J88,0)</f>
        <v>0</v>
      </c>
      <c r="P88" s="12"/>
      <c r="Q88" s="11"/>
      <c r="R88" s="6"/>
      <c r="S88" s="4">
        <f>IFERROR(VLOOKUP(Q88,parts!$A$2:$V$150,11,FALSE)*R88,0)</f>
        <v>0</v>
      </c>
      <c r="T88" s="4">
        <f>IFERROR(VLOOKUP(Q88,parts!$A$2:$V$150,12,FALSE)*R88,0)</f>
        <v>0</v>
      </c>
      <c r="U88" s="4">
        <f>IFERROR(VLOOKUP(Q88,parts!$A$2:$V$150,13,FALSE)*R88,0)</f>
        <v>0</v>
      </c>
      <c r="V88" s="4">
        <f>IFERROR(VLOOKUP(Q88,parts!$A$2:$V$150,5,FALSE),0)</f>
        <v>0</v>
      </c>
      <c r="W88" s="4">
        <f>IFERROR(VLOOKUP(Q88,parts!$A$2:$V$150,6,FALSE)*R88,0)</f>
        <v>0</v>
      </c>
      <c r="X88" s="12"/>
      <c r="Y88" s="11"/>
      <c r="Z88" s="6"/>
      <c r="AA88" s="4">
        <f>IFERROR(VLOOKUP(Y88,parts!$A$2:$V$150,11,FALSE)*Z88,0)</f>
        <v>0</v>
      </c>
      <c r="AB88" s="4">
        <f>IFERROR(VLOOKUP(Y88,parts!$A$2:$V$150,12,FALSE)*Z88,0)</f>
        <v>0</v>
      </c>
      <c r="AC88" s="4">
        <f>IFERROR(VLOOKUP(Y88,parts!$A$2:$V$150,13,FALSE)*Z88,0)</f>
        <v>0</v>
      </c>
      <c r="AD88" s="4">
        <f>IFERROR(VLOOKUP(Y88,parts!$A$2:$V$150,5,FALSE),0)</f>
        <v>0</v>
      </c>
      <c r="AE88" s="4">
        <f>IFERROR(VLOOKUP(Y88,parts!$A$2:$V$150,6,FALSE)*Z88,0)</f>
        <v>0</v>
      </c>
      <c r="AF88" s="12"/>
      <c r="AG88" s="11"/>
      <c r="AH88" s="6"/>
      <c r="AI88" s="4">
        <f>IFERROR(VLOOKUP(AG88,parts!$A$2:$V$150,11,FALSE)*AH88,0)</f>
        <v>0</v>
      </c>
      <c r="AJ88" s="4">
        <f>IFERROR(VLOOKUP(AG88,parts!$A$2:$V$150,12,FALSE)*AH88,0)</f>
        <v>0</v>
      </c>
      <c r="AK88" s="4">
        <f>IFERROR(VLOOKUP(AG88,parts!$A$2:$V$150,13,FALSE)*AH88,0)</f>
        <v>0</v>
      </c>
      <c r="AL88" s="4">
        <f>IFERROR(VLOOKUP(AG88,parts!$A$2:$V$150,5,FALSE),0)</f>
        <v>0</v>
      </c>
      <c r="AM88" s="4">
        <f>IFERROR(VLOOKUP(AG88,parts!$A$2:$V$150,6,FALSE)*AH88,0)</f>
        <v>0</v>
      </c>
      <c r="AN88" s="12"/>
      <c r="AO88" s="11"/>
      <c r="AP88" s="6"/>
      <c r="AQ88" s="4">
        <f>IFERROR(VLOOKUP(AO88,parts!$A$2:$V$150,11,FALSE)*AP88,0)</f>
        <v>0</v>
      </c>
      <c r="AR88" s="4">
        <f>IFERROR(VLOOKUP(AO88,parts!$A$2:$V$150,12,FALSE)*AP88,0)</f>
        <v>0</v>
      </c>
      <c r="AS88" s="4">
        <f>IFERROR(VLOOKUP(AO88,parts!$A$2:$V$150,13,FALSE)*AP88,0)</f>
        <v>0</v>
      </c>
      <c r="AT88" s="4">
        <f>IFERROR(VLOOKUP(AO88,parts!$A$2:$V$150,5,FALSE),0)</f>
        <v>0</v>
      </c>
      <c r="AU88" s="4">
        <f>IFERROR(VLOOKUP(AO88,parts!$A$2:$V$150,6,FALSE)*AP88,0)</f>
        <v>0</v>
      </c>
      <c r="AV88" s="12"/>
      <c r="AW88" s="11"/>
      <c r="AX88" s="6"/>
      <c r="AY88" s="4">
        <f>IFERROR(VLOOKUP(AW88,parts!$A$2:$V$150,11,FALSE)*AX88,0)</f>
        <v>0</v>
      </c>
      <c r="AZ88" s="4">
        <f>IFERROR(VLOOKUP(AW88,parts!$A$2:$V$150,12,FALSE)*AX88,0)</f>
        <v>0</v>
      </c>
      <c r="BA88" s="4">
        <f>IFERROR(VLOOKUP(AW88,parts!$A$2:$V$150,13,FALSE)*AX88,0)</f>
        <v>0</v>
      </c>
      <c r="BB88" s="4">
        <f>IFERROR(VLOOKUP(AW88,parts!$A$2:$V$150,5,FALSE),0)</f>
        <v>0</v>
      </c>
      <c r="BC88" s="4">
        <f>IFERROR(VLOOKUP(AW88,parts!$A$2:$V$150,6,FALSE)*AX88,0)</f>
        <v>0</v>
      </c>
      <c r="BD88" s="12"/>
      <c r="BE88" s="11"/>
      <c r="BF88" s="6"/>
      <c r="BG88" s="4">
        <f>IFERROR(VLOOKUP(BE88,parts!$A$2:$V$150,11,FALSE)*BF88,0)</f>
        <v>0</v>
      </c>
      <c r="BH88" s="4">
        <f>IFERROR(VLOOKUP(BE88,parts!$A$2:$V$150,12,FALSE)*BF88,0)</f>
        <v>0</v>
      </c>
      <c r="BI88" s="4">
        <f>IFERROR(VLOOKUP(BE88,parts!$A$2:$V$150,13,FALSE)*BF88,0)</f>
        <v>0</v>
      </c>
      <c r="BJ88" s="4">
        <f>IFERROR(VLOOKUP(BE88,parts!$A$2:$V$150,5,FALSE),0)</f>
        <v>0</v>
      </c>
      <c r="BK88" s="4">
        <f>IFERROR(VLOOKUP(BE88,parts!$A$2:$V$150,6,FALSE)*BF88,0)</f>
        <v>0</v>
      </c>
      <c r="BL88" s="12"/>
    </row>
    <row r="89" spans="1:64" ht="15.75" thickBot="1" x14ac:dyDescent="0.3">
      <c r="A89" s="11"/>
      <c r="B89" s="6"/>
      <c r="C89" s="4">
        <f>IFERROR(VLOOKUP(A89,parts!$A$2:$V$150,11,FALSE)*B89,0)</f>
        <v>0</v>
      </c>
      <c r="D89" s="4">
        <f>IFERROR(VLOOKUP(A89,parts!$A$2:$V$150,12,FALSE)*B89,0)</f>
        <v>0</v>
      </c>
      <c r="E89" s="4">
        <f>IFERROR(VLOOKUP(A89,parts!$A$2:$V$150,13,FALSE)*B89,0)</f>
        <v>0</v>
      </c>
      <c r="F89" s="4">
        <f>IFERROR(VLOOKUP(A89,parts!$A$2:$V$150,5,FALSE),0)</f>
        <v>0</v>
      </c>
      <c r="G89" s="4">
        <f>IFERROR(VLOOKUP(A89,parts!$A$2:$V$150,6,FALSE)*B89,0)</f>
        <v>0</v>
      </c>
      <c r="H89" s="12"/>
      <c r="I89" s="11"/>
      <c r="J89" s="6"/>
      <c r="K89" s="4">
        <f>IFERROR(VLOOKUP(I89,parts!$A$2:$V$150,11,FALSE)*J89,0)</f>
        <v>0</v>
      </c>
      <c r="L89" s="4">
        <f>IFERROR(VLOOKUP(I89,parts!$A$2:$V$150,12,FALSE)*J89,0)</f>
        <v>0</v>
      </c>
      <c r="M89" s="4">
        <f>IFERROR(VLOOKUP(I89,parts!$A$2:$V$150,13,FALSE)*J89,0)</f>
        <v>0</v>
      </c>
      <c r="N89" s="4">
        <f>IFERROR(VLOOKUP(I89,parts!$A$2:$V$150,5,FALSE),0)</f>
        <v>0</v>
      </c>
      <c r="O89" s="4">
        <f>IFERROR(VLOOKUP(I89,parts!$A$2:$V$150,6,FALSE)*J89,0)</f>
        <v>0</v>
      </c>
      <c r="P89" s="12"/>
      <c r="Q89" s="11"/>
      <c r="R89" s="6"/>
      <c r="S89" s="4">
        <f>IFERROR(VLOOKUP(Q89,parts!$A$2:$V$150,11,FALSE)*R89,0)</f>
        <v>0</v>
      </c>
      <c r="T89" s="4">
        <f>IFERROR(VLOOKUP(Q89,parts!$A$2:$V$150,12,FALSE)*R89,0)</f>
        <v>0</v>
      </c>
      <c r="U89" s="4">
        <f>IFERROR(VLOOKUP(Q89,parts!$A$2:$V$150,13,FALSE)*R89,0)</f>
        <v>0</v>
      </c>
      <c r="V89" s="4">
        <f>IFERROR(VLOOKUP(Q89,parts!$A$2:$V$150,5,FALSE),0)</f>
        <v>0</v>
      </c>
      <c r="W89" s="4">
        <f>IFERROR(VLOOKUP(Q89,parts!$A$2:$V$150,6,FALSE)*R89,0)</f>
        <v>0</v>
      </c>
      <c r="X89" s="12"/>
      <c r="Y89" s="11"/>
      <c r="Z89" s="6"/>
      <c r="AA89" s="4">
        <f>IFERROR(VLOOKUP(Y89,parts!$A$2:$V$150,11,FALSE)*Z89,0)</f>
        <v>0</v>
      </c>
      <c r="AB89" s="4">
        <f>IFERROR(VLOOKUP(Y89,parts!$A$2:$V$150,12,FALSE)*Z89,0)</f>
        <v>0</v>
      </c>
      <c r="AC89" s="4">
        <f>IFERROR(VLOOKUP(Y89,parts!$A$2:$V$150,13,FALSE)*Z89,0)</f>
        <v>0</v>
      </c>
      <c r="AD89" s="4">
        <f>IFERROR(VLOOKUP(Y89,parts!$A$2:$V$150,5,FALSE),0)</f>
        <v>0</v>
      </c>
      <c r="AE89" s="4">
        <f>IFERROR(VLOOKUP(Y89,parts!$A$2:$V$150,6,FALSE)*Z89,0)</f>
        <v>0</v>
      </c>
      <c r="AF89" s="12"/>
      <c r="AG89" s="11"/>
      <c r="AH89" s="6"/>
      <c r="AI89" s="4">
        <f>IFERROR(VLOOKUP(AG89,parts!$A$2:$V$150,11,FALSE)*AH89,0)</f>
        <v>0</v>
      </c>
      <c r="AJ89" s="4">
        <f>IFERROR(VLOOKUP(AG89,parts!$A$2:$V$150,12,FALSE)*AH89,0)</f>
        <v>0</v>
      </c>
      <c r="AK89" s="4">
        <f>IFERROR(VLOOKUP(AG89,parts!$A$2:$V$150,13,FALSE)*AH89,0)</f>
        <v>0</v>
      </c>
      <c r="AL89" s="4">
        <f>IFERROR(VLOOKUP(AG89,parts!$A$2:$V$150,5,FALSE),0)</f>
        <v>0</v>
      </c>
      <c r="AM89" s="4">
        <f>IFERROR(VLOOKUP(AG89,parts!$A$2:$V$150,6,FALSE)*AH89,0)</f>
        <v>0</v>
      </c>
      <c r="AN89" s="12"/>
      <c r="AO89" s="11"/>
      <c r="AP89" s="6"/>
      <c r="AQ89" s="4">
        <f>IFERROR(VLOOKUP(AO89,parts!$A$2:$V$150,11,FALSE)*AP89,0)</f>
        <v>0</v>
      </c>
      <c r="AR89" s="4">
        <f>IFERROR(VLOOKUP(AO89,parts!$A$2:$V$150,12,FALSE)*AP89,0)</f>
        <v>0</v>
      </c>
      <c r="AS89" s="4">
        <f>IFERROR(VLOOKUP(AO89,parts!$A$2:$V$150,13,FALSE)*AP89,0)</f>
        <v>0</v>
      </c>
      <c r="AT89" s="4">
        <f>IFERROR(VLOOKUP(AO89,parts!$A$2:$V$150,5,FALSE),0)</f>
        <v>0</v>
      </c>
      <c r="AU89" s="4">
        <f>IFERROR(VLOOKUP(AO89,parts!$A$2:$V$150,6,FALSE)*AP89,0)</f>
        <v>0</v>
      </c>
      <c r="AV89" s="12"/>
      <c r="AW89" s="11"/>
      <c r="AX89" s="6"/>
      <c r="AY89" s="4">
        <f>IFERROR(VLOOKUP(AW89,parts!$A$2:$V$150,11,FALSE)*AX89,0)</f>
        <v>0</v>
      </c>
      <c r="AZ89" s="4">
        <f>IFERROR(VLOOKUP(AW89,parts!$A$2:$V$150,12,FALSE)*AX89,0)</f>
        <v>0</v>
      </c>
      <c r="BA89" s="4">
        <f>IFERROR(VLOOKUP(AW89,parts!$A$2:$V$150,13,FALSE)*AX89,0)</f>
        <v>0</v>
      </c>
      <c r="BB89" s="4">
        <f>IFERROR(VLOOKUP(AW89,parts!$A$2:$V$150,5,FALSE),0)</f>
        <v>0</v>
      </c>
      <c r="BC89" s="4">
        <f>IFERROR(VLOOKUP(AW89,parts!$A$2:$V$150,6,FALSE)*AX89,0)</f>
        <v>0</v>
      </c>
      <c r="BD89" s="12"/>
      <c r="BE89" s="11"/>
      <c r="BF89" s="6"/>
      <c r="BG89" s="4">
        <f>IFERROR(VLOOKUP(BE89,parts!$A$2:$V$150,11,FALSE)*BF89,0)</f>
        <v>0</v>
      </c>
      <c r="BH89" s="4">
        <f>IFERROR(VLOOKUP(BE89,parts!$A$2:$V$150,12,FALSE)*BF89,0)</f>
        <v>0</v>
      </c>
      <c r="BI89" s="4">
        <f>IFERROR(VLOOKUP(BE89,parts!$A$2:$V$150,13,FALSE)*BF89,0)</f>
        <v>0</v>
      </c>
      <c r="BJ89" s="4">
        <f>IFERROR(VLOOKUP(BE89,parts!$A$2:$V$150,5,FALSE),0)</f>
        <v>0</v>
      </c>
      <c r="BK89" s="4">
        <f>IFERROR(VLOOKUP(BE89,parts!$A$2:$V$150,6,FALSE)*BF89,0)</f>
        <v>0</v>
      </c>
      <c r="BL89" s="12"/>
    </row>
    <row r="90" spans="1:64" x14ac:dyDescent="0.25">
      <c r="A90" s="13"/>
      <c r="B90" s="14" t="s">
        <v>98</v>
      </c>
      <c r="C90" s="14" t="s">
        <v>3</v>
      </c>
      <c r="D90" s="14" t="s">
        <v>90</v>
      </c>
      <c r="E90" s="14" t="s">
        <v>94</v>
      </c>
      <c r="F90" s="14" t="s">
        <v>6</v>
      </c>
      <c r="G90" s="15" t="s">
        <v>7</v>
      </c>
      <c r="H90" s="12"/>
      <c r="I90" s="13"/>
      <c r="J90" s="14" t="s">
        <v>98</v>
      </c>
      <c r="K90" s="14" t="s">
        <v>3</v>
      </c>
      <c r="L90" s="14" t="s">
        <v>90</v>
      </c>
      <c r="M90" s="14" t="s">
        <v>94</v>
      </c>
      <c r="N90" s="14" t="s">
        <v>6</v>
      </c>
      <c r="O90" s="15" t="s">
        <v>7</v>
      </c>
      <c r="P90" s="12"/>
      <c r="Q90" s="13"/>
      <c r="R90" s="14" t="s">
        <v>98</v>
      </c>
      <c r="S90" s="14" t="s">
        <v>3</v>
      </c>
      <c r="T90" s="14" t="s">
        <v>90</v>
      </c>
      <c r="U90" s="14" t="s">
        <v>94</v>
      </c>
      <c r="V90" s="14" t="s">
        <v>6</v>
      </c>
      <c r="W90" s="15" t="s">
        <v>7</v>
      </c>
      <c r="X90" s="12"/>
      <c r="Y90" s="13"/>
      <c r="Z90" s="14" t="s">
        <v>98</v>
      </c>
      <c r="AA90" s="14" t="s">
        <v>3</v>
      </c>
      <c r="AB90" s="14" t="s">
        <v>90</v>
      </c>
      <c r="AC90" s="14" t="s">
        <v>94</v>
      </c>
      <c r="AD90" s="14" t="s">
        <v>6</v>
      </c>
      <c r="AE90" s="15" t="s">
        <v>7</v>
      </c>
      <c r="AF90" s="12"/>
      <c r="AG90" s="13"/>
      <c r="AH90" s="14" t="s">
        <v>98</v>
      </c>
      <c r="AI90" s="14" t="s">
        <v>3</v>
      </c>
      <c r="AJ90" s="14" t="s">
        <v>90</v>
      </c>
      <c r="AK90" s="14" t="s">
        <v>94</v>
      </c>
      <c r="AL90" s="14" t="s">
        <v>6</v>
      </c>
      <c r="AM90" s="15" t="s">
        <v>7</v>
      </c>
      <c r="AN90" s="12"/>
      <c r="AO90" s="13"/>
      <c r="AP90" s="14" t="s">
        <v>98</v>
      </c>
      <c r="AQ90" s="14" t="s">
        <v>3</v>
      </c>
      <c r="AR90" s="14" t="s">
        <v>90</v>
      </c>
      <c r="AS90" s="14" t="s">
        <v>94</v>
      </c>
      <c r="AT90" s="14" t="s">
        <v>6</v>
      </c>
      <c r="AU90" s="15" t="s">
        <v>7</v>
      </c>
      <c r="AV90" s="12"/>
      <c r="AW90" s="13"/>
      <c r="AX90" s="14" t="s">
        <v>98</v>
      </c>
      <c r="AY90" s="14" t="s">
        <v>3</v>
      </c>
      <c r="AZ90" s="14" t="s">
        <v>90</v>
      </c>
      <c r="BA90" s="14" t="s">
        <v>94</v>
      </c>
      <c r="BB90" s="14" t="s">
        <v>6</v>
      </c>
      <c r="BC90" s="15" t="s">
        <v>7</v>
      </c>
      <c r="BD90" s="12"/>
      <c r="BE90" s="13"/>
      <c r="BF90" s="14" t="s">
        <v>98</v>
      </c>
      <c r="BG90" s="14" t="s">
        <v>3</v>
      </c>
      <c r="BH90" s="14" t="s">
        <v>90</v>
      </c>
      <c r="BI90" s="14" t="s">
        <v>94</v>
      </c>
      <c r="BJ90" s="14" t="s">
        <v>6</v>
      </c>
      <c r="BK90" s="15" t="s">
        <v>7</v>
      </c>
      <c r="BL90" s="12"/>
    </row>
    <row r="91" spans="1:64" x14ac:dyDescent="0.25">
      <c r="A91" s="16" t="s">
        <v>93</v>
      </c>
      <c r="B91" s="4">
        <f>SUM(B75:B89)+B67</f>
        <v>0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93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93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93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  <c r="AG91" s="16" t="s">
        <v>93</v>
      </c>
      <c r="AH91" s="4">
        <f>SUM(AH75:AH89)+AH67</f>
        <v>0</v>
      </c>
      <c r="AI91" s="4">
        <f>SUM(AI75:AI89)</f>
        <v>0</v>
      </c>
      <c r="AJ91" s="4">
        <f>SUM(AJ75:AJ89)</f>
        <v>0</v>
      </c>
      <c r="AK91" s="4">
        <f>SUM(AK75:AK89)</f>
        <v>0</v>
      </c>
      <c r="AL91" s="4">
        <f>LARGE(AL75:AL89,1)</f>
        <v>0</v>
      </c>
      <c r="AM91" s="10">
        <f>SUM(AM75:AM89)</f>
        <v>0</v>
      </c>
      <c r="AN91" s="12"/>
      <c r="AO91" s="16" t="s">
        <v>93</v>
      </c>
      <c r="AP91" s="4">
        <f>SUM(AP75:AP89)+AP67</f>
        <v>0</v>
      </c>
      <c r="AQ91" s="4">
        <f>SUM(AQ75:AQ89)</f>
        <v>0</v>
      </c>
      <c r="AR91" s="4">
        <f>SUM(AR75:AR89)</f>
        <v>0</v>
      </c>
      <c r="AS91" s="4">
        <f>SUM(AS75:AS89)</f>
        <v>0</v>
      </c>
      <c r="AT91" s="4">
        <f>LARGE(AT75:AT89,1)</f>
        <v>0</v>
      </c>
      <c r="AU91" s="10">
        <f>SUM(AU75:AU89)</f>
        <v>0</v>
      </c>
      <c r="AV91" s="12"/>
      <c r="AW91" s="16" t="s">
        <v>93</v>
      </c>
      <c r="AX91" s="4">
        <f>SUM(AX75:AX89)+AX67</f>
        <v>0</v>
      </c>
      <c r="AY91" s="4">
        <f>SUM(AY75:AY89)</f>
        <v>0</v>
      </c>
      <c r="AZ91" s="4">
        <f>SUM(AZ75:AZ89)</f>
        <v>0</v>
      </c>
      <c r="BA91" s="4">
        <f>SUM(BA75:BA89)</f>
        <v>0</v>
      </c>
      <c r="BB91" s="4">
        <f>LARGE(BB75:BB89,1)</f>
        <v>0</v>
      </c>
      <c r="BC91" s="10">
        <f>SUM(BC75:BC89)</f>
        <v>0</v>
      </c>
      <c r="BD91" s="12"/>
      <c r="BE91" s="16" t="s">
        <v>93</v>
      </c>
      <c r="BF91" s="4">
        <f>SUM(BF75:BF89)+BF67</f>
        <v>0</v>
      </c>
      <c r="BG91" s="4">
        <f>SUM(BG75:BG89)</f>
        <v>0</v>
      </c>
      <c r="BH91" s="4">
        <f>SUM(BH75:BH89)</f>
        <v>0</v>
      </c>
      <c r="BI91" s="4">
        <f>SUM(BI75:BI89)</f>
        <v>0</v>
      </c>
      <c r="BJ91" s="4">
        <f>LARGE(BJ75:BJ89,1)</f>
        <v>0</v>
      </c>
      <c r="BK91" s="10">
        <f>SUM(BK75:BK89)</f>
        <v>0</v>
      </c>
      <c r="BL91" s="12"/>
    </row>
    <row r="92" spans="1:64" x14ac:dyDescent="0.25">
      <c r="A92" s="16" t="s">
        <v>96</v>
      </c>
      <c r="B92" s="18">
        <f>E91+B68</f>
        <v>0</v>
      </c>
      <c r="C92" s="19"/>
      <c r="D92" s="19"/>
      <c r="E92" s="19"/>
      <c r="F92" s="19"/>
      <c r="G92" s="20"/>
      <c r="H92" s="12"/>
      <c r="I92" s="16" t="s">
        <v>96</v>
      </c>
      <c r="J92" s="18">
        <f>M91+J68</f>
        <v>0</v>
      </c>
      <c r="K92" s="19"/>
      <c r="L92" s="19"/>
      <c r="M92" s="19"/>
      <c r="N92" s="19"/>
      <c r="O92" s="20"/>
      <c r="P92" s="12"/>
      <c r="Q92" s="16" t="s">
        <v>96</v>
      </c>
      <c r="R92" s="18">
        <f>U91+R68</f>
        <v>0</v>
      </c>
      <c r="S92" s="19"/>
      <c r="T92" s="19"/>
      <c r="U92" s="19"/>
      <c r="V92" s="19"/>
      <c r="W92" s="20"/>
      <c r="X92" s="12"/>
      <c r="Y92" s="16" t="s">
        <v>96</v>
      </c>
      <c r="Z92" s="18">
        <f>AC91+Z68</f>
        <v>0</v>
      </c>
      <c r="AA92" s="19"/>
      <c r="AB92" s="19"/>
      <c r="AC92" s="19"/>
      <c r="AD92" s="19"/>
      <c r="AE92" s="20"/>
      <c r="AF92" s="12"/>
      <c r="AG92" s="16" t="s">
        <v>96</v>
      </c>
      <c r="AH92" s="18">
        <f>AK91+AH68</f>
        <v>0</v>
      </c>
      <c r="AI92" s="19"/>
      <c r="AJ92" s="19"/>
      <c r="AK92" s="19"/>
      <c r="AL92" s="19"/>
      <c r="AM92" s="20"/>
      <c r="AN92" s="12"/>
      <c r="AO92" s="16" t="s">
        <v>96</v>
      </c>
      <c r="AP92" s="18">
        <f>AS91+AP68</f>
        <v>0</v>
      </c>
      <c r="AQ92" s="19"/>
      <c r="AR92" s="19"/>
      <c r="AS92" s="19"/>
      <c r="AT92" s="19"/>
      <c r="AU92" s="20"/>
      <c r="AV92" s="12"/>
      <c r="AW92" s="16" t="s">
        <v>96</v>
      </c>
      <c r="AX92" s="18">
        <f>BA91+AX68</f>
        <v>0</v>
      </c>
      <c r="AY92" s="19"/>
      <c r="AZ92" s="19"/>
      <c r="BA92" s="19"/>
      <c r="BB92" s="19"/>
      <c r="BC92" s="20"/>
      <c r="BD92" s="12"/>
      <c r="BE92" s="16" t="s">
        <v>96</v>
      </c>
      <c r="BF92" s="18">
        <f>BI91+BF68</f>
        <v>0</v>
      </c>
      <c r="BG92" s="19"/>
      <c r="BH92" s="19"/>
      <c r="BI92" s="19"/>
      <c r="BJ92" s="19"/>
      <c r="BK92" s="20"/>
      <c r="BL92" s="12"/>
    </row>
    <row r="93" spans="1:64" x14ac:dyDescent="0.25">
      <c r="A93" s="16" t="s">
        <v>101</v>
      </c>
      <c r="B93" s="18">
        <f>C91+B68</f>
        <v>0</v>
      </c>
      <c r="C93" s="19"/>
      <c r="D93" s="19"/>
      <c r="E93" s="19"/>
      <c r="F93" s="19"/>
      <c r="G93" s="20"/>
      <c r="H93" s="12"/>
      <c r="I93" s="16" t="s">
        <v>101</v>
      </c>
      <c r="J93" s="18">
        <f>K91+J68</f>
        <v>0</v>
      </c>
      <c r="K93" s="19"/>
      <c r="L93" s="19"/>
      <c r="M93" s="19"/>
      <c r="N93" s="19"/>
      <c r="O93" s="20"/>
      <c r="P93" s="12"/>
      <c r="Q93" s="16" t="s">
        <v>101</v>
      </c>
      <c r="R93" s="18">
        <f>S91+R68</f>
        <v>0</v>
      </c>
      <c r="S93" s="19"/>
      <c r="T93" s="19"/>
      <c r="U93" s="19"/>
      <c r="V93" s="19"/>
      <c r="W93" s="20"/>
      <c r="X93" s="12"/>
      <c r="Y93" s="16" t="s">
        <v>101</v>
      </c>
      <c r="Z93" s="18">
        <f>AA91+Z68</f>
        <v>0</v>
      </c>
      <c r="AA93" s="19"/>
      <c r="AB93" s="19"/>
      <c r="AC93" s="19"/>
      <c r="AD93" s="19"/>
      <c r="AE93" s="20"/>
      <c r="AF93" s="12"/>
      <c r="AG93" s="16" t="s">
        <v>101</v>
      </c>
      <c r="AH93" s="18">
        <f>AI91+AH68</f>
        <v>0</v>
      </c>
      <c r="AI93" s="19"/>
      <c r="AJ93" s="19"/>
      <c r="AK93" s="19"/>
      <c r="AL93" s="19"/>
      <c r="AM93" s="20"/>
      <c r="AN93" s="12"/>
      <c r="AO93" s="16" t="s">
        <v>101</v>
      </c>
      <c r="AP93" s="18">
        <f>AQ91+AP68</f>
        <v>0</v>
      </c>
      <c r="AQ93" s="19"/>
      <c r="AR93" s="19"/>
      <c r="AS93" s="19"/>
      <c r="AT93" s="19"/>
      <c r="AU93" s="20"/>
      <c r="AV93" s="12"/>
      <c r="AW93" s="16" t="s">
        <v>101</v>
      </c>
      <c r="AX93" s="18">
        <f>AY91+AX68</f>
        <v>0</v>
      </c>
      <c r="AY93" s="19"/>
      <c r="AZ93" s="19"/>
      <c r="BA93" s="19"/>
      <c r="BB93" s="19"/>
      <c r="BC93" s="20"/>
      <c r="BD93" s="12"/>
      <c r="BE93" s="16" t="s">
        <v>101</v>
      </c>
      <c r="BF93" s="18">
        <f>BG91+BF68</f>
        <v>0</v>
      </c>
      <c r="BG93" s="19"/>
      <c r="BH93" s="19"/>
      <c r="BI93" s="19"/>
      <c r="BJ93" s="19"/>
      <c r="BK93" s="20"/>
      <c r="BL93" s="12"/>
    </row>
    <row r="94" spans="1:64" x14ac:dyDescent="0.25">
      <c r="A94" s="16" t="s">
        <v>100</v>
      </c>
      <c r="B94" s="18">
        <f>IFERROR((G91/10/B92),0)</f>
        <v>0</v>
      </c>
      <c r="C94" s="19"/>
      <c r="D94" s="19"/>
      <c r="E94" s="19"/>
      <c r="F94" s="19"/>
      <c r="G94" s="20"/>
      <c r="H94" s="12"/>
      <c r="I94" s="16" t="s">
        <v>100</v>
      </c>
      <c r="J94" s="18">
        <f>IFERROR((O91/10/J92),0)</f>
        <v>0</v>
      </c>
      <c r="K94" s="19"/>
      <c r="L94" s="19"/>
      <c r="M94" s="19"/>
      <c r="N94" s="19"/>
      <c r="O94" s="20"/>
      <c r="P94" s="12"/>
      <c r="Q94" s="16" t="s">
        <v>100</v>
      </c>
      <c r="R94" s="18">
        <f>IFERROR((W91/10/R92),0)</f>
        <v>0</v>
      </c>
      <c r="S94" s="19"/>
      <c r="T94" s="19"/>
      <c r="U94" s="19"/>
      <c r="V94" s="19"/>
      <c r="W94" s="20"/>
      <c r="X94" s="12"/>
      <c r="Y94" s="16" t="s">
        <v>100</v>
      </c>
      <c r="Z94" s="18">
        <f>IFERROR((AE91/10/Z92),0)</f>
        <v>0</v>
      </c>
      <c r="AA94" s="19"/>
      <c r="AB94" s="19"/>
      <c r="AC94" s="19"/>
      <c r="AD94" s="19"/>
      <c r="AE94" s="20"/>
      <c r="AF94" s="12"/>
      <c r="AG94" s="16" t="s">
        <v>100</v>
      </c>
      <c r="AH94" s="18">
        <f>IFERROR((AM91/10/AH92),0)</f>
        <v>0</v>
      </c>
      <c r="AI94" s="19"/>
      <c r="AJ94" s="19"/>
      <c r="AK94" s="19"/>
      <c r="AL94" s="19"/>
      <c r="AM94" s="20"/>
      <c r="AN94" s="12"/>
      <c r="AO94" s="16" t="s">
        <v>100</v>
      </c>
      <c r="AP94" s="18">
        <f>IFERROR((AU91/10/AP92),0)</f>
        <v>0</v>
      </c>
      <c r="AQ94" s="19"/>
      <c r="AR94" s="19"/>
      <c r="AS94" s="19"/>
      <c r="AT94" s="19"/>
      <c r="AU94" s="20"/>
      <c r="AV94" s="12"/>
      <c r="AW94" s="16" t="s">
        <v>100</v>
      </c>
      <c r="AX94" s="18">
        <f>IFERROR((BC91/10/AX92),0)</f>
        <v>0</v>
      </c>
      <c r="AY94" s="19"/>
      <c r="AZ94" s="19"/>
      <c r="BA94" s="19"/>
      <c r="BB94" s="19"/>
      <c r="BC94" s="20"/>
      <c r="BD94" s="12"/>
      <c r="BE94" s="16" t="s">
        <v>100</v>
      </c>
      <c r="BF94" s="18">
        <f>IFERROR((BK91/10/BF92),0)</f>
        <v>0</v>
      </c>
      <c r="BG94" s="19"/>
      <c r="BH94" s="19"/>
      <c r="BI94" s="19"/>
      <c r="BJ94" s="19"/>
      <c r="BK94" s="20"/>
      <c r="BL94" s="12"/>
    </row>
    <row r="95" spans="1:64" x14ac:dyDescent="0.25">
      <c r="A95" s="16" t="s">
        <v>95</v>
      </c>
      <c r="B95" s="18">
        <f>IFERROR((9.82 * F91) * LN(B92/B93),0)</f>
        <v>0</v>
      </c>
      <c r="C95" s="19"/>
      <c r="D95" s="19"/>
      <c r="E95" s="19"/>
      <c r="F95" s="19"/>
      <c r="G95" s="20"/>
      <c r="H95" s="12"/>
      <c r="I95" s="16" t="s">
        <v>95</v>
      </c>
      <c r="J95" s="18">
        <f>IFERROR((9.82 * N91) * LN(J92/J93),0)</f>
        <v>0</v>
      </c>
      <c r="K95" s="19"/>
      <c r="L95" s="19"/>
      <c r="M95" s="19"/>
      <c r="N95" s="19"/>
      <c r="O95" s="20"/>
      <c r="P95" s="12"/>
      <c r="Q95" s="16" t="s">
        <v>95</v>
      </c>
      <c r="R95" s="18">
        <f>IFERROR((9.82 * V91) * LN(R92/R93),0)</f>
        <v>0</v>
      </c>
      <c r="S95" s="19"/>
      <c r="T95" s="19"/>
      <c r="U95" s="19"/>
      <c r="V95" s="19"/>
      <c r="W95" s="20"/>
      <c r="X95" s="12"/>
      <c r="Y95" s="16" t="s">
        <v>95</v>
      </c>
      <c r="Z95" s="18">
        <f>IFERROR((9.82 * AD91) * LN(Z92/Z93),0)</f>
        <v>0</v>
      </c>
      <c r="AA95" s="19"/>
      <c r="AB95" s="19"/>
      <c r="AC95" s="19"/>
      <c r="AD95" s="19"/>
      <c r="AE95" s="20"/>
      <c r="AF95" s="12"/>
      <c r="AG95" s="16" t="s">
        <v>95</v>
      </c>
      <c r="AH95" s="18">
        <f>IFERROR((9.82 * AL91) * LN(AH92/AH93),0)</f>
        <v>0</v>
      </c>
      <c r="AI95" s="19"/>
      <c r="AJ95" s="19"/>
      <c r="AK95" s="19"/>
      <c r="AL95" s="19"/>
      <c r="AM95" s="20"/>
      <c r="AN95" s="12"/>
      <c r="AO95" s="16" t="s">
        <v>95</v>
      </c>
      <c r="AP95" s="18">
        <f>IFERROR((9.82 * AT91) * LN(AP92/AP93),0)</f>
        <v>0</v>
      </c>
      <c r="AQ95" s="19"/>
      <c r="AR95" s="19"/>
      <c r="AS95" s="19"/>
      <c r="AT95" s="19"/>
      <c r="AU95" s="20"/>
      <c r="AV95" s="12"/>
      <c r="AW95" s="16" t="s">
        <v>95</v>
      </c>
      <c r="AX95" s="18">
        <f>IFERROR((9.82 * BB91) * LN(AX92/AX93),0)</f>
        <v>0</v>
      </c>
      <c r="AY95" s="19"/>
      <c r="AZ95" s="19"/>
      <c r="BA95" s="19"/>
      <c r="BB95" s="19"/>
      <c r="BC95" s="20"/>
      <c r="BD95" s="12"/>
      <c r="BE95" s="16" t="s">
        <v>95</v>
      </c>
      <c r="BF95" s="18">
        <f>IFERROR((9.82 * BJ91) * LN(BF92/BF93),0)</f>
        <v>0</v>
      </c>
      <c r="BG95" s="19"/>
      <c r="BH95" s="19"/>
      <c r="BI95" s="19"/>
      <c r="BJ95" s="19"/>
      <c r="BK95" s="20"/>
      <c r="BL95" s="12"/>
    </row>
    <row r="96" spans="1:64" ht="15.75" thickBot="1" x14ac:dyDescent="0.3">
      <c r="A96" s="17" t="s">
        <v>97</v>
      </c>
      <c r="B96" s="21">
        <f>B95+B72</f>
        <v>0</v>
      </c>
      <c r="C96" s="22"/>
      <c r="D96" s="22"/>
      <c r="E96" s="22"/>
      <c r="F96" s="22"/>
      <c r="G96" s="23"/>
      <c r="H96" s="12"/>
      <c r="I96" s="17" t="s">
        <v>97</v>
      </c>
      <c r="J96" s="21">
        <f>J95+J72</f>
        <v>0</v>
      </c>
      <c r="K96" s="22"/>
      <c r="L96" s="22"/>
      <c r="M96" s="22"/>
      <c r="N96" s="22"/>
      <c r="O96" s="23"/>
      <c r="P96" s="12"/>
      <c r="Q96" s="17" t="s">
        <v>97</v>
      </c>
      <c r="R96" s="21">
        <f>R95+R72</f>
        <v>0</v>
      </c>
      <c r="S96" s="22"/>
      <c r="T96" s="22"/>
      <c r="U96" s="22"/>
      <c r="V96" s="22"/>
      <c r="W96" s="23"/>
      <c r="X96" s="12"/>
      <c r="Y96" s="17" t="s">
        <v>97</v>
      </c>
      <c r="Z96" s="21">
        <f>Z95+Z72</f>
        <v>0</v>
      </c>
      <c r="AA96" s="22"/>
      <c r="AB96" s="22"/>
      <c r="AC96" s="22"/>
      <c r="AD96" s="22"/>
      <c r="AE96" s="23"/>
      <c r="AF96" s="12"/>
      <c r="AG96" s="17" t="s">
        <v>97</v>
      </c>
      <c r="AH96" s="21">
        <f>AH95+AH72</f>
        <v>0</v>
      </c>
      <c r="AI96" s="22"/>
      <c r="AJ96" s="22"/>
      <c r="AK96" s="22"/>
      <c r="AL96" s="22"/>
      <c r="AM96" s="23"/>
      <c r="AN96" s="12"/>
      <c r="AO96" s="17" t="s">
        <v>97</v>
      </c>
      <c r="AP96" s="21">
        <f>AP95+AP72</f>
        <v>0</v>
      </c>
      <c r="AQ96" s="22"/>
      <c r="AR96" s="22"/>
      <c r="AS96" s="22"/>
      <c r="AT96" s="22"/>
      <c r="AU96" s="23"/>
      <c r="AV96" s="12"/>
      <c r="AW96" s="17" t="s">
        <v>97</v>
      </c>
      <c r="AX96" s="21">
        <f>AX95+AX72</f>
        <v>0</v>
      </c>
      <c r="AY96" s="22"/>
      <c r="AZ96" s="22"/>
      <c r="BA96" s="22"/>
      <c r="BB96" s="22"/>
      <c r="BC96" s="23"/>
      <c r="BD96" s="12"/>
      <c r="BE96" s="17" t="s">
        <v>97</v>
      </c>
      <c r="BF96" s="21">
        <f>BF95+BF72</f>
        <v>0</v>
      </c>
      <c r="BG96" s="22"/>
      <c r="BH96" s="22"/>
      <c r="BI96" s="22"/>
      <c r="BJ96" s="22"/>
      <c r="BK96" s="23"/>
      <c r="BL96" s="12"/>
    </row>
    <row r="97" spans="1:64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</row>
    <row r="98" spans="1:64" x14ac:dyDescent="0.25">
      <c r="A98" s="7" t="s">
        <v>0</v>
      </c>
      <c r="B98" s="8" t="s">
        <v>66</v>
      </c>
      <c r="C98" s="8" t="s">
        <v>3</v>
      </c>
      <c r="D98" s="8" t="s">
        <v>90</v>
      </c>
      <c r="E98" s="8" t="s">
        <v>91</v>
      </c>
      <c r="F98" s="8" t="s">
        <v>6</v>
      </c>
      <c r="G98" s="9" t="s">
        <v>7</v>
      </c>
      <c r="H98" s="12"/>
      <c r="I98" s="7" t="s">
        <v>0</v>
      </c>
      <c r="J98" s="8" t="s">
        <v>66</v>
      </c>
      <c r="K98" s="8" t="s">
        <v>3</v>
      </c>
      <c r="L98" s="8" t="s">
        <v>90</v>
      </c>
      <c r="M98" s="8" t="s">
        <v>91</v>
      </c>
      <c r="N98" s="8" t="s">
        <v>6</v>
      </c>
      <c r="O98" s="9" t="s">
        <v>7</v>
      </c>
      <c r="P98" s="12"/>
      <c r="Q98" s="7" t="s">
        <v>0</v>
      </c>
      <c r="R98" s="8" t="s">
        <v>66</v>
      </c>
      <c r="S98" s="8" t="s">
        <v>3</v>
      </c>
      <c r="T98" s="8" t="s">
        <v>90</v>
      </c>
      <c r="U98" s="8" t="s">
        <v>91</v>
      </c>
      <c r="V98" s="8" t="s">
        <v>6</v>
      </c>
      <c r="W98" s="9" t="s">
        <v>7</v>
      </c>
      <c r="X98" s="12"/>
      <c r="Y98" s="7" t="s">
        <v>0</v>
      </c>
      <c r="Z98" s="8" t="s">
        <v>66</v>
      </c>
      <c r="AA98" s="8" t="s">
        <v>3</v>
      </c>
      <c r="AB98" s="8" t="s">
        <v>90</v>
      </c>
      <c r="AC98" s="8" t="s">
        <v>91</v>
      </c>
      <c r="AD98" s="8" t="s">
        <v>6</v>
      </c>
      <c r="AE98" s="9" t="s">
        <v>7</v>
      </c>
      <c r="AF98" s="12"/>
      <c r="AG98" s="7" t="s">
        <v>0</v>
      </c>
      <c r="AH98" s="8" t="s">
        <v>66</v>
      </c>
      <c r="AI98" s="8" t="s">
        <v>3</v>
      </c>
      <c r="AJ98" s="8" t="s">
        <v>90</v>
      </c>
      <c r="AK98" s="8" t="s">
        <v>91</v>
      </c>
      <c r="AL98" s="8" t="s">
        <v>6</v>
      </c>
      <c r="AM98" s="9" t="s">
        <v>7</v>
      </c>
      <c r="AN98" s="12"/>
      <c r="AO98" s="7" t="s">
        <v>0</v>
      </c>
      <c r="AP98" s="8" t="s">
        <v>66</v>
      </c>
      <c r="AQ98" s="8" t="s">
        <v>3</v>
      </c>
      <c r="AR98" s="8" t="s">
        <v>90</v>
      </c>
      <c r="AS98" s="8" t="s">
        <v>91</v>
      </c>
      <c r="AT98" s="8" t="s">
        <v>6</v>
      </c>
      <c r="AU98" s="9" t="s">
        <v>7</v>
      </c>
      <c r="AV98" s="12"/>
      <c r="AW98" s="7" t="s">
        <v>0</v>
      </c>
      <c r="AX98" s="8" t="s">
        <v>66</v>
      </c>
      <c r="AY98" s="8" t="s">
        <v>3</v>
      </c>
      <c r="AZ98" s="8" t="s">
        <v>90</v>
      </c>
      <c r="BA98" s="8" t="s">
        <v>91</v>
      </c>
      <c r="BB98" s="8" t="s">
        <v>6</v>
      </c>
      <c r="BC98" s="9" t="s">
        <v>7</v>
      </c>
      <c r="BD98" s="12"/>
      <c r="BE98" s="7" t="s">
        <v>0</v>
      </c>
      <c r="BF98" s="8" t="s">
        <v>66</v>
      </c>
      <c r="BG98" s="8" t="s">
        <v>3</v>
      </c>
      <c r="BH98" s="8" t="s">
        <v>90</v>
      </c>
      <c r="BI98" s="8" t="s">
        <v>91</v>
      </c>
      <c r="BJ98" s="8" t="s">
        <v>6</v>
      </c>
      <c r="BK98" s="9" t="s">
        <v>7</v>
      </c>
      <c r="BL98" s="12"/>
    </row>
    <row r="99" spans="1:64" x14ac:dyDescent="0.25">
      <c r="A99" s="11"/>
      <c r="B99" s="6"/>
      <c r="C99" s="4">
        <f>IFERROR(VLOOKUP(A99,parts!$A$2:$V$150,10,FALSE)*B99,0)</f>
        <v>0</v>
      </c>
      <c r="D99" s="4">
        <f>IFERROR(VLOOKUP(A99,parts!$A$2:$V$150,11,FALSE)*B99,0)</f>
        <v>0</v>
      </c>
      <c r="E99" s="4">
        <f>IFERROR(VLOOKUP(A99,parts!$A$2:$V$150,12,FALSE)*B99,0)</f>
        <v>0</v>
      </c>
      <c r="F99" s="4">
        <f>IFERROR(VLOOKUP(A99,parts!$A$2:$V$150,5,FALSE),0)</f>
        <v>0</v>
      </c>
      <c r="G99" s="4">
        <f>IFERROR(VLOOKUP(A99,parts!$A$2:$V$150,6,FALSE)*B99,0)</f>
        <v>0</v>
      </c>
      <c r="H99" s="12"/>
      <c r="I99" s="11"/>
      <c r="J99" s="6"/>
      <c r="K99" s="4">
        <f>IFERROR(VLOOKUP(I99,parts!$A$2:$V$150,10,FALSE)*J99,0)</f>
        <v>0</v>
      </c>
      <c r="L99" s="4">
        <f>IFERROR(VLOOKUP(I99,parts!$A$2:$V$150,11,FALSE)*J99,0)</f>
        <v>0</v>
      </c>
      <c r="M99" s="4">
        <f>IFERROR(VLOOKUP(I99,parts!$A$2:$V$150,12,FALSE)*J99,0)</f>
        <v>0</v>
      </c>
      <c r="N99" s="4">
        <f>IFERROR(VLOOKUP(I99,parts!$A$2:$V$150,5,FALSE),0)</f>
        <v>0</v>
      </c>
      <c r="O99" s="4">
        <f>IFERROR(VLOOKUP(I99,parts!$A$2:$V$150,6,FALSE)*J99,0)</f>
        <v>0</v>
      </c>
      <c r="P99" s="12"/>
      <c r="Q99" s="11"/>
      <c r="R99" s="6"/>
      <c r="S99" s="4">
        <f>IFERROR(VLOOKUP(Q99,parts!$A$2:$V$150,10,FALSE)*R99,0)</f>
        <v>0</v>
      </c>
      <c r="T99" s="4">
        <f>IFERROR(VLOOKUP(Q99,parts!$A$2:$V$150,11,FALSE)*R99,0)</f>
        <v>0</v>
      </c>
      <c r="U99" s="4">
        <f>IFERROR(VLOOKUP(Q99,parts!$A$2:$V$150,12,FALSE)*R99,0)</f>
        <v>0</v>
      </c>
      <c r="V99" s="4">
        <f>IFERROR(VLOOKUP(Q99,parts!$A$2:$V$150,5,FALSE),0)</f>
        <v>0</v>
      </c>
      <c r="W99" s="4">
        <f>IFERROR(VLOOKUP(Q99,parts!$A$2:$V$150,6,FALSE)*R99,0)</f>
        <v>0</v>
      </c>
      <c r="X99" s="12"/>
      <c r="Y99" s="11"/>
      <c r="Z99" s="6"/>
      <c r="AA99" s="4">
        <f>IFERROR(VLOOKUP(Y99,parts!$A$2:$V$150,10,FALSE)*Z99,0)</f>
        <v>0</v>
      </c>
      <c r="AB99" s="4">
        <f>IFERROR(VLOOKUP(Y99,parts!$A$2:$V$150,11,FALSE)*Z99,0)</f>
        <v>0</v>
      </c>
      <c r="AC99" s="4">
        <f>IFERROR(VLOOKUP(Y99,parts!$A$2:$V$150,12,FALSE)*Z99,0)</f>
        <v>0</v>
      </c>
      <c r="AD99" s="4">
        <f>IFERROR(VLOOKUP(Y99,parts!$A$2:$V$150,5,FALSE),0)</f>
        <v>0</v>
      </c>
      <c r="AE99" s="4">
        <f>IFERROR(VLOOKUP(Y99,parts!$A$2:$V$150,6,FALSE)*Z99,0)</f>
        <v>0</v>
      </c>
      <c r="AF99" s="12"/>
      <c r="AG99" s="11"/>
      <c r="AH99" s="6"/>
      <c r="AI99" s="4">
        <f>IFERROR(VLOOKUP(AG99,parts!$A$2:$V$150,10,FALSE)*AH99,0)</f>
        <v>0</v>
      </c>
      <c r="AJ99" s="4">
        <f>IFERROR(VLOOKUP(AG99,parts!$A$2:$V$150,11,FALSE)*AH99,0)</f>
        <v>0</v>
      </c>
      <c r="AK99" s="4">
        <f>IFERROR(VLOOKUP(AG99,parts!$A$2:$V$150,12,FALSE)*AH99,0)</f>
        <v>0</v>
      </c>
      <c r="AL99" s="4">
        <f>IFERROR(VLOOKUP(AG99,parts!$A$2:$V$150,5,FALSE),0)</f>
        <v>0</v>
      </c>
      <c r="AM99" s="4">
        <f>IFERROR(VLOOKUP(AG99,parts!$A$2:$V$150,6,FALSE)*AH99,0)</f>
        <v>0</v>
      </c>
      <c r="AN99" s="12"/>
      <c r="AO99" s="11"/>
      <c r="AP99" s="6"/>
      <c r="AQ99" s="4">
        <f>IFERROR(VLOOKUP(AO99,parts!$A$2:$V$150,10,FALSE)*AP99,0)</f>
        <v>0</v>
      </c>
      <c r="AR99" s="4">
        <f>IFERROR(VLOOKUP(AO99,parts!$A$2:$V$150,11,FALSE)*AP99,0)</f>
        <v>0</v>
      </c>
      <c r="AS99" s="4">
        <f>IFERROR(VLOOKUP(AO99,parts!$A$2:$V$150,12,FALSE)*AP99,0)</f>
        <v>0</v>
      </c>
      <c r="AT99" s="4">
        <f>IFERROR(VLOOKUP(AO99,parts!$A$2:$V$150,5,FALSE),0)</f>
        <v>0</v>
      </c>
      <c r="AU99" s="4">
        <f>IFERROR(VLOOKUP(AO99,parts!$A$2:$V$150,6,FALSE)*AP99,0)</f>
        <v>0</v>
      </c>
      <c r="AV99" s="12"/>
      <c r="AW99" s="11"/>
      <c r="AX99" s="6"/>
      <c r="AY99" s="4">
        <f>IFERROR(VLOOKUP(AW99,parts!$A$2:$V$150,10,FALSE)*AX99,0)</f>
        <v>0</v>
      </c>
      <c r="AZ99" s="4">
        <f>IFERROR(VLOOKUP(AW99,parts!$A$2:$V$150,11,FALSE)*AX99,0)</f>
        <v>0</v>
      </c>
      <c r="BA99" s="4">
        <f>IFERROR(VLOOKUP(AW99,parts!$A$2:$V$150,12,FALSE)*AX99,0)</f>
        <v>0</v>
      </c>
      <c r="BB99" s="4">
        <f>IFERROR(VLOOKUP(AW99,parts!$A$2:$V$150,5,FALSE),0)</f>
        <v>0</v>
      </c>
      <c r="BC99" s="4">
        <f>IFERROR(VLOOKUP(AW99,parts!$A$2:$V$150,6,FALSE)*AX99,0)</f>
        <v>0</v>
      </c>
      <c r="BD99" s="12"/>
      <c r="BE99" s="11"/>
      <c r="BF99" s="6"/>
      <c r="BG99" s="4">
        <f>IFERROR(VLOOKUP(BE99,parts!$A$2:$V$150,10,FALSE)*BF99,0)</f>
        <v>0</v>
      </c>
      <c r="BH99" s="4">
        <f>IFERROR(VLOOKUP(BE99,parts!$A$2:$V$150,11,FALSE)*BF99,0)</f>
        <v>0</v>
      </c>
      <c r="BI99" s="4">
        <f>IFERROR(VLOOKUP(BE99,parts!$A$2:$V$150,12,FALSE)*BF99,0)</f>
        <v>0</v>
      </c>
      <c r="BJ99" s="4">
        <f>IFERROR(VLOOKUP(BE99,parts!$A$2:$V$150,5,FALSE),0)</f>
        <v>0</v>
      </c>
      <c r="BK99" s="4">
        <f>IFERROR(VLOOKUP(BE99,parts!$A$2:$V$150,6,FALSE)*BF99,0)</f>
        <v>0</v>
      </c>
      <c r="BL99" s="12"/>
    </row>
    <row r="100" spans="1:64" x14ac:dyDescent="0.25">
      <c r="A100" s="11"/>
      <c r="B100" s="6"/>
      <c r="C100" s="4">
        <f>IFERROR(VLOOKUP(A100,parts!$A$2:$V$150,10,FALSE)*B100,0)</f>
        <v>0</v>
      </c>
      <c r="D100" s="4">
        <f>IFERROR(VLOOKUP(A100,parts!$A$2:$V$150,11,FALSE)*B100,0)</f>
        <v>0</v>
      </c>
      <c r="E100" s="4">
        <f>IFERROR(VLOOKUP(A100,parts!$A$2:$V$150,12,FALSE)*B100,0)</f>
        <v>0</v>
      </c>
      <c r="F100" s="4">
        <f>IFERROR(VLOOKUP(A100,parts!$A$2:$V$150,5,FALSE),0)</f>
        <v>0</v>
      </c>
      <c r="G100" s="4">
        <f>IFERROR(VLOOKUP(A100,parts!$A$2:$V$150,6,FALSE)*B100,0)</f>
        <v>0</v>
      </c>
      <c r="H100" s="12"/>
      <c r="I100" s="11"/>
      <c r="J100" s="6"/>
      <c r="K100" s="4">
        <f>IFERROR(VLOOKUP(I100,parts!$A$2:$V$150,10,FALSE)*J100,0)</f>
        <v>0</v>
      </c>
      <c r="L100" s="4">
        <f>IFERROR(VLOOKUP(I100,parts!$A$2:$V$150,11,FALSE)*J100,0)</f>
        <v>0</v>
      </c>
      <c r="M100" s="4">
        <f>IFERROR(VLOOKUP(I100,parts!$A$2:$V$150,12,FALSE)*J100,0)</f>
        <v>0</v>
      </c>
      <c r="N100" s="4">
        <f>IFERROR(VLOOKUP(I100,parts!$A$2:$V$150,5,FALSE),0)</f>
        <v>0</v>
      </c>
      <c r="O100" s="4">
        <f>IFERROR(VLOOKUP(I100,parts!$A$2:$V$150,6,FALSE)*J100,0)</f>
        <v>0</v>
      </c>
      <c r="P100" s="12"/>
      <c r="Q100" s="11"/>
      <c r="R100" s="6"/>
      <c r="S100" s="4">
        <f>IFERROR(VLOOKUP(Q100,parts!$A$2:$V$150,10,FALSE)*R100,0)</f>
        <v>0</v>
      </c>
      <c r="T100" s="4">
        <f>IFERROR(VLOOKUP(Q100,parts!$A$2:$V$150,11,FALSE)*R100,0)</f>
        <v>0</v>
      </c>
      <c r="U100" s="4">
        <f>IFERROR(VLOOKUP(Q100,parts!$A$2:$V$150,12,FALSE)*R100,0)</f>
        <v>0</v>
      </c>
      <c r="V100" s="4">
        <f>IFERROR(VLOOKUP(Q100,parts!$A$2:$V$150,5,FALSE),0)</f>
        <v>0</v>
      </c>
      <c r="W100" s="4">
        <f>IFERROR(VLOOKUP(Q100,parts!$A$2:$V$150,6,FALSE)*R100,0)</f>
        <v>0</v>
      </c>
      <c r="X100" s="12"/>
      <c r="Y100" s="11"/>
      <c r="Z100" s="6"/>
      <c r="AA100" s="4">
        <f>IFERROR(VLOOKUP(Y100,parts!$A$2:$V$150,10,FALSE)*Z100,0)</f>
        <v>0</v>
      </c>
      <c r="AB100" s="4">
        <f>IFERROR(VLOOKUP(Y100,parts!$A$2:$V$150,11,FALSE)*Z100,0)</f>
        <v>0</v>
      </c>
      <c r="AC100" s="4">
        <f>IFERROR(VLOOKUP(Y100,parts!$A$2:$V$150,12,FALSE)*Z100,0)</f>
        <v>0</v>
      </c>
      <c r="AD100" s="4">
        <f>IFERROR(VLOOKUP(Y100,parts!$A$2:$V$150,5,FALSE),0)</f>
        <v>0</v>
      </c>
      <c r="AE100" s="4">
        <f>IFERROR(VLOOKUP(Y100,parts!$A$2:$V$150,6,FALSE)*Z100,0)</f>
        <v>0</v>
      </c>
      <c r="AF100" s="12"/>
      <c r="AG100" s="11"/>
      <c r="AH100" s="6"/>
      <c r="AI100" s="4">
        <f>IFERROR(VLOOKUP(AG100,parts!$A$2:$V$150,10,FALSE)*AH100,0)</f>
        <v>0</v>
      </c>
      <c r="AJ100" s="4">
        <f>IFERROR(VLOOKUP(AG100,parts!$A$2:$V$150,11,FALSE)*AH100,0)</f>
        <v>0</v>
      </c>
      <c r="AK100" s="4">
        <f>IFERROR(VLOOKUP(AG100,parts!$A$2:$V$150,12,FALSE)*AH100,0)</f>
        <v>0</v>
      </c>
      <c r="AL100" s="4">
        <f>IFERROR(VLOOKUP(AG100,parts!$A$2:$V$150,5,FALSE),0)</f>
        <v>0</v>
      </c>
      <c r="AM100" s="4">
        <f>IFERROR(VLOOKUP(AG100,parts!$A$2:$V$150,6,FALSE)*AH100,0)</f>
        <v>0</v>
      </c>
      <c r="AN100" s="12"/>
      <c r="AO100" s="11"/>
      <c r="AP100" s="6"/>
      <c r="AQ100" s="4">
        <f>IFERROR(VLOOKUP(AO100,parts!$A$2:$V$150,10,FALSE)*AP100,0)</f>
        <v>0</v>
      </c>
      <c r="AR100" s="4">
        <f>IFERROR(VLOOKUP(AO100,parts!$A$2:$V$150,11,FALSE)*AP100,0)</f>
        <v>0</v>
      </c>
      <c r="AS100" s="4">
        <f>IFERROR(VLOOKUP(AO100,parts!$A$2:$V$150,12,FALSE)*AP100,0)</f>
        <v>0</v>
      </c>
      <c r="AT100" s="4">
        <f>IFERROR(VLOOKUP(AO100,parts!$A$2:$V$150,5,FALSE),0)</f>
        <v>0</v>
      </c>
      <c r="AU100" s="4">
        <f>IFERROR(VLOOKUP(AO100,parts!$A$2:$V$150,6,FALSE)*AP100,0)</f>
        <v>0</v>
      </c>
      <c r="AV100" s="12"/>
      <c r="AW100" s="11"/>
      <c r="AX100" s="6"/>
      <c r="AY100" s="4">
        <f>IFERROR(VLOOKUP(AW100,parts!$A$2:$V$150,10,FALSE)*AX100,0)</f>
        <v>0</v>
      </c>
      <c r="AZ100" s="4">
        <f>IFERROR(VLOOKUP(AW100,parts!$A$2:$V$150,11,FALSE)*AX100,0)</f>
        <v>0</v>
      </c>
      <c r="BA100" s="4">
        <f>IFERROR(VLOOKUP(AW100,parts!$A$2:$V$150,12,FALSE)*AX100,0)</f>
        <v>0</v>
      </c>
      <c r="BB100" s="4">
        <f>IFERROR(VLOOKUP(AW100,parts!$A$2:$V$150,5,FALSE),0)</f>
        <v>0</v>
      </c>
      <c r="BC100" s="4">
        <f>IFERROR(VLOOKUP(AW100,parts!$A$2:$V$150,6,FALSE)*AX100,0)</f>
        <v>0</v>
      </c>
      <c r="BD100" s="12"/>
      <c r="BE100" s="11"/>
      <c r="BF100" s="6"/>
      <c r="BG100" s="4">
        <f>IFERROR(VLOOKUP(BE100,parts!$A$2:$V$150,10,FALSE)*BF100,0)</f>
        <v>0</v>
      </c>
      <c r="BH100" s="4">
        <f>IFERROR(VLOOKUP(BE100,parts!$A$2:$V$150,11,FALSE)*BF100,0)</f>
        <v>0</v>
      </c>
      <c r="BI100" s="4">
        <f>IFERROR(VLOOKUP(BE100,parts!$A$2:$V$150,12,FALSE)*BF100,0)</f>
        <v>0</v>
      </c>
      <c r="BJ100" s="4">
        <f>IFERROR(VLOOKUP(BE100,parts!$A$2:$V$150,5,FALSE),0)</f>
        <v>0</v>
      </c>
      <c r="BK100" s="4">
        <f>IFERROR(VLOOKUP(BE100,parts!$A$2:$V$150,6,FALSE)*BF100,0)</f>
        <v>0</v>
      </c>
      <c r="BL100" s="12"/>
    </row>
    <row r="101" spans="1:64" x14ac:dyDescent="0.25">
      <c r="A101" s="11"/>
      <c r="B101" s="6"/>
      <c r="C101" s="4">
        <f>IFERROR(VLOOKUP(A101,parts!$A$2:$V$150,10,FALSE)*B101,0)</f>
        <v>0</v>
      </c>
      <c r="D101" s="4">
        <f>IFERROR(VLOOKUP(A101,parts!$A$2:$V$150,11,FALSE)*B101,0)</f>
        <v>0</v>
      </c>
      <c r="E101" s="4">
        <f>IFERROR(VLOOKUP(A101,parts!$A$2:$V$150,12,FALSE)*B101,0)</f>
        <v>0</v>
      </c>
      <c r="F101" s="4">
        <f>IFERROR(VLOOKUP(A101,parts!$A$2:$V$150,5,FALSE),0)</f>
        <v>0</v>
      </c>
      <c r="G101" s="4">
        <f>IFERROR(VLOOKUP(A101,parts!$A$2:$V$150,6,FALSE)*B101,0)</f>
        <v>0</v>
      </c>
      <c r="H101" s="12"/>
      <c r="I101" s="11"/>
      <c r="J101" s="6"/>
      <c r="K101" s="4">
        <f>IFERROR(VLOOKUP(I101,parts!$A$2:$V$150,10,FALSE)*J101,0)</f>
        <v>0</v>
      </c>
      <c r="L101" s="4">
        <f>IFERROR(VLOOKUP(I101,parts!$A$2:$V$150,11,FALSE)*J101,0)</f>
        <v>0</v>
      </c>
      <c r="M101" s="4">
        <f>IFERROR(VLOOKUP(I101,parts!$A$2:$V$150,12,FALSE)*J101,0)</f>
        <v>0</v>
      </c>
      <c r="N101" s="4">
        <f>IFERROR(VLOOKUP(I101,parts!$A$2:$V$150,5,FALSE),0)</f>
        <v>0</v>
      </c>
      <c r="O101" s="4">
        <f>IFERROR(VLOOKUP(I101,parts!$A$2:$V$150,6,FALSE)*J101,0)</f>
        <v>0</v>
      </c>
      <c r="P101" s="12"/>
      <c r="Q101" s="11"/>
      <c r="R101" s="6"/>
      <c r="S101" s="4">
        <f>IFERROR(VLOOKUP(Q101,parts!$A$2:$V$150,10,FALSE)*R101,0)</f>
        <v>0</v>
      </c>
      <c r="T101" s="4">
        <f>IFERROR(VLOOKUP(Q101,parts!$A$2:$V$150,11,FALSE)*R101,0)</f>
        <v>0</v>
      </c>
      <c r="U101" s="4">
        <f>IFERROR(VLOOKUP(Q101,parts!$A$2:$V$150,12,FALSE)*R101,0)</f>
        <v>0</v>
      </c>
      <c r="V101" s="4">
        <f>IFERROR(VLOOKUP(Q101,parts!$A$2:$V$150,5,FALSE),0)</f>
        <v>0</v>
      </c>
      <c r="W101" s="4">
        <f>IFERROR(VLOOKUP(Q101,parts!$A$2:$V$150,6,FALSE)*R101,0)</f>
        <v>0</v>
      </c>
      <c r="X101" s="12"/>
      <c r="Y101" s="11"/>
      <c r="Z101" s="6"/>
      <c r="AA101" s="4">
        <f>IFERROR(VLOOKUP(Y101,parts!$A$2:$V$150,10,FALSE)*Z101,0)</f>
        <v>0</v>
      </c>
      <c r="AB101" s="4">
        <f>IFERROR(VLOOKUP(Y101,parts!$A$2:$V$150,11,FALSE)*Z101,0)</f>
        <v>0</v>
      </c>
      <c r="AC101" s="4">
        <f>IFERROR(VLOOKUP(Y101,parts!$A$2:$V$150,12,FALSE)*Z101,0)</f>
        <v>0</v>
      </c>
      <c r="AD101" s="4">
        <f>IFERROR(VLOOKUP(Y101,parts!$A$2:$V$150,5,FALSE),0)</f>
        <v>0</v>
      </c>
      <c r="AE101" s="4">
        <f>IFERROR(VLOOKUP(Y101,parts!$A$2:$V$150,6,FALSE)*Z101,0)</f>
        <v>0</v>
      </c>
      <c r="AF101" s="12"/>
      <c r="AG101" s="11"/>
      <c r="AH101" s="6"/>
      <c r="AI101" s="4">
        <f>IFERROR(VLOOKUP(AG101,parts!$A$2:$V$150,10,FALSE)*AH101,0)</f>
        <v>0</v>
      </c>
      <c r="AJ101" s="4">
        <f>IFERROR(VLOOKUP(AG101,parts!$A$2:$V$150,11,FALSE)*AH101,0)</f>
        <v>0</v>
      </c>
      <c r="AK101" s="4">
        <f>IFERROR(VLOOKUP(AG101,parts!$A$2:$V$150,12,FALSE)*AH101,0)</f>
        <v>0</v>
      </c>
      <c r="AL101" s="4">
        <f>IFERROR(VLOOKUP(AG101,parts!$A$2:$V$150,5,FALSE),0)</f>
        <v>0</v>
      </c>
      <c r="AM101" s="4">
        <f>IFERROR(VLOOKUP(AG101,parts!$A$2:$V$150,6,FALSE)*AH101,0)</f>
        <v>0</v>
      </c>
      <c r="AN101" s="12"/>
      <c r="AO101" s="11"/>
      <c r="AP101" s="6"/>
      <c r="AQ101" s="4">
        <f>IFERROR(VLOOKUP(AO101,parts!$A$2:$V$150,10,FALSE)*AP101,0)</f>
        <v>0</v>
      </c>
      <c r="AR101" s="4">
        <f>IFERROR(VLOOKUP(AO101,parts!$A$2:$V$150,11,FALSE)*AP101,0)</f>
        <v>0</v>
      </c>
      <c r="AS101" s="4">
        <f>IFERROR(VLOOKUP(AO101,parts!$A$2:$V$150,12,FALSE)*AP101,0)</f>
        <v>0</v>
      </c>
      <c r="AT101" s="4">
        <f>IFERROR(VLOOKUP(AO101,parts!$A$2:$V$150,5,FALSE),0)</f>
        <v>0</v>
      </c>
      <c r="AU101" s="4">
        <f>IFERROR(VLOOKUP(AO101,parts!$A$2:$V$150,6,FALSE)*AP101,0)</f>
        <v>0</v>
      </c>
      <c r="AV101" s="12"/>
      <c r="AW101" s="11"/>
      <c r="AX101" s="6"/>
      <c r="AY101" s="4">
        <f>IFERROR(VLOOKUP(AW101,parts!$A$2:$V$150,10,FALSE)*AX101,0)</f>
        <v>0</v>
      </c>
      <c r="AZ101" s="4">
        <f>IFERROR(VLOOKUP(AW101,parts!$A$2:$V$150,11,FALSE)*AX101,0)</f>
        <v>0</v>
      </c>
      <c r="BA101" s="4">
        <f>IFERROR(VLOOKUP(AW101,parts!$A$2:$V$150,12,FALSE)*AX101,0)</f>
        <v>0</v>
      </c>
      <c r="BB101" s="4">
        <f>IFERROR(VLOOKUP(AW101,parts!$A$2:$V$150,5,FALSE),0)</f>
        <v>0</v>
      </c>
      <c r="BC101" s="4">
        <f>IFERROR(VLOOKUP(AW101,parts!$A$2:$V$150,6,FALSE)*AX101,0)</f>
        <v>0</v>
      </c>
      <c r="BD101" s="12"/>
      <c r="BE101" s="11"/>
      <c r="BF101" s="6"/>
      <c r="BG101" s="4">
        <f>IFERROR(VLOOKUP(BE101,parts!$A$2:$V$150,10,FALSE)*BF101,0)</f>
        <v>0</v>
      </c>
      <c r="BH101" s="4">
        <f>IFERROR(VLOOKUP(BE101,parts!$A$2:$V$150,11,FALSE)*BF101,0)</f>
        <v>0</v>
      </c>
      <c r="BI101" s="4">
        <f>IFERROR(VLOOKUP(BE101,parts!$A$2:$V$150,12,FALSE)*BF101,0)</f>
        <v>0</v>
      </c>
      <c r="BJ101" s="4">
        <f>IFERROR(VLOOKUP(BE101,parts!$A$2:$V$150,5,FALSE),0)</f>
        <v>0</v>
      </c>
      <c r="BK101" s="4">
        <f>IFERROR(VLOOKUP(BE101,parts!$A$2:$V$150,6,FALSE)*BF101,0)</f>
        <v>0</v>
      </c>
      <c r="BL101" s="12"/>
    </row>
    <row r="102" spans="1:64" x14ac:dyDescent="0.25">
      <c r="A102" s="11"/>
      <c r="B102" s="6"/>
      <c r="C102" s="4">
        <f>IFERROR(VLOOKUP(A102,parts!$A$2:$V$150,10,FALSE)*B102,0)</f>
        <v>0</v>
      </c>
      <c r="D102" s="4">
        <f>IFERROR(VLOOKUP(A102,parts!$A$2:$V$150,11,FALSE)*B102,0)</f>
        <v>0</v>
      </c>
      <c r="E102" s="4">
        <f>IFERROR(VLOOKUP(A102,parts!$A$2:$V$150,12,FALSE)*B102,0)</f>
        <v>0</v>
      </c>
      <c r="F102" s="4">
        <f>IFERROR(VLOOKUP(A102,parts!$A$2:$V$150,5,FALSE),0)</f>
        <v>0</v>
      </c>
      <c r="G102" s="4">
        <f>IFERROR(VLOOKUP(A102,parts!$A$2:$V$150,6,FALSE)*B102,0)</f>
        <v>0</v>
      </c>
      <c r="H102" s="12"/>
      <c r="I102" s="11"/>
      <c r="J102" s="6"/>
      <c r="K102" s="4">
        <f>IFERROR(VLOOKUP(I102,parts!$A$2:$V$150,10,FALSE)*J102,0)</f>
        <v>0</v>
      </c>
      <c r="L102" s="4">
        <f>IFERROR(VLOOKUP(I102,parts!$A$2:$V$150,11,FALSE)*J102,0)</f>
        <v>0</v>
      </c>
      <c r="M102" s="4">
        <f>IFERROR(VLOOKUP(I102,parts!$A$2:$V$150,12,FALSE)*J102,0)</f>
        <v>0</v>
      </c>
      <c r="N102" s="4">
        <f>IFERROR(VLOOKUP(I102,parts!$A$2:$V$150,5,FALSE),0)</f>
        <v>0</v>
      </c>
      <c r="O102" s="4">
        <f>IFERROR(VLOOKUP(I102,parts!$A$2:$V$150,6,FALSE)*J102,0)</f>
        <v>0</v>
      </c>
      <c r="P102" s="12"/>
      <c r="Q102" s="11"/>
      <c r="R102" s="6"/>
      <c r="S102" s="4">
        <f>IFERROR(VLOOKUP(Q102,parts!$A$2:$V$150,10,FALSE)*R102,0)</f>
        <v>0</v>
      </c>
      <c r="T102" s="4">
        <f>IFERROR(VLOOKUP(Q102,parts!$A$2:$V$150,11,FALSE)*R102,0)</f>
        <v>0</v>
      </c>
      <c r="U102" s="4">
        <f>IFERROR(VLOOKUP(Q102,parts!$A$2:$V$150,12,FALSE)*R102,0)</f>
        <v>0</v>
      </c>
      <c r="V102" s="4">
        <f>IFERROR(VLOOKUP(Q102,parts!$A$2:$V$150,5,FALSE),0)</f>
        <v>0</v>
      </c>
      <c r="W102" s="4">
        <f>IFERROR(VLOOKUP(Q102,parts!$A$2:$V$150,6,FALSE)*R102,0)</f>
        <v>0</v>
      </c>
      <c r="X102" s="12"/>
      <c r="Y102" s="11"/>
      <c r="Z102" s="6"/>
      <c r="AA102" s="4">
        <f>IFERROR(VLOOKUP(Y102,parts!$A$2:$V$150,10,FALSE)*Z102,0)</f>
        <v>0</v>
      </c>
      <c r="AB102" s="4">
        <f>IFERROR(VLOOKUP(Y102,parts!$A$2:$V$150,11,FALSE)*Z102,0)</f>
        <v>0</v>
      </c>
      <c r="AC102" s="4">
        <f>IFERROR(VLOOKUP(Y102,parts!$A$2:$V$150,12,FALSE)*Z102,0)</f>
        <v>0</v>
      </c>
      <c r="AD102" s="4">
        <f>IFERROR(VLOOKUP(Y102,parts!$A$2:$V$150,5,FALSE),0)</f>
        <v>0</v>
      </c>
      <c r="AE102" s="4">
        <f>IFERROR(VLOOKUP(Y102,parts!$A$2:$V$150,6,FALSE)*Z102,0)</f>
        <v>0</v>
      </c>
      <c r="AF102" s="12"/>
      <c r="AG102" s="11"/>
      <c r="AH102" s="6"/>
      <c r="AI102" s="4">
        <f>IFERROR(VLOOKUP(AG102,parts!$A$2:$V$150,10,FALSE)*AH102,0)</f>
        <v>0</v>
      </c>
      <c r="AJ102" s="4">
        <f>IFERROR(VLOOKUP(AG102,parts!$A$2:$V$150,11,FALSE)*AH102,0)</f>
        <v>0</v>
      </c>
      <c r="AK102" s="4">
        <f>IFERROR(VLOOKUP(AG102,parts!$A$2:$V$150,12,FALSE)*AH102,0)</f>
        <v>0</v>
      </c>
      <c r="AL102" s="4">
        <f>IFERROR(VLOOKUP(AG102,parts!$A$2:$V$150,5,FALSE),0)</f>
        <v>0</v>
      </c>
      <c r="AM102" s="4">
        <f>IFERROR(VLOOKUP(AG102,parts!$A$2:$V$150,6,FALSE)*AH102,0)</f>
        <v>0</v>
      </c>
      <c r="AN102" s="12"/>
      <c r="AO102" s="11"/>
      <c r="AP102" s="6"/>
      <c r="AQ102" s="4">
        <f>IFERROR(VLOOKUP(AO102,parts!$A$2:$V$150,10,FALSE)*AP102,0)</f>
        <v>0</v>
      </c>
      <c r="AR102" s="4">
        <f>IFERROR(VLOOKUP(AO102,parts!$A$2:$V$150,11,FALSE)*AP102,0)</f>
        <v>0</v>
      </c>
      <c r="AS102" s="4">
        <f>IFERROR(VLOOKUP(AO102,parts!$A$2:$V$150,12,FALSE)*AP102,0)</f>
        <v>0</v>
      </c>
      <c r="AT102" s="4">
        <f>IFERROR(VLOOKUP(AO102,parts!$A$2:$V$150,5,FALSE),0)</f>
        <v>0</v>
      </c>
      <c r="AU102" s="4">
        <f>IFERROR(VLOOKUP(AO102,parts!$A$2:$V$150,6,FALSE)*AP102,0)</f>
        <v>0</v>
      </c>
      <c r="AV102" s="12"/>
      <c r="AW102" s="11"/>
      <c r="AX102" s="6"/>
      <c r="AY102" s="4">
        <f>IFERROR(VLOOKUP(AW102,parts!$A$2:$V$150,10,FALSE)*AX102,0)</f>
        <v>0</v>
      </c>
      <c r="AZ102" s="4">
        <f>IFERROR(VLOOKUP(AW102,parts!$A$2:$V$150,11,FALSE)*AX102,0)</f>
        <v>0</v>
      </c>
      <c r="BA102" s="4">
        <f>IFERROR(VLOOKUP(AW102,parts!$A$2:$V$150,12,FALSE)*AX102,0)</f>
        <v>0</v>
      </c>
      <c r="BB102" s="4">
        <f>IFERROR(VLOOKUP(AW102,parts!$A$2:$V$150,5,FALSE),0)</f>
        <v>0</v>
      </c>
      <c r="BC102" s="4">
        <f>IFERROR(VLOOKUP(AW102,parts!$A$2:$V$150,6,FALSE)*AX102,0)</f>
        <v>0</v>
      </c>
      <c r="BD102" s="12"/>
      <c r="BE102" s="11"/>
      <c r="BF102" s="6"/>
      <c r="BG102" s="4">
        <f>IFERROR(VLOOKUP(BE102,parts!$A$2:$V$150,10,FALSE)*BF102,0)</f>
        <v>0</v>
      </c>
      <c r="BH102" s="4">
        <f>IFERROR(VLOOKUP(BE102,parts!$A$2:$V$150,11,FALSE)*BF102,0)</f>
        <v>0</v>
      </c>
      <c r="BI102" s="4">
        <f>IFERROR(VLOOKUP(BE102,parts!$A$2:$V$150,12,FALSE)*BF102,0)</f>
        <v>0</v>
      </c>
      <c r="BJ102" s="4">
        <f>IFERROR(VLOOKUP(BE102,parts!$A$2:$V$150,5,FALSE),0)</f>
        <v>0</v>
      </c>
      <c r="BK102" s="4">
        <f>IFERROR(VLOOKUP(BE102,parts!$A$2:$V$150,6,FALSE)*BF102,0)</f>
        <v>0</v>
      </c>
      <c r="BL102" s="12"/>
    </row>
    <row r="103" spans="1:64" x14ac:dyDescent="0.25">
      <c r="A103" s="11"/>
      <c r="B103" s="6"/>
      <c r="C103" s="4">
        <f>IFERROR(VLOOKUP(A103,parts!$A$2:$V$150,10,FALSE)*B103,0)</f>
        <v>0</v>
      </c>
      <c r="D103" s="4">
        <f>IFERROR(VLOOKUP(A103,parts!$A$2:$V$150,11,FALSE)*B103,0)</f>
        <v>0</v>
      </c>
      <c r="E103" s="4">
        <f>IFERROR(VLOOKUP(A103,parts!$A$2:$V$150,12,FALSE)*B103,0)</f>
        <v>0</v>
      </c>
      <c r="F103" s="4">
        <f>IFERROR(VLOOKUP(A103,parts!$A$2:$V$150,5,FALSE),0)</f>
        <v>0</v>
      </c>
      <c r="G103" s="4">
        <f>IFERROR(VLOOKUP(A103,parts!$A$2:$V$150,6,FALSE)*B103,0)</f>
        <v>0</v>
      </c>
      <c r="H103" s="12"/>
      <c r="I103" s="11"/>
      <c r="J103" s="6"/>
      <c r="K103" s="4">
        <f>IFERROR(VLOOKUP(I103,parts!$A$2:$V$150,10,FALSE)*J103,0)</f>
        <v>0</v>
      </c>
      <c r="L103" s="4">
        <f>IFERROR(VLOOKUP(I103,parts!$A$2:$V$150,11,FALSE)*J103,0)</f>
        <v>0</v>
      </c>
      <c r="M103" s="4">
        <f>IFERROR(VLOOKUP(I103,parts!$A$2:$V$150,12,FALSE)*J103,0)</f>
        <v>0</v>
      </c>
      <c r="N103" s="4">
        <f>IFERROR(VLOOKUP(I103,parts!$A$2:$V$150,5,FALSE),0)</f>
        <v>0</v>
      </c>
      <c r="O103" s="4">
        <f>IFERROR(VLOOKUP(I103,parts!$A$2:$V$150,6,FALSE)*J103,0)</f>
        <v>0</v>
      </c>
      <c r="P103" s="12"/>
      <c r="Q103" s="11"/>
      <c r="R103" s="6"/>
      <c r="S103" s="4">
        <f>IFERROR(VLOOKUP(Q103,parts!$A$2:$V$150,10,FALSE)*R103,0)</f>
        <v>0</v>
      </c>
      <c r="T103" s="4">
        <f>IFERROR(VLOOKUP(Q103,parts!$A$2:$V$150,11,FALSE)*R103,0)</f>
        <v>0</v>
      </c>
      <c r="U103" s="4">
        <f>IFERROR(VLOOKUP(Q103,parts!$A$2:$V$150,12,FALSE)*R103,0)</f>
        <v>0</v>
      </c>
      <c r="V103" s="4">
        <f>IFERROR(VLOOKUP(Q103,parts!$A$2:$V$150,5,FALSE),0)</f>
        <v>0</v>
      </c>
      <c r="W103" s="4">
        <f>IFERROR(VLOOKUP(Q103,parts!$A$2:$V$150,6,FALSE)*R103,0)</f>
        <v>0</v>
      </c>
      <c r="X103" s="12"/>
      <c r="Y103" s="11"/>
      <c r="Z103" s="6"/>
      <c r="AA103" s="4">
        <f>IFERROR(VLOOKUP(Y103,parts!$A$2:$V$150,10,FALSE)*Z103,0)</f>
        <v>0</v>
      </c>
      <c r="AB103" s="4">
        <f>IFERROR(VLOOKUP(Y103,parts!$A$2:$V$150,11,FALSE)*Z103,0)</f>
        <v>0</v>
      </c>
      <c r="AC103" s="4">
        <f>IFERROR(VLOOKUP(Y103,parts!$A$2:$V$150,12,FALSE)*Z103,0)</f>
        <v>0</v>
      </c>
      <c r="AD103" s="4">
        <f>IFERROR(VLOOKUP(Y103,parts!$A$2:$V$150,5,FALSE),0)</f>
        <v>0</v>
      </c>
      <c r="AE103" s="4">
        <f>IFERROR(VLOOKUP(Y103,parts!$A$2:$V$150,6,FALSE)*Z103,0)</f>
        <v>0</v>
      </c>
      <c r="AF103" s="12"/>
      <c r="AG103" s="11"/>
      <c r="AH103" s="6"/>
      <c r="AI103" s="4">
        <f>IFERROR(VLOOKUP(AG103,parts!$A$2:$V$150,10,FALSE)*AH103,0)</f>
        <v>0</v>
      </c>
      <c r="AJ103" s="4">
        <f>IFERROR(VLOOKUP(AG103,parts!$A$2:$V$150,11,FALSE)*AH103,0)</f>
        <v>0</v>
      </c>
      <c r="AK103" s="4">
        <f>IFERROR(VLOOKUP(AG103,parts!$A$2:$V$150,12,FALSE)*AH103,0)</f>
        <v>0</v>
      </c>
      <c r="AL103" s="4">
        <f>IFERROR(VLOOKUP(AG103,parts!$A$2:$V$150,5,FALSE),0)</f>
        <v>0</v>
      </c>
      <c r="AM103" s="4">
        <f>IFERROR(VLOOKUP(AG103,parts!$A$2:$V$150,6,FALSE)*AH103,0)</f>
        <v>0</v>
      </c>
      <c r="AN103" s="12"/>
      <c r="AO103" s="11"/>
      <c r="AP103" s="6"/>
      <c r="AQ103" s="4">
        <f>IFERROR(VLOOKUP(AO103,parts!$A$2:$V$150,10,FALSE)*AP103,0)</f>
        <v>0</v>
      </c>
      <c r="AR103" s="4">
        <f>IFERROR(VLOOKUP(AO103,parts!$A$2:$V$150,11,FALSE)*AP103,0)</f>
        <v>0</v>
      </c>
      <c r="AS103" s="4">
        <f>IFERROR(VLOOKUP(AO103,parts!$A$2:$V$150,12,FALSE)*AP103,0)</f>
        <v>0</v>
      </c>
      <c r="AT103" s="4">
        <f>IFERROR(VLOOKUP(AO103,parts!$A$2:$V$150,5,FALSE),0)</f>
        <v>0</v>
      </c>
      <c r="AU103" s="4">
        <f>IFERROR(VLOOKUP(AO103,parts!$A$2:$V$150,6,FALSE)*AP103,0)</f>
        <v>0</v>
      </c>
      <c r="AV103" s="12"/>
      <c r="AW103" s="11"/>
      <c r="AX103" s="6"/>
      <c r="AY103" s="4">
        <f>IFERROR(VLOOKUP(AW103,parts!$A$2:$V$150,10,FALSE)*AX103,0)</f>
        <v>0</v>
      </c>
      <c r="AZ103" s="4">
        <f>IFERROR(VLOOKUP(AW103,parts!$A$2:$V$150,11,FALSE)*AX103,0)</f>
        <v>0</v>
      </c>
      <c r="BA103" s="4">
        <f>IFERROR(VLOOKUP(AW103,parts!$A$2:$V$150,12,FALSE)*AX103,0)</f>
        <v>0</v>
      </c>
      <c r="BB103" s="4">
        <f>IFERROR(VLOOKUP(AW103,parts!$A$2:$V$150,5,FALSE),0)</f>
        <v>0</v>
      </c>
      <c r="BC103" s="4">
        <f>IFERROR(VLOOKUP(AW103,parts!$A$2:$V$150,6,FALSE)*AX103,0)</f>
        <v>0</v>
      </c>
      <c r="BD103" s="12"/>
      <c r="BE103" s="11"/>
      <c r="BF103" s="6"/>
      <c r="BG103" s="4">
        <f>IFERROR(VLOOKUP(BE103,parts!$A$2:$V$150,10,FALSE)*BF103,0)</f>
        <v>0</v>
      </c>
      <c r="BH103" s="4">
        <f>IFERROR(VLOOKUP(BE103,parts!$A$2:$V$150,11,FALSE)*BF103,0)</f>
        <v>0</v>
      </c>
      <c r="BI103" s="4">
        <f>IFERROR(VLOOKUP(BE103,parts!$A$2:$V$150,12,FALSE)*BF103,0)</f>
        <v>0</v>
      </c>
      <c r="BJ103" s="4">
        <f>IFERROR(VLOOKUP(BE103,parts!$A$2:$V$150,5,FALSE),0)</f>
        <v>0</v>
      </c>
      <c r="BK103" s="4">
        <f>IFERROR(VLOOKUP(BE103,parts!$A$2:$V$150,6,FALSE)*BF103,0)</f>
        <v>0</v>
      </c>
      <c r="BL103" s="12"/>
    </row>
    <row r="104" spans="1:64" x14ac:dyDescent="0.25">
      <c r="A104" s="11"/>
      <c r="B104" s="6"/>
      <c r="C104" s="4">
        <f>IFERROR(VLOOKUP(A104,parts!$A$2:$V$150,10,FALSE)*B104,0)</f>
        <v>0</v>
      </c>
      <c r="D104" s="4">
        <f>IFERROR(VLOOKUP(A104,parts!$A$2:$V$150,11,FALSE)*B104,0)</f>
        <v>0</v>
      </c>
      <c r="E104" s="4">
        <f>IFERROR(VLOOKUP(A104,parts!$A$2:$V$150,12,FALSE)*B104,0)</f>
        <v>0</v>
      </c>
      <c r="F104" s="4">
        <f>IFERROR(VLOOKUP(A104,parts!$A$2:$V$150,5,FALSE),0)</f>
        <v>0</v>
      </c>
      <c r="G104" s="4">
        <f>IFERROR(VLOOKUP(A104,parts!$A$2:$V$150,6,FALSE)*B104,0)</f>
        <v>0</v>
      </c>
      <c r="H104" s="12"/>
      <c r="I104" s="11"/>
      <c r="J104" s="6"/>
      <c r="K104" s="4">
        <f>IFERROR(VLOOKUP(I104,parts!$A$2:$V$150,10,FALSE)*J104,0)</f>
        <v>0</v>
      </c>
      <c r="L104" s="4">
        <f>IFERROR(VLOOKUP(I104,parts!$A$2:$V$150,11,FALSE)*J104,0)</f>
        <v>0</v>
      </c>
      <c r="M104" s="4">
        <f>IFERROR(VLOOKUP(I104,parts!$A$2:$V$150,12,FALSE)*J104,0)</f>
        <v>0</v>
      </c>
      <c r="N104" s="4">
        <f>IFERROR(VLOOKUP(I104,parts!$A$2:$V$150,5,FALSE),0)</f>
        <v>0</v>
      </c>
      <c r="O104" s="4">
        <f>IFERROR(VLOOKUP(I104,parts!$A$2:$V$150,6,FALSE)*J104,0)</f>
        <v>0</v>
      </c>
      <c r="P104" s="12"/>
      <c r="Q104" s="11"/>
      <c r="R104" s="6"/>
      <c r="S104" s="4">
        <f>IFERROR(VLOOKUP(Q104,parts!$A$2:$V$150,10,FALSE)*R104,0)</f>
        <v>0</v>
      </c>
      <c r="T104" s="4">
        <f>IFERROR(VLOOKUP(Q104,parts!$A$2:$V$150,11,FALSE)*R104,0)</f>
        <v>0</v>
      </c>
      <c r="U104" s="4">
        <f>IFERROR(VLOOKUP(Q104,parts!$A$2:$V$150,12,FALSE)*R104,0)</f>
        <v>0</v>
      </c>
      <c r="V104" s="4">
        <f>IFERROR(VLOOKUP(Q104,parts!$A$2:$V$150,5,FALSE),0)</f>
        <v>0</v>
      </c>
      <c r="W104" s="4">
        <f>IFERROR(VLOOKUP(Q104,parts!$A$2:$V$150,6,FALSE)*R104,0)</f>
        <v>0</v>
      </c>
      <c r="X104" s="12"/>
      <c r="Y104" s="11"/>
      <c r="Z104" s="6"/>
      <c r="AA104" s="4">
        <f>IFERROR(VLOOKUP(Y104,parts!$A$2:$V$150,10,FALSE)*Z104,0)</f>
        <v>0</v>
      </c>
      <c r="AB104" s="4">
        <f>IFERROR(VLOOKUP(Y104,parts!$A$2:$V$150,11,FALSE)*Z104,0)</f>
        <v>0</v>
      </c>
      <c r="AC104" s="4">
        <f>IFERROR(VLOOKUP(Y104,parts!$A$2:$V$150,12,FALSE)*Z104,0)</f>
        <v>0</v>
      </c>
      <c r="AD104" s="4">
        <f>IFERROR(VLOOKUP(Y104,parts!$A$2:$V$150,5,FALSE),0)</f>
        <v>0</v>
      </c>
      <c r="AE104" s="4">
        <f>IFERROR(VLOOKUP(Y104,parts!$A$2:$V$150,6,FALSE)*Z104,0)</f>
        <v>0</v>
      </c>
      <c r="AF104" s="12"/>
      <c r="AG104" s="11"/>
      <c r="AH104" s="6"/>
      <c r="AI104" s="4">
        <f>IFERROR(VLOOKUP(AG104,parts!$A$2:$V$150,10,FALSE)*AH104,0)</f>
        <v>0</v>
      </c>
      <c r="AJ104" s="4">
        <f>IFERROR(VLOOKUP(AG104,parts!$A$2:$V$150,11,FALSE)*AH104,0)</f>
        <v>0</v>
      </c>
      <c r="AK104" s="4">
        <f>IFERROR(VLOOKUP(AG104,parts!$A$2:$V$150,12,FALSE)*AH104,0)</f>
        <v>0</v>
      </c>
      <c r="AL104" s="4">
        <f>IFERROR(VLOOKUP(AG104,parts!$A$2:$V$150,5,FALSE),0)</f>
        <v>0</v>
      </c>
      <c r="AM104" s="4">
        <f>IFERROR(VLOOKUP(AG104,parts!$A$2:$V$150,6,FALSE)*AH104,0)</f>
        <v>0</v>
      </c>
      <c r="AN104" s="12"/>
      <c r="AO104" s="11"/>
      <c r="AP104" s="6"/>
      <c r="AQ104" s="4">
        <f>IFERROR(VLOOKUP(AO104,parts!$A$2:$V$150,10,FALSE)*AP104,0)</f>
        <v>0</v>
      </c>
      <c r="AR104" s="4">
        <f>IFERROR(VLOOKUP(AO104,parts!$A$2:$V$150,11,FALSE)*AP104,0)</f>
        <v>0</v>
      </c>
      <c r="AS104" s="4">
        <f>IFERROR(VLOOKUP(AO104,parts!$A$2:$V$150,12,FALSE)*AP104,0)</f>
        <v>0</v>
      </c>
      <c r="AT104" s="4">
        <f>IFERROR(VLOOKUP(AO104,parts!$A$2:$V$150,5,FALSE),0)</f>
        <v>0</v>
      </c>
      <c r="AU104" s="4">
        <f>IFERROR(VLOOKUP(AO104,parts!$A$2:$V$150,6,FALSE)*AP104,0)</f>
        <v>0</v>
      </c>
      <c r="AV104" s="12"/>
      <c r="AW104" s="11"/>
      <c r="AX104" s="6"/>
      <c r="AY104" s="4">
        <f>IFERROR(VLOOKUP(AW104,parts!$A$2:$V$150,10,FALSE)*AX104,0)</f>
        <v>0</v>
      </c>
      <c r="AZ104" s="4">
        <f>IFERROR(VLOOKUP(AW104,parts!$A$2:$V$150,11,FALSE)*AX104,0)</f>
        <v>0</v>
      </c>
      <c r="BA104" s="4">
        <f>IFERROR(VLOOKUP(AW104,parts!$A$2:$V$150,12,FALSE)*AX104,0)</f>
        <v>0</v>
      </c>
      <c r="BB104" s="4">
        <f>IFERROR(VLOOKUP(AW104,parts!$A$2:$V$150,5,FALSE),0)</f>
        <v>0</v>
      </c>
      <c r="BC104" s="4">
        <f>IFERROR(VLOOKUP(AW104,parts!$A$2:$V$150,6,FALSE)*AX104,0)</f>
        <v>0</v>
      </c>
      <c r="BD104" s="12"/>
      <c r="BE104" s="11"/>
      <c r="BF104" s="6"/>
      <c r="BG104" s="4">
        <f>IFERROR(VLOOKUP(BE104,parts!$A$2:$V$150,10,FALSE)*BF104,0)</f>
        <v>0</v>
      </c>
      <c r="BH104" s="4">
        <f>IFERROR(VLOOKUP(BE104,parts!$A$2:$V$150,11,FALSE)*BF104,0)</f>
        <v>0</v>
      </c>
      <c r="BI104" s="4">
        <f>IFERROR(VLOOKUP(BE104,parts!$A$2:$V$150,12,FALSE)*BF104,0)</f>
        <v>0</v>
      </c>
      <c r="BJ104" s="4">
        <f>IFERROR(VLOOKUP(BE104,parts!$A$2:$V$150,5,FALSE),0)</f>
        <v>0</v>
      </c>
      <c r="BK104" s="4">
        <f>IFERROR(VLOOKUP(BE104,parts!$A$2:$V$150,6,FALSE)*BF104,0)</f>
        <v>0</v>
      </c>
      <c r="BL104" s="12"/>
    </row>
    <row r="105" spans="1:64" x14ac:dyDescent="0.25">
      <c r="A105" s="11"/>
      <c r="B105" s="6"/>
      <c r="C105" s="4">
        <f>IFERROR(VLOOKUP(A105,parts!$A$2:$V$150,10,FALSE)*B105,0)</f>
        <v>0</v>
      </c>
      <c r="D105" s="4">
        <f>IFERROR(VLOOKUP(A105,parts!$A$2:$V$150,11,FALSE)*B105,0)</f>
        <v>0</v>
      </c>
      <c r="E105" s="4">
        <f>IFERROR(VLOOKUP(A105,parts!$A$2:$V$150,12,FALSE)*B105,0)</f>
        <v>0</v>
      </c>
      <c r="F105" s="4">
        <f>IFERROR(VLOOKUP(A105,parts!$A$2:$V$150,5,FALSE),0)</f>
        <v>0</v>
      </c>
      <c r="G105" s="4">
        <f>IFERROR(VLOOKUP(A105,parts!$A$2:$V$150,6,FALSE)*B105,0)</f>
        <v>0</v>
      </c>
      <c r="H105" s="12"/>
      <c r="I105" s="11"/>
      <c r="J105" s="6"/>
      <c r="K105" s="4">
        <f>IFERROR(VLOOKUP(I105,parts!$A$2:$V$150,10,FALSE)*J105,0)</f>
        <v>0</v>
      </c>
      <c r="L105" s="4">
        <f>IFERROR(VLOOKUP(I105,parts!$A$2:$V$150,11,FALSE)*J105,0)</f>
        <v>0</v>
      </c>
      <c r="M105" s="4">
        <f>IFERROR(VLOOKUP(I105,parts!$A$2:$V$150,12,FALSE)*J105,0)</f>
        <v>0</v>
      </c>
      <c r="N105" s="4">
        <f>IFERROR(VLOOKUP(I105,parts!$A$2:$V$150,5,FALSE),0)</f>
        <v>0</v>
      </c>
      <c r="O105" s="4">
        <f>IFERROR(VLOOKUP(I105,parts!$A$2:$V$150,6,FALSE)*J105,0)</f>
        <v>0</v>
      </c>
      <c r="P105" s="12"/>
      <c r="Q105" s="11"/>
      <c r="R105" s="6"/>
      <c r="S105" s="4">
        <f>IFERROR(VLOOKUP(Q105,parts!$A$2:$V$150,10,FALSE)*R105,0)</f>
        <v>0</v>
      </c>
      <c r="T105" s="4">
        <f>IFERROR(VLOOKUP(Q105,parts!$A$2:$V$150,11,FALSE)*R105,0)</f>
        <v>0</v>
      </c>
      <c r="U105" s="4">
        <f>IFERROR(VLOOKUP(Q105,parts!$A$2:$V$150,12,FALSE)*R105,0)</f>
        <v>0</v>
      </c>
      <c r="V105" s="4">
        <f>IFERROR(VLOOKUP(Q105,parts!$A$2:$V$150,5,FALSE),0)</f>
        <v>0</v>
      </c>
      <c r="W105" s="4">
        <f>IFERROR(VLOOKUP(Q105,parts!$A$2:$V$150,6,FALSE)*R105,0)</f>
        <v>0</v>
      </c>
      <c r="X105" s="12"/>
      <c r="Y105" s="11"/>
      <c r="Z105" s="6"/>
      <c r="AA105" s="4">
        <f>IFERROR(VLOOKUP(Y105,parts!$A$2:$V$150,10,FALSE)*Z105,0)</f>
        <v>0</v>
      </c>
      <c r="AB105" s="4">
        <f>IFERROR(VLOOKUP(Y105,parts!$A$2:$V$150,11,FALSE)*Z105,0)</f>
        <v>0</v>
      </c>
      <c r="AC105" s="4">
        <f>IFERROR(VLOOKUP(Y105,parts!$A$2:$V$150,12,FALSE)*Z105,0)</f>
        <v>0</v>
      </c>
      <c r="AD105" s="4">
        <f>IFERROR(VLOOKUP(Y105,parts!$A$2:$V$150,5,FALSE),0)</f>
        <v>0</v>
      </c>
      <c r="AE105" s="4">
        <f>IFERROR(VLOOKUP(Y105,parts!$A$2:$V$150,6,FALSE)*Z105,0)</f>
        <v>0</v>
      </c>
      <c r="AF105" s="12"/>
      <c r="AG105" s="11"/>
      <c r="AH105" s="6"/>
      <c r="AI105" s="4">
        <f>IFERROR(VLOOKUP(AG105,parts!$A$2:$V$150,10,FALSE)*AH105,0)</f>
        <v>0</v>
      </c>
      <c r="AJ105" s="4">
        <f>IFERROR(VLOOKUP(AG105,parts!$A$2:$V$150,11,FALSE)*AH105,0)</f>
        <v>0</v>
      </c>
      <c r="AK105" s="4">
        <f>IFERROR(VLOOKUP(AG105,parts!$A$2:$V$150,12,FALSE)*AH105,0)</f>
        <v>0</v>
      </c>
      <c r="AL105" s="4">
        <f>IFERROR(VLOOKUP(AG105,parts!$A$2:$V$150,5,FALSE),0)</f>
        <v>0</v>
      </c>
      <c r="AM105" s="4">
        <f>IFERROR(VLOOKUP(AG105,parts!$A$2:$V$150,6,FALSE)*AH105,0)</f>
        <v>0</v>
      </c>
      <c r="AN105" s="12"/>
      <c r="AO105" s="11"/>
      <c r="AP105" s="6"/>
      <c r="AQ105" s="4">
        <f>IFERROR(VLOOKUP(AO105,parts!$A$2:$V$150,10,FALSE)*AP105,0)</f>
        <v>0</v>
      </c>
      <c r="AR105" s="4">
        <f>IFERROR(VLOOKUP(AO105,parts!$A$2:$V$150,11,FALSE)*AP105,0)</f>
        <v>0</v>
      </c>
      <c r="AS105" s="4">
        <f>IFERROR(VLOOKUP(AO105,parts!$A$2:$V$150,12,FALSE)*AP105,0)</f>
        <v>0</v>
      </c>
      <c r="AT105" s="4">
        <f>IFERROR(VLOOKUP(AO105,parts!$A$2:$V$150,5,FALSE),0)</f>
        <v>0</v>
      </c>
      <c r="AU105" s="4">
        <f>IFERROR(VLOOKUP(AO105,parts!$A$2:$V$150,6,FALSE)*AP105,0)</f>
        <v>0</v>
      </c>
      <c r="AV105" s="12"/>
      <c r="AW105" s="11"/>
      <c r="AX105" s="6"/>
      <c r="AY105" s="4">
        <f>IFERROR(VLOOKUP(AW105,parts!$A$2:$V$150,10,FALSE)*AX105,0)</f>
        <v>0</v>
      </c>
      <c r="AZ105" s="4">
        <f>IFERROR(VLOOKUP(AW105,parts!$A$2:$V$150,11,FALSE)*AX105,0)</f>
        <v>0</v>
      </c>
      <c r="BA105" s="4">
        <f>IFERROR(VLOOKUP(AW105,parts!$A$2:$V$150,12,FALSE)*AX105,0)</f>
        <v>0</v>
      </c>
      <c r="BB105" s="4">
        <f>IFERROR(VLOOKUP(AW105,parts!$A$2:$V$150,5,FALSE),0)</f>
        <v>0</v>
      </c>
      <c r="BC105" s="4">
        <f>IFERROR(VLOOKUP(AW105,parts!$A$2:$V$150,6,FALSE)*AX105,0)</f>
        <v>0</v>
      </c>
      <c r="BD105" s="12"/>
      <c r="BE105" s="11"/>
      <c r="BF105" s="6"/>
      <c r="BG105" s="4">
        <f>IFERROR(VLOOKUP(BE105,parts!$A$2:$V$150,10,FALSE)*BF105,0)</f>
        <v>0</v>
      </c>
      <c r="BH105" s="4">
        <f>IFERROR(VLOOKUP(BE105,parts!$A$2:$V$150,11,FALSE)*BF105,0)</f>
        <v>0</v>
      </c>
      <c r="BI105" s="4">
        <f>IFERROR(VLOOKUP(BE105,parts!$A$2:$V$150,12,FALSE)*BF105,0)</f>
        <v>0</v>
      </c>
      <c r="BJ105" s="4">
        <f>IFERROR(VLOOKUP(BE105,parts!$A$2:$V$150,5,FALSE),0)</f>
        <v>0</v>
      </c>
      <c r="BK105" s="4">
        <f>IFERROR(VLOOKUP(BE105,parts!$A$2:$V$150,6,FALSE)*BF105,0)</f>
        <v>0</v>
      </c>
      <c r="BL105" s="12"/>
    </row>
    <row r="106" spans="1:64" x14ac:dyDescent="0.25">
      <c r="A106" s="11"/>
      <c r="B106" s="6"/>
      <c r="C106" s="4">
        <f>IFERROR(VLOOKUP(A106,parts!$A$2:$V$150,10,FALSE)*B106,0)</f>
        <v>0</v>
      </c>
      <c r="D106" s="4">
        <f>IFERROR(VLOOKUP(A106,parts!$A$2:$V$150,11,FALSE)*B106,0)</f>
        <v>0</v>
      </c>
      <c r="E106" s="4">
        <f>IFERROR(VLOOKUP(A106,parts!$A$2:$V$150,12,FALSE)*B106,0)</f>
        <v>0</v>
      </c>
      <c r="F106" s="4">
        <f>IFERROR(VLOOKUP(A106,parts!$A$2:$V$150,5,FALSE),0)</f>
        <v>0</v>
      </c>
      <c r="G106" s="4">
        <f>IFERROR(VLOOKUP(A106,parts!$A$2:$V$150,6,FALSE)*B106,0)</f>
        <v>0</v>
      </c>
      <c r="H106" s="12"/>
      <c r="I106" s="11"/>
      <c r="J106" s="6"/>
      <c r="K106" s="4">
        <f>IFERROR(VLOOKUP(I106,parts!$A$2:$V$150,10,FALSE)*J106,0)</f>
        <v>0</v>
      </c>
      <c r="L106" s="4">
        <f>IFERROR(VLOOKUP(I106,parts!$A$2:$V$150,11,FALSE)*J106,0)</f>
        <v>0</v>
      </c>
      <c r="M106" s="4">
        <f>IFERROR(VLOOKUP(I106,parts!$A$2:$V$150,12,FALSE)*J106,0)</f>
        <v>0</v>
      </c>
      <c r="N106" s="4">
        <f>IFERROR(VLOOKUP(I106,parts!$A$2:$V$150,5,FALSE),0)</f>
        <v>0</v>
      </c>
      <c r="O106" s="4">
        <f>IFERROR(VLOOKUP(I106,parts!$A$2:$V$150,6,FALSE)*J106,0)</f>
        <v>0</v>
      </c>
      <c r="P106" s="12"/>
      <c r="Q106" s="11"/>
      <c r="R106" s="6"/>
      <c r="S106" s="4">
        <f>IFERROR(VLOOKUP(Q106,parts!$A$2:$V$150,10,FALSE)*R106,0)</f>
        <v>0</v>
      </c>
      <c r="T106" s="4">
        <f>IFERROR(VLOOKUP(Q106,parts!$A$2:$V$150,11,FALSE)*R106,0)</f>
        <v>0</v>
      </c>
      <c r="U106" s="4">
        <f>IFERROR(VLOOKUP(Q106,parts!$A$2:$V$150,12,FALSE)*R106,0)</f>
        <v>0</v>
      </c>
      <c r="V106" s="4">
        <f>IFERROR(VLOOKUP(Q106,parts!$A$2:$V$150,5,FALSE),0)</f>
        <v>0</v>
      </c>
      <c r="W106" s="4">
        <f>IFERROR(VLOOKUP(Q106,parts!$A$2:$V$150,6,FALSE)*R106,0)</f>
        <v>0</v>
      </c>
      <c r="X106" s="12"/>
      <c r="Y106" s="11"/>
      <c r="Z106" s="6"/>
      <c r="AA106" s="4">
        <f>IFERROR(VLOOKUP(Y106,parts!$A$2:$V$150,10,FALSE)*Z106,0)</f>
        <v>0</v>
      </c>
      <c r="AB106" s="4">
        <f>IFERROR(VLOOKUP(Y106,parts!$A$2:$V$150,11,FALSE)*Z106,0)</f>
        <v>0</v>
      </c>
      <c r="AC106" s="4">
        <f>IFERROR(VLOOKUP(Y106,parts!$A$2:$V$150,12,FALSE)*Z106,0)</f>
        <v>0</v>
      </c>
      <c r="AD106" s="4">
        <f>IFERROR(VLOOKUP(Y106,parts!$A$2:$V$150,5,FALSE),0)</f>
        <v>0</v>
      </c>
      <c r="AE106" s="4">
        <f>IFERROR(VLOOKUP(Y106,parts!$A$2:$V$150,6,FALSE)*Z106,0)</f>
        <v>0</v>
      </c>
      <c r="AF106" s="12"/>
      <c r="AG106" s="11"/>
      <c r="AH106" s="6"/>
      <c r="AI106" s="4">
        <f>IFERROR(VLOOKUP(AG106,parts!$A$2:$V$150,10,FALSE)*AH106,0)</f>
        <v>0</v>
      </c>
      <c r="AJ106" s="4">
        <f>IFERROR(VLOOKUP(AG106,parts!$A$2:$V$150,11,FALSE)*AH106,0)</f>
        <v>0</v>
      </c>
      <c r="AK106" s="4">
        <f>IFERROR(VLOOKUP(AG106,parts!$A$2:$V$150,12,FALSE)*AH106,0)</f>
        <v>0</v>
      </c>
      <c r="AL106" s="4">
        <f>IFERROR(VLOOKUP(AG106,parts!$A$2:$V$150,5,FALSE),0)</f>
        <v>0</v>
      </c>
      <c r="AM106" s="4">
        <f>IFERROR(VLOOKUP(AG106,parts!$A$2:$V$150,6,FALSE)*AH106,0)</f>
        <v>0</v>
      </c>
      <c r="AN106" s="12"/>
      <c r="AO106" s="11"/>
      <c r="AP106" s="6"/>
      <c r="AQ106" s="4">
        <f>IFERROR(VLOOKUP(AO106,parts!$A$2:$V$150,10,FALSE)*AP106,0)</f>
        <v>0</v>
      </c>
      <c r="AR106" s="4">
        <f>IFERROR(VLOOKUP(AO106,parts!$A$2:$V$150,11,FALSE)*AP106,0)</f>
        <v>0</v>
      </c>
      <c r="AS106" s="4">
        <f>IFERROR(VLOOKUP(AO106,parts!$A$2:$V$150,12,FALSE)*AP106,0)</f>
        <v>0</v>
      </c>
      <c r="AT106" s="4">
        <f>IFERROR(VLOOKUP(AO106,parts!$A$2:$V$150,5,FALSE),0)</f>
        <v>0</v>
      </c>
      <c r="AU106" s="4">
        <f>IFERROR(VLOOKUP(AO106,parts!$A$2:$V$150,6,FALSE)*AP106,0)</f>
        <v>0</v>
      </c>
      <c r="AV106" s="12"/>
      <c r="AW106" s="11"/>
      <c r="AX106" s="6"/>
      <c r="AY106" s="4">
        <f>IFERROR(VLOOKUP(AW106,parts!$A$2:$V$150,10,FALSE)*AX106,0)</f>
        <v>0</v>
      </c>
      <c r="AZ106" s="4">
        <f>IFERROR(VLOOKUP(AW106,parts!$A$2:$V$150,11,FALSE)*AX106,0)</f>
        <v>0</v>
      </c>
      <c r="BA106" s="4">
        <f>IFERROR(VLOOKUP(AW106,parts!$A$2:$V$150,12,FALSE)*AX106,0)</f>
        <v>0</v>
      </c>
      <c r="BB106" s="4">
        <f>IFERROR(VLOOKUP(AW106,parts!$A$2:$V$150,5,FALSE),0)</f>
        <v>0</v>
      </c>
      <c r="BC106" s="4">
        <f>IFERROR(VLOOKUP(AW106,parts!$A$2:$V$150,6,FALSE)*AX106,0)</f>
        <v>0</v>
      </c>
      <c r="BD106" s="12"/>
      <c r="BE106" s="11"/>
      <c r="BF106" s="6"/>
      <c r="BG106" s="4">
        <f>IFERROR(VLOOKUP(BE106,parts!$A$2:$V$150,10,FALSE)*BF106,0)</f>
        <v>0</v>
      </c>
      <c r="BH106" s="4">
        <f>IFERROR(VLOOKUP(BE106,parts!$A$2:$V$150,11,FALSE)*BF106,0)</f>
        <v>0</v>
      </c>
      <c r="BI106" s="4">
        <f>IFERROR(VLOOKUP(BE106,parts!$A$2:$V$150,12,FALSE)*BF106,0)</f>
        <v>0</v>
      </c>
      <c r="BJ106" s="4">
        <f>IFERROR(VLOOKUP(BE106,parts!$A$2:$V$150,5,FALSE),0)</f>
        <v>0</v>
      </c>
      <c r="BK106" s="4">
        <f>IFERROR(VLOOKUP(BE106,parts!$A$2:$V$150,6,FALSE)*BF106,0)</f>
        <v>0</v>
      </c>
      <c r="BL106" s="12"/>
    </row>
    <row r="107" spans="1:64" x14ac:dyDescent="0.25">
      <c r="A107" s="11"/>
      <c r="B107" s="6"/>
      <c r="C107" s="4">
        <f>IFERROR(VLOOKUP(A107,parts!$A$2:$V$150,10,FALSE)*B107,0)</f>
        <v>0</v>
      </c>
      <c r="D107" s="4">
        <f>IFERROR(VLOOKUP(A107,parts!$A$2:$V$150,11,FALSE)*B107,0)</f>
        <v>0</v>
      </c>
      <c r="E107" s="4">
        <f>IFERROR(VLOOKUP(A107,parts!$A$2:$V$150,12,FALSE)*B107,0)</f>
        <v>0</v>
      </c>
      <c r="F107" s="4">
        <f>IFERROR(VLOOKUP(A107,parts!$A$2:$V$150,5,FALSE),0)</f>
        <v>0</v>
      </c>
      <c r="G107" s="4">
        <f>IFERROR(VLOOKUP(A107,parts!$A$2:$V$150,6,FALSE)*B107,0)</f>
        <v>0</v>
      </c>
      <c r="H107" s="12"/>
      <c r="I107" s="11"/>
      <c r="J107" s="6"/>
      <c r="K107" s="4">
        <f>IFERROR(VLOOKUP(I107,parts!$A$2:$V$150,10,FALSE)*J107,0)</f>
        <v>0</v>
      </c>
      <c r="L107" s="4">
        <f>IFERROR(VLOOKUP(I107,parts!$A$2:$V$150,11,FALSE)*J107,0)</f>
        <v>0</v>
      </c>
      <c r="M107" s="4">
        <f>IFERROR(VLOOKUP(I107,parts!$A$2:$V$150,12,FALSE)*J107,0)</f>
        <v>0</v>
      </c>
      <c r="N107" s="4">
        <f>IFERROR(VLOOKUP(I107,parts!$A$2:$V$150,5,FALSE),0)</f>
        <v>0</v>
      </c>
      <c r="O107" s="4">
        <f>IFERROR(VLOOKUP(I107,parts!$A$2:$V$150,6,FALSE)*J107,0)</f>
        <v>0</v>
      </c>
      <c r="P107" s="12"/>
      <c r="Q107" s="11"/>
      <c r="R107" s="6"/>
      <c r="S107" s="4">
        <f>IFERROR(VLOOKUP(Q107,parts!$A$2:$V$150,10,FALSE)*R107,0)</f>
        <v>0</v>
      </c>
      <c r="T107" s="4">
        <f>IFERROR(VLOOKUP(Q107,parts!$A$2:$V$150,11,FALSE)*R107,0)</f>
        <v>0</v>
      </c>
      <c r="U107" s="4">
        <f>IFERROR(VLOOKUP(Q107,parts!$A$2:$V$150,12,FALSE)*R107,0)</f>
        <v>0</v>
      </c>
      <c r="V107" s="4">
        <f>IFERROR(VLOOKUP(Q107,parts!$A$2:$V$150,5,FALSE),0)</f>
        <v>0</v>
      </c>
      <c r="W107" s="4">
        <f>IFERROR(VLOOKUP(Q107,parts!$A$2:$V$150,6,FALSE)*R107,0)</f>
        <v>0</v>
      </c>
      <c r="X107" s="12"/>
      <c r="Y107" s="11"/>
      <c r="Z107" s="6"/>
      <c r="AA107" s="4">
        <f>IFERROR(VLOOKUP(Y107,parts!$A$2:$V$150,10,FALSE)*Z107,0)</f>
        <v>0</v>
      </c>
      <c r="AB107" s="4">
        <f>IFERROR(VLOOKUP(Y107,parts!$A$2:$V$150,11,FALSE)*Z107,0)</f>
        <v>0</v>
      </c>
      <c r="AC107" s="4">
        <f>IFERROR(VLOOKUP(Y107,parts!$A$2:$V$150,12,FALSE)*Z107,0)</f>
        <v>0</v>
      </c>
      <c r="AD107" s="4">
        <f>IFERROR(VLOOKUP(Y107,parts!$A$2:$V$150,5,FALSE),0)</f>
        <v>0</v>
      </c>
      <c r="AE107" s="4">
        <f>IFERROR(VLOOKUP(Y107,parts!$A$2:$V$150,6,FALSE)*Z107,0)</f>
        <v>0</v>
      </c>
      <c r="AF107" s="12"/>
      <c r="AG107" s="11"/>
      <c r="AH107" s="6"/>
      <c r="AI107" s="4">
        <f>IFERROR(VLOOKUP(AG107,parts!$A$2:$V$150,10,FALSE)*AH107,0)</f>
        <v>0</v>
      </c>
      <c r="AJ107" s="4">
        <f>IFERROR(VLOOKUP(AG107,parts!$A$2:$V$150,11,FALSE)*AH107,0)</f>
        <v>0</v>
      </c>
      <c r="AK107" s="4">
        <f>IFERROR(VLOOKUP(AG107,parts!$A$2:$V$150,12,FALSE)*AH107,0)</f>
        <v>0</v>
      </c>
      <c r="AL107" s="4">
        <f>IFERROR(VLOOKUP(AG107,parts!$A$2:$V$150,5,FALSE),0)</f>
        <v>0</v>
      </c>
      <c r="AM107" s="4">
        <f>IFERROR(VLOOKUP(AG107,parts!$A$2:$V$150,6,FALSE)*AH107,0)</f>
        <v>0</v>
      </c>
      <c r="AN107" s="12"/>
      <c r="AO107" s="11"/>
      <c r="AP107" s="6"/>
      <c r="AQ107" s="4">
        <f>IFERROR(VLOOKUP(AO107,parts!$A$2:$V$150,10,FALSE)*AP107,0)</f>
        <v>0</v>
      </c>
      <c r="AR107" s="4">
        <f>IFERROR(VLOOKUP(AO107,parts!$A$2:$V$150,11,FALSE)*AP107,0)</f>
        <v>0</v>
      </c>
      <c r="AS107" s="4">
        <f>IFERROR(VLOOKUP(AO107,parts!$A$2:$V$150,12,FALSE)*AP107,0)</f>
        <v>0</v>
      </c>
      <c r="AT107" s="4">
        <f>IFERROR(VLOOKUP(AO107,parts!$A$2:$V$150,5,FALSE),0)</f>
        <v>0</v>
      </c>
      <c r="AU107" s="4">
        <f>IFERROR(VLOOKUP(AO107,parts!$A$2:$V$150,6,FALSE)*AP107,0)</f>
        <v>0</v>
      </c>
      <c r="AV107" s="12"/>
      <c r="AW107" s="11"/>
      <c r="AX107" s="6"/>
      <c r="AY107" s="4">
        <f>IFERROR(VLOOKUP(AW107,parts!$A$2:$V$150,10,FALSE)*AX107,0)</f>
        <v>0</v>
      </c>
      <c r="AZ107" s="4">
        <f>IFERROR(VLOOKUP(AW107,parts!$A$2:$V$150,11,FALSE)*AX107,0)</f>
        <v>0</v>
      </c>
      <c r="BA107" s="4">
        <f>IFERROR(VLOOKUP(AW107,parts!$A$2:$V$150,12,FALSE)*AX107,0)</f>
        <v>0</v>
      </c>
      <c r="BB107" s="4">
        <f>IFERROR(VLOOKUP(AW107,parts!$A$2:$V$150,5,FALSE),0)</f>
        <v>0</v>
      </c>
      <c r="BC107" s="4">
        <f>IFERROR(VLOOKUP(AW107,parts!$A$2:$V$150,6,FALSE)*AX107,0)</f>
        <v>0</v>
      </c>
      <c r="BD107" s="12"/>
      <c r="BE107" s="11"/>
      <c r="BF107" s="6"/>
      <c r="BG107" s="4">
        <f>IFERROR(VLOOKUP(BE107,parts!$A$2:$V$150,10,FALSE)*BF107,0)</f>
        <v>0</v>
      </c>
      <c r="BH107" s="4">
        <f>IFERROR(VLOOKUP(BE107,parts!$A$2:$V$150,11,FALSE)*BF107,0)</f>
        <v>0</v>
      </c>
      <c r="BI107" s="4">
        <f>IFERROR(VLOOKUP(BE107,parts!$A$2:$V$150,12,FALSE)*BF107,0)</f>
        <v>0</v>
      </c>
      <c r="BJ107" s="4">
        <f>IFERROR(VLOOKUP(BE107,parts!$A$2:$V$150,5,FALSE),0)</f>
        <v>0</v>
      </c>
      <c r="BK107" s="4">
        <f>IFERROR(VLOOKUP(BE107,parts!$A$2:$V$150,6,FALSE)*BF107,0)</f>
        <v>0</v>
      </c>
      <c r="BL107" s="12"/>
    </row>
    <row r="108" spans="1:64" x14ac:dyDescent="0.25">
      <c r="A108" s="11"/>
      <c r="B108" s="6"/>
      <c r="C108" s="4">
        <f>IFERROR(VLOOKUP(A108,parts!$A$2:$V$150,10,FALSE)*B108,0)</f>
        <v>0</v>
      </c>
      <c r="D108" s="4">
        <f>IFERROR(VLOOKUP(A108,parts!$A$2:$V$150,11,FALSE)*B108,0)</f>
        <v>0</v>
      </c>
      <c r="E108" s="4">
        <f>IFERROR(VLOOKUP(A108,parts!$A$2:$V$150,12,FALSE)*B108,0)</f>
        <v>0</v>
      </c>
      <c r="F108" s="4">
        <f>IFERROR(VLOOKUP(A108,parts!$A$2:$V$150,5,FALSE),0)</f>
        <v>0</v>
      </c>
      <c r="G108" s="4">
        <f>IFERROR(VLOOKUP(A108,parts!$A$2:$V$150,6,FALSE)*B108,0)</f>
        <v>0</v>
      </c>
      <c r="H108" s="12"/>
      <c r="I108" s="11"/>
      <c r="J108" s="6"/>
      <c r="K108" s="4">
        <f>IFERROR(VLOOKUP(I108,parts!$A$2:$V$150,10,FALSE)*J108,0)</f>
        <v>0</v>
      </c>
      <c r="L108" s="4">
        <f>IFERROR(VLOOKUP(I108,parts!$A$2:$V$150,11,FALSE)*J108,0)</f>
        <v>0</v>
      </c>
      <c r="M108" s="4">
        <f>IFERROR(VLOOKUP(I108,parts!$A$2:$V$150,12,FALSE)*J108,0)</f>
        <v>0</v>
      </c>
      <c r="N108" s="4">
        <f>IFERROR(VLOOKUP(I108,parts!$A$2:$V$150,5,FALSE),0)</f>
        <v>0</v>
      </c>
      <c r="O108" s="4">
        <f>IFERROR(VLOOKUP(I108,parts!$A$2:$V$150,6,FALSE)*J108,0)</f>
        <v>0</v>
      </c>
      <c r="P108" s="12"/>
      <c r="Q108" s="11"/>
      <c r="R108" s="6"/>
      <c r="S108" s="4">
        <f>IFERROR(VLOOKUP(Q108,parts!$A$2:$V$150,10,FALSE)*R108,0)</f>
        <v>0</v>
      </c>
      <c r="T108" s="4">
        <f>IFERROR(VLOOKUP(Q108,parts!$A$2:$V$150,11,FALSE)*R108,0)</f>
        <v>0</v>
      </c>
      <c r="U108" s="4">
        <f>IFERROR(VLOOKUP(Q108,parts!$A$2:$V$150,12,FALSE)*R108,0)</f>
        <v>0</v>
      </c>
      <c r="V108" s="4">
        <f>IFERROR(VLOOKUP(Q108,parts!$A$2:$V$150,5,FALSE),0)</f>
        <v>0</v>
      </c>
      <c r="W108" s="4">
        <f>IFERROR(VLOOKUP(Q108,parts!$A$2:$V$150,6,FALSE)*R108,0)</f>
        <v>0</v>
      </c>
      <c r="X108" s="12"/>
      <c r="Y108" s="11"/>
      <c r="Z108" s="6"/>
      <c r="AA108" s="4">
        <f>IFERROR(VLOOKUP(Y108,parts!$A$2:$V$150,10,FALSE)*Z108,0)</f>
        <v>0</v>
      </c>
      <c r="AB108" s="4">
        <f>IFERROR(VLOOKUP(Y108,parts!$A$2:$V$150,11,FALSE)*Z108,0)</f>
        <v>0</v>
      </c>
      <c r="AC108" s="4">
        <f>IFERROR(VLOOKUP(Y108,parts!$A$2:$V$150,12,FALSE)*Z108,0)</f>
        <v>0</v>
      </c>
      <c r="AD108" s="4">
        <f>IFERROR(VLOOKUP(Y108,parts!$A$2:$V$150,5,FALSE),0)</f>
        <v>0</v>
      </c>
      <c r="AE108" s="4">
        <f>IFERROR(VLOOKUP(Y108,parts!$A$2:$V$150,6,FALSE)*Z108,0)</f>
        <v>0</v>
      </c>
      <c r="AF108" s="12"/>
      <c r="AG108" s="11"/>
      <c r="AH108" s="6"/>
      <c r="AI108" s="4">
        <f>IFERROR(VLOOKUP(AG108,parts!$A$2:$V$150,10,FALSE)*AH108,0)</f>
        <v>0</v>
      </c>
      <c r="AJ108" s="4">
        <f>IFERROR(VLOOKUP(AG108,parts!$A$2:$V$150,11,FALSE)*AH108,0)</f>
        <v>0</v>
      </c>
      <c r="AK108" s="4">
        <f>IFERROR(VLOOKUP(AG108,parts!$A$2:$V$150,12,FALSE)*AH108,0)</f>
        <v>0</v>
      </c>
      <c r="AL108" s="4">
        <f>IFERROR(VLOOKUP(AG108,parts!$A$2:$V$150,5,FALSE),0)</f>
        <v>0</v>
      </c>
      <c r="AM108" s="4">
        <f>IFERROR(VLOOKUP(AG108,parts!$A$2:$V$150,6,FALSE)*AH108,0)</f>
        <v>0</v>
      </c>
      <c r="AN108" s="12"/>
      <c r="AO108" s="11"/>
      <c r="AP108" s="6"/>
      <c r="AQ108" s="4">
        <f>IFERROR(VLOOKUP(AO108,parts!$A$2:$V$150,10,FALSE)*AP108,0)</f>
        <v>0</v>
      </c>
      <c r="AR108" s="4">
        <f>IFERROR(VLOOKUP(AO108,parts!$A$2:$V$150,11,FALSE)*AP108,0)</f>
        <v>0</v>
      </c>
      <c r="AS108" s="4">
        <f>IFERROR(VLOOKUP(AO108,parts!$A$2:$V$150,12,FALSE)*AP108,0)</f>
        <v>0</v>
      </c>
      <c r="AT108" s="4">
        <f>IFERROR(VLOOKUP(AO108,parts!$A$2:$V$150,5,FALSE),0)</f>
        <v>0</v>
      </c>
      <c r="AU108" s="4">
        <f>IFERROR(VLOOKUP(AO108,parts!$A$2:$V$150,6,FALSE)*AP108,0)</f>
        <v>0</v>
      </c>
      <c r="AV108" s="12"/>
      <c r="AW108" s="11"/>
      <c r="AX108" s="6"/>
      <c r="AY108" s="4">
        <f>IFERROR(VLOOKUP(AW108,parts!$A$2:$V$150,10,FALSE)*AX108,0)</f>
        <v>0</v>
      </c>
      <c r="AZ108" s="4">
        <f>IFERROR(VLOOKUP(AW108,parts!$A$2:$V$150,11,FALSE)*AX108,0)</f>
        <v>0</v>
      </c>
      <c r="BA108" s="4">
        <f>IFERROR(VLOOKUP(AW108,parts!$A$2:$V$150,12,FALSE)*AX108,0)</f>
        <v>0</v>
      </c>
      <c r="BB108" s="4">
        <f>IFERROR(VLOOKUP(AW108,parts!$A$2:$V$150,5,FALSE),0)</f>
        <v>0</v>
      </c>
      <c r="BC108" s="4">
        <f>IFERROR(VLOOKUP(AW108,parts!$A$2:$V$150,6,FALSE)*AX108,0)</f>
        <v>0</v>
      </c>
      <c r="BD108" s="12"/>
      <c r="BE108" s="11"/>
      <c r="BF108" s="6"/>
      <c r="BG108" s="4">
        <f>IFERROR(VLOOKUP(BE108,parts!$A$2:$V$150,10,FALSE)*BF108,0)</f>
        <v>0</v>
      </c>
      <c r="BH108" s="4">
        <f>IFERROR(VLOOKUP(BE108,parts!$A$2:$V$150,11,FALSE)*BF108,0)</f>
        <v>0</v>
      </c>
      <c r="BI108" s="4">
        <f>IFERROR(VLOOKUP(BE108,parts!$A$2:$V$150,12,FALSE)*BF108,0)</f>
        <v>0</v>
      </c>
      <c r="BJ108" s="4">
        <f>IFERROR(VLOOKUP(BE108,parts!$A$2:$V$150,5,FALSE),0)</f>
        <v>0</v>
      </c>
      <c r="BK108" s="4">
        <f>IFERROR(VLOOKUP(BE108,parts!$A$2:$V$150,6,FALSE)*BF108,0)</f>
        <v>0</v>
      </c>
      <c r="BL108" s="12"/>
    </row>
    <row r="109" spans="1:64" x14ac:dyDescent="0.25">
      <c r="A109" s="11"/>
      <c r="B109" s="6"/>
      <c r="C109" s="4">
        <f>IFERROR(VLOOKUP(A109,parts!$A$2:$V$150,10,FALSE)*B109,0)</f>
        <v>0</v>
      </c>
      <c r="D109" s="4">
        <f>IFERROR(VLOOKUP(A109,parts!$A$2:$V$150,11,FALSE)*B109,0)</f>
        <v>0</v>
      </c>
      <c r="E109" s="4">
        <f>IFERROR(VLOOKUP(A109,parts!$A$2:$V$150,12,FALSE)*B109,0)</f>
        <v>0</v>
      </c>
      <c r="F109" s="4">
        <f>IFERROR(VLOOKUP(A109,parts!$A$2:$V$150,5,FALSE),0)</f>
        <v>0</v>
      </c>
      <c r="G109" s="4">
        <f>IFERROR(VLOOKUP(A109,parts!$A$2:$V$150,6,FALSE)*B109,0)</f>
        <v>0</v>
      </c>
      <c r="H109" s="12"/>
      <c r="I109" s="11"/>
      <c r="J109" s="6"/>
      <c r="K109" s="4">
        <f>IFERROR(VLOOKUP(I109,parts!$A$2:$V$150,10,FALSE)*J109,0)</f>
        <v>0</v>
      </c>
      <c r="L109" s="4">
        <f>IFERROR(VLOOKUP(I109,parts!$A$2:$V$150,11,FALSE)*J109,0)</f>
        <v>0</v>
      </c>
      <c r="M109" s="4">
        <f>IFERROR(VLOOKUP(I109,parts!$A$2:$V$150,12,FALSE)*J109,0)</f>
        <v>0</v>
      </c>
      <c r="N109" s="4">
        <f>IFERROR(VLOOKUP(I109,parts!$A$2:$V$150,5,FALSE),0)</f>
        <v>0</v>
      </c>
      <c r="O109" s="4">
        <f>IFERROR(VLOOKUP(I109,parts!$A$2:$V$150,6,FALSE)*J109,0)</f>
        <v>0</v>
      </c>
      <c r="P109" s="12"/>
      <c r="Q109" s="11"/>
      <c r="R109" s="6"/>
      <c r="S109" s="4">
        <f>IFERROR(VLOOKUP(Q109,parts!$A$2:$V$150,10,FALSE)*R109,0)</f>
        <v>0</v>
      </c>
      <c r="T109" s="4">
        <f>IFERROR(VLOOKUP(Q109,parts!$A$2:$V$150,11,FALSE)*R109,0)</f>
        <v>0</v>
      </c>
      <c r="U109" s="4">
        <f>IFERROR(VLOOKUP(Q109,parts!$A$2:$V$150,12,FALSE)*R109,0)</f>
        <v>0</v>
      </c>
      <c r="V109" s="4">
        <f>IFERROR(VLOOKUP(Q109,parts!$A$2:$V$150,5,FALSE),0)</f>
        <v>0</v>
      </c>
      <c r="W109" s="4">
        <f>IFERROR(VLOOKUP(Q109,parts!$A$2:$V$150,6,FALSE)*R109,0)</f>
        <v>0</v>
      </c>
      <c r="X109" s="12"/>
      <c r="Y109" s="11"/>
      <c r="Z109" s="6"/>
      <c r="AA109" s="4">
        <f>IFERROR(VLOOKUP(Y109,parts!$A$2:$V$150,10,FALSE)*Z109,0)</f>
        <v>0</v>
      </c>
      <c r="AB109" s="4">
        <f>IFERROR(VLOOKUP(Y109,parts!$A$2:$V$150,11,FALSE)*Z109,0)</f>
        <v>0</v>
      </c>
      <c r="AC109" s="4">
        <f>IFERROR(VLOOKUP(Y109,parts!$A$2:$V$150,12,FALSE)*Z109,0)</f>
        <v>0</v>
      </c>
      <c r="AD109" s="4">
        <f>IFERROR(VLOOKUP(Y109,parts!$A$2:$V$150,5,FALSE),0)</f>
        <v>0</v>
      </c>
      <c r="AE109" s="4">
        <f>IFERROR(VLOOKUP(Y109,parts!$A$2:$V$150,6,FALSE)*Z109,0)</f>
        <v>0</v>
      </c>
      <c r="AF109" s="12"/>
      <c r="AG109" s="11"/>
      <c r="AH109" s="6"/>
      <c r="AI109" s="4">
        <f>IFERROR(VLOOKUP(AG109,parts!$A$2:$V$150,10,FALSE)*AH109,0)</f>
        <v>0</v>
      </c>
      <c r="AJ109" s="4">
        <f>IFERROR(VLOOKUP(AG109,parts!$A$2:$V$150,11,FALSE)*AH109,0)</f>
        <v>0</v>
      </c>
      <c r="AK109" s="4">
        <f>IFERROR(VLOOKUP(AG109,parts!$A$2:$V$150,12,FALSE)*AH109,0)</f>
        <v>0</v>
      </c>
      <c r="AL109" s="4">
        <f>IFERROR(VLOOKUP(AG109,parts!$A$2:$V$150,5,FALSE),0)</f>
        <v>0</v>
      </c>
      <c r="AM109" s="4">
        <f>IFERROR(VLOOKUP(AG109,parts!$A$2:$V$150,6,FALSE)*AH109,0)</f>
        <v>0</v>
      </c>
      <c r="AN109" s="12"/>
      <c r="AO109" s="11"/>
      <c r="AP109" s="6"/>
      <c r="AQ109" s="4">
        <f>IFERROR(VLOOKUP(AO109,parts!$A$2:$V$150,10,FALSE)*AP109,0)</f>
        <v>0</v>
      </c>
      <c r="AR109" s="4">
        <f>IFERROR(VLOOKUP(AO109,parts!$A$2:$V$150,11,FALSE)*AP109,0)</f>
        <v>0</v>
      </c>
      <c r="AS109" s="4">
        <f>IFERROR(VLOOKUP(AO109,parts!$A$2:$V$150,12,FALSE)*AP109,0)</f>
        <v>0</v>
      </c>
      <c r="AT109" s="4">
        <f>IFERROR(VLOOKUP(AO109,parts!$A$2:$V$150,5,FALSE),0)</f>
        <v>0</v>
      </c>
      <c r="AU109" s="4">
        <f>IFERROR(VLOOKUP(AO109,parts!$A$2:$V$150,6,FALSE)*AP109,0)</f>
        <v>0</v>
      </c>
      <c r="AV109" s="12"/>
      <c r="AW109" s="11"/>
      <c r="AX109" s="6"/>
      <c r="AY109" s="4">
        <f>IFERROR(VLOOKUP(AW109,parts!$A$2:$V$150,10,FALSE)*AX109,0)</f>
        <v>0</v>
      </c>
      <c r="AZ109" s="4">
        <f>IFERROR(VLOOKUP(AW109,parts!$A$2:$V$150,11,FALSE)*AX109,0)</f>
        <v>0</v>
      </c>
      <c r="BA109" s="4">
        <f>IFERROR(VLOOKUP(AW109,parts!$A$2:$V$150,12,FALSE)*AX109,0)</f>
        <v>0</v>
      </c>
      <c r="BB109" s="4">
        <f>IFERROR(VLOOKUP(AW109,parts!$A$2:$V$150,5,FALSE),0)</f>
        <v>0</v>
      </c>
      <c r="BC109" s="4">
        <f>IFERROR(VLOOKUP(AW109,parts!$A$2:$V$150,6,FALSE)*AX109,0)</f>
        <v>0</v>
      </c>
      <c r="BD109" s="12"/>
      <c r="BE109" s="11"/>
      <c r="BF109" s="6"/>
      <c r="BG109" s="4">
        <f>IFERROR(VLOOKUP(BE109,parts!$A$2:$V$150,10,FALSE)*BF109,0)</f>
        <v>0</v>
      </c>
      <c r="BH109" s="4">
        <f>IFERROR(VLOOKUP(BE109,parts!$A$2:$V$150,11,FALSE)*BF109,0)</f>
        <v>0</v>
      </c>
      <c r="BI109" s="4">
        <f>IFERROR(VLOOKUP(BE109,parts!$A$2:$V$150,12,FALSE)*BF109,0)</f>
        <v>0</v>
      </c>
      <c r="BJ109" s="4">
        <f>IFERROR(VLOOKUP(BE109,parts!$A$2:$V$150,5,FALSE),0)</f>
        <v>0</v>
      </c>
      <c r="BK109" s="4">
        <f>IFERROR(VLOOKUP(BE109,parts!$A$2:$V$150,6,FALSE)*BF109,0)</f>
        <v>0</v>
      </c>
      <c r="BL109" s="12"/>
    </row>
    <row r="110" spans="1:64" x14ac:dyDescent="0.25">
      <c r="A110" s="11"/>
      <c r="B110" s="6"/>
      <c r="C110" s="4">
        <f>IFERROR(VLOOKUP(A110,parts!$A$2:$V$150,10,FALSE)*B110,0)</f>
        <v>0</v>
      </c>
      <c r="D110" s="4">
        <f>IFERROR(VLOOKUP(A110,parts!$A$2:$V$150,11,FALSE)*B110,0)</f>
        <v>0</v>
      </c>
      <c r="E110" s="4">
        <f>IFERROR(VLOOKUP(A110,parts!$A$2:$V$150,12,FALSE)*B110,0)</f>
        <v>0</v>
      </c>
      <c r="F110" s="4">
        <f>IFERROR(VLOOKUP(A110,parts!$A$2:$V$150,5,FALSE),0)</f>
        <v>0</v>
      </c>
      <c r="G110" s="4">
        <f>IFERROR(VLOOKUP(A110,parts!$A$2:$V$150,6,FALSE)*B110,0)</f>
        <v>0</v>
      </c>
      <c r="H110" s="12"/>
      <c r="I110" s="11"/>
      <c r="J110" s="6"/>
      <c r="K110" s="4">
        <f>IFERROR(VLOOKUP(I110,parts!$A$2:$V$150,10,FALSE)*J110,0)</f>
        <v>0</v>
      </c>
      <c r="L110" s="4">
        <f>IFERROR(VLOOKUP(I110,parts!$A$2:$V$150,11,FALSE)*J110,0)</f>
        <v>0</v>
      </c>
      <c r="M110" s="4">
        <f>IFERROR(VLOOKUP(I110,parts!$A$2:$V$150,12,FALSE)*J110,0)</f>
        <v>0</v>
      </c>
      <c r="N110" s="4">
        <f>IFERROR(VLOOKUP(I110,parts!$A$2:$V$150,5,FALSE),0)</f>
        <v>0</v>
      </c>
      <c r="O110" s="4">
        <f>IFERROR(VLOOKUP(I110,parts!$A$2:$V$150,6,FALSE)*J110,0)</f>
        <v>0</v>
      </c>
      <c r="P110" s="12"/>
      <c r="Q110" s="11"/>
      <c r="R110" s="6"/>
      <c r="S110" s="4">
        <f>IFERROR(VLOOKUP(Q110,parts!$A$2:$V$150,10,FALSE)*R110,0)</f>
        <v>0</v>
      </c>
      <c r="T110" s="4">
        <f>IFERROR(VLOOKUP(Q110,parts!$A$2:$V$150,11,FALSE)*R110,0)</f>
        <v>0</v>
      </c>
      <c r="U110" s="4">
        <f>IFERROR(VLOOKUP(Q110,parts!$A$2:$V$150,12,FALSE)*R110,0)</f>
        <v>0</v>
      </c>
      <c r="V110" s="4">
        <f>IFERROR(VLOOKUP(Q110,parts!$A$2:$V$150,5,FALSE),0)</f>
        <v>0</v>
      </c>
      <c r="W110" s="4">
        <f>IFERROR(VLOOKUP(Q110,parts!$A$2:$V$150,6,FALSE)*R110,0)</f>
        <v>0</v>
      </c>
      <c r="X110" s="12"/>
      <c r="Y110" s="11"/>
      <c r="Z110" s="6"/>
      <c r="AA110" s="4">
        <f>IFERROR(VLOOKUP(Y110,parts!$A$2:$V$150,10,FALSE)*Z110,0)</f>
        <v>0</v>
      </c>
      <c r="AB110" s="4">
        <f>IFERROR(VLOOKUP(Y110,parts!$A$2:$V$150,11,FALSE)*Z110,0)</f>
        <v>0</v>
      </c>
      <c r="AC110" s="4">
        <f>IFERROR(VLOOKUP(Y110,parts!$A$2:$V$150,12,FALSE)*Z110,0)</f>
        <v>0</v>
      </c>
      <c r="AD110" s="4">
        <f>IFERROR(VLOOKUP(Y110,parts!$A$2:$V$150,5,FALSE),0)</f>
        <v>0</v>
      </c>
      <c r="AE110" s="4">
        <f>IFERROR(VLOOKUP(Y110,parts!$A$2:$V$150,6,FALSE)*Z110,0)</f>
        <v>0</v>
      </c>
      <c r="AF110" s="12"/>
      <c r="AG110" s="11"/>
      <c r="AH110" s="6"/>
      <c r="AI110" s="4">
        <f>IFERROR(VLOOKUP(AG110,parts!$A$2:$V$150,10,FALSE)*AH110,0)</f>
        <v>0</v>
      </c>
      <c r="AJ110" s="4">
        <f>IFERROR(VLOOKUP(AG110,parts!$A$2:$V$150,11,FALSE)*AH110,0)</f>
        <v>0</v>
      </c>
      <c r="AK110" s="4">
        <f>IFERROR(VLOOKUP(AG110,parts!$A$2:$V$150,12,FALSE)*AH110,0)</f>
        <v>0</v>
      </c>
      <c r="AL110" s="4">
        <f>IFERROR(VLOOKUP(AG110,parts!$A$2:$V$150,5,FALSE),0)</f>
        <v>0</v>
      </c>
      <c r="AM110" s="4">
        <f>IFERROR(VLOOKUP(AG110,parts!$A$2:$V$150,6,FALSE)*AH110,0)</f>
        <v>0</v>
      </c>
      <c r="AN110" s="12"/>
      <c r="AO110" s="11"/>
      <c r="AP110" s="6"/>
      <c r="AQ110" s="4">
        <f>IFERROR(VLOOKUP(AO110,parts!$A$2:$V$150,10,FALSE)*AP110,0)</f>
        <v>0</v>
      </c>
      <c r="AR110" s="4">
        <f>IFERROR(VLOOKUP(AO110,parts!$A$2:$V$150,11,FALSE)*AP110,0)</f>
        <v>0</v>
      </c>
      <c r="AS110" s="4">
        <f>IFERROR(VLOOKUP(AO110,parts!$A$2:$V$150,12,FALSE)*AP110,0)</f>
        <v>0</v>
      </c>
      <c r="AT110" s="4">
        <f>IFERROR(VLOOKUP(AO110,parts!$A$2:$V$150,5,FALSE),0)</f>
        <v>0</v>
      </c>
      <c r="AU110" s="4">
        <f>IFERROR(VLOOKUP(AO110,parts!$A$2:$V$150,6,FALSE)*AP110,0)</f>
        <v>0</v>
      </c>
      <c r="AV110" s="12"/>
      <c r="AW110" s="11"/>
      <c r="AX110" s="6"/>
      <c r="AY110" s="4">
        <f>IFERROR(VLOOKUP(AW110,parts!$A$2:$V$150,10,FALSE)*AX110,0)</f>
        <v>0</v>
      </c>
      <c r="AZ110" s="4">
        <f>IFERROR(VLOOKUP(AW110,parts!$A$2:$V$150,11,FALSE)*AX110,0)</f>
        <v>0</v>
      </c>
      <c r="BA110" s="4">
        <f>IFERROR(VLOOKUP(AW110,parts!$A$2:$V$150,12,FALSE)*AX110,0)</f>
        <v>0</v>
      </c>
      <c r="BB110" s="4">
        <f>IFERROR(VLOOKUP(AW110,parts!$A$2:$V$150,5,FALSE),0)</f>
        <v>0</v>
      </c>
      <c r="BC110" s="4">
        <f>IFERROR(VLOOKUP(AW110,parts!$A$2:$V$150,6,FALSE)*AX110,0)</f>
        <v>0</v>
      </c>
      <c r="BD110" s="12"/>
      <c r="BE110" s="11"/>
      <c r="BF110" s="6"/>
      <c r="BG110" s="4">
        <f>IFERROR(VLOOKUP(BE110,parts!$A$2:$V$150,10,FALSE)*BF110,0)</f>
        <v>0</v>
      </c>
      <c r="BH110" s="4">
        <f>IFERROR(VLOOKUP(BE110,parts!$A$2:$V$150,11,FALSE)*BF110,0)</f>
        <v>0</v>
      </c>
      <c r="BI110" s="4">
        <f>IFERROR(VLOOKUP(BE110,parts!$A$2:$V$150,12,FALSE)*BF110,0)</f>
        <v>0</v>
      </c>
      <c r="BJ110" s="4">
        <f>IFERROR(VLOOKUP(BE110,parts!$A$2:$V$150,5,FALSE),0)</f>
        <v>0</v>
      </c>
      <c r="BK110" s="4">
        <f>IFERROR(VLOOKUP(BE110,parts!$A$2:$V$150,6,FALSE)*BF110,0)</f>
        <v>0</v>
      </c>
      <c r="BL110" s="12"/>
    </row>
    <row r="111" spans="1:64" x14ac:dyDescent="0.25">
      <c r="A111" s="11"/>
      <c r="B111" s="6"/>
      <c r="C111" s="4">
        <f>IFERROR(VLOOKUP(A111,parts!$A$2:$V$150,10,FALSE)*B111,0)</f>
        <v>0</v>
      </c>
      <c r="D111" s="4">
        <f>IFERROR(VLOOKUP(A111,parts!$A$2:$V$150,11,FALSE)*B111,0)</f>
        <v>0</v>
      </c>
      <c r="E111" s="4">
        <f>IFERROR(VLOOKUP(A111,parts!$A$2:$V$150,12,FALSE)*B111,0)</f>
        <v>0</v>
      </c>
      <c r="F111" s="4">
        <f>IFERROR(VLOOKUP(A111,parts!$A$2:$V$150,5,FALSE),0)</f>
        <v>0</v>
      </c>
      <c r="G111" s="4">
        <f>IFERROR(VLOOKUP(A111,parts!$A$2:$V$150,6,FALSE)*B111,0)</f>
        <v>0</v>
      </c>
      <c r="H111" s="12"/>
      <c r="I111" s="11"/>
      <c r="J111" s="6"/>
      <c r="K111" s="4">
        <f>IFERROR(VLOOKUP(I111,parts!$A$2:$V$150,10,FALSE)*J111,0)</f>
        <v>0</v>
      </c>
      <c r="L111" s="4">
        <f>IFERROR(VLOOKUP(I111,parts!$A$2:$V$150,11,FALSE)*J111,0)</f>
        <v>0</v>
      </c>
      <c r="M111" s="4">
        <f>IFERROR(VLOOKUP(I111,parts!$A$2:$V$150,12,FALSE)*J111,0)</f>
        <v>0</v>
      </c>
      <c r="N111" s="4">
        <f>IFERROR(VLOOKUP(I111,parts!$A$2:$V$150,5,FALSE),0)</f>
        <v>0</v>
      </c>
      <c r="O111" s="4">
        <f>IFERROR(VLOOKUP(I111,parts!$A$2:$V$150,6,FALSE)*J111,0)</f>
        <v>0</v>
      </c>
      <c r="P111" s="12"/>
      <c r="Q111" s="11"/>
      <c r="R111" s="6"/>
      <c r="S111" s="4">
        <f>IFERROR(VLOOKUP(Q111,parts!$A$2:$V$150,10,FALSE)*R111,0)</f>
        <v>0</v>
      </c>
      <c r="T111" s="4">
        <f>IFERROR(VLOOKUP(Q111,parts!$A$2:$V$150,11,FALSE)*R111,0)</f>
        <v>0</v>
      </c>
      <c r="U111" s="4">
        <f>IFERROR(VLOOKUP(Q111,parts!$A$2:$V$150,12,FALSE)*R111,0)</f>
        <v>0</v>
      </c>
      <c r="V111" s="4">
        <f>IFERROR(VLOOKUP(Q111,parts!$A$2:$V$150,5,FALSE),0)</f>
        <v>0</v>
      </c>
      <c r="W111" s="4">
        <f>IFERROR(VLOOKUP(Q111,parts!$A$2:$V$150,6,FALSE)*R111,0)</f>
        <v>0</v>
      </c>
      <c r="X111" s="12"/>
      <c r="Y111" s="11"/>
      <c r="Z111" s="6"/>
      <c r="AA111" s="4">
        <f>IFERROR(VLOOKUP(Y111,parts!$A$2:$V$150,10,FALSE)*Z111,0)</f>
        <v>0</v>
      </c>
      <c r="AB111" s="4">
        <f>IFERROR(VLOOKUP(Y111,parts!$A$2:$V$150,11,FALSE)*Z111,0)</f>
        <v>0</v>
      </c>
      <c r="AC111" s="4">
        <f>IFERROR(VLOOKUP(Y111,parts!$A$2:$V$150,12,FALSE)*Z111,0)</f>
        <v>0</v>
      </c>
      <c r="AD111" s="4">
        <f>IFERROR(VLOOKUP(Y111,parts!$A$2:$V$150,5,FALSE),0)</f>
        <v>0</v>
      </c>
      <c r="AE111" s="4">
        <f>IFERROR(VLOOKUP(Y111,parts!$A$2:$V$150,6,FALSE)*Z111,0)</f>
        <v>0</v>
      </c>
      <c r="AF111" s="12"/>
      <c r="AG111" s="11"/>
      <c r="AH111" s="6"/>
      <c r="AI111" s="4">
        <f>IFERROR(VLOOKUP(AG111,parts!$A$2:$V$150,10,FALSE)*AH111,0)</f>
        <v>0</v>
      </c>
      <c r="AJ111" s="4">
        <f>IFERROR(VLOOKUP(AG111,parts!$A$2:$V$150,11,FALSE)*AH111,0)</f>
        <v>0</v>
      </c>
      <c r="AK111" s="4">
        <f>IFERROR(VLOOKUP(AG111,parts!$A$2:$V$150,12,FALSE)*AH111,0)</f>
        <v>0</v>
      </c>
      <c r="AL111" s="4">
        <f>IFERROR(VLOOKUP(AG111,parts!$A$2:$V$150,5,FALSE),0)</f>
        <v>0</v>
      </c>
      <c r="AM111" s="4">
        <f>IFERROR(VLOOKUP(AG111,parts!$A$2:$V$150,6,FALSE)*AH111,0)</f>
        <v>0</v>
      </c>
      <c r="AN111" s="12"/>
      <c r="AO111" s="11"/>
      <c r="AP111" s="6"/>
      <c r="AQ111" s="4">
        <f>IFERROR(VLOOKUP(AO111,parts!$A$2:$V$150,10,FALSE)*AP111,0)</f>
        <v>0</v>
      </c>
      <c r="AR111" s="4">
        <f>IFERROR(VLOOKUP(AO111,parts!$A$2:$V$150,11,FALSE)*AP111,0)</f>
        <v>0</v>
      </c>
      <c r="AS111" s="4">
        <f>IFERROR(VLOOKUP(AO111,parts!$A$2:$V$150,12,FALSE)*AP111,0)</f>
        <v>0</v>
      </c>
      <c r="AT111" s="4">
        <f>IFERROR(VLOOKUP(AO111,parts!$A$2:$V$150,5,FALSE),0)</f>
        <v>0</v>
      </c>
      <c r="AU111" s="4">
        <f>IFERROR(VLOOKUP(AO111,parts!$A$2:$V$150,6,FALSE)*AP111,0)</f>
        <v>0</v>
      </c>
      <c r="AV111" s="12"/>
      <c r="AW111" s="11"/>
      <c r="AX111" s="6"/>
      <c r="AY111" s="4">
        <f>IFERROR(VLOOKUP(AW111,parts!$A$2:$V$150,10,FALSE)*AX111,0)</f>
        <v>0</v>
      </c>
      <c r="AZ111" s="4">
        <f>IFERROR(VLOOKUP(AW111,parts!$A$2:$V$150,11,FALSE)*AX111,0)</f>
        <v>0</v>
      </c>
      <c r="BA111" s="4">
        <f>IFERROR(VLOOKUP(AW111,parts!$A$2:$V$150,12,FALSE)*AX111,0)</f>
        <v>0</v>
      </c>
      <c r="BB111" s="4">
        <f>IFERROR(VLOOKUP(AW111,parts!$A$2:$V$150,5,FALSE),0)</f>
        <v>0</v>
      </c>
      <c r="BC111" s="4">
        <f>IFERROR(VLOOKUP(AW111,parts!$A$2:$V$150,6,FALSE)*AX111,0)</f>
        <v>0</v>
      </c>
      <c r="BD111" s="12"/>
      <c r="BE111" s="11"/>
      <c r="BF111" s="6"/>
      <c r="BG111" s="4">
        <f>IFERROR(VLOOKUP(BE111,parts!$A$2:$V$150,10,FALSE)*BF111,0)</f>
        <v>0</v>
      </c>
      <c r="BH111" s="4">
        <f>IFERROR(VLOOKUP(BE111,parts!$A$2:$V$150,11,FALSE)*BF111,0)</f>
        <v>0</v>
      </c>
      <c r="BI111" s="4">
        <f>IFERROR(VLOOKUP(BE111,parts!$A$2:$V$150,12,FALSE)*BF111,0)</f>
        <v>0</v>
      </c>
      <c r="BJ111" s="4">
        <f>IFERROR(VLOOKUP(BE111,parts!$A$2:$V$150,5,FALSE),0)</f>
        <v>0</v>
      </c>
      <c r="BK111" s="4">
        <f>IFERROR(VLOOKUP(BE111,parts!$A$2:$V$150,6,FALSE)*BF111,0)</f>
        <v>0</v>
      </c>
      <c r="BL111" s="12"/>
    </row>
    <row r="112" spans="1:64" x14ac:dyDescent="0.25">
      <c r="A112" s="11"/>
      <c r="B112" s="6"/>
      <c r="C112" s="4">
        <f>IFERROR(VLOOKUP(A112,parts!$A$2:$V$150,10,FALSE)*B112,0)</f>
        <v>0</v>
      </c>
      <c r="D112" s="4">
        <f>IFERROR(VLOOKUP(A112,parts!$A$2:$V$150,11,FALSE)*B112,0)</f>
        <v>0</v>
      </c>
      <c r="E112" s="4">
        <f>IFERROR(VLOOKUP(A112,parts!$A$2:$V$150,12,FALSE)*B112,0)</f>
        <v>0</v>
      </c>
      <c r="F112" s="4">
        <f>IFERROR(VLOOKUP(A112,parts!$A$2:$V$150,5,FALSE),0)</f>
        <v>0</v>
      </c>
      <c r="G112" s="4">
        <f>IFERROR(VLOOKUP(A112,parts!$A$2:$V$150,6,FALSE)*B112,0)</f>
        <v>0</v>
      </c>
      <c r="H112" s="12"/>
      <c r="I112" s="11"/>
      <c r="J112" s="6"/>
      <c r="K112" s="4">
        <f>IFERROR(VLOOKUP(I112,parts!$A$2:$V$150,10,FALSE)*J112,0)</f>
        <v>0</v>
      </c>
      <c r="L112" s="4">
        <f>IFERROR(VLOOKUP(I112,parts!$A$2:$V$150,11,FALSE)*J112,0)</f>
        <v>0</v>
      </c>
      <c r="M112" s="4">
        <f>IFERROR(VLOOKUP(I112,parts!$A$2:$V$150,12,FALSE)*J112,0)</f>
        <v>0</v>
      </c>
      <c r="N112" s="4">
        <f>IFERROR(VLOOKUP(I112,parts!$A$2:$V$150,5,FALSE),0)</f>
        <v>0</v>
      </c>
      <c r="O112" s="4">
        <f>IFERROR(VLOOKUP(I112,parts!$A$2:$V$150,6,FALSE)*J112,0)</f>
        <v>0</v>
      </c>
      <c r="P112" s="12"/>
      <c r="Q112" s="11"/>
      <c r="R112" s="6"/>
      <c r="S112" s="4">
        <f>IFERROR(VLOOKUP(Q112,parts!$A$2:$V$150,10,FALSE)*R112,0)</f>
        <v>0</v>
      </c>
      <c r="T112" s="4">
        <f>IFERROR(VLOOKUP(Q112,parts!$A$2:$V$150,11,FALSE)*R112,0)</f>
        <v>0</v>
      </c>
      <c r="U112" s="4">
        <f>IFERROR(VLOOKUP(Q112,parts!$A$2:$V$150,12,FALSE)*R112,0)</f>
        <v>0</v>
      </c>
      <c r="V112" s="4">
        <f>IFERROR(VLOOKUP(Q112,parts!$A$2:$V$150,5,FALSE),0)</f>
        <v>0</v>
      </c>
      <c r="W112" s="4">
        <f>IFERROR(VLOOKUP(Q112,parts!$A$2:$V$150,6,FALSE)*R112,0)</f>
        <v>0</v>
      </c>
      <c r="X112" s="12"/>
      <c r="Y112" s="11"/>
      <c r="Z112" s="6"/>
      <c r="AA112" s="4">
        <f>IFERROR(VLOOKUP(Y112,parts!$A$2:$V$150,10,FALSE)*Z112,0)</f>
        <v>0</v>
      </c>
      <c r="AB112" s="4">
        <f>IFERROR(VLOOKUP(Y112,parts!$A$2:$V$150,11,FALSE)*Z112,0)</f>
        <v>0</v>
      </c>
      <c r="AC112" s="4">
        <f>IFERROR(VLOOKUP(Y112,parts!$A$2:$V$150,12,FALSE)*Z112,0)</f>
        <v>0</v>
      </c>
      <c r="AD112" s="4">
        <f>IFERROR(VLOOKUP(Y112,parts!$A$2:$V$150,5,FALSE),0)</f>
        <v>0</v>
      </c>
      <c r="AE112" s="4">
        <f>IFERROR(VLOOKUP(Y112,parts!$A$2:$V$150,6,FALSE)*Z112,0)</f>
        <v>0</v>
      </c>
      <c r="AF112" s="12"/>
      <c r="AG112" s="11"/>
      <c r="AH112" s="6"/>
      <c r="AI112" s="4">
        <f>IFERROR(VLOOKUP(AG112,parts!$A$2:$V$150,10,FALSE)*AH112,0)</f>
        <v>0</v>
      </c>
      <c r="AJ112" s="4">
        <f>IFERROR(VLOOKUP(AG112,parts!$A$2:$V$150,11,FALSE)*AH112,0)</f>
        <v>0</v>
      </c>
      <c r="AK112" s="4">
        <f>IFERROR(VLOOKUP(AG112,parts!$A$2:$V$150,12,FALSE)*AH112,0)</f>
        <v>0</v>
      </c>
      <c r="AL112" s="4">
        <f>IFERROR(VLOOKUP(AG112,parts!$A$2:$V$150,5,FALSE),0)</f>
        <v>0</v>
      </c>
      <c r="AM112" s="4">
        <f>IFERROR(VLOOKUP(AG112,parts!$A$2:$V$150,6,FALSE)*AH112,0)</f>
        <v>0</v>
      </c>
      <c r="AN112" s="12"/>
      <c r="AO112" s="11"/>
      <c r="AP112" s="6"/>
      <c r="AQ112" s="4">
        <f>IFERROR(VLOOKUP(AO112,parts!$A$2:$V$150,10,FALSE)*AP112,0)</f>
        <v>0</v>
      </c>
      <c r="AR112" s="4">
        <f>IFERROR(VLOOKUP(AO112,parts!$A$2:$V$150,11,FALSE)*AP112,0)</f>
        <v>0</v>
      </c>
      <c r="AS112" s="4">
        <f>IFERROR(VLOOKUP(AO112,parts!$A$2:$V$150,12,FALSE)*AP112,0)</f>
        <v>0</v>
      </c>
      <c r="AT112" s="4">
        <f>IFERROR(VLOOKUP(AO112,parts!$A$2:$V$150,5,FALSE),0)</f>
        <v>0</v>
      </c>
      <c r="AU112" s="4">
        <f>IFERROR(VLOOKUP(AO112,parts!$A$2:$V$150,6,FALSE)*AP112,0)</f>
        <v>0</v>
      </c>
      <c r="AV112" s="12"/>
      <c r="AW112" s="11"/>
      <c r="AX112" s="6"/>
      <c r="AY112" s="4">
        <f>IFERROR(VLOOKUP(AW112,parts!$A$2:$V$150,10,FALSE)*AX112,0)</f>
        <v>0</v>
      </c>
      <c r="AZ112" s="4">
        <f>IFERROR(VLOOKUP(AW112,parts!$A$2:$V$150,11,FALSE)*AX112,0)</f>
        <v>0</v>
      </c>
      <c r="BA112" s="4">
        <f>IFERROR(VLOOKUP(AW112,parts!$A$2:$V$150,12,FALSE)*AX112,0)</f>
        <v>0</v>
      </c>
      <c r="BB112" s="4">
        <f>IFERROR(VLOOKUP(AW112,parts!$A$2:$V$150,5,FALSE),0)</f>
        <v>0</v>
      </c>
      <c r="BC112" s="4">
        <f>IFERROR(VLOOKUP(AW112,parts!$A$2:$V$150,6,FALSE)*AX112,0)</f>
        <v>0</v>
      </c>
      <c r="BD112" s="12"/>
      <c r="BE112" s="11"/>
      <c r="BF112" s="6"/>
      <c r="BG112" s="4">
        <f>IFERROR(VLOOKUP(BE112,parts!$A$2:$V$150,10,FALSE)*BF112,0)</f>
        <v>0</v>
      </c>
      <c r="BH112" s="4">
        <f>IFERROR(VLOOKUP(BE112,parts!$A$2:$V$150,11,FALSE)*BF112,0)</f>
        <v>0</v>
      </c>
      <c r="BI112" s="4">
        <f>IFERROR(VLOOKUP(BE112,parts!$A$2:$V$150,12,FALSE)*BF112,0)</f>
        <v>0</v>
      </c>
      <c r="BJ112" s="4">
        <f>IFERROR(VLOOKUP(BE112,parts!$A$2:$V$150,5,FALSE),0)</f>
        <v>0</v>
      </c>
      <c r="BK112" s="4">
        <f>IFERROR(VLOOKUP(BE112,parts!$A$2:$V$150,6,FALSE)*BF112,0)</f>
        <v>0</v>
      </c>
      <c r="BL112" s="12"/>
    </row>
    <row r="113" spans="1:64" ht="15.75" thickBot="1" x14ac:dyDescent="0.3">
      <c r="A113" s="11"/>
      <c r="B113" s="6"/>
      <c r="C113" s="4">
        <f>IFERROR(VLOOKUP(A113,parts!$A$2:$V$150,10,FALSE)*B113,0)</f>
        <v>0</v>
      </c>
      <c r="D113" s="4">
        <f>IFERROR(VLOOKUP(A113,parts!$A$2:$V$150,11,FALSE)*B113,0)</f>
        <v>0</v>
      </c>
      <c r="E113" s="4">
        <f>IFERROR(VLOOKUP(A113,parts!$A$2:$V$150,12,FALSE)*B113,0)</f>
        <v>0</v>
      </c>
      <c r="F113" s="4">
        <f>IFERROR(VLOOKUP(A113,parts!$A$2:$V$150,5,FALSE),0)</f>
        <v>0</v>
      </c>
      <c r="G113" s="4">
        <f>IFERROR(VLOOKUP(A113,parts!$A$2:$V$150,6,FALSE)*B113,0)</f>
        <v>0</v>
      </c>
      <c r="H113" s="12"/>
      <c r="I113" s="11"/>
      <c r="J113" s="6"/>
      <c r="K113" s="4">
        <f>IFERROR(VLOOKUP(I113,parts!$A$2:$V$150,10,FALSE)*J113,0)</f>
        <v>0</v>
      </c>
      <c r="L113" s="4">
        <f>IFERROR(VLOOKUP(I113,parts!$A$2:$V$150,11,FALSE)*J113,0)</f>
        <v>0</v>
      </c>
      <c r="M113" s="4">
        <f>IFERROR(VLOOKUP(I113,parts!$A$2:$V$150,12,FALSE)*J113,0)</f>
        <v>0</v>
      </c>
      <c r="N113" s="4">
        <f>IFERROR(VLOOKUP(I113,parts!$A$2:$V$150,5,FALSE),0)</f>
        <v>0</v>
      </c>
      <c r="O113" s="4">
        <f>IFERROR(VLOOKUP(I113,parts!$A$2:$V$150,6,FALSE)*J113,0)</f>
        <v>0</v>
      </c>
      <c r="P113" s="12"/>
      <c r="Q113" s="11"/>
      <c r="R113" s="6"/>
      <c r="S113" s="4">
        <f>IFERROR(VLOOKUP(Q113,parts!$A$2:$V$150,10,FALSE)*R113,0)</f>
        <v>0</v>
      </c>
      <c r="T113" s="4">
        <f>IFERROR(VLOOKUP(Q113,parts!$A$2:$V$150,11,FALSE)*R113,0)</f>
        <v>0</v>
      </c>
      <c r="U113" s="4">
        <f>IFERROR(VLOOKUP(Q113,parts!$A$2:$V$150,12,FALSE)*R113,0)</f>
        <v>0</v>
      </c>
      <c r="V113" s="4">
        <f>IFERROR(VLOOKUP(Q113,parts!$A$2:$V$150,5,FALSE),0)</f>
        <v>0</v>
      </c>
      <c r="W113" s="4">
        <f>IFERROR(VLOOKUP(Q113,parts!$A$2:$V$150,6,FALSE)*R113,0)</f>
        <v>0</v>
      </c>
      <c r="X113" s="12"/>
      <c r="Y113" s="11"/>
      <c r="Z113" s="6"/>
      <c r="AA113" s="4">
        <f>IFERROR(VLOOKUP(Y113,parts!$A$2:$V$150,10,FALSE)*Z113,0)</f>
        <v>0</v>
      </c>
      <c r="AB113" s="4">
        <f>IFERROR(VLOOKUP(Y113,parts!$A$2:$V$150,11,FALSE)*Z113,0)</f>
        <v>0</v>
      </c>
      <c r="AC113" s="4">
        <f>IFERROR(VLOOKUP(Y113,parts!$A$2:$V$150,12,FALSE)*Z113,0)</f>
        <v>0</v>
      </c>
      <c r="AD113" s="4">
        <f>IFERROR(VLOOKUP(Y113,parts!$A$2:$V$150,5,FALSE),0)</f>
        <v>0</v>
      </c>
      <c r="AE113" s="4">
        <f>IFERROR(VLOOKUP(Y113,parts!$A$2:$V$150,6,FALSE)*Z113,0)</f>
        <v>0</v>
      </c>
      <c r="AF113" s="12"/>
      <c r="AG113" s="11"/>
      <c r="AH113" s="6"/>
      <c r="AI113" s="4">
        <f>IFERROR(VLOOKUP(AG113,parts!$A$2:$V$150,10,FALSE)*AH113,0)</f>
        <v>0</v>
      </c>
      <c r="AJ113" s="4">
        <f>IFERROR(VLOOKUP(AG113,parts!$A$2:$V$150,11,FALSE)*AH113,0)</f>
        <v>0</v>
      </c>
      <c r="AK113" s="4">
        <f>IFERROR(VLOOKUP(AG113,parts!$A$2:$V$150,12,FALSE)*AH113,0)</f>
        <v>0</v>
      </c>
      <c r="AL113" s="4">
        <f>IFERROR(VLOOKUP(AG113,parts!$A$2:$V$150,5,FALSE),0)</f>
        <v>0</v>
      </c>
      <c r="AM113" s="4">
        <f>IFERROR(VLOOKUP(AG113,parts!$A$2:$V$150,6,FALSE)*AH113,0)</f>
        <v>0</v>
      </c>
      <c r="AN113" s="12"/>
      <c r="AO113" s="11"/>
      <c r="AP113" s="6"/>
      <c r="AQ113" s="4">
        <f>IFERROR(VLOOKUP(AO113,parts!$A$2:$V$150,10,FALSE)*AP113,0)</f>
        <v>0</v>
      </c>
      <c r="AR113" s="4">
        <f>IFERROR(VLOOKUP(AO113,parts!$A$2:$V$150,11,FALSE)*AP113,0)</f>
        <v>0</v>
      </c>
      <c r="AS113" s="4">
        <f>IFERROR(VLOOKUP(AO113,parts!$A$2:$V$150,12,FALSE)*AP113,0)</f>
        <v>0</v>
      </c>
      <c r="AT113" s="4">
        <f>IFERROR(VLOOKUP(AO113,parts!$A$2:$V$150,5,FALSE),0)</f>
        <v>0</v>
      </c>
      <c r="AU113" s="4">
        <f>IFERROR(VLOOKUP(AO113,parts!$A$2:$V$150,6,FALSE)*AP113,0)</f>
        <v>0</v>
      </c>
      <c r="AV113" s="12"/>
      <c r="AW113" s="11"/>
      <c r="AX113" s="6"/>
      <c r="AY113" s="4">
        <f>IFERROR(VLOOKUP(AW113,parts!$A$2:$V$150,10,FALSE)*AX113,0)</f>
        <v>0</v>
      </c>
      <c r="AZ113" s="4">
        <f>IFERROR(VLOOKUP(AW113,parts!$A$2:$V$150,11,FALSE)*AX113,0)</f>
        <v>0</v>
      </c>
      <c r="BA113" s="4">
        <f>IFERROR(VLOOKUP(AW113,parts!$A$2:$V$150,12,FALSE)*AX113,0)</f>
        <v>0</v>
      </c>
      <c r="BB113" s="4">
        <f>IFERROR(VLOOKUP(AW113,parts!$A$2:$V$150,5,FALSE),0)</f>
        <v>0</v>
      </c>
      <c r="BC113" s="4">
        <f>IFERROR(VLOOKUP(AW113,parts!$A$2:$V$150,6,FALSE)*AX113,0)</f>
        <v>0</v>
      </c>
      <c r="BD113" s="12"/>
      <c r="BE113" s="11"/>
      <c r="BF113" s="6"/>
      <c r="BG113" s="4">
        <f>IFERROR(VLOOKUP(BE113,parts!$A$2:$V$150,10,FALSE)*BF113,0)</f>
        <v>0</v>
      </c>
      <c r="BH113" s="4">
        <f>IFERROR(VLOOKUP(BE113,parts!$A$2:$V$150,11,FALSE)*BF113,0)</f>
        <v>0</v>
      </c>
      <c r="BI113" s="4">
        <f>IFERROR(VLOOKUP(BE113,parts!$A$2:$V$150,12,FALSE)*BF113,0)</f>
        <v>0</v>
      </c>
      <c r="BJ113" s="4">
        <f>IFERROR(VLOOKUP(BE113,parts!$A$2:$V$150,5,FALSE),0)</f>
        <v>0</v>
      </c>
      <c r="BK113" s="4">
        <f>IFERROR(VLOOKUP(BE113,parts!$A$2:$V$150,6,FALSE)*BF113,0)</f>
        <v>0</v>
      </c>
      <c r="BL113" s="12"/>
    </row>
    <row r="114" spans="1:64" x14ac:dyDescent="0.25">
      <c r="A114" s="13"/>
      <c r="B114" s="14" t="s">
        <v>98</v>
      </c>
      <c r="C114" s="14" t="s">
        <v>3</v>
      </c>
      <c r="D114" s="14" t="s">
        <v>90</v>
      </c>
      <c r="E114" s="14" t="s">
        <v>94</v>
      </c>
      <c r="F114" s="14" t="s">
        <v>6</v>
      </c>
      <c r="G114" s="15" t="s">
        <v>7</v>
      </c>
      <c r="H114" s="12"/>
      <c r="I114" s="13"/>
      <c r="J114" s="14" t="s">
        <v>98</v>
      </c>
      <c r="K114" s="14" t="s">
        <v>3</v>
      </c>
      <c r="L114" s="14" t="s">
        <v>90</v>
      </c>
      <c r="M114" s="14" t="s">
        <v>94</v>
      </c>
      <c r="N114" s="14" t="s">
        <v>6</v>
      </c>
      <c r="O114" s="15" t="s">
        <v>7</v>
      </c>
      <c r="P114" s="12"/>
      <c r="Q114" s="13"/>
      <c r="R114" s="14" t="s">
        <v>98</v>
      </c>
      <c r="S114" s="14" t="s">
        <v>3</v>
      </c>
      <c r="T114" s="14" t="s">
        <v>90</v>
      </c>
      <c r="U114" s="14" t="s">
        <v>94</v>
      </c>
      <c r="V114" s="14" t="s">
        <v>6</v>
      </c>
      <c r="W114" s="15" t="s">
        <v>7</v>
      </c>
      <c r="X114" s="12"/>
      <c r="Y114" s="13"/>
      <c r="Z114" s="14" t="s">
        <v>98</v>
      </c>
      <c r="AA114" s="14" t="s">
        <v>3</v>
      </c>
      <c r="AB114" s="14" t="s">
        <v>90</v>
      </c>
      <c r="AC114" s="14" t="s">
        <v>94</v>
      </c>
      <c r="AD114" s="14" t="s">
        <v>6</v>
      </c>
      <c r="AE114" s="15" t="s">
        <v>7</v>
      </c>
      <c r="AF114" s="12"/>
      <c r="AG114" s="13"/>
      <c r="AH114" s="14" t="s">
        <v>98</v>
      </c>
      <c r="AI114" s="14" t="s">
        <v>3</v>
      </c>
      <c r="AJ114" s="14" t="s">
        <v>90</v>
      </c>
      <c r="AK114" s="14" t="s">
        <v>94</v>
      </c>
      <c r="AL114" s="14" t="s">
        <v>6</v>
      </c>
      <c r="AM114" s="15" t="s">
        <v>7</v>
      </c>
      <c r="AN114" s="12"/>
      <c r="AO114" s="13"/>
      <c r="AP114" s="14" t="s">
        <v>98</v>
      </c>
      <c r="AQ114" s="14" t="s">
        <v>3</v>
      </c>
      <c r="AR114" s="14" t="s">
        <v>90</v>
      </c>
      <c r="AS114" s="14" t="s">
        <v>94</v>
      </c>
      <c r="AT114" s="14" t="s">
        <v>6</v>
      </c>
      <c r="AU114" s="15" t="s">
        <v>7</v>
      </c>
      <c r="AV114" s="12"/>
      <c r="AW114" s="13"/>
      <c r="AX114" s="14" t="s">
        <v>98</v>
      </c>
      <c r="AY114" s="14" t="s">
        <v>3</v>
      </c>
      <c r="AZ114" s="14" t="s">
        <v>90</v>
      </c>
      <c r="BA114" s="14" t="s">
        <v>94</v>
      </c>
      <c r="BB114" s="14" t="s">
        <v>6</v>
      </c>
      <c r="BC114" s="15" t="s">
        <v>7</v>
      </c>
      <c r="BD114" s="12"/>
      <c r="BE114" s="13"/>
      <c r="BF114" s="14" t="s">
        <v>98</v>
      </c>
      <c r="BG114" s="14" t="s">
        <v>3</v>
      </c>
      <c r="BH114" s="14" t="s">
        <v>90</v>
      </c>
      <c r="BI114" s="14" t="s">
        <v>94</v>
      </c>
      <c r="BJ114" s="14" t="s">
        <v>6</v>
      </c>
      <c r="BK114" s="15" t="s">
        <v>7</v>
      </c>
      <c r="BL114" s="12"/>
    </row>
    <row r="115" spans="1:64" x14ac:dyDescent="0.25">
      <c r="A115" s="16" t="s">
        <v>93</v>
      </c>
      <c r="B115" s="4">
        <f>SUM(B99:B113)+B91</f>
        <v>0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93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93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93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  <c r="AG115" s="16" t="s">
        <v>93</v>
      </c>
      <c r="AH115" s="4">
        <f>SUM(AH99:AH113)+AH91</f>
        <v>0</v>
      </c>
      <c r="AI115" s="4">
        <f>SUM(AI99:AI113)</f>
        <v>0</v>
      </c>
      <c r="AJ115" s="4">
        <f>SUM(AJ99:AJ113)</f>
        <v>0</v>
      </c>
      <c r="AK115" s="4">
        <f>SUM(AK99:AK113)</f>
        <v>0</v>
      </c>
      <c r="AL115" s="4">
        <f>LARGE(AL99:AL113,1)</f>
        <v>0</v>
      </c>
      <c r="AM115" s="10">
        <f>SUM(AM99:AM113)</f>
        <v>0</v>
      </c>
      <c r="AN115" s="12"/>
      <c r="AO115" s="16" t="s">
        <v>93</v>
      </c>
      <c r="AP115" s="4">
        <f>SUM(AP99:AP113)+AP91</f>
        <v>0</v>
      </c>
      <c r="AQ115" s="4">
        <f>SUM(AQ99:AQ113)</f>
        <v>0</v>
      </c>
      <c r="AR115" s="4">
        <f>SUM(AR99:AR113)</f>
        <v>0</v>
      </c>
      <c r="AS115" s="4">
        <f>SUM(AS99:AS113)</f>
        <v>0</v>
      </c>
      <c r="AT115" s="4">
        <f>LARGE(AT99:AT113,1)</f>
        <v>0</v>
      </c>
      <c r="AU115" s="10">
        <f>SUM(AU99:AU113)</f>
        <v>0</v>
      </c>
      <c r="AV115" s="12"/>
      <c r="AW115" s="16" t="s">
        <v>93</v>
      </c>
      <c r="AX115" s="4">
        <f>SUM(AX99:AX113)+AX91</f>
        <v>0</v>
      </c>
      <c r="AY115" s="4">
        <f>SUM(AY99:AY113)</f>
        <v>0</v>
      </c>
      <c r="AZ115" s="4">
        <f>SUM(AZ99:AZ113)</f>
        <v>0</v>
      </c>
      <c r="BA115" s="4">
        <f>SUM(BA99:BA113)</f>
        <v>0</v>
      </c>
      <c r="BB115" s="4">
        <f>LARGE(BB99:BB113,1)</f>
        <v>0</v>
      </c>
      <c r="BC115" s="10">
        <f>SUM(BC99:BC113)</f>
        <v>0</v>
      </c>
      <c r="BD115" s="12"/>
      <c r="BE115" s="16" t="s">
        <v>93</v>
      </c>
      <c r="BF115" s="4">
        <f>SUM(BF99:BF113)+BF91</f>
        <v>0</v>
      </c>
      <c r="BG115" s="4">
        <f>SUM(BG99:BG113)</f>
        <v>0</v>
      </c>
      <c r="BH115" s="4">
        <f>SUM(BH99:BH113)</f>
        <v>0</v>
      </c>
      <c r="BI115" s="4">
        <f>SUM(BI99:BI113)</f>
        <v>0</v>
      </c>
      <c r="BJ115" s="4">
        <f>LARGE(BJ99:BJ113,1)</f>
        <v>0</v>
      </c>
      <c r="BK115" s="10">
        <f>SUM(BK99:BK113)</f>
        <v>0</v>
      </c>
      <c r="BL115" s="12"/>
    </row>
    <row r="116" spans="1:64" x14ac:dyDescent="0.25">
      <c r="A116" s="16" t="s">
        <v>96</v>
      </c>
      <c r="B116" s="18">
        <f>E115+B92</f>
        <v>0</v>
      </c>
      <c r="C116" s="19"/>
      <c r="D116" s="19"/>
      <c r="E116" s="19"/>
      <c r="F116" s="19"/>
      <c r="G116" s="20"/>
      <c r="H116" s="12"/>
      <c r="I116" s="16" t="s">
        <v>96</v>
      </c>
      <c r="J116" s="18">
        <f>M115+J92</f>
        <v>0</v>
      </c>
      <c r="K116" s="19"/>
      <c r="L116" s="19"/>
      <c r="M116" s="19"/>
      <c r="N116" s="19"/>
      <c r="O116" s="20"/>
      <c r="P116" s="12"/>
      <c r="Q116" s="16" t="s">
        <v>96</v>
      </c>
      <c r="R116" s="18">
        <f>U115+R92</f>
        <v>0</v>
      </c>
      <c r="S116" s="19"/>
      <c r="T116" s="19"/>
      <c r="U116" s="19"/>
      <c r="V116" s="19"/>
      <c r="W116" s="20"/>
      <c r="X116" s="12"/>
      <c r="Y116" s="16" t="s">
        <v>96</v>
      </c>
      <c r="Z116" s="18">
        <f>AC115+Z92</f>
        <v>0</v>
      </c>
      <c r="AA116" s="19"/>
      <c r="AB116" s="19"/>
      <c r="AC116" s="19"/>
      <c r="AD116" s="19"/>
      <c r="AE116" s="20"/>
      <c r="AF116" s="12"/>
      <c r="AG116" s="16" t="s">
        <v>96</v>
      </c>
      <c r="AH116" s="18">
        <f>AK115+AH92</f>
        <v>0</v>
      </c>
      <c r="AI116" s="19"/>
      <c r="AJ116" s="19"/>
      <c r="AK116" s="19"/>
      <c r="AL116" s="19"/>
      <c r="AM116" s="20"/>
      <c r="AN116" s="12"/>
      <c r="AO116" s="16" t="s">
        <v>96</v>
      </c>
      <c r="AP116" s="18">
        <f>AS115+AP92</f>
        <v>0</v>
      </c>
      <c r="AQ116" s="19"/>
      <c r="AR116" s="19"/>
      <c r="AS116" s="19"/>
      <c r="AT116" s="19"/>
      <c r="AU116" s="20"/>
      <c r="AV116" s="12"/>
      <c r="AW116" s="16" t="s">
        <v>96</v>
      </c>
      <c r="AX116" s="18">
        <f>BA115+AX92</f>
        <v>0</v>
      </c>
      <c r="AY116" s="19"/>
      <c r="AZ116" s="19"/>
      <c r="BA116" s="19"/>
      <c r="BB116" s="19"/>
      <c r="BC116" s="20"/>
      <c r="BD116" s="12"/>
      <c r="BE116" s="16" t="s">
        <v>96</v>
      </c>
      <c r="BF116" s="18">
        <f>BI115+BF92</f>
        <v>0</v>
      </c>
      <c r="BG116" s="19"/>
      <c r="BH116" s="19"/>
      <c r="BI116" s="19"/>
      <c r="BJ116" s="19"/>
      <c r="BK116" s="20"/>
      <c r="BL116" s="12"/>
    </row>
    <row r="117" spans="1:64" x14ac:dyDescent="0.25">
      <c r="A117" s="16" t="s">
        <v>101</v>
      </c>
      <c r="B117" s="18">
        <f>C115+B92</f>
        <v>0</v>
      </c>
      <c r="C117" s="19"/>
      <c r="D117" s="19"/>
      <c r="E117" s="19"/>
      <c r="F117" s="19"/>
      <c r="G117" s="20"/>
      <c r="H117" s="12"/>
      <c r="I117" s="16" t="s">
        <v>101</v>
      </c>
      <c r="J117" s="18">
        <f>K115+J92</f>
        <v>0</v>
      </c>
      <c r="K117" s="19"/>
      <c r="L117" s="19"/>
      <c r="M117" s="19"/>
      <c r="N117" s="19"/>
      <c r="O117" s="20"/>
      <c r="P117" s="12"/>
      <c r="Q117" s="16" t="s">
        <v>101</v>
      </c>
      <c r="R117" s="18">
        <f>S115+R92</f>
        <v>0</v>
      </c>
      <c r="S117" s="19"/>
      <c r="T117" s="19"/>
      <c r="U117" s="19"/>
      <c r="V117" s="19"/>
      <c r="W117" s="20"/>
      <c r="X117" s="12"/>
      <c r="Y117" s="16" t="s">
        <v>101</v>
      </c>
      <c r="Z117" s="18">
        <f>AA115+Z92</f>
        <v>0</v>
      </c>
      <c r="AA117" s="19"/>
      <c r="AB117" s="19"/>
      <c r="AC117" s="19"/>
      <c r="AD117" s="19"/>
      <c r="AE117" s="20"/>
      <c r="AF117" s="12"/>
      <c r="AG117" s="16" t="s">
        <v>101</v>
      </c>
      <c r="AH117" s="18">
        <f>AI115+AH92</f>
        <v>0</v>
      </c>
      <c r="AI117" s="19"/>
      <c r="AJ117" s="19"/>
      <c r="AK117" s="19"/>
      <c r="AL117" s="19"/>
      <c r="AM117" s="20"/>
      <c r="AN117" s="12"/>
      <c r="AO117" s="16" t="s">
        <v>101</v>
      </c>
      <c r="AP117" s="18">
        <f>AQ115+AP92</f>
        <v>0</v>
      </c>
      <c r="AQ117" s="19"/>
      <c r="AR117" s="19"/>
      <c r="AS117" s="19"/>
      <c r="AT117" s="19"/>
      <c r="AU117" s="20"/>
      <c r="AV117" s="12"/>
      <c r="AW117" s="16" t="s">
        <v>101</v>
      </c>
      <c r="AX117" s="18">
        <f>AY115+AX92</f>
        <v>0</v>
      </c>
      <c r="AY117" s="19"/>
      <c r="AZ117" s="19"/>
      <c r="BA117" s="19"/>
      <c r="BB117" s="19"/>
      <c r="BC117" s="20"/>
      <c r="BD117" s="12"/>
      <c r="BE117" s="16" t="s">
        <v>101</v>
      </c>
      <c r="BF117" s="18">
        <f>BG115+BF92</f>
        <v>0</v>
      </c>
      <c r="BG117" s="19"/>
      <c r="BH117" s="19"/>
      <c r="BI117" s="19"/>
      <c r="BJ117" s="19"/>
      <c r="BK117" s="20"/>
      <c r="BL117" s="12"/>
    </row>
    <row r="118" spans="1:64" x14ac:dyDescent="0.25">
      <c r="A118" s="16" t="s">
        <v>100</v>
      </c>
      <c r="B118" s="18">
        <f>IFERROR((G115/10/B116),0)</f>
        <v>0</v>
      </c>
      <c r="C118" s="19"/>
      <c r="D118" s="19"/>
      <c r="E118" s="19"/>
      <c r="F118" s="19"/>
      <c r="G118" s="20"/>
      <c r="H118" s="12"/>
      <c r="I118" s="16" t="s">
        <v>100</v>
      </c>
      <c r="J118" s="18">
        <f>IFERROR((O115/10/J116),0)</f>
        <v>0</v>
      </c>
      <c r="K118" s="19"/>
      <c r="L118" s="19"/>
      <c r="M118" s="19"/>
      <c r="N118" s="19"/>
      <c r="O118" s="20"/>
      <c r="P118" s="12"/>
      <c r="Q118" s="16" t="s">
        <v>100</v>
      </c>
      <c r="R118" s="18">
        <f>IFERROR((W115/10/R116),0)</f>
        <v>0</v>
      </c>
      <c r="S118" s="19"/>
      <c r="T118" s="19"/>
      <c r="U118" s="19"/>
      <c r="V118" s="19"/>
      <c r="W118" s="20"/>
      <c r="X118" s="12"/>
      <c r="Y118" s="16" t="s">
        <v>100</v>
      </c>
      <c r="Z118" s="18">
        <f>IFERROR((AE115/10/Z116),0)</f>
        <v>0</v>
      </c>
      <c r="AA118" s="19"/>
      <c r="AB118" s="19"/>
      <c r="AC118" s="19"/>
      <c r="AD118" s="19"/>
      <c r="AE118" s="20"/>
      <c r="AF118" s="12"/>
      <c r="AG118" s="16" t="s">
        <v>100</v>
      </c>
      <c r="AH118" s="18">
        <f>IFERROR((AM115/10/AH116),0)</f>
        <v>0</v>
      </c>
      <c r="AI118" s="19"/>
      <c r="AJ118" s="19"/>
      <c r="AK118" s="19"/>
      <c r="AL118" s="19"/>
      <c r="AM118" s="20"/>
      <c r="AN118" s="12"/>
      <c r="AO118" s="16" t="s">
        <v>100</v>
      </c>
      <c r="AP118" s="18">
        <f>IFERROR((AU115/10/AP116),0)</f>
        <v>0</v>
      </c>
      <c r="AQ118" s="19"/>
      <c r="AR118" s="19"/>
      <c r="AS118" s="19"/>
      <c r="AT118" s="19"/>
      <c r="AU118" s="20"/>
      <c r="AV118" s="12"/>
      <c r="AW118" s="16" t="s">
        <v>100</v>
      </c>
      <c r="AX118" s="18">
        <f>IFERROR((BC115/10/AX116),0)</f>
        <v>0</v>
      </c>
      <c r="AY118" s="19"/>
      <c r="AZ118" s="19"/>
      <c r="BA118" s="19"/>
      <c r="BB118" s="19"/>
      <c r="BC118" s="20"/>
      <c r="BD118" s="12"/>
      <c r="BE118" s="16" t="s">
        <v>100</v>
      </c>
      <c r="BF118" s="18">
        <f>IFERROR((BK115/10/BF116),0)</f>
        <v>0</v>
      </c>
      <c r="BG118" s="19"/>
      <c r="BH118" s="19"/>
      <c r="BI118" s="19"/>
      <c r="BJ118" s="19"/>
      <c r="BK118" s="20"/>
      <c r="BL118" s="12"/>
    </row>
    <row r="119" spans="1:64" x14ac:dyDescent="0.25">
      <c r="A119" s="16" t="s">
        <v>95</v>
      </c>
      <c r="B119" s="18">
        <f>IFERROR((9.82 * F115) * LN(B116/B117),0)</f>
        <v>0</v>
      </c>
      <c r="C119" s="19"/>
      <c r="D119" s="19"/>
      <c r="E119" s="19"/>
      <c r="F119" s="19"/>
      <c r="G119" s="20"/>
      <c r="H119" s="12"/>
      <c r="I119" s="16" t="s">
        <v>95</v>
      </c>
      <c r="J119" s="18">
        <f>IFERROR((9.82 * N115) * LN(J116/J117),0)</f>
        <v>0</v>
      </c>
      <c r="K119" s="19"/>
      <c r="L119" s="19"/>
      <c r="M119" s="19"/>
      <c r="N119" s="19"/>
      <c r="O119" s="20"/>
      <c r="P119" s="12"/>
      <c r="Q119" s="16" t="s">
        <v>95</v>
      </c>
      <c r="R119" s="18">
        <f>IFERROR((9.82 * V115) * LN(R116/R117),0)</f>
        <v>0</v>
      </c>
      <c r="S119" s="19"/>
      <c r="T119" s="19"/>
      <c r="U119" s="19"/>
      <c r="V119" s="19"/>
      <c r="W119" s="20"/>
      <c r="X119" s="12"/>
      <c r="Y119" s="16" t="s">
        <v>95</v>
      </c>
      <c r="Z119" s="18">
        <f>IFERROR((9.82 * AD115) * LN(Z116/Z117),0)</f>
        <v>0</v>
      </c>
      <c r="AA119" s="19"/>
      <c r="AB119" s="19"/>
      <c r="AC119" s="19"/>
      <c r="AD119" s="19"/>
      <c r="AE119" s="20"/>
      <c r="AF119" s="12"/>
      <c r="AG119" s="16" t="s">
        <v>95</v>
      </c>
      <c r="AH119" s="18">
        <f>IFERROR((9.82 * AL115) * LN(AH116/AH117),0)</f>
        <v>0</v>
      </c>
      <c r="AI119" s="19"/>
      <c r="AJ119" s="19"/>
      <c r="AK119" s="19"/>
      <c r="AL119" s="19"/>
      <c r="AM119" s="20"/>
      <c r="AN119" s="12"/>
      <c r="AO119" s="16" t="s">
        <v>95</v>
      </c>
      <c r="AP119" s="18">
        <f>IFERROR((9.82 * AT115) * LN(AP116/AP117),0)</f>
        <v>0</v>
      </c>
      <c r="AQ119" s="19"/>
      <c r="AR119" s="19"/>
      <c r="AS119" s="19"/>
      <c r="AT119" s="19"/>
      <c r="AU119" s="20"/>
      <c r="AV119" s="12"/>
      <c r="AW119" s="16" t="s">
        <v>95</v>
      </c>
      <c r="AX119" s="18">
        <f>IFERROR((9.82 * BB115) * LN(AX116/AX117),0)</f>
        <v>0</v>
      </c>
      <c r="AY119" s="19"/>
      <c r="AZ119" s="19"/>
      <c r="BA119" s="19"/>
      <c r="BB119" s="19"/>
      <c r="BC119" s="20"/>
      <c r="BD119" s="12"/>
      <c r="BE119" s="16" t="s">
        <v>95</v>
      </c>
      <c r="BF119" s="18">
        <f>IFERROR((9.82 * BJ115) * LN(BF116/BF117),0)</f>
        <v>0</v>
      </c>
      <c r="BG119" s="19"/>
      <c r="BH119" s="19"/>
      <c r="BI119" s="19"/>
      <c r="BJ119" s="19"/>
      <c r="BK119" s="20"/>
      <c r="BL119" s="12"/>
    </row>
    <row r="120" spans="1:64" ht="15.75" thickBot="1" x14ac:dyDescent="0.3">
      <c r="A120" s="17" t="s">
        <v>97</v>
      </c>
      <c r="B120" s="21">
        <f>B119+B96</f>
        <v>0</v>
      </c>
      <c r="C120" s="22"/>
      <c r="D120" s="22"/>
      <c r="E120" s="22"/>
      <c r="F120" s="22"/>
      <c r="G120" s="23"/>
      <c r="H120" s="12"/>
      <c r="I120" s="17" t="s">
        <v>97</v>
      </c>
      <c r="J120" s="21">
        <f>J119+J96</f>
        <v>0</v>
      </c>
      <c r="K120" s="22"/>
      <c r="L120" s="22"/>
      <c r="M120" s="22"/>
      <c r="N120" s="22"/>
      <c r="O120" s="23"/>
      <c r="P120" s="12"/>
      <c r="Q120" s="17" t="s">
        <v>97</v>
      </c>
      <c r="R120" s="21">
        <f>R119+R96</f>
        <v>0</v>
      </c>
      <c r="S120" s="22"/>
      <c r="T120" s="22"/>
      <c r="U120" s="22"/>
      <c r="V120" s="22"/>
      <c r="W120" s="23"/>
      <c r="X120" s="12"/>
      <c r="Y120" s="17" t="s">
        <v>97</v>
      </c>
      <c r="Z120" s="21">
        <f>Z119+Z96</f>
        <v>0</v>
      </c>
      <c r="AA120" s="22"/>
      <c r="AB120" s="22"/>
      <c r="AC120" s="22"/>
      <c r="AD120" s="22"/>
      <c r="AE120" s="23"/>
      <c r="AF120" s="12"/>
      <c r="AG120" s="17" t="s">
        <v>97</v>
      </c>
      <c r="AH120" s="21">
        <f>AH119+AH96</f>
        <v>0</v>
      </c>
      <c r="AI120" s="22"/>
      <c r="AJ120" s="22"/>
      <c r="AK120" s="22"/>
      <c r="AL120" s="22"/>
      <c r="AM120" s="23"/>
      <c r="AN120" s="12"/>
      <c r="AO120" s="17" t="s">
        <v>97</v>
      </c>
      <c r="AP120" s="21">
        <f>AP119+AP96</f>
        <v>0</v>
      </c>
      <c r="AQ120" s="22"/>
      <c r="AR120" s="22"/>
      <c r="AS120" s="22"/>
      <c r="AT120" s="22"/>
      <c r="AU120" s="23"/>
      <c r="AV120" s="12"/>
      <c r="AW120" s="17" t="s">
        <v>97</v>
      </c>
      <c r="AX120" s="21">
        <f>AX119+AX96</f>
        <v>0</v>
      </c>
      <c r="AY120" s="22"/>
      <c r="AZ120" s="22"/>
      <c r="BA120" s="22"/>
      <c r="BB120" s="22"/>
      <c r="BC120" s="23"/>
      <c r="BD120" s="12"/>
      <c r="BE120" s="17" t="s">
        <v>97</v>
      </c>
      <c r="BF120" s="21">
        <f>BF119+BF96</f>
        <v>0</v>
      </c>
      <c r="BG120" s="22"/>
      <c r="BH120" s="22"/>
      <c r="BI120" s="22"/>
      <c r="BJ120" s="22"/>
      <c r="BK120" s="23"/>
      <c r="BL120" s="12"/>
    </row>
    <row r="121" spans="1:6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</row>
  </sheetData>
  <mergeCells count="208">
    <mergeCell ref="AX119:BC119"/>
    <mergeCell ref="BF119:BK119"/>
    <mergeCell ref="B120:G120"/>
    <mergeCell ref="J120:O120"/>
    <mergeCell ref="R120:W120"/>
    <mergeCell ref="Z120:AE120"/>
    <mergeCell ref="AH120:AM120"/>
    <mergeCell ref="AP120:AU120"/>
    <mergeCell ref="AX120:BC120"/>
    <mergeCell ref="BF120:BK120"/>
    <mergeCell ref="B119:G119"/>
    <mergeCell ref="J119:O119"/>
    <mergeCell ref="R119:W119"/>
    <mergeCell ref="Z119:AE119"/>
    <mergeCell ref="AH119:AM119"/>
    <mergeCell ref="AP119:AU119"/>
    <mergeCell ref="AX117:BC117"/>
    <mergeCell ref="BF117:BK117"/>
    <mergeCell ref="B118:G118"/>
    <mergeCell ref="J118:O118"/>
    <mergeCell ref="R118:W118"/>
    <mergeCell ref="Z118:AE118"/>
    <mergeCell ref="AH118:AM118"/>
    <mergeCell ref="AP118:AU118"/>
    <mergeCell ref="AX118:BC118"/>
    <mergeCell ref="BF118:BK118"/>
    <mergeCell ref="B117:G117"/>
    <mergeCell ref="J117:O117"/>
    <mergeCell ref="R117:W117"/>
    <mergeCell ref="Z117:AE117"/>
    <mergeCell ref="AH117:AM117"/>
    <mergeCell ref="AP117:AU117"/>
    <mergeCell ref="AX96:BC96"/>
    <mergeCell ref="BF96:BK96"/>
    <mergeCell ref="B116:G116"/>
    <mergeCell ref="J116:O116"/>
    <mergeCell ref="R116:W116"/>
    <mergeCell ref="Z116:AE116"/>
    <mergeCell ref="AH116:AM116"/>
    <mergeCell ref="AP116:AU116"/>
    <mergeCell ref="AX116:BC116"/>
    <mergeCell ref="BF116:BK116"/>
    <mergeCell ref="B96:G96"/>
    <mergeCell ref="J96:O96"/>
    <mergeCell ref="R96:W96"/>
    <mergeCell ref="Z96:AE96"/>
    <mergeCell ref="AH96:AM96"/>
    <mergeCell ref="AP96:AU96"/>
    <mergeCell ref="AX94:BC94"/>
    <mergeCell ref="BF94:BK94"/>
    <mergeCell ref="B95:G95"/>
    <mergeCell ref="J95:O95"/>
    <mergeCell ref="R95:W95"/>
    <mergeCell ref="Z95:AE95"/>
    <mergeCell ref="AH95:AM95"/>
    <mergeCell ref="AP95:AU95"/>
    <mergeCell ref="AX95:BC95"/>
    <mergeCell ref="BF95:BK95"/>
    <mergeCell ref="B94:G94"/>
    <mergeCell ref="J94:O94"/>
    <mergeCell ref="R94:W94"/>
    <mergeCell ref="Z94:AE94"/>
    <mergeCell ref="AH94:AM94"/>
    <mergeCell ref="AP94:AU94"/>
    <mergeCell ref="AX92:BC92"/>
    <mergeCell ref="BF92:BK92"/>
    <mergeCell ref="B93:G93"/>
    <mergeCell ref="J93:O93"/>
    <mergeCell ref="R93:W93"/>
    <mergeCell ref="Z93:AE93"/>
    <mergeCell ref="AH93:AM93"/>
    <mergeCell ref="AP93:AU93"/>
    <mergeCell ref="AX93:BC93"/>
    <mergeCell ref="BF93:BK93"/>
    <mergeCell ref="B92:G92"/>
    <mergeCell ref="J92:O92"/>
    <mergeCell ref="R92:W92"/>
    <mergeCell ref="Z92:AE92"/>
    <mergeCell ref="AH92:AM92"/>
    <mergeCell ref="AP92:AU92"/>
    <mergeCell ref="AX71:BC71"/>
    <mergeCell ref="BF71:BK71"/>
    <mergeCell ref="B72:G72"/>
    <mergeCell ref="J72:O72"/>
    <mergeCell ref="R72:W72"/>
    <mergeCell ref="Z72:AE72"/>
    <mergeCell ref="AH72:AM72"/>
    <mergeCell ref="AP72:AU72"/>
    <mergeCell ref="AX72:BC72"/>
    <mergeCell ref="BF72:BK72"/>
    <mergeCell ref="B71:G71"/>
    <mergeCell ref="J71:O71"/>
    <mergeCell ref="R71:W71"/>
    <mergeCell ref="Z71:AE71"/>
    <mergeCell ref="AH71:AM71"/>
    <mergeCell ref="AP71:AU71"/>
    <mergeCell ref="AX69:BC69"/>
    <mergeCell ref="BF69:BK69"/>
    <mergeCell ref="B70:G70"/>
    <mergeCell ref="J70:O70"/>
    <mergeCell ref="R70:W70"/>
    <mergeCell ref="Z70:AE70"/>
    <mergeCell ref="AH70:AM70"/>
    <mergeCell ref="AP70:AU70"/>
    <mergeCell ref="AX70:BC70"/>
    <mergeCell ref="BF70:BK70"/>
    <mergeCell ref="B69:G69"/>
    <mergeCell ref="J69:O69"/>
    <mergeCell ref="R69:W69"/>
    <mergeCell ref="Z69:AE69"/>
    <mergeCell ref="AH69:AM69"/>
    <mergeCell ref="AP69:AU69"/>
    <mergeCell ref="AX48:BC48"/>
    <mergeCell ref="BF48:BK48"/>
    <mergeCell ref="B68:G68"/>
    <mergeCell ref="J68:O68"/>
    <mergeCell ref="R68:W68"/>
    <mergeCell ref="Z68:AE68"/>
    <mergeCell ref="AH68:AM68"/>
    <mergeCell ref="AP68:AU68"/>
    <mergeCell ref="AX68:BC68"/>
    <mergeCell ref="BF68:BK68"/>
    <mergeCell ref="B48:G48"/>
    <mergeCell ref="J48:O48"/>
    <mergeCell ref="R48:W48"/>
    <mergeCell ref="Z48:AE48"/>
    <mergeCell ref="AH48:AM48"/>
    <mergeCell ref="AP48:AU48"/>
    <mergeCell ref="AX46:BC46"/>
    <mergeCell ref="BF46:BK46"/>
    <mergeCell ref="B47:G47"/>
    <mergeCell ref="J47:O47"/>
    <mergeCell ref="R47:W47"/>
    <mergeCell ref="Z47:AE47"/>
    <mergeCell ref="AH47:AM47"/>
    <mergeCell ref="AP47:AU47"/>
    <mergeCell ref="AX47:BC47"/>
    <mergeCell ref="BF47:BK47"/>
    <mergeCell ref="B46:G46"/>
    <mergeCell ref="J46:O46"/>
    <mergeCell ref="R46:W46"/>
    <mergeCell ref="Z46:AE46"/>
    <mergeCell ref="AH46:AM46"/>
    <mergeCell ref="AP46:AU46"/>
    <mergeCell ref="AX44:BC44"/>
    <mergeCell ref="BF44:BK44"/>
    <mergeCell ref="B45:G45"/>
    <mergeCell ref="J45:O45"/>
    <mergeCell ref="R45:W45"/>
    <mergeCell ref="Z45:AE45"/>
    <mergeCell ref="AH45:AM45"/>
    <mergeCell ref="AP45:AU45"/>
    <mergeCell ref="AX45:BC45"/>
    <mergeCell ref="BF45:BK45"/>
    <mergeCell ref="B44:G44"/>
    <mergeCell ref="J44:O44"/>
    <mergeCell ref="R44:W44"/>
    <mergeCell ref="Z44:AE44"/>
    <mergeCell ref="AH44:AM44"/>
    <mergeCell ref="AP44:AU44"/>
    <mergeCell ref="AX23:BC23"/>
    <mergeCell ref="BF23:BK23"/>
    <mergeCell ref="B24:G24"/>
    <mergeCell ref="J24:O24"/>
    <mergeCell ref="R24:W24"/>
    <mergeCell ref="Z24:AE24"/>
    <mergeCell ref="AH24:AM24"/>
    <mergeCell ref="AP24:AU24"/>
    <mergeCell ref="AX24:BC24"/>
    <mergeCell ref="BF24:BK24"/>
    <mergeCell ref="B23:G23"/>
    <mergeCell ref="J23:O23"/>
    <mergeCell ref="R23:W23"/>
    <mergeCell ref="Z23:AE23"/>
    <mergeCell ref="AH23:AM23"/>
    <mergeCell ref="AP23:AU23"/>
    <mergeCell ref="AX21:BC21"/>
    <mergeCell ref="BF21:BK21"/>
    <mergeCell ref="B22:G22"/>
    <mergeCell ref="J22:O22"/>
    <mergeCell ref="R22:W22"/>
    <mergeCell ref="Z22:AE22"/>
    <mergeCell ref="AH22:AM22"/>
    <mergeCell ref="AP22:AU22"/>
    <mergeCell ref="AX22:BC22"/>
    <mergeCell ref="BF22:BK22"/>
    <mergeCell ref="B21:G21"/>
    <mergeCell ref="J21:O21"/>
    <mergeCell ref="R21:W21"/>
    <mergeCell ref="Z21:AE21"/>
    <mergeCell ref="AH21:AM21"/>
    <mergeCell ref="AP21:AU21"/>
    <mergeCell ref="AW1:BC1"/>
    <mergeCell ref="BE1:BK1"/>
    <mergeCell ref="B20:G20"/>
    <mergeCell ref="J20:O20"/>
    <mergeCell ref="R20:W20"/>
    <mergeCell ref="Z20:AE20"/>
    <mergeCell ref="AH20:AM20"/>
    <mergeCell ref="AP20:AU20"/>
    <mergeCell ref="AX20:BC20"/>
    <mergeCell ref="BF20:BK20"/>
    <mergeCell ref="A1:G1"/>
    <mergeCell ref="I1:O1"/>
    <mergeCell ref="Q1:W1"/>
    <mergeCell ref="Y1:AE1"/>
    <mergeCell ref="AG1:AM1"/>
    <mergeCell ref="AO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</vt:lpstr>
      <vt:lpstr>dV-Calc-LC</vt:lpstr>
      <vt:lpstr>dV-Calc-SC-B</vt:lpstr>
      <vt:lpstr>dV-Calc-SC-C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2015-09-05T00:20:58Z</dcterms:modified>
</cp:coreProperties>
</file>