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BlankProcess\"/>
    </mc:Choice>
  </mc:AlternateContent>
  <xr:revisionPtr revIDLastSave="0" documentId="13_ncr:1_{2B2C0CEC-5BF0-402B-8794-98A803ECDD1E}" xr6:coauthVersionLast="44" xr6:coauthVersionMax="44" xr10:uidLastSave="{00000000-0000-0000-0000-000000000000}"/>
  <bookViews>
    <workbookView xWindow="9818" yWindow="-15458" windowWidth="19395" windowHeight="14955" xr2:uid="{63AD2FDC-46D3-4B7F-8CBF-3BA8975A38FA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2" l="1"/>
  <c r="A13" i="2"/>
  <c r="A19" i="2"/>
  <c r="A20" i="2"/>
  <c r="A23" i="2"/>
  <c r="A24" i="2"/>
  <c r="A26" i="2"/>
  <c r="A27" i="2"/>
  <c r="A30" i="2"/>
  <c r="A31" i="2"/>
  <c r="A34" i="2"/>
  <c r="A35" i="2"/>
  <c r="A36" i="2"/>
  <c r="A37" i="2"/>
  <c r="A59" i="2"/>
  <c r="A60" i="2"/>
  <c r="A61" i="2"/>
  <c r="A62" i="2"/>
  <c r="A73" i="2"/>
  <c r="A78" i="2"/>
  <c r="A79" i="2"/>
  <c r="A81" i="2"/>
  <c r="A85" i="2"/>
  <c r="A94" i="2"/>
  <c r="A95" i="2"/>
  <c r="A99" i="2"/>
  <c r="A100" i="2"/>
  <c r="A105" i="2"/>
  <c r="A106" i="2"/>
  <c r="A109" i="2"/>
  <c r="A110" i="2"/>
  <c r="A117" i="2"/>
  <c r="A118" i="2"/>
  <c r="A121" i="2"/>
  <c r="A122" i="2"/>
  <c r="A123" i="2"/>
  <c r="A127" i="2"/>
  <c r="A132" i="2"/>
  <c r="A133" i="2"/>
  <c r="A134" i="2"/>
  <c r="A135" i="2"/>
  <c r="A142" i="2"/>
  <c r="A143" i="2"/>
  <c r="A144" i="2"/>
  <c r="A155" i="2"/>
  <c r="A156" i="2"/>
  <c r="A157" i="2"/>
  <c r="A158" i="2"/>
  <c r="A161" i="2"/>
  <c r="A162" i="2"/>
  <c r="A164" i="2"/>
  <c r="A165" i="2"/>
  <c r="A166" i="2"/>
  <c r="A167" i="2"/>
  <c r="A168" i="2"/>
  <c r="A169" i="2"/>
  <c r="A170" i="2"/>
  <c r="A171" i="2"/>
  <c r="A172" i="2"/>
  <c r="A175" i="2"/>
  <c r="A176" i="2"/>
  <c r="A177" i="2"/>
  <c r="A179" i="2"/>
  <c r="A180" i="2"/>
  <c r="A181" i="2"/>
  <c r="A187" i="2"/>
  <c r="A188" i="2"/>
  <c r="A190" i="2"/>
  <c r="A191" i="2"/>
  <c r="A193" i="2"/>
  <c r="A194" i="2"/>
  <c r="A199" i="2"/>
  <c r="A200" i="2"/>
  <c r="A201" i="2"/>
  <c r="A202" i="2"/>
  <c r="A203" i="2"/>
  <c r="A208" i="2"/>
  <c r="A209" i="2"/>
  <c r="A210" i="2"/>
  <c r="A213" i="2"/>
  <c r="A214" i="2"/>
  <c r="A216" i="2"/>
  <c r="A217" i="2"/>
  <c r="A218" i="2"/>
  <c r="A219" i="2"/>
  <c r="A220" i="2"/>
  <c r="A221" i="2"/>
  <c r="A222" i="2"/>
  <c r="A226" i="2"/>
  <c r="A229" i="2"/>
  <c r="A230" i="2"/>
  <c r="A231" i="2"/>
  <c r="A233" i="2"/>
  <c r="A234" i="2"/>
  <c r="A236" i="2"/>
  <c r="A237" i="2"/>
  <c r="A238" i="2"/>
  <c r="A241" i="2"/>
  <c r="A242" i="2"/>
  <c r="A243" i="2"/>
  <c r="A249" i="2"/>
  <c r="A250" i="2"/>
  <c r="A252" i="2"/>
  <c r="A253" i="2"/>
  <c r="A254" i="2"/>
  <c r="A255" i="2"/>
  <c r="A256" i="2"/>
  <c r="A258" i="2"/>
  <c r="A259" i="2"/>
  <c r="A263" i="2"/>
  <c r="A264" i="2"/>
  <c r="A265" i="2"/>
  <c r="A267" i="2"/>
  <c r="A268" i="2"/>
  <c r="A269" i="2"/>
  <c r="A270" i="2"/>
  <c r="A272" i="2"/>
  <c r="A273" i="2"/>
  <c r="A274" i="2"/>
  <c r="A275" i="2"/>
  <c r="A276" i="2"/>
  <c r="A278" i="2"/>
  <c r="A279" i="2"/>
  <c r="A282" i="2"/>
  <c r="A283" i="2"/>
  <c r="A284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3" i="2"/>
  <c r="A304" i="2"/>
  <c r="A305" i="2"/>
  <c r="A306" i="2"/>
  <c r="A307" i="2"/>
  <c r="A313" i="2"/>
  <c r="A314" i="2"/>
  <c r="A315" i="2"/>
  <c r="A316" i="2"/>
  <c r="A317" i="2"/>
  <c r="A318" i="2"/>
  <c r="A319" i="2"/>
  <c r="A321" i="2"/>
  <c r="A322" i="2"/>
  <c r="A323" i="2"/>
  <c r="A324" i="2"/>
  <c r="A325" i="2"/>
  <c r="A326" i="2"/>
  <c r="A330" i="2"/>
  <c r="A331" i="2"/>
  <c r="A332" i="2"/>
  <c r="A333" i="2"/>
  <c r="A334" i="2"/>
  <c r="A337" i="2"/>
  <c r="A338" i="2"/>
  <c r="A339" i="2"/>
  <c r="A340" i="2"/>
  <c r="A341" i="2"/>
  <c r="A342" i="2"/>
  <c r="A343" i="2"/>
  <c r="A344" i="2"/>
  <c r="A345" i="2"/>
  <c r="A346" i="2"/>
  <c r="A350" i="2"/>
  <c r="A351" i="2"/>
  <c r="A352" i="2"/>
  <c r="A353" i="2"/>
  <c r="A354" i="2"/>
  <c r="A355" i="2"/>
  <c r="A357" i="2"/>
  <c r="A358" i="2"/>
  <c r="A360" i="2"/>
  <c r="A361" i="2"/>
  <c r="A362" i="2"/>
  <c r="A363" i="2"/>
  <c r="A364" i="2"/>
  <c r="A365" i="2"/>
  <c r="A366" i="2"/>
  <c r="A369" i="2"/>
  <c r="A370" i="2"/>
  <c r="A372" i="2"/>
  <c r="A374" i="2"/>
  <c r="A375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9" i="2"/>
  <c r="A410" i="2"/>
  <c r="A411" i="2"/>
  <c r="A412" i="2"/>
  <c r="A413" i="2"/>
  <c r="A414" i="2"/>
  <c r="A415" i="2"/>
  <c r="A416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7" i="2"/>
  <c r="A438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</calcChain>
</file>

<file path=xl/sharedStrings.xml><?xml version="1.0" encoding="utf-8"?>
<sst xmlns="http://schemas.openxmlformats.org/spreadsheetml/2006/main" count="2509" uniqueCount="1102">
  <si>
    <t>UNIVERSITY</t>
  </si>
  <si>
    <t>REGION</t>
  </si>
  <si>
    <t>The University of Hong Kong
More</t>
  </si>
  <si>
    <t>Hong Kong SAR</t>
  </si>
  <si>
    <t>The University of Manchester
More</t>
  </si>
  <si>
    <t>United Kingdom</t>
  </si>
  <si>
    <t>University of California, Berkeley (UCB)
More</t>
  </si>
  <si>
    <t>United States</t>
  </si>
  <si>
    <t>The Australian National University
More</t>
  </si>
  <si>
    <t>Australia</t>
  </si>
  <si>
    <t>University of Toronto
More</t>
  </si>
  <si>
    <t>Canada</t>
  </si>
  <si>
    <t>Northwestern University
More</t>
  </si>
  <si>
    <t>The Hong Kong University of Science and Technology
More</t>
  </si>
  <si>
    <t>King's College London
More</t>
  </si>
  <si>
    <t>Kyoto University
More</t>
  </si>
  <si>
    <t>Japan</t>
  </si>
  <si>
    <t>McGill University
More</t>
  </si>
  <si>
    <t>University of California, Los Angeles (UCLA)
More</t>
  </si>
  <si>
    <t>Seoul National University
More</t>
  </si>
  <si>
    <t>South Korea</t>
  </si>
  <si>
    <t>The University of Melbourne
More</t>
  </si>
  <si>
    <t>New York University (NYU)
More</t>
  </si>
  <si>
    <t>Fudan University
More</t>
  </si>
  <si>
    <t>China (Mainland)</t>
  </si>
  <si>
    <t>KAIST - Korea Advanced Institute of Science &amp; Technology
More</t>
  </si>
  <si>
    <t>The University of Sydney
More</t>
  </si>
  <si>
    <t>The University of New South Wales (UNSW Sydney)
More</t>
  </si>
  <si>
    <t>The London School of Economics and Political Science (LSE)
More</t>
  </si>
  <si>
    <t>University of California, San Diego (UCSD)
More</t>
  </si>
  <si>
    <t>The Chinese University of Hong Kong (CUHK)
More</t>
  </si>
  <si>
    <t>The University of Queensland
More</t>
  </si>
  <si>
    <t>Carnegie Mellon University
More</t>
  </si>
  <si>
    <t>University of Bristol
More</t>
  </si>
  <si>
    <t>Delft University of Technology
More</t>
  </si>
  <si>
    <t>Netherlands</t>
  </si>
  <si>
    <t>University of British Columbia
More</t>
  </si>
  <si>
    <t>City University of Hong Kong
More</t>
  </si>
  <si>
    <t>Université PSL
More</t>
  </si>
  <si>
    <t>France</t>
  </si>
  <si>
    <t>Zhejiang University
More</t>
  </si>
  <si>
    <t>Technical University of Munich
More</t>
  </si>
  <si>
    <t>Germany</t>
  </si>
  <si>
    <t>University of Wisconsin-Madison
More</t>
  </si>
  <si>
    <t>Brown University
More</t>
  </si>
  <si>
    <t>Monash University
More</t>
  </si>
  <si>
    <t>Tokyo Institute of Technology (Tokyo Tech)
More</t>
  </si>
  <si>
    <t>Ecole Polytechnique
More</t>
  </si>
  <si>
    <t>Shanghai Jiao Tong University
More</t>
  </si>
  <si>
    <t>The University of Warwick
More</t>
  </si>
  <si>
    <t>Ludwig-Maximilians-Universität München
More</t>
  </si>
  <si>
    <t>University of Amsterdam
More</t>
  </si>
  <si>
    <t>University of Texas at Austin
More</t>
  </si>
  <si>
    <t>Ruprecht-Karls-Universität Heidelberg
More</t>
  </si>
  <si>
    <t>University of Glasgow
More</t>
  </si>
  <si>
    <t>University of Washington
More</t>
  </si>
  <si>
    <t>National Taiwan University (NTU)
More</t>
  </si>
  <si>
    <t>Taiwan</t>
  </si>
  <si>
    <t>Universiti Malaya (UM)
More</t>
  </si>
  <si>
    <t>Malaysia</t>
  </si>
  <si>
    <t>Osaka University
More</t>
  </si>
  <si>
    <t>Georgia Institute of Technology
More</t>
  </si>
  <si>
    <t>Universidad de Buenos Aires (UBA)
More</t>
  </si>
  <si>
    <t>Argentina</t>
  </si>
  <si>
    <t>University of Illinois at Urbana-Champaign
More</t>
  </si>
  <si>
    <t>University of Zurich
More</t>
  </si>
  <si>
    <t>Switzerland</t>
  </si>
  <si>
    <t>Sorbonne University
More</t>
  </si>
  <si>
    <t>Durham University
More</t>
  </si>
  <si>
    <t>The University of Sheffield
More</t>
  </si>
  <si>
    <t>KU Leuven
More</t>
  </si>
  <si>
    <t>Belgium</t>
  </si>
  <si>
    <t>University of Copenhagen
More</t>
  </si>
  <si>
    <t>Denmark</t>
  </si>
  <si>
    <t>University of Birmingham
More</t>
  </si>
  <si>
    <t>Tohoku University
More</t>
  </si>
  <si>
    <t>Korea University
More</t>
  </si>
  <si>
    <t>The University of Auckland
More</t>
  </si>
  <si>
    <t>New Zealand</t>
  </si>
  <si>
    <t>Lomonosov Moscow State University
More</t>
  </si>
  <si>
    <t>Russia</t>
  </si>
  <si>
    <t>Rice University
More</t>
  </si>
  <si>
    <t>The University of Western Australia
More</t>
  </si>
  <si>
    <t>Pohang University of Science And Technology (POSTECH)
More</t>
  </si>
  <si>
    <t>University of Science and Technology of China
More</t>
  </si>
  <si>
    <t>University of North Carolina, Chapel Hill
More</t>
  </si>
  <si>
    <t>The Hong Kong Polytechnic University
More</t>
  </si>
  <si>
    <t>Lund University
More</t>
  </si>
  <si>
    <t>Sweden</t>
  </si>
  <si>
    <t>Pennsylvania State University
More</t>
  </si>
  <si>
    <t>University of Leeds
More</t>
  </si>
  <si>
    <t>Sungkyunkwan University(SKKU)
More</t>
  </si>
  <si>
    <t>University of Nottingham
More</t>
  </si>
  <si>
    <t>University of Southampton
More</t>
  </si>
  <si>
    <t>Boston University
More</t>
  </si>
  <si>
    <t>KTH Royal Institute of Technology
More</t>
  </si>
  <si>
    <t>University of St Andrews
More</t>
  </si>
  <si>
    <t>The Ohio State University
More</t>
  </si>
  <si>
    <t>Eindhoven University of Technology
More</t>
  </si>
  <si>
    <t>Universidad Nacional Autónoma de México (UNAM)
More</t>
  </si>
  <si>
    <t>Mexico</t>
  </si>
  <si>
    <t>University of California, Davis
More</t>
  </si>
  <si>
    <t>Yonsei University
More</t>
  </si>
  <si>
    <t>The University of Adelaide
More</t>
  </si>
  <si>
    <t>University of Helsinki
More</t>
  </si>
  <si>
    <t>Finland</t>
  </si>
  <si>
    <t>Trinity College Dublin, The University of Dublin
More</t>
  </si>
  <si>
    <t>Ireland</t>
  </si>
  <si>
    <t>Washington University in St. Louis
More</t>
  </si>
  <si>
    <t>University of Geneva
More</t>
  </si>
  <si>
    <t>Purdue University
More</t>
  </si>
  <si>
    <t>Technical University of Denmark
More</t>
  </si>
  <si>
    <t>University of Alberta
More</t>
  </si>
  <si>
    <t>University of Groningen
More</t>
  </si>
  <si>
    <t>Nagoya University
More</t>
  </si>
  <si>
    <t>Universidade de São Paulo
More</t>
  </si>
  <si>
    <t>Brazil</t>
  </si>
  <si>
    <t>Uppsala University
More</t>
  </si>
  <si>
    <t>Leiden University
More</t>
  </si>
  <si>
    <t>University of Oslo
More</t>
  </si>
  <si>
    <t>Norway</t>
  </si>
  <si>
    <t>Humboldt-Universität zu Berlin
More</t>
  </si>
  <si>
    <t>Nanjing University
More</t>
  </si>
  <si>
    <t>Utrecht University
More</t>
  </si>
  <si>
    <t>University of Bern
More</t>
  </si>
  <si>
    <t>KIT, Karlsruhe Institute of Technology
More</t>
  </si>
  <si>
    <t>Wageningen University &amp; Research
More</t>
  </si>
  <si>
    <t>Chalmers University of Technology
More</t>
  </si>
  <si>
    <t>Queen Mary University of London
More</t>
  </si>
  <si>
    <t>Pontificia Universidad Católica de Chile (UC)
More</t>
  </si>
  <si>
    <t>Chile</t>
  </si>
  <si>
    <t>Lancaster University
More</t>
  </si>
  <si>
    <t>University of Southern California
More</t>
  </si>
  <si>
    <t>Freie Universitaet Berlin
More</t>
  </si>
  <si>
    <t>Ghent University
More</t>
  </si>
  <si>
    <t>Hokkaido University
More</t>
  </si>
  <si>
    <t>Kyushu University
More</t>
  </si>
  <si>
    <t>Aalto University
More</t>
  </si>
  <si>
    <t>University of California, Santa Barbara (UCSB)
More</t>
  </si>
  <si>
    <t>University of Maryland, College Park
More</t>
  </si>
  <si>
    <t>Université de Montréal
More</t>
  </si>
  <si>
    <t>RWTH Aachen University
More</t>
  </si>
  <si>
    <t>CentraleSupélec
More</t>
  </si>
  <si>
    <t>McMaster University
More</t>
  </si>
  <si>
    <t>University of Pittsburgh
More</t>
  </si>
  <si>
    <t>University of Technology Sydney
More</t>
  </si>
  <si>
    <t>Michigan State University
More</t>
  </si>
  <si>
    <t>Aarhus University
More</t>
  </si>
  <si>
    <t>Newcastle University
More</t>
  </si>
  <si>
    <t>Technische Universität Berlin (TU Berlin)
More</t>
  </si>
  <si>
    <t>University of York
More</t>
  </si>
  <si>
    <t>Politecnico di Milano
More</t>
  </si>
  <si>
    <t>Italy</t>
  </si>
  <si>
    <t>Hanyang University
More</t>
  </si>
  <si>
    <t>University of Basel
More</t>
  </si>
  <si>
    <t>Indian Institute of Technology Bombay (IITB)
More</t>
  </si>
  <si>
    <t>India</t>
  </si>
  <si>
    <t>University of Lausanne
More</t>
  </si>
  <si>
    <t>Cardiff University
More</t>
  </si>
  <si>
    <t>University of Vienna
More</t>
  </si>
  <si>
    <t>Austria</t>
  </si>
  <si>
    <t>Emory University
More</t>
  </si>
  <si>
    <t>University of Minnesota Twin Cities
More</t>
  </si>
  <si>
    <t>Tecnológico de Monterrey
More</t>
  </si>
  <si>
    <t>Universiti Putra Malaysia (UPM)
More</t>
  </si>
  <si>
    <t>École Normale Supérieure de Lyon
More</t>
  </si>
  <si>
    <t>Universiti Kebangsaan Malaysia (UKM)
More</t>
  </si>
  <si>
    <t>The Hebrew University of Jerusalem
More</t>
  </si>
  <si>
    <t>Israel</t>
  </si>
  <si>
    <t>University of Bergen
More</t>
  </si>
  <si>
    <t>The University of Exeter
More</t>
  </si>
  <si>
    <t>Universitat de Barcelona
More</t>
  </si>
  <si>
    <t>Spain</t>
  </si>
  <si>
    <t>Universiti Sains Malaysia (USM)
More</t>
  </si>
  <si>
    <t>Université catholique de Louvain (UCLouvain)
More</t>
  </si>
  <si>
    <t>Case Western Reserve University
More</t>
  </si>
  <si>
    <t>University of Florida
More</t>
  </si>
  <si>
    <t>Eberhard Karls Universität Tübingen
More</t>
  </si>
  <si>
    <t>Albert-Ludwigs-Universitaet Freiburg
More</t>
  </si>
  <si>
    <t>University of Rochester
More</t>
  </si>
  <si>
    <t>University of Bath
More</t>
  </si>
  <si>
    <t>National Tsing Hua University
More</t>
  </si>
  <si>
    <t>Queen's University Belfast
More</t>
  </si>
  <si>
    <t>University of Waterloo
More</t>
  </si>
  <si>
    <t>University of Otago
More</t>
  </si>
  <si>
    <t>Sant'Anna - Scuola Universitaria Superiore Pisa
More</t>
  </si>
  <si>
    <t>Alma Mater Studiorum - University of Bologna
More</t>
  </si>
  <si>
    <t>Technische Universität Dresden
More</t>
  </si>
  <si>
    <t>University of Liverpool
More</t>
  </si>
  <si>
    <t>Indian Institute of Technology Delhi (IITD)
More</t>
  </si>
  <si>
    <t>Erasmus University Rotterdam
More</t>
  </si>
  <si>
    <t>Indian Institute of Science
More</t>
  </si>
  <si>
    <t>University College Dublin
More</t>
  </si>
  <si>
    <t>King Abdulaziz University (KAU)
More</t>
  </si>
  <si>
    <t>Saudi Arabia</t>
  </si>
  <si>
    <t>University of Twente
More</t>
  </si>
  <si>
    <t>Universitat Autònoma de Barcelona
More</t>
  </si>
  <si>
    <t>Texas A&amp;M University
More</t>
  </si>
  <si>
    <t>Universidad de Chile
More</t>
  </si>
  <si>
    <t>Stockholm University
More</t>
  </si>
  <si>
    <t>Vienna University of Technology
More</t>
  </si>
  <si>
    <t>Universidad Autónoma de Madrid
More</t>
  </si>
  <si>
    <t>University of Aberdeen
More</t>
  </si>
  <si>
    <t>Vrije Universiteit Brussel (VUB)
More</t>
  </si>
  <si>
    <t>Waseda University
More</t>
  </si>
  <si>
    <t>University of Göttingen
More</t>
  </si>
  <si>
    <t>University of Cape Town
More</t>
  </si>
  <si>
    <t>South Africa</t>
  </si>
  <si>
    <t>University of Virginia
More</t>
  </si>
  <si>
    <t>Keio University
More</t>
  </si>
  <si>
    <t>King Fahd University of Petroleum &amp; Minerals
More</t>
  </si>
  <si>
    <t>Vanderbilt University
More</t>
  </si>
  <si>
    <t>Sapienza University of Rome
More</t>
  </si>
  <si>
    <t>Scuola Normale Superiore
More</t>
  </si>
  <si>
    <t>University of Reading
More</t>
  </si>
  <si>
    <t>University of Colorado Boulder
More</t>
  </si>
  <si>
    <t>Al-Farabi Kazakh National University
More</t>
  </si>
  <si>
    <t>Kazakhstan</t>
  </si>
  <si>
    <t>Dartmouth College
More</t>
  </si>
  <si>
    <t>The University of Newcastle, Australia (UON)
More</t>
  </si>
  <si>
    <t>University of Notre Dame
More</t>
  </si>
  <si>
    <t>Western University
More</t>
  </si>
  <si>
    <t>Complutense University of Madrid
More</t>
  </si>
  <si>
    <t>University of Wollongong
More</t>
  </si>
  <si>
    <t>Universidade Estadual de Campinas (Unicamp)
More</t>
  </si>
  <si>
    <t>Arizona State University
More</t>
  </si>
  <si>
    <t>Victoria University of Wellington
More</t>
  </si>
  <si>
    <t>Radboud University
More</t>
  </si>
  <si>
    <t>Universiti Teknologi Malaysia
More</t>
  </si>
  <si>
    <t>Tel Aviv University
More</t>
  </si>
  <si>
    <t>University of California, Irvine
More</t>
  </si>
  <si>
    <t>Vrije Universiteit Amsterdam
More</t>
  </si>
  <si>
    <t>Loughborough University
More</t>
  </si>
  <si>
    <t>University of Antwerp
More</t>
  </si>
  <si>
    <t>Queensland University of Technology (QUT)
More</t>
  </si>
  <si>
    <t>TELECOM Paris
More</t>
  </si>
  <si>
    <t>National Cheng Kung University (NCKU)
More</t>
  </si>
  <si>
    <t>Georgetown University
More</t>
  </si>
  <si>
    <t>National Chiao Tung University
More</t>
  </si>
  <si>
    <t>Universität Hamburg
More</t>
  </si>
  <si>
    <t>University of Canterbury
More</t>
  </si>
  <si>
    <t>Curtin University
More</t>
  </si>
  <si>
    <t>Novosibirsk State University
More</t>
  </si>
  <si>
    <t>University of Illinois at Chicago (UIC)
More</t>
  </si>
  <si>
    <t>University of Calgary
More</t>
  </si>
  <si>
    <t>Saint Petersburg State University
More</t>
  </si>
  <si>
    <t>Universidad de los Andes
More</t>
  </si>
  <si>
    <t>Colombia</t>
  </si>
  <si>
    <t>Università di Padova
More</t>
  </si>
  <si>
    <t>Macquarie University
More</t>
  </si>
  <si>
    <t>RMIT University
More</t>
  </si>
  <si>
    <t>Maastricht University
More</t>
  </si>
  <si>
    <t>Queen's University at Kingston
More</t>
  </si>
  <si>
    <t>University of Leicester
More</t>
  </si>
  <si>
    <t>Sciences Po
More</t>
  </si>
  <si>
    <t>Rheinische Friedrich-Wilhelms-Universität Bonn
More</t>
  </si>
  <si>
    <t>American University of Beirut (AUB)
More</t>
  </si>
  <si>
    <t>Lebanon</t>
  </si>
  <si>
    <t>University of Navarra
More</t>
  </si>
  <si>
    <t>University of Sussex
More</t>
  </si>
  <si>
    <t>Chulalongkorn University
More</t>
  </si>
  <si>
    <t>Thailand</t>
  </si>
  <si>
    <t>Kyung Hee University
More</t>
  </si>
  <si>
    <t>Ecole des Ponts ParisTech
More</t>
  </si>
  <si>
    <t>National Taiwan University of Science and Technology (Taiwan Tech)
More</t>
  </si>
  <si>
    <t>Universite libre de Bruxelles
More</t>
  </si>
  <si>
    <t>Tufts University
More</t>
  </si>
  <si>
    <t>Universidad Nacional de Colombia
More</t>
  </si>
  <si>
    <t>Université de Paris
More</t>
  </si>
  <si>
    <t>University of Gothenburg
More</t>
  </si>
  <si>
    <t>Technion - Israel Institute of Technology
More</t>
  </si>
  <si>
    <t>Wuhan University
More</t>
  </si>
  <si>
    <t>National University of Ireland Galway
More</t>
  </si>
  <si>
    <t>Technical University of Darmstadt
More</t>
  </si>
  <si>
    <t>Hong Kong Baptist University
More</t>
  </si>
  <si>
    <t>Rutgers University–New Brunswick
More</t>
  </si>
  <si>
    <t>Université Paris-Saclay
More</t>
  </si>
  <si>
    <t>The University of Arizona
More</t>
  </si>
  <si>
    <t>Tongji University
More</t>
  </si>
  <si>
    <t>Universität Innsbruck
More</t>
  </si>
  <si>
    <t>University of Waikato
More</t>
  </si>
  <si>
    <t>Khalifa University of Science and Technology
More</t>
  </si>
  <si>
    <t>United Arab Emirates</t>
  </si>
  <si>
    <t>Tomsk State University
More</t>
  </si>
  <si>
    <t>University of Tsukuba
More</t>
  </si>
  <si>
    <t>Deakin University
More</t>
  </si>
  <si>
    <t>Indian Institute of Technology Madras (IITM)
More</t>
  </si>
  <si>
    <t>University of Miami
More</t>
  </si>
  <si>
    <t>University of South Australia
More</t>
  </si>
  <si>
    <t>University of Surrey
More</t>
  </si>
  <si>
    <t>Qatar University
More</t>
  </si>
  <si>
    <t>Qatar</t>
  </si>
  <si>
    <t>Beijing Normal University
More</t>
  </si>
  <si>
    <t>Harbin Institute of Technology
More</t>
  </si>
  <si>
    <t>Universität Stuttgart
More</t>
  </si>
  <si>
    <t>Dalhousie University
More</t>
  </si>
  <si>
    <t>Indian Institute of Technology Kharagpur (IIT-KGP)
More</t>
  </si>
  <si>
    <t>King Saud University
More</t>
  </si>
  <si>
    <t>University of Ottawa
More</t>
  </si>
  <si>
    <t>Bauman Moscow State Technical University
More</t>
  </si>
  <si>
    <t>North Carolina State University
More</t>
  </si>
  <si>
    <t>Universitat Pompeu Fabra
More</t>
  </si>
  <si>
    <t>Massey University
More</t>
  </si>
  <si>
    <t>National Yang Ming University
More</t>
  </si>
  <si>
    <t>Sun Yat-sen University
More</t>
  </si>
  <si>
    <t>University of Turku
More</t>
  </si>
  <si>
    <t>Charles University
More</t>
  </si>
  <si>
    <t>Czech Republic</t>
  </si>
  <si>
    <t>Indian Institute of Technology Kanpur (IITK)
More</t>
  </si>
  <si>
    <t>Royal Holloway University of London
More</t>
  </si>
  <si>
    <t>Goethe-University Frankfurt am Main
More</t>
  </si>
  <si>
    <t>University of Tasmania
More</t>
  </si>
  <si>
    <t>Universitas Indonesia
More</t>
  </si>
  <si>
    <t>Indonesia</t>
  </si>
  <si>
    <t>University of Strathclyde
More</t>
  </si>
  <si>
    <t>Universidad Carlos III de Madrid (UC3M)
More</t>
  </si>
  <si>
    <t>Universiti Brunei Darussalam (UBD)
More</t>
  </si>
  <si>
    <t>Brunei</t>
  </si>
  <si>
    <t>Universitat Politècnica de Catalunya · BarcelonaTech (UPC)
More</t>
  </si>
  <si>
    <t>University of Tartu
More</t>
  </si>
  <si>
    <t>Estonia</t>
  </si>
  <si>
    <t>Moscow Institute of Physics and Technology (MIPT / Moscow Phystech)
More</t>
  </si>
  <si>
    <t>University of Milan
More</t>
  </si>
  <si>
    <t>University of Dundee
More</t>
  </si>
  <si>
    <t>Université Paris 1 Panthéon-Sorbonne
More</t>
  </si>
  <si>
    <t>University of Massachusetts Amherst
More</t>
  </si>
  <si>
    <t>Xi’an Jiaotong University
More</t>
  </si>
  <si>
    <t>University of Cologne
More</t>
  </si>
  <si>
    <t>SOAS University of London
More</t>
  </si>
  <si>
    <t>University College Cork
More</t>
  </si>
  <si>
    <t>Graz University of Technology
More</t>
  </si>
  <si>
    <t>ENS Paris-Saclay
More</t>
  </si>
  <si>
    <t>Indiana University Bloomington
More</t>
  </si>
  <si>
    <t>Heriot-Watt University
More</t>
  </si>
  <si>
    <t>Mahidol University
More</t>
  </si>
  <si>
    <t>Simon Fraser University
More</t>
  </si>
  <si>
    <t>Universität Mannheim
More</t>
  </si>
  <si>
    <t>University of East Anglia (UEA)
More</t>
  </si>
  <si>
    <t>Friedrich-Alexander-Universität Erlangen-Nürnberg
More</t>
  </si>
  <si>
    <t>Griffith University
More</t>
  </si>
  <si>
    <t>Gadjah Mada University
More</t>
  </si>
  <si>
    <t>Gwangju Institute of Science and Technology (GIST)
More</t>
  </si>
  <si>
    <t>HSE University (National Research University Higher School of Economics)
More</t>
  </si>
  <si>
    <t>Aalborg University
More</t>
  </si>
  <si>
    <t>Linköping University
More</t>
  </si>
  <si>
    <t>University of Hawaiʻi at Mānoa
More</t>
  </si>
  <si>
    <t>Virginia Polytechnic Institute and State University
More</t>
  </si>
  <si>
    <t>Birkbeck, University of London
More</t>
  </si>
  <si>
    <t>National Research Nuclear University MEPhI (Moscow Engineering Physics Institute)
More</t>
  </si>
  <si>
    <t>United Arab Emirates University
More</t>
  </si>
  <si>
    <t>Bandung Institute of Technology (ITB)
More</t>
  </si>
  <si>
    <t>Ewha Womans University
More</t>
  </si>
  <si>
    <t>National Taiwan Normal University
More</t>
  </si>
  <si>
    <t>Hiroshima University
More</t>
  </si>
  <si>
    <t>IE University
More</t>
  </si>
  <si>
    <t>George Washington University
More</t>
  </si>
  <si>
    <t>Universitat Politècnica de València
More</t>
  </si>
  <si>
    <t>Jagiellonian University
More</t>
  </si>
  <si>
    <t>Poland</t>
  </si>
  <si>
    <t>University of Lisbon
More</t>
  </si>
  <si>
    <t>Portugal</t>
  </si>
  <si>
    <t>Umea University
More</t>
  </si>
  <si>
    <t>Universität Jena
More</t>
  </si>
  <si>
    <t>University Ulm
More</t>
  </si>
  <si>
    <t>University at Buffalo SUNY
More</t>
  </si>
  <si>
    <t>Northeastern University
More</t>
  </si>
  <si>
    <t>Pontificia Universidad Católica Argentina
More</t>
  </si>
  <si>
    <t>University of Jyväskylä
More</t>
  </si>
  <si>
    <t>Westfälische Wilhelms-Universität Münster
More</t>
  </si>
  <si>
    <t>Politecnico di Torino
More</t>
  </si>
  <si>
    <t>City, University of London
More</t>
  </si>
  <si>
    <t>University of Warsaw
More</t>
  </si>
  <si>
    <t>Belarusian State University
More</t>
  </si>
  <si>
    <t>Belarus</t>
  </si>
  <si>
    <t>Université Grenoble Alpes
More</t>
  </si>
  <si>
    <t>University of Porto
More</t>
  </si>
  <si>
    <t>University of Utah
More</t>
  </si>
  <si>
    <t>University of Chemistry and Technology, Prague
More</t>
  </si>
  <si>
    <t>Lincoln University
More</t>
  </si>
  <si>
    <t>University of the Philippines
More</t>
  </si>
  <si>
    <t>Philippines</t>
  </si>
  <si>
    <t>Universidade Federal do Rio de Janeiro
More</t>
  </si>
  <si>
    <t>Brunel University London
More</t>
  </si>
  <si>
    <t>Norwegian University of Science And Technology
More</t>
  </si>
  <si>
    <t>Stony Brook University, State University of New York
More</t>
  </si>
  <si>
    <t>Tokyo Medical and Dental University (TMDU)
More</t>
  </si>
  <si>
    <t>Yeshiva University
More</t>
  </si>
  <si>
    <t>University of Victoria (UVic)
More</t>
  </si>
  <si>
    <t>Ural Federal University - UrFU
More</t>
  </si>
  <si>
    <t>Moscow State Institute of International Relations (MGIMO University)
More</t>
  </si>
  <si>
    <t>University of California, Santa Cruz
More</t>
  </si>
  <si>
    <t>Nankai University
More</t>
  </si>
  <si>
    <t>University of Kent
More</t>
  </si>
  <si>
    <t>University of Essex
More</t>
  </si>
  <si>
    <t>Tilburg University
More</t>
  </si>
  <si>
    <t>American University of Sharjah
More</t>
  </si>
  <si>
    <t>University of Kansas
More</t>
  </si>
  <si>
    <t>University of Southern Denmark (SDU)
More</t>
  </si>
  <si>
    <t>University of Oulu
More</t>
  </si>
  <si>
    <t>Pakistan Institute of Engineering and Applied Sciences (PIEAS)
More</t>
  </si>
  <si>
    <t>Pakistan</t>
  </si>
  <si>
    <t>Oxford Brookes University
More</t>
  </si>
  <si>
    <t>James Cook University
More</t>
  </si>
  <si>
    <t>University of Connecticut
More</t>
  </si>
  <si>
    <t>Sultan Qaboos University
More</t>
  </si>
  <si>
    <t>Oman</t>
  </si>
  <si>
    <t>Taipei Medical University (TMU)
More</t>
  </si>
  <si>
    <t>Université de Strasbourg
More</t>
  </si>
  <si>
    <t>Universiti Teknologi Brunei
More</t>
  </si>
  <si>
    <t>Indian Institute of Technology Roorkee (IITR)
More</t>
  </si>
  <si>
    <t>Rensselaer Polytechnic Institute
More</t>
  </si>
  <si>
    <t>Swinburne University of Technology
More</t>
  </si>
  <si>
    <t>Universidad de Palermo (UP)
More</t>
  </si>
  <si>
    <t>National Research Tomsk Polytechnic University
More</t>
  </si>
  <si>
    <t>University of Macau
More</t>
  </si>
  <si>
    <t>Macau SAR</t>
  </si>
  <si>
    <t>University of Trento
More</t>
  </si>
  <si>
    <t>University of Pisa
More</t>
  </si>
  <si>
    <t>University of Tromsø The Arctic University of Norway
More</t>
  </si>
  <si>
    <t>Kazan (Volga region) Federal University
More</t>
  </si>
  <si>
    <t>RUDN University
More</t>
  </si>
  <si>
    <t>University of Colorado, Denver
More</t>
  </si>
  <si>
    <t>Kobe University
More</t>
  </si>
  <si>
    <t>Tampere University
More</t>
  </si>
  <si>
    <t>The American University in Cairo
More</t>
  </si>
  <si>
    <t>Egypt</t>
  </si>
  <si>
    <t>University of St.Gallen (HSG)
More</t>
  </si>
  <si>
    <t>Wake Forest University
More</t>
  </si>
  <si>
    <t>Huazhong University of Science and Technology
More</t>
  </si>
  <si>
    <t>La Trobe University
More</t>
  </si>
  <si>
    <t>National University of Sciences And Technology (NUST) Islamabad
More</t>
  </si>
  <si>
    <t>Universidad Austral
More</t>
  </si>
  <si>
    <t>University of Witwatersrand
More</t>
  </si>
  <si>
    <t>Washington State University
More</t>
  </si>
  <si>
    <t>University of Coimbra
More</t>
  </si>
  <si>
    <t>HUFS - Hankuk (Korea) University of Foreign Studies
More</t>
  </si>
  <si>
    <t>Sharif University of Technology
More</t>
  </si>
  <si>
    <t>Iran, Islamic Republic of</t>
  </si>
  <si>
    <t>The University of Tennessee, Knoxville
More</t>
  </si>
  <si>
    <t>Johannes Gutenberg Universität Mainz
More</t>
  </si>
  <si>
    <t>National Sun Yat-sen University
More</t>
  </si>
  <si>
    <t>Chung-Ang University (CAU)
More</t>
  </si>
  <si>
    <t>Johannes Kepler University Linz
More</t>
  </si>
  <si>
    <t>Shanghai University
More</t>
  </si>
  <si>
    <t>Université Laval
More</t>
  </si>
  <si>
    <t>Goldsmiths, University of London
More</t>
  </si>
  <si>
    <t>L.N. Gumilyov Eurasian National University (ENU)
More</t>
  </si>
  <si>
    <t>Ben-Gurion University of The Negev
More</t>
  </si>
  <si>
    <t>Tulane University
More</t>
  </si>
  <si>
    <t>Illinois Institute of Technology
More</t>
  </si>
  <si>
    <t>Universidade Nova de Lisboa
More</t>
  </si>
  <si>
    <t>University of Iowa
More</t>
  </si>
  <si>
    <t>Flinders University
More</t>
  </si>
  <si>
    <t>University of Naples - Federico II
More</t>
  </si>
  <si>
    <t>Universität Konstanz
More</t>
  </si>
  <si>
    <t>National Central University
More</t>
  </si>
  <si>
    <t>Stellenbosch University
More</t>
  </si>
  <si>
    <t>Dublin City University
More</t>
  </si>
  <si>
    <t>Tianjin University
More</t>
  </si>
  <si>
    <t>Université de Liège
More</t>
  </si>
  <si>
    <t>Boston College
More</t>
  </si>
  <si>
    <t>Ruhr-Universität Bochum
More</t>
  </si>
  <si>
    <t>Universidad de Zaragoza
More</t>
  </si>
  <si>
    <t>Universidad Politécnica de Madrid
More</t>
  </si>
  <si>
    <t>Beijing Institute of Technology
More</t>
  </si>
  <si>
    <t>ITMO University
More</t>
  </si>
  <si>
    <t>Universidad de Belgrano
More</t>
  </si>
  <si>
    <t>Peter the Great St. Petersburg Polytechnic University
More</t>
  </si>
  <si>
    <t>Universidade Federal de São Paulo
More</t>
  </si>
  <si>
    <t>University of Saskatchewan
More</t>
  </si>
  <si>
    <t>Aston University
More</t>
  </si>
  <si>
    <t>Auckland University of Technology (AUT)
More</t>
  </si>
  <si>
    <t>Bond University
More</t>
  </si>
  <si>
    <t>Chiba University
More</t>
  </si>
  <si>
    <t>Colorado State University
More</t>
  </si>
  <si>
    <t>UCSI University
More</t>
  </si>
  <si>
    <t>Florida State University
More</t>
  </si>
  <si>
    <t>Hitotsubashi University
More</t>
  </si>
  <si>
    <t>University of Florence
More</t>
  </si>
  <si>
    <t>Koç University
More</t>
  </si>
  <si>
    <t>Turkey</t>
  </si>
  <si>
    <t>The National University of Science and Technology MISIS
More</t>
  </si>
  <si>
    <t>Xiamen University
More</t>
  </si>
  <si>
    <t>Dongguk University
More</t>
  </si>
  <si>
    <t>National Technical University of Athens
More</t>
  </si>
  <si>
    <t>Greece</t>
  </si>
  <si>
    <t>Sogang University
More</t>
  </si>
  <si>
    <t>University of California, Riverside
More</t>
  </si>
  <si>
    <t>University of Bordeaux
More</t>
  </si>
  <si>
    <t>Vilnius University
More</t>
  </si>
  <si>
    <t>Lithuania</t>
  </si>
  <si>
    <t>University of Maryland, Baltimore County
More</t>
  </si>
  <si>
    <t>Oregon State University
More</t>
  </si>
  <si>
    <t>Beihang University (former BUAA)
More</t>
  </si>
  <si>
    <t>Concordia University
More</t>
  </si>
  <si>
    <t>Julius-Maximilians-Universität Würzburg
More</t>
  </si>
  <si>
    <t>Swansea University
More</t>
  </si>
  <si>
    <t>The Catholic University of Korea
More</t>
  </si>
  <si>
    <t>University of Science and Technology Beijing
More</t>
  </si>
  <si>
    <t>Brandeis University
More</t>
  </si>
  <si>
    <t>Pontificia Universidad Javeriana
More</t>
  </si>
  <si>
    <t>Shandong University
More</t>
  </si>
  <si>
    <t>Universität des Saarlandes
More</t>
  </si>
  <si>
    <t>Western Sydney University
More</t>
  </si>
  <si>
    <t>Yokohama City University
More</t>
  </si>
  <si>
    <t>Pontificia Universidad Católica del Perú
More</t>
  </si>
  <si>
    <t>Peru</t>
  </si>
  <si>
    <t>The University of Georgia
More</t>
  </si>
  <si>
    <t>University of Delhi
More</t>
  </si>
  <si>
    <t>Singapore Management University
More</t>
  </si>
  <si>
    <t>Singapore</t>
  </si>
  <si>
    <t>Christian-Albrechts-University zu Kiel
More</t>
  </si>
  <si>
    <t>University of Stirling
More</t>
  </si>
  <si>
    <t>South China University of Technology
More</t>
  </si>
  <si>
    <t>Universidad Externado de Colombia
More</t>
  </si>
  <si>
    <t>UNESP
More</t>
  </si>
  <si>
    <t>Universiti Teknologi PETRONAS (UTP)
More</t>
  </si>
  <si>
    <t>Aberystwyth University
More</t>
  </si>
  <si>
    <t>Chang Gung University
More</t>
  </si>
  <si>
    <t>Jilin University
More</t>
  </si>
  <si>
    <t>University of Canberra
More</t>
  </si>
  <si>
    <t>Wayne State University
More</t>
  </si>
  <si>
    <t>Amirkabir University of Technology
More</t>
  </si>
  <si>
    <t>Universidad de Santiago de Chile (USACH)
More</t>
  </si>
  <si>
    <t>Indian Institute of Technology Guwahati (IITG)
More</t>
  </si>
  <si>
    <t>Lappeenranta-Lahti University of Technology LUT
More</t>
  </si>
  <si>
    <t>Auezov South Kazakhstan State University (SKSU)
More</t>
  </si>
  <si>
    <t>Universidad de Montevideo (UM)
More</t>
  </si>
  <si>
    <t>Uruguay</t>
  </si>
  <si>
    <t>Aix-Marseille University
More</t>
  </si>
  <si>
    <t>University of Delaware
More</t>
  </si>
  <si>
    <t>V. N. Karazin Kharkiv National University
More</t>
  </si>
  <si>
    <t>Ukraine</t>
  </si>
  <si>
    <t>Czech Technical University in Prague
More</t>
  </si>
  <si>
    <t>Université de Montpellier
More</t>
  </si>
  <si>
    <t>University of Eastern Finland
More</t>
  </si>
  <si>
    <t>501-510</t>
  </si>
  <si>
    <t>Bilkent University
More</t>
  </si>
  <si>
    <t>Institut National des Sciences Appliquées de Lyon (INSA)
More</t>
  </si>
  <si>
    <t>King Khalid University
More</t>
  </si>
  <si>
    <t>Southeast University
More</t>
  </si>
  <si>
    <t>Umm Al-Qura University
More</t>
  </si>
  <si>
    <t>Università Cattolica del Sacro Cuore
More</t>
  </si>
  <si>
    <t>Universidad de Alcalá
More</t>
  </si>
  <si>
    <t>Universidad de La Habana
More</t>
  </si>
  <si>
    <t>Cuba</t>
  </si>
  <si>
    <t>University of Johannesburg
More</t>
  </si>
  <si>
    <t>University of Szeged
More</t>
  </si>
  <si>
    <t>Hungary</t>
  </si>
  <si>
    <t>University of Texas Dallas
More</t>
  </si>
  <si>
    <t>511-520</t>
  </si>
  <si>
    <t>Iowa State University
More</t>
  </si>
  <si>
    <t>Martin-Luther-Universität Halle-Wittenberg
More</t>
  </si>
  <si>
    <t>National Taipei University of Technology
More</t>
  </si>
  <si>
    <t>Quaid-i-Azam University
More</t>
  </si>
  <si>
    <t>Taylor's University
More</t>
  </si>
  <si>
    <t>Universidad de Costa Rica
More</t>
  </si>
  <si>
    <t>Costa Rica</t>
  </si>
  <si>
    <t>University of Granada
More</t>
  </si>
  <si>
    <t>University of Rome "Tor Vergata"
More</t>
  </si>
  <si>
    <t>Université Paul Sabatier Toulouse III
More</t>
  </si>
  <si>
    <t>University of Ulsan
More</t>
  </si>
  <si>
    <t>York University
More</t>
  </si>
  <si>
    <t>521-530</t>
  </si>
  <si>
    <t>Bangor University
More</t>
  </si>
  <si>
    <t>Cairo University
More</t>
  </si>
  <si>
    <t>Inha University
More</t>
  </si>
  <si>
    <t>Justus-Liebig-University Giessen
More</t>
  </si>
  <si>
    <t>National Research Saratov State University
More</t>
  </si>
  <si>
    <t>Pusan National University
More</t>
  </si>
  <si>
    <t>Sabanci University
More</t>
  </si>
  <si>
    <t>Technische Universität Braunschweig
More</t>
  </si>
  <si>
    <t>Universität Bremen
More</t>
  </si>
  <si>
    <t>University of Limerick
More</t>
  </si>
  <si>
    <t>Warsaw University of Technology
More</t>
  </si>
  <si>
    <t>531-540</t>
  </si>
  <si>
    <t>Clark University
More</t>
  </si>
  <si>
    <t>Coventry University
More</t>
  </si>
  <si>
    <t>East China Normal University
More</t>
  </si>
  <si>
    <t>Far Eastern Federal University
More</t>
  </si>
  <si>
    <t>Kumamoto University
More</t>
  </si>
  <si>
    <t>Nagasaki University
More</t>
  </si>
  <si>
    <t>Renmin (People's) University of China
More</t>
  </si>
  <si>
    <t>Universität Leipzig
More</t>
  </si>
  <si>
    <t>University Paris 2 Panthéon-Assas
More</t>
  </si>
  <si>
    <t>541-550</t>
  </si>
  <si>
    <t>Abo Akademi University
More</t>
  </si>
  <si>
    <t>Imam Abdulrahman Bin Faisal University (IAU) (formerly UNIVERSITY OF DAMMAM)
More</t>
  </si>
  <si>
    <t>Karl-Franzens-Universitaet Graz
More</t>
  </si>
  <si>
    <t>Management and Science University
More</t>
  </si>
  <si>
    <t>Southern Federal University
More</t>
  </si>
  <si>
    <t>Taras Shevchenko National University of Kyiv
More</t>
  </si>
  <si>
    <t>University of Turin
More</t>
  </si>
  <si>
    <t>University of Bayreuth
More</t>
  </si>
  <si>
    <t>551-560</t>
  </si>
  <si>
    <t>Bar-Ilan University
More</t>
  </si>
  <si>
    <t>East China University of Science and Technology
More</t>
  </si>
  <si>
    <t>Hallym University
More</t>
  </si>
  <si>
    <t>Lehigh University
More</t>
  </si>
  <si>
    <t>Masaryk University
More</t>
  </si>
  <si>
    <t>National Chengchi University
More</t>
  </si>
  <si>
    <t>Osaka City University
More</t>
  </si>
  <si>
    <t>Universidad Pontificia Bolivariana
More</t>
  </si>
  <si>
    <t>University of Aveiro
More</t>
  </si>
  <si>
    <t>University of Missouri, Columbia
More</t>
  </si>
  <si>
    <t>University of Pretoria
More</t>
  </si>
  <si>
    <t>561-570</t>
  </si>
  <si>
    <t>Aristotle University of Thessaloniki
More</t>
  </si>
  <si>
    <t>Drexel University
More</t>
  </si>
  <si>
    <t>Abai Kazakh National Pedagogical University
More</t>
  </si>
  <si>
    <t>Satbayev University
More</t>
  </si>
  <si>
    <t>The New School
More</t>
  </si>
  <si>
    <t>Okayama University
More</t>
  </si>
  <si>
    <t>Universidad Anáhuac México
More</t>
  </si>
  <si>
    <t>Université du Québec
More</t>
  </si>
  <si>
    <t>Saint Joseph University of Beirut (USJ)
More</t>
  </si>
  <si>
    <t>University of Cincinnati
More</t>
  </si>
  <si>
    <t>University of Nebraska - Lincoln
More</t>
  </si>
  <si>
    <t>University of South Carolina
More</t>
  </si>
  <si>
    <t>571-580</t>
  </si>
  <si>
    <t>Jeonbuk National University
More</t>
  </si>
  <si>
    <t>Dalian University of Technology
More</t>
  </si>
  <si>
    <t>Konkuk University
More</t>
  </si>
  <si>
    <t>Murdoch University
More</t>
  </si>
  <si>
    <t>University of Guelph
More</t>
  </si>
  <si>
    <t>University of Massachusetts Boston
More</t>
  </si>
  <si>
    <t>University of Oklahoma
More</t>
  </si>
  <si>
    <t>University of Vermont
More</t>
  </si>
  <si>
    <t>581-590</t>
  </si>
  <si>
    <t>Howard University
More</t>
  </si>
  <si>
    <t>Kanazawa University
More</t>
  </si>
  <si>
    <t>Lebanese American University
More</t>
  </si>
  <si>
    <t>Syracuse University
More</t>
  </si>
  <si>
    <t>Università degli Studi di Pavia
More</t>
  </si>
  <si>
    <t>Universitat de Valencia
More</t>
  </si>
  <si>
    <t>Université de Fribourg
More</t>
  </si>
  <si>
    <t>University of Balamand
More</t>
  </si>
  <si>
    <t>591-600</t>
  </si>
  <si>
    <t>Kingston University, London
More</t>
  </si>
  <si>
    <t>Université Côte d'Azur
More</t>
  </si>
  <si>
    <t>Lingnan University, Hong Kong
More</t>
  </si>
  <si>
    <t>Middle East Technical University
More</t>
  </si>
  <si>
    <t>Universidad Nacional de La Plata (UNLP)
More</t>
  </si>
  <si>
    <t>Universitat Ramon Llull
More</t>
  </si>
  <si>
    <t>Universiti Utara Malaysia (UUM)
More</t>
  </si>
  <si>
    <t>University of Ljubljana
More</t>
  </si>
  <si>
    <t>Slovenia</t>
  </si>
  <si>
    <t>University of Milano-Bicocca
More</t>
  </si>
  <si>
    <t>University of Mons
More</t>
  </si>
  <si>
    <t>Vilnius Gediminas Technical University
More</t>
  </si>
  <si>
    <t>601-650</t>
  </si>
  <si>
    <t>Ajou University
More</t>
  </si>
  <si>
    <t>American University
More</t>
  </si>
  <si>
    <t>American University in Dubai
More</t>
  </si>
  <si>
    <t>Ateneo de Manila University
More</t>
  </si>
  <si>
    <t>Bogor Agricultural University
More</t>
  </si>
  <si>
    <t>Central Queensland University (CQUniversity Australia)
More</t>
  </si>
  <si>
    <t>Chiang Mai University
More</t>
  </si>
  <si>
    <t>City University of New York
More</t>
  </si>
  <si>
    <t>Clarkson University
More</t>
  </si>
  <si>
    <t>William &amp; Mary
More</t>
  </si>
  <si>
    <t>Gifu University
More</t>
  </si>
  <si>
    <t>Holy Spirit University of Kaslik
More</t>
  </si>
  <si>
    <t>Instituto Tecnológico de Buenos Aires (ITBA)
More</t>
  </si>
  <si>
    <t>Iran University of Science and Technology
More</t>
  </si>
  <si>
    <t>Keele University
More</t>
  </si>
  <si>
    <t>Kyungpook National University
More</t>
  </si>
  <si>
    <t>Lobachevsky University
More</t>
  </si>
  <si>
    <t>Michigan Technological University
More</t>
  </si>
  <si>
    <t>Niigata University
More</t>
  </si>
  <si>
    <t>Palacký University Olomouc
More</t>
  </si>
  <si>
    <t>Pontifícia Universidade Católica do Rio de Janeiro
More</t>
  </si>
  <si>
    <t>Sichuan University
More</t>
  </si>
  <si>
    <t>Smith College
More</t>
  </si>
  <si>
    <t>Tallinn University of Technology (TalTech)
More</t>
  </si>
  <si>
    <t>Thammasat University
More</t>
  </si>
  <si>
    <t>Tokyo Metropolitan University
More</t>
  </si>
  <si>
    <t>Tokyo University of Agriculture and Technology
More</t>
  </si>
  <si>
    <t>Ulster University
More</t>
  </si>
  <si>
    <t>Universidad de Concepción
More</t>
  </si>
  <si>
    <t>University of Salamanca
More</t>
  </si>
  <si>
    <t>Universidad de San Andrés - UdeSA
More</t>
  </si>
  <si>
    <t>Universidad de Sevilla
More</t>
  </si>
  <si>
    <t>Universidad Panamericana (UP)
More</t>
  </si>
  <si>
    <t>Universidad Torcuato Di Tella
More</t>
  </si>
  <si>
    <t>Universität Duisburg-Essen
More</t>
  </si>
  <si>
    <t>Universität Regensburg
More</t>
  </si>
  <si>
    <t>University of Bradford
More</t>
  </si>
  <si>
    <t>University of Hull
More</t>
  </si>
  <si>
    <t>University of Debrecen
More</t>
  </si>
  <si>
    <t>University of Jordan
More</t>
  </si>
  <si>
    <t>Jordan</t>
  </si>
  <si>
    <t>University of Hyderabad
More</t>
  </si>
  <si>
    <t>University of Kentucky
More</t>
  </si>
  <si>
    <t>University of Klagenfurt
More</t>
  </si>
  <si>
    <t>University of Manitoba
More</t>
  </si>
  <si>
    <t>University of New Mexico
More</t>
  </si>
  <si>
    <t>University of Oregon
More</t>
  </si>
  <si>
    <t>University of Portsmouth
More</t>
  </si>
  <si>
    <t>University of South Florida
More</t>
  </si>
  <si>
    <t>University of Tehran
More</t>
  </si>
  <si>
    <t>Victoria University
More</t>
  </si>
  <si>
    <t>Virginia Commonwealth University
More</t>
  </si>
  <si>
    <t>Worcester Polytechnic Institute
More</t>
  </si>
  <si>
    <t>651-700</t>
  </si>
  <si>
    <t>Airlangga University
More</t>
  </si>
  <si>
    <t>Bogaziçi Üniversitesi
More</t>
  </si>
  <si>
    <t>Brno University of Technology
More</t>
  </si>
  <si>
    <t>Carleton University
More</t>
  </si>
  <si>
    <t>Charles Darwin University
More</t>
  </si>
  <si>
    <t>China Agricultural University
More</t>
  </si>
  <si>
    <t>Edith Cowan University
More</t>
  </si>
  <si>
    <t>Eötvös Loránd University
More</t>
  </si>
  <si>
    <t>Indiana University–Purdue University Indianapolis
More</t>
  </si>
  <si>
    <t>Instituto Politécnico Nacional (IPN)
More</t>
  </si>
  <si>
    <t>Instituto Tecnológico Autónomo de México (ITAM)
More</t>
  </si>
  <si>
    <t>International Islamic University Malaysia (IIUM)
More</t>
  </si>
  <si>
    <t>Istanbul Technical University
More</t>
  </si>
  <si>
    <t>Jadavpur University
More</t>
  </si>
  <si>
    <t>Jordan University of Science &amp; Technology
More</t>
  </si>
  <si>
    <t>Kagoshima University
More</t>
  </si>
  <si>
    <t>Kaohsiung Medical University
More</t>
  </si>
  <si>
    <t>Kazakh National Agrarian University KazNAU
More</t>
  </si>
  <si>
    <t>Leibniz University Hannover
More</t>
  </si>
  <si>
    <t>Louisiana State University
More</t>
  </si>
  <si>
    <t>Missouri University of Science and Technology
More</t>
  </si>
  <si>
    <t>National and Kapodistrian University of Athens
More</t>
  </si>
  <si>
    <t>National Chung Hsing University
More</t>
  </si>
  <si>
    <t>National Technical University "Kharkiv Polytechnic Institute"
More</t>
  </si>
  <si>
    <t>Osaka Prefecture University
More</t>
  </si>
  <si>
    <t>Philipps-Universität Marburg
More</t>
  </si>
  <si>
    <t>Pontifícia Universidade Católica de São Paulo
More</t>
  </si>
  <si>
    <t>Rutgers University–Newark
More</t>
  </si>
  <si>
    <t>Samara National Research University (Samara University)
More</t>
  </si>
  <si>
    <t>Sejong University
More</t>
  </si>
  <si>
    <t>Stevens Institute of Technology
More</t>
  </si>
  <si>
    <t>Temple University
More</t>
  </si>
  <si>
    <t>Universidad de Antioquia
More</t>
  </si>
  <si>
    <t>University of the Basque Country
More</t>
  </si>
  <si>
    <t>Universidad Iberoamericana IBERO
More</t>
  </si>
  <si>
    <t>Universidade de Santiago de Compostela
More</t>
  </si>
  <si>
    <t>Universidade Federal de Minas Gerais
More</t>
  </si>
  <si>
    <t>Universidade Federal do Rio Grande Do Sul
More</t>
  </si>
  <si>
    <t>University of Genoa
More</t>
  </si>
  <si>
    <t>University of Hohenheim
More</t>
  </si>
  <si>
    <t>Université Claude Bernard Lyon 1
More</t>
  </si>
  <si>
    <t>Université de Sherbrooke
More</t>
  </si>
  <si>
    <t>Universiti Teknologi MARA - UiTM
More</t>
  </si>
  <si>
    <t>University of Denver
More</t>
  </si>
  <si>
    <t>University of Haifa
More</t>
  </si>
  <si>
    <t>University of Houston
More</t>
  </si>
  <si>
    <t>University of Minho
More</t>
  </si>
  <si>
    <t>University of Pecs
More</t>
  </si>
  <si>
    <t>University of Plymouth
More</t>
  </si>
  <si>
    <t>University of Seoul
More</t>
  </si>
  <si>
    <t>University of Sharjah
More</t>
  </si>
  <si>
    <t>University of Westminster
More</t>
  </si>
  <si>
    <t>University of Windsor
More</t>
  </si>
  <si>
    <t>Zayed University
More</t>
  </si>
  <si>
    <t>701-750</t>
  </si>
  <si>
    <t>Abu Dhabi University
More</t>
  </si>
  <si>
    <t>Beijing Jiaotong University
More</t>
  </si>
  <si>
    <t>Beijing University of Technology
More</t>
  </si>
  <si>
    <t>Bournemouth University
More</t>
  </si>
  <si>
    <t>Central South University
More</t>
  </si>
  <si>
    <t>Chonnam National University
More</t>
  </si>
  <si>
    <t>Chungnam National University
More</t>
  </si>
  <si>
    <t>Clemson University
More</t>
  </si>
  <si>
    <t>Dankook University
More</t>
  </si>
  <si>
    <t>Georgia State University
More</t>
  </si>
  <si>
    <t>Hunan University
More</t>
  </si>
  <si>
    <t>Kansas State University
More</t>
  </si>
  <si>
    <t>Lahore University of Management Sciences (LUMS)
More</t>
  </si>
  <si>
    <t>London South Bank University
More</t>
  </si>
  <si>
    <t>Manipal Academy of Higher Education, Manipal, Karnataka, India
More</t>
  </si>
  <si>
    <t>Maynooth University
More</t>
  </si>
  <si>
    <t>Memorial University of Newfoundland
More</t>
  </si>
  <si>
    <t>National Technical University of Ukraine "Igor Sikorsky Kyiv Polytechnic Institute"
More</t>
  </si>
  <si>
    <t>Northumbria University at Newcastle
More</t>
  </si>
  <si>
    <t>Nottingham Trent University
More</t>
  </si>
  <si>
    <t>Pontificia Universidad Católica de Valparaíso
More</t>
  </si>
  <si>
    <t>Riga Technical University
More</t>
  </si>
  <si>
    <t>Latvia</t>
  </si>
  <si>
    <t>Universitat Rovira i Virgili
More</t>
  </si>
  <si>
    <t>Shenzhen University
More</t>
  </si>
  <si>
    <t>Southern Methodist University
More</t>
  </si>
  <si>
    <t>Sumy State University
More</t>
  </si>
  <si>
    <t>Universidad Adolfo Ibàñez
More</t>
  </si>
  <si>
    <t>Universidad Central de Venezuela
More</t>
  </si>
  <si>
    <t>Venezuela</t>
  </si>
  <si>
    <t>University of Alicante
More</t>
  </si>
  <si>
    <t>Universidad de Guadalajara (UDG)
More</t>
  </si>
  <si>
    <t>Universidad ICESI
More</t>
  </si>
  <si>
    <t>Universidade Federal de Santa Catarina
More</t>
  </si>
  <si>
    <t>University of Siena
More</t>
  </si>
  <si>
    <t>University of Trieste
More</t>
  </si>
  <si>
    <t>Universität Potsdam
More</t>
  </si>
  <si>
    <t>Université de Lille
More</t>
  </si>
  <si>
    <t>University at Albany SUNY
More</t>
  </si>
  <si>
    <t>Universiti Malaysia Perlis
More</t>
  </si>
  <si>
    <t>The University of Alabama
More</t>
  </si>
  <si>
    <t>University of Baghdad
More</t>
  </si>
  <si>
    <t>Iraq</t>
  </si>
  <si>
    <t>University of Central Florida
More</t>
  </si>
  <si>
    <t>University of Greenwich
More</t>
  </si>
  <si>
    <t>University of Huddersfield
More</t>
  </si>
  <si>
    <t>University of Patras
More</t>
  </si>
  <si>
    <t>University of Tulsa
More</t>
  </si>
  <si>
    <t>University of Wyoming
More</t>
  </si>
  <si>
    <t>Viet Nam National University Ho Chi Minh City (VNU-HCM)
More</t>
  </si>
  <si>
    <t>Vietnam</t>
  </si>
  <si>
    <t>Yamaguchi University
More</t>
  </si>
  <si>
    <t>751-800</t>
  </si>
  <si>
    <t>Ajman University
More</t>
  </si>
  <si>
    <t>Anna University
More</t>
  </si>
  <si>
    <t>Brigham Young University
More</t>
  </si>
  <si>
    <t>Chongqing University
More</t>
  </si>
  <si>
    <t>Comenius University in Bratislava
More</t>
  </si>
  <si>
    <t>Slovakia</t>
  </si>
  <si>
    <t>Technological University Dublin
More</t>
  </si>
  <si>
    <t>Florida International University
More</t>
  </si>
  <si>
    <t>Gunma University
More</t>
  </si>
  <si>
    <t>Jamia Millia Islamia
More</t>
  </si>
  <si>
    <t>Kaunas University of Technology
More</t>
  </si>
  <si>
    <t>Kazakh-British Technical University
More</t>
  </si>
  <si>
    <t>Lanzhou University
More</t>
  </si>
  <si>
    <t>London Metropolitan University
More</t>
  </si>
  <si>
    <t>Loyola University Chicago
More</t>
  </si>
  <si>
    <t>Manchester Metropolitan University (MMU)
More</t>
  </si>
  <si>
    <t>Lviv Polytechnic National University
More</t>
  </si>
  <si>
    <t>New Jersey Institute of Technology (NJIT)
More</t>
  </si>
  <si>
    <t>O.P. Jindal Global University
More</t>
  </si>
  <si>
    <t>Oklahoma State University
More</t>
  </si>
  <si>
    <t>Universitas Padjadjaran
More</t>
  </si>
  <si>
    <t>Paris Lodron University of Salzburg
More</t>
  </si>
  <si>
    <t>Plekhanov Russian University of Economics
More</t>
  </si>
  <si>
    <t>Shinshu University
More</t>
  </si>
  <si>
    <t>Slovak University of Technology in Bratislava
More</t>
  </si>
  <si>
    <t>Sofia University "St. Kliment Ohridski"
More</t>
  </si>
  <si>
    <t>Bulgaria</t>
  </si>
  <si>
    <t>Southern Cross University
More</t>
  </si>
  <si>
    <t>Sunway University
More</t>
  </si>
  <si>
    <t>Technical University of Liberec
More</t>
  </si>
  <si>
    <t>TU Dortmund University
More</t>
  </si>
  <si>
    <t>Universidad de La Sabana
More</t>
  </si>
  <si>
    <t>Universidad de las Américas Puebla (UDLAP)
More</t>
  </si>
  <si>
    <t>Universidad San Francisco de Quito (USFQ)
More</t>
  </si>
  <si>
    <t>Ecuador</t>
  </si>
  <si>
    <t>Universidad del Rosario
More</t>
  </si>
  <si>
    <t>Ca' Foscari University of Venice
More</t>
  </si>
  <si>
    <t>University of Modena and Reggio Emilia
More</t>
  </si>
  <si>
    <t>Università degli Studi di Perugia
More</t>
  </si>
  <si>
    <t>Bielefeld University
More</t>
  </si>
  <si>
    <t>University Duesseldorf
More</t>
  </si>
  <si>
    <t>Universität Rostock
More</t>
  </si>
  <si>
    <t>Université de Lorraine
More</t>
  </si>
  <si>
    <t>Universiti Malaysia Pahang
More</t>
  </si>
  <si>
    <t>University of Brescia
More</t>
  </si>
  <si>
    <t>University of Crete
More</t>
  </si>
  <si>
    <t>University of East London
More</t>
  </si>
  <si>
    <t>University of Hertfordshire
More</t>
  </si>
  <si>
    <t>University of Maribor
More</t>
  </si>
  <si>
    <t>University of Southern Queensland
More</t>
  </si>
  <si>
    <t>University of the West of England
More</t>
  </si>
  <si>
    <t>University of Zagreb
More</t>
  </si>
  <si>
    <t>Croatia</t>
  </si>
  <si>
    <t>Yokohama National University
More</t>
  </si>
  <si>
    <t>801-1000</t>
  </si>
  <si>
    <t>Adam Mickiewicz University, Poznań
More</t>
  </si>
  <si>
    <t>AGH University of Science and Technology
More</t>
  </si>
  <si>
    <t>Ain Shams University
More</t>
  </si>
  <si>
    <t>Alexandria University
More</t>
  </si>
  <si>
    <t>Aligarh Muslim University
More</t>
  </si>
  <si>
    <t>Amrita Vishwa Vidyapeetham
More</t>
  </si>
  <si>
    <t>Ankara Üniversitesi
More</t>
  </si>
  <si>
    <t>Assiut University
More</t>
  </si>
  <si>
    <t>Athens University of Economics and Business
More</t>
  </si>
  <si>
    <t>Auburn University
More</t>
  </si>
  <si>
    <t>Australian Catholic University
More</t>
  </si>
  <si>
    <t>Babes-Bolyai University
More</t>
  </si>
  <si>
    <t>Romania</t>
  </si>
  <si>
    <t>Baku State University
More</t>
  </si>
  <si>
    <t>Azerbaijan</t>
  </si>
  <si>
    <t>Banaras Hindu University
More</t>
  </si>
  <si>
    <t>Bangladesh University of Engineering and Technology
More</t>
  </si>
  <si>
    <t>Bangladesh</t>
  </si>
  <si>
    <t>Baylor University
More</t>
  </si>
  <si>
    <t>Beijing Foreign Studies University
More</t>
  </si>
  <si>
    <t>Beirut Arab University
More</t>
  </si>
  <si>
    <t>Belarusian National Technical University (BNTU)
More</t>
  </si>
  <si>
    <t>Bina Nusantara University (BINUS)
More</t>
  </si>
  <si>
    <t>Binghamton University SUNY
More</t>
  </si>
  <si>
    <t>Birla Institute of Technology and Science, Pilani
More</t>
  </si>
  <si>
    <t>Birmingham City University
More</t>
  </si>
  <si>
    <t>Budapest University of Technology and Economics
More</t>
  </si>
  <si>
    <t>Canterbury Christ Church University
More</t>
  </si>
  <si>
    <t>COMSATS University Islamabad
More</t>
  </si>
  <si>
    <t>Corvinus University of Budapest
More</t>
  </si>
  <si>
    <t>Cracow University of Technology (Politechnika Krakowska)
More</t>
  </si>
  <si>
    <t>Czech University of Life Sciences in Prague
More</t>
  </si>
  <si>
    <t>De La Salle University
More</t>
  </si>
  <si>
    <t>De Montfort University
More</t>
  </si>
  <si>
    <t>Diponegoro University
More</t>
  </si>
  <si>
    <t>Karaganda State University named after academician E.A.Buketov
More</t>
  </si>
  <si>
    <t>Edinburgh Napier University
More</t>
  </si>
  <si>
    <t>Escuela Politécnica Nacional
More</t>
  </si>
  <si>
    <t>Escuela Superior Politécnica del Litoral (ESPOL)
More</t>
  </si>
  <si>
    <t>Fordham University
More</t>
  </si>
  <si>
    <t>Gdansk University of Technology
More</t>
  </si>
  <si>
    <t>George Mason University
More</t>
  </si>
  <si>
    <t>German Jordanian University
More</t>
  </si>
  <si>
    <t>Glasgow Caledonian University
More</t>
  </si>
  <si>
    <t>Hacettepe University
More</t>
  </si>
  <si>
    <t>Istanbul University
More</t>
  </si>
  <si>
    <t>Karaganda State Technical University
More</t>
  </si>
  <si>
    <t>Kasetsart University
More</t>
  </si>
  <si>
    <t>Kazakh Ablai Khan University of International Relations and World Languages
More</t>
  </si>
  <si>
    <t>Kent State University
More</t>
  </si>
  <si>
    <t>Khon Kaen University
More</t>
  </si>
  <si>
    <t>King Faisal University
More</t>
  </si>
  <si>
    <t>King Mongkut's University of Technology Thonburi
More</t>
  </si>
  <si>
    <t>Kuwait University
More</t>
  </si>
  <si>
    <t>Kuwait</t>
  </si>
  <si>
    <t>Kyoto Institute of Technology
More</t>
  </si>
  <si>
    <t>Kyushu Institute of Technology
More</t>
  </si>
  <si>
    <t>Liverpool John Moores University
More</t>
  </si>
  <si>
    <t>Lodz University of Technology
More</t>
  </si>
  <si>
    <t>Marquette University
More</t>
  </si>
  <si>
    <t>Miami University
More</t>
  </si>
  <si>
    <t>Middlesex University
More</t>
  </si>
  <si>
    <t>Multimedia University (MMU)
More</t>
  </si>
  <si>
    <t>Mustansiriyah University
More</t>
  </si>
  <si>
    <t>Nagoya Institute of Technology (NIT)
More</t>
  </si>
  <si>
    <t>National Chung Cheng University
More</t>
  </si>
  <si>
    <t>Nicolaus Copernicus University
More</t>
  </si>
  <si>
    <t>Notre Dame University-Louaize NDU
More</t>
  </si>
  <si>
    <t>Novosibirsk State Technical University
More</t>
  </si>
  <si>
    <t>Ohio University
More</t>
  </si>
  <si>
    <t>Politecnico di Bari
More</t>
  </si>
  <si>
    <t>Pontificia Universidad Católica del Ecuador (PUCE)
More</t>
  </si>
  <si>
    <t>Pontifícia Universidade Católica do Rio Grande do Sul (PUCRS)
More</t>
  </si>
  <si>
    <t>Poznań University of Technology
More</t>
  </si>
  <si>
    <t>Prince of Songkla University
More</t>
  </si>
  <si>
    <t>Princess Sumaya University for Technology
More</t>
  </si>
  <si>
    <t>Rhodes University
More</t>
  </si>
  <si>
    <t>Riga Stradins University
More</t>
  </si>
  <si>
    <t>Rikkyo University
More</t>
  </si>
  <si>
    <t>Ritsumeikan University
More</t>
  </si>
  <si>
    <t>Ryerson University
More</t>
  </si>
  <si>
    <t>Saitama University
More</t>
  </si>
  <si>
    <t>San Diego State University
More</t>
  </si>
  <si>
    <t>Savitribai Phule Pune University
More</t>
  </si>
  <si>
    <t>Seoul National University of Science and Technology
More</t>
  </si>
  <si>
    <t>Institut Teknologi Sepuluh Nopember (ITS)
More</t>
  </si>
  <si>
    <t>Shahid Beheshti University (SBU)
More</t>
  </si>
  <si>
    <t>Shanghai International Studies University
More</t>
  </si>
  <si>
    <t>Sheffield Hallam University
More</t>
  </si>
  <si>
    <t>Shiraz University
More</t>
  </si>
  <si>
    <t>Sophia University
More</t>
  </si>
  <si>
    <t>South Ural State University (National Research University)
More</t>
  </si>
  <si>
    <t>Tallinn University
More</t>
  </si>
  <si>
    <t>Technical University of Kosice
More</t>
  </si>
  <si>
    <t>Tecnológico de Costa Rica -TEC
More</t>
  </si>
  <si>
    <t>Texas Tech University
More</t>
  </si>
  <si>
    <t>Thapar Institute of Engineering &amp; Technology
More</t>
  </si>
  <si>
    <t>Robert Gordon University
More</t>
  </si>
  <si>
    <t>Tokai University
More</t>
  </si>
  <si>
    <t>Tokyo University of Science
More</t>
  </si>
  <si>
    <t>Universidad Austral de Chile
More</t>
  </si>
  <si>
    <t>Universidad Autónoma de Nuevo León
More</t>
  </si>
  <si>
    <t>Universidad Autónoma del Estado de México (UAEMex)
More</t>
  </si>
  <si>
    <t>Universidad Autónoma Metropolitana (UAM)
More</t>
  </si>
  <si>
    <t>Universidad Católica Andres Bello
More</t>
  </si>
  <si>
    <t>Universidad de Castilla-La Mancha
More</t>
  </si>
  <si>
    <t>Universidad de la República (Udelar)
More</t>
  </si>
  <si>
    <t>Universidad de Lima
More</t>
  </si>
  <si>
    <t>Universidad de los Andes - Chile
More</t>
  </si>
  <si>
    <t>Universidad de los Andes - (ULA) Mérida
More</t>
  </si>
  <si>
    <t>Universidad de Monterrey (UDEM)
More</t>
  </si>
  <si>
    <t>University of Murcia
More</t>
  </si>
  <si>
    <t>Universidad de Oviedo
More</t>
  </si>
  <si>
    <t>Universidad de Puerto Rico
More</t>
  </si>
  <si>
    <t>Puerto Rico</t>
  </si>
  <si>
    <t>Universidad de Talca
More</t>
  </si>
  <si>
    <t>Universidad del Norte
More</t>
  </si>
  <si>
    <t>Universidad del Valle
More</t>
  </si>
  <si>
    <t>Universidad Diego Portales (UDP)
More</t>
  </si>
  <si>
    <t>Universidad EAFIT
More</t>
  </si>
  <si>
    <t>Universidad Nacional Costa Rica
More</t>
  </si>
  <si>
    <t>Universidad Nacional de la Asunción
More</t>
  </si>
  <si>
    <t>Paraguay</t>
  </si>
  <si>
    <t>Universidad Nacional de Córdoba - UNC
More</t>
  </si>
  <si>
    <t>Universidad Nacional de Mar del Plata
More</t>
  </si>
  <si>
    <t>Universidad Nacional de Rosario (UNR)
More</t>
  </si>
  <si>
    <t>Universidad Peruana Cayetano Heredia (UPCH)
More</t>
  </si>
  <si>
    <t>Universidad Simón Bolívar (USB)
More</t>
  </si>
  <si>
    <t>Universidad Técnica Federico Santa María (USM)
More</t>
  </si>
  <si>
    <t>Universidad Tecnológica de Panamá (UTP)
More</t>
  </si>
  <si>
    <t>Panama</t>
  </si>
  <si>
    <t>Universidad Tecnológica Nacional (UTN)
More</t>
  </si>
  <si>
    <t>Universidade Católica Portuguesa - UCP
More</t>
  </si>
  <si>
    <t>Universidade da Coruña
More</t>
  </si>
  <si>
    <t>Universidade de Brasília
More</t>
  </si>
  <si>
    <t>Universidade de Vigo
More</t>
  </si>
  <si>
    <t>Universidade do Estado do Rio de Janeiro (UERJ)
More</t>
  </si>
  <si>
    <t>Universidade Estadual de Londrina
More</t>
  </si>
  <si>
    <t>Universidade Federal de São Carlos (UFSCar)
More</t>
  </si>
  <si>
    <t>Universidade Federal de Viçosa (UFV)
More</t>
  </si>
  <si>
    <t>Universidade Federal do Paraná - UFPR
More</t>
  </si>
  <si>
    <t>Universidade Federal de Pernambuco (UFPE)
More</t>
  </si>
  <si>
    <t>Universidade Federal Fluminense
More</t>
  </si>
  <si>
    <t>Catania University
More</t>
  </si>
  <si>
    <t>Universita' degli Studi di Ferrara
More</t>
  </si>
  <si>
    <t>University of Salerno
More</t>
  </si>
  <si>
    <t>Università degli Studi di Udine
More</t>
  </si>
  <si>
    <t>Università degli studi Roma Tre
More</t>
  </si>
  <si>
    <t>University of Palermo
More</t>
  </si>
  <si>
    <t>Universität Siegen
More</t>
  </si>
  <si>
    <t>Université de Nantes
More</t>
  </si>
  <si>
    <t>Université de Poitiers
More</t>
  </si>
  <si>
    <t>Université de Rennes 1
More</t>
  </si>
  <si>
    <t>Université Lumière Lyon 2
More</t>
  </si>
  <si>
    <t>Paul Valéry University Montpellier
More</t>
  </si>
  <si>
    <t>Université Toulouse 1 Capitole
More</t>
  </si>
  <si>
    <t>Universiti Malaysia Sarawak (UNIMAS)
More</t>
  </si>
  <si>
    <t>Universiti Tenaga Nasional (UNITEN)
More</t>
  </si>
  <si>
    <t>Universiti Tunku Abdul Rahman (UTAR)
More</t>
  </si>
  <si>
    <t>University of Arkansas Fayetteville
More</t>
  </si>
  <si>
    <t>University of Bahrain
More</t>
  </si>
  <si>
    <t>Bahrain</t>
  </si>
  <si>
    <t>University of Bari
More</t>
  </si>
  <si>
    <t>University of Belgrade
More</t>
  </si>
  <si>
    <t>Serbia</t>
  </si>
  <si>
    <t>University of Brighton
More</t>
  </si>
  <si>
    <t>University of Bucharest
More</t>
  </si>
  <si>
    <t>University of Calcutta
More</t>
  </si>
  <si>
    <t>University of Central Lancashire
More</t>
  </si>
  <si>
    <t>University of Dhaka
More</t>
  </si>
  <si>
    <t>University of Engineering &amp; Technology (UET) Lahore
More</t>
  </si>
  <si>
    <t>UNIVERSITY OF GDANSK
More</t>
  </si>
  <si>
    <t>University of Kufa
More</t>
  </si>
  <si>
    <t>University of Kwazulu-Natal
More</t>
  </si>
  <si>
    <t>University of Latvia
More</t>
  </si>
  <si>
    <t>University of Lincoln
More</t>
  </si>
  <si>
    <t>University of Lodz
More</t>
  </si>
  <si>
    <t>Universiti Malaysia Sabah (UMS)
More</t>
  </si>
  <si>
    <t>University of Mississippi
More</t>
  </si>
  <si>
    <t>University of Montana Missoula
More</t>
  </si>
  <si>
    <t>University of Mumbai
More</t>
  </si>
  <si>
    <t>University of New England Australia
More</t>
  </si>
  <si>
    <t>University of New Hampshire
More</t>
  </si>
  <si>
    <t>University of Ostrava
More</t>
  </si>
  <si>
    <t>University of Parma
More</t>
  </si>
  <si>
    <t>University of Peradeniya
More</t>
  </si>
  <si>
    <t>Sri Lanka</t>
  </si>
  <si>
    <t>University of Salford
More</t>
  </si>
  <si>
    <t>University of San Diego
More</t>
  </si>
  <si>
    <t>University of San Francisco
More</t>
  </si>
  <si>
    <t>University of Santo Tomas
More</t>
  </si>
  <si>
    <t>University of Silesia
More</t>
  </si>
  <si>
    <t>University of the Pacific
More</t>
  </si>
  <si>
    <t>University of the Punjab
More</t>
  </si>
  <si>
    <t>University of the Western Cape
More</t>
  </si>
  <si>
    <t>University of Wroclaw
More</t>
  </si>
  <si>
    <t>Université de Toulouse II-Le Mirail
More</t>
  </si>
  <si>
    <t>Utah State University
More</t>
  </si>
  <si>
    <t>Vellore Institute of Technology (VIT)
More</t>
  </si>
  <si>
    <t>Verona University
More</t>
  </si>
  <si>
    <t>Vietnam National University, Hanoi
More</t>
  </si>
  <si>
    <t>Voronezh State University
More</t>
  </si>
  <si>
    <t>Vytautas Magnus University
More</t>
  </si>
  <si>
    <t>Warsaw University of Life Sciences – SGGW (WULS-SGGW)
More</t>
  </si>
  <si>
    <t>Wroclaw University of Science and Technology (WRUST)
More</t>
  </si>
  <si>
    <t>Wuhan University of Technology
More</t>
  </si>
  <si>
    <t>Xi'an Jiaotong Liverpool University
More</t>
  </si>
  <si>
    <t>Yeungnam University
More</t>
  </si>
  <si>
    <t>Massachusetts Institute of Technology (MIT)</t>
  </si>
  <si>
    <t>Stanford University</t>
  </si>
  <si>
    <t>Harvard University</t>
  </si>
  <si>
    <t>University of Oxford</t>
  </si>
  <si>
    <t>California Institute of Technology (Caltech)</t>
  </si>
  <si>
    <t>ETH Zurich - Swiss Federal Institute of Technology</t>
  </si>
  <si>
    <t>University of Cambridge</t>
  </si>
  <si>
    <t>UCL</t>
  </si>
  <si>
    <t>Imperial College London</t>
  </si>
  <si>
    <t>University of Chicago</t>
  </si>
  <si>
    <t>Nanyang Technological University, Singapore (NTU)</t>
  </si>
  <si>
    <t>National University of Singapore (NUS)</t>
  </si>
  <si>
    <t>Princeton University</t>
  </si>
  <si>
    <t>Cornell University</t>
  </si>
  <si>
    <t>University of Pennsylvania</t>
  </si>
  <si>
    <t>Tsinghua University</t>
  </si>
  <si>
    <t>Yale University</t>
  </si>
  <si>
    <t>Columbia University</t>
  </si>
  <si>
    <t>EPFL</t>
  </si>
  <si>
    <t>The University of Edinburgh</t>
  </si>
  <si>
    <t>University of Michigan-Ann Arbor</t>
  </si>
  <si>
    <t>Peking University</t>
  </si>
  <si>
    <t>The University of Tokyo</t>
  </si>
  <si>
    <t>Johns Hopkins University</t>
  </si>
  <si>
    <t>Duke University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</si>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</sst>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44EE-8F57-4225-9659-4484C958C963}">
  <dimension ref="A1:E1003"/>
  <sheetViews>
    <sheetView tabSelected="1" workbookViewId="0"/>
  </sheetViews>
  <sheetFormatPr defaultRowHeight="14.25" x14ac:dyDescent="0.45"/>
  <cols>
    <col min="3" max="3" width="17.86328125" customWidth="1"/>
  </cols>
  <sheetData>
    <row r="1" spans="1:5" x14ac:dyDescent="0.45">
      <c r="A1" t="s">
        <v>1101</v>
      </c>
      <c r="B1" t="s">
        <v>0</v>
      </c>
      <c r="C1" t="s">
        <v>1</v>
      </c>
    </row>
    <row r="2" spans="1:5" ht="85.5" customHeight="1" x14ac:dyDescent="0.45">
      <c r="A2" s="2">
        <v>1</v>
      </c>
      <c r="B2" s="2" t="s">
        <v>1076</v>
      </c>
      <c r="C2" s="2" t="s">
        <v>7</v>
      </c>
      <c r="D2" s="2"/>
      <c r="E2" s="2"/>
    </row>
    <row r="3" spans="1:5" ht="28.5" customHeight="1" x14ac:dyDescent="0.45">
      <c r="A3" s="2">
        <v>2</v>
      </c>
      <c r="B3" s="2" t="s">
        <v>1077</v>
      </c>
      <c r="C3" s="2" t="s">
        <v>7</v>
      </c>
      <c r="D3" s="2"/>
      <c r="E3" s="2"/>
    </row>
    <row r="4" spans="1:5" ht="28.5" customHeight="1" x14ac:dyDescent="0.45">
      <c r="A4" s="2">
        <v>3</v>
      </c>
      <c r="B4" s="2" t="s">
        <v>1078</v>
      </c>
      <c r="C4" s="2" t="s">
        <v>7</v>
      </c>
      <c r="D4" s="2"/>
      <c r="E4" s="2"/>
    </row>
    <row r="5" spans="1:5" ht="28.5" customHeight="1" x14ac:dyDescent="0.45">
      <c r="A5" s="2">
        <v>4</v>
      </c>
      <c r="B5" s="2" t="s">
        <v>1079</v>
      </c>
      <c r="C5" s="2" t="s">
        <v>5</v>
      </c>
      <c r="D5" s="2"/>
      <c r="E5" s="2"/>
    </row>
    <row r="6" spans="1:5" ht="71.25" customHeight="1" x14ac:dyDescent="0.45">
      <c r="A6" s="2">
        <v>5</v>
      </c>
      <c r="B6" s="2" t="s">
        <v>1080</v>
      </c>
      <c r="C6" s="2" t="s">
        <v>7</v>
      </c>
      <c r="D6" s="2"/>
      <c r="E6" s="2"/>
    </row>
    <row r="7" spans="1:5" ht="114" customHeight="1" x14ac:dyDescent="0.45">
      <c r="A7" s="2">
        <v>6</v>
      </c>
      <c r="B7" s="2" t="s">
        <v>1081</v>
      </c>
      <c r="C7" s="2" t="s">
        <v>66</v>
      </c>
      <c r="D7" s="2"/>
      <c r="E7" s="2"/>
    </row>
    <row r="8" spans="1:5" ht="57" customHeight="1" x14ac:dyDescent="0.45">
      <c r="A8" s="2">
        <v>7</v>
      </c>
      <c r="B8" s="2" t="s">
        <v>1082</v>
      </c>
      <c r="C8" s="2" t="s">
        <v>5</v>
      </c>
      <c r="D8" s="2"/>
      <c r="E8" s="2"/>
    </row>
    <row r="9" spans="1:5" ht="14.25" customHeight="1" x14ac:dyDescent="0.45">
      <c r="A9" s="2">
        <v>8</v>
      </c>
      <c r="B9" s="2" t="s">
        <v>1083</v>
      </c>
      <c r="C9" s="2" t="s">
        <v>5</v>
      </c>
      <c r="D9" s="2"/>
      <c r="E9" s="2"/>
    </row>
    <row r="10" spans="1:5" ht="42.75" customHeight="1" x14ac:dyDescent="0.45">
      <c r="A10" s="2">
        <v>9</v>
      </c>
      <c r="B10" s="2" t="s">
        <v>1084</v>
      </c>
      <c r="C10" s="2" t="s">
        <v>5</v>
      </c>
      <c r="D10" s="2"/>
      <c r="E10" s="2"/>
    </row>
    <row r="11" spans="1:5" ht="28.5" customHeight="1" x14ac:dyDescent="0.45">
      <c r="A11" s="2">
        <v>10</v>
      </c>
      <c r="B11" s="2" t="s">
        <v>1085</v>
      </c>
      <c r="C11" s="2" t="s">
        <v>7</v>
      </c>
      <c r="D11" s="2"/>
      <c r="E11" s="2"/>
    </row>
    <row r="12" spans="1:5" ht="99.75" customHeight="1" x14ac:dyDescent="0.45">
      <c r="A12" s="2">
        <f>11</f>
        <v>11</v>
      </c>
      <c r="B12" s="2" t="s">
        <v>1086</v>
      </c>
      <c r="C12" s="2" t="s">
        <v>510</v>
      </c>
      <c r="D12" s="2"/>
      <c r="E12" s="2"/>
    </row>
    <row r="13" spans="1:5" ht="71.25" customHeight="1" x14ac:dyDescent="0.45">
      <c r="A13" s="2">
        <f>11</f>
        <v>11</v>
      </c>
      <c r="B13" s="2" t="s">
        <v>1087</v>
      </c>
      <c r="C13" s="2" t="s">
        <v>510</v>
      </c>
      <c r="D13" s="2"/>
      <c r="E13" s="2"/>
    </row>
    <row r="14" spans="1:5" ht="28.5" customHeight="1" x14ac:dyDescent="0.45">
      <c r="A14" s="2">
        <v>13</v>
      </c>
      <c r="B14" s="2" t="s">
        <v>1088</v>
      </c>
      <c r="C14" s="2" t="s">
        <v>7</v>
      </c>
      <c r="D14" s="2"/>
      <c r="E14" s="2"/>
    </row>
    <row r="15" spans="1:5" ht="28.5" customHeight="1" x14ac:dyDescent="0.45">
      <c r="A15" s="2">
        <v>14</v>
      </c>
      <c r="B15" s="2" t="s">
        <v>1089</v>
      </c>
      <c r="C15" s="2" t="s">
        <v>7</v>
      </c>
      <c r="D15" s="2"/>
      <c r="E15" s="2"/>
    </row>
    <row r="16" spans="1:5" ht="57" customHeight="1" x14ac:dyDescent="0.45">
      <c r="A16" s="2">
        <v>15</v>
      </c>
      <c r="B16" s="2" t="s">
        <v>1090</v>
      </c>
      <c r="C16" s="2" t="s">
        <v>7</v>
      </c>
      <c r="D16" s="2"/>
      <c r="E16" s="2"/>
    </row>
    <row r="17" spans="1:5" ht="28.5" customHeight="1" x14ac:dyDescent="0.45">
      <c r="A17" s="2">
        <v>16</v>
      </c>
      <c r="B17" s="2" t="s">
        <v>1091</v>
      </c>
      <c r="C17" s="2" t="s">
        <v>24</v>
      </c>
      <c r="D17" s="2"/>
      <c r="E17" s="2"/>
    </row>
    <row r="18" spans="1:5" ht="28.5" customHeight="1" x14ac:dyDescent="0.45">
      <c r="A18" s="2">
        <v>17</v>
      </c>
      <c r="B18" s="2" t="s">
        <v>1092</v>
      </c>
      <c r="C18" s="2" t="s">
        <v>7</v>
      </c>
      <c r="D18" s="2"/>
      <c r="E18" s="2"/>
    </row>
    <row r="19" spans="1:5" ht="28.5" customHeight="1" x14ac:dyDescent="0.45">
      <c r="A19" s="2">
        <f>18</f>
        <v>18</v>
      </c>
      <c r="B19" s="2" t="s">
        <v>1093</v>
      </c>
      <c r="C19" s="2" t="s">
        <v>7</v>
      </c>
      <c r="D19" s="2"/>
      <c r="E19" s="2"/>
    </row>
    <row r="20" spans="1:5" ht="14.25" customHeight="1" x14ac:dyDescent="0.45">
      <c r="A20" s="2">
        <f>18</f>
        <v>18</v>
      </c>
      <c r="B20" s="2" t="s">
        <v>1094</v>
      </c>
      <c r="C20" s="2" t="s">
        <v>66</v>
      </c>
      <c r="D20" s="2"/>
      <c r="E20" s="2"/>
    </row>
    <row r="21" spans="1:5" ht="57" customHeight="1" x14ac:dyDescent="0.45">
      <c r="A21" s="2">
        <v>20</v>
      </c>
      <c r="B21" s="2" t="s">
        <v>1095</v>
      </c>
      <c r="C21" s="2" t="s">
        <v>5</v>
      </c>
      <c r="D21" s="2"/>
      <c r="E21" s="2"/>
    </row>
    <row r="22" spans="1:5" ht="57" customHeight="1" x14ac:dyDescent="0.45">
      <c r="A22" s="2">
        <v>21</v>
      </c>
      <c r="B22" s="2" t="s">
        <v>1096</v>
      </c>
      <c r="C22" s="2" t="s">
        <v>7</v>
      </c>
      <c r="D22" s="2"/>
      <c r="E22" s="2"/>
    </row>
    <row r="23" spans="1:5" ht="28.5" customHeight="1" x14ac:dyDescent="0.45">
      <c r="A23" s="2">
        <f>22</f>
        <v>22</v>
      </c>
      <c r="B23" s="2" t="s">
        <v>1097</v>
      </c>
      <c r="C23" s="2" t="s">
        <v>24</v>
      </c>
      <c r="D23" s="2"/>
      <c r="E23" s="2"/>
    </row>
    <row r="24" spans="1:5" ht="42.75" customHeight="1" x14ac:dyDescent="0.45">
      <c r="A24" s="2">
        <f>22</f>
        <v>22</v>
      </c>
      <c r="B24" s="2" t="s">
        <v>1098</v>
      </c>
      <c r="C24" s="2" t="s">
        <v>16</v>
      </c>
      <c r="D24" s="2"/>
      <c r="E24" s="2"/>
    </row>
    <row r="25" spans="1:5" ht="42.75" customHeight="1" x14ac:dyDescent="0.45">
      <c r="A25" s="2">
        <v>24</v>
      </c>
      <c r="B25" s="2" t="s">
        <v>1099</v>
      </c>
      <c r="C25" s="2" t="s">
        <v>7</v>
      </c>
      <c r="D25" s="2"/>
      <c r="E25" s="2"/>
    </row>
    <row r="26" spans="1:5" ht="28.5" customHeight="1" x14ac:dyDescent="0.45">
      <c r="A26" s="2">
        <f>25</f>
        <v>25</v>
      </c>
      <c r="B26" s="2" t="s">
        <v>1100</v>
      </c>
      <c r="C26" s="2" t="s">
        <v>7</v>
      </c>
      <c r="D26" s="2"/>
      <c r="E26" s="2"/>
    </row>
    <row r="27" spans="1:5" ht="71.25" customHeight="1" x14ac:dyDescent="0.45">
      <c r="A27">
        <f>25</f>
        <v>25</v>
      </c>
      <c r="B27" s="1" t="s">
        <v>2</v>
      </c>
      <c r="C27" t="s">
        <v>3</v>
      </c>
    </row>
    <row r="28" spans="1:5" ht="85.5" customHeight="1" x14ac:dyDescent="0.45">
      <c r="A28">
        <v>27</v>
      </c>
      <c r="B28" s="1" t="s">
        <v>4</v>
      </c>
      <c r="C28" t="s">
        <v>5</v>
      </c>
    </row>
    <row r="29" spans="1:5" ht="85.5" customHeight="1" x14ac:dyDescent="0.45">
      <c r="A29">
        <v>28</v>
      </c>
      <c r="B29" s="1" t="s">
        <v>6</v>
      </c>
      <c r="C29" t="s">
        <v>7</v>
      </c>
    </row>
    <row r="30" spans="1:5" ht="71.25" customHeight="1" x14ac:dyDescent="0.45">
      <c r="A30">
        <f>29</f>
        <v>29</v>
      </c>
      <c r="B30" s="1" t="s">
        <v>8</v>
      </c>
      <c r="C30" t="s">
        <v>9</v>
      </c>
    </row>
    <row r="31" spans="1:5" ht="42.75" customHeight="1" x14ac:dyDescent="0.45">
      <c r="A31">
        <f>29</f>
        <v>29</v>
      </c>
      <c r="B31" s="1" t="s">
        <v>10</v>
      </c>
      <c r="C31" t="s">
        <v>11</v>
      </c>
    </row>
    <row r="32" spans="1:5" ht="57" customHeight="1" x14ac:dyDescent="0.45">
      <c r="A32">
        <v>31</v>
      </c>
      <c r="B32" s="1" t="s">
        <v>12</v>
      </c>
      <c r="C32" t="s">
        <v>7</v>
      </c>
    </row>
    <row r="33" spans="1:3" ht="114" customHeight="1" x14ac:dyDescent="0.45">
      <c r="A33">
        <v>32</v>
      </c>
      <c r="B33" s="1" t="s">
        <v>13</v>
      </c>
      <c r="C33" t="s">
        <v>3</v>
      </c>
    </row>
    <row r="34" spans="1:3" ht="57" customHeight="1" x14ac:dyDescent="0.45">
      <c r="A34">
        <f>33</f>
        <v>33</v>
      </c>
      <c r="B34" s="1" t="s">
        <v>14</v>
      </c>
      <c r="C34" t="s">
        <v>5</v>
      </c>
    </row>
    <row r="35" spans="1:3" ht="42.75" customHeight="1" x14ac:dyDescent="0.45">
      <c r="A35">
        <f>33</f>
        <v>33</v>
      </c>
      <c r="B35" s="1" t="s">
        <v>15</v>
      </c>
      <c r="C35" t="s">
        <v>16</v>
      </c>
    </row>
    <row r="36" spans="1:3" ht="42.75" customHeight="1" x14ac:dyDescent="0.45">
      <c r="A36">
        <f>35</f>
        <v>35</v>
      </c>
      <c r="B36" s="1" t="s">
        <v>17</v>
      </c>
      <c r="C36" t="s">
        <v>11</v>
      </c>
    </row>
    <row r="37" spans="1:3" ht="99.75" customHeight="1" x14ac:dyDescent="0.45">
      <c r="A37">
        <f>35</f>
        <v>35</v>
      </c>
      <c r="B37" s="1" t="s">
        <v>18</v>
      </c>
      <c r="C37" t="s">
        <v>7</v>
      </c>
    </row>
    <row r="38" spans="1:3" ht="57" customHeight="1" x14ac:dyDescent="0.45">
      <c r="A38">
        <v>37</v>
      </c>
      <c r="B38" s="1" t="s">
        <v>19</v>
      </c>
      <c r="C38" t="s">
        <v>20</v>
      </c>
    </row>
    <row r="39" spans="1:3" ht="85.5" customHeight="1" x14ac:dyDescent="0.45">
      <c r="A39">
        <v>38</v>
      </c>
      <c r="B39" s="1" t="s">
        <v>21</v>
      </c>
      <c r="C39" t="s">
        <v>9</v>
      </c>
    </row>
    <row r="40" spans="1:3" ht="57" customHeight="1" x14ac:dyDescent="0.45">
      <c r="A40">
        <v>39</v>
      </c>
      <c r="B40" s="1" t="s">
        <v>22</v>
      </c>
      <c r="C40" t="s">
        <v>7</v>
      </c>
    </row>
    <row r="41" spans="1:3" ht="42.75" customHeight="1" x14ac:dyDescent="0.45">
      <c r="A41">
        <v>40</v>
      </c>
      <c r="B41" s="1" t="s">
        <v>23</v>
      </c>
      <c r="C41" t="s">
        <v>24</v>
      </c>
    </row>
    <row r="42" spans="1:3" ht="128.25" customHeight="1" x14ac:dyDescent="0.45">
      <c r="A42">
        <v>41</v>
      </c>
      <c r="B42" s="1" t="s">
        <v>25</v>
      </c>
      <c r="C42" t="s">
        <v>20</v>
      </c>
    </row>
    <row r="43" spans="1:3" ht="57" customHeight="1" x14ac:dyDescent="0.45">
      <c r="A43">
        <v>42</v>
      </c>
      <c r="B43" s="1" t="s">
        <v>26</v>
      </c>
      <c r="C43" t="s">
        <v>9</v>
      </c>
    </row>
    <row r="44" spans="1:3" ht="114" customHeight="1" x14ac:dyDescent="0.45">
      <c r="A44">
        <v>43</v>
      </c>
      <c r="B44" s="1" t="s">
        <v>27</v>
      </c>
      <c r="C44" t="s">
        <v>9</v>
      </c>
    </row>
    <row r="45" spans="1:3" ht="128.25" customHeight="1" x14ac:dyDescent="0.45">
      <c r="A45">
        <v>44</v>
      </c>
      <c r="B45" s="1" t="s">
        <v>28</v>
      </c>
      <c r="C45" t="s">
        <v>5</v>
      </c>
    </row>
    <row r="46" spans="1:3" ht="85.5" customHeight="1" x14ac:dyDescent="0.45">
      <c r="A46">
        <v>45</v>
      </c>
      <c r="B46" s="1" t="s">
        <v>29</v>
      </c>
      <c r="C46" t="s">
        <v>7</v>
      </c>
    </row>
    <row r="47" spans="1:3" ht="99.75" customHeight="1" x14ac:dyDescent="0.45">
      <c r="A47">
        <v>46</v>
      </c>
      <c r="B47" s="1" t="s">
        <v>30</v>
      </c>
      <c r="C47" t="s">
        <v>3</v>
      </c>
    </row>
    <row r="48" spans="1:3" ht="85.5" customHeight="1" x14ac:dyDescent="0.45">
      <c r="A48">
        <v>47</v>
      </c>
      <c r="B48" s="1" t="s">
        <v>31</v>
      </c>
      <c r="C48" t="s">
        <v>9</v>
      </c>
    </row>
    <row r="49" spans="1:4" ht="57" customHeight="1" x14ac:dyDescent="0.45">
      <c r="A49">
        <v>48</v>
      </c>
      <c r="B49" s="1" t="s">
        <v>32</v>
      </c>
      <c r="C49" t="s">
        <v>7</v>
      </c>
    </row>
    <row r="50" spans="1:4" ht="42.75" customHeight="1" x14ac:dyDescent="0.45">
      <c r="A50">
        <v>49</v>
      </c>
      <c r="B50" s="1" t="s">
        <v>33</v>
      </c>
      <c r="C50" t="s">
        <v>5</v>
      </c>
    </row>
    <row r="51" spans="1:4" ht="85.5" customHeight="1" x14ac:dyDescent="0.45">
      <c r="A51">
        <v>50</v>
      </c>
      <c r="B51" s="1" t="s">
        <v>34</v>
      </c>
      <c r="C51" t="s">
        <v>35</v>
      </c>
    </row>
    <row r="52" spans="1:4" ht="57" customHeight="1" x14ac:dyDescent="0.45">
      <c r="A52">
        <v>51</v>
      </c>
      <c r="B52" s="1" t="s">
        <v>36</v>
      </c>
      <c r="C52" t="s">
        <v>11</v>
      </c>
    </row>
    <row r="53" spans="1:4" ht="71.25" customHeight="1" x14ac:dyDescent="0.45">
      <c r="A53">
        <v>52</v>
      </c>
      <c r="B53" s="1" t="s">
        <v>37</v>
      </c>
      <c r="C53" t="s">
        <v>3</v>
      </c>
    </row>
    <row r="54" spans="1:4" ht="42.75" customHeight="1" x14ac:dyDescent="0.45">
      <c r="A54">
        <v>53</v>
      </c>
      <c r="B54" s="1" t="s">
        <v>38</v>
      </c>
      <c r="C54" t="s">
        <v>39</v>
      </c>
    </row>
    <row r="55" spans="1:4" ht="42.75" customHeight="1" x14ac:dyDescent="0.45">
      <c r="A55">
        <v>54</v>
      </c>
      <c r="B55" s="1" t="s">
        <v>40</v>
      </c>
      <c r="C55" t="s">
        <v>24</v>
      </c>
    </row>
    <row r="56" spans="1:4" ht="57" customHeight="1" x14ac:dyDescent="0.45">
      <c r="A56">
        <v>55</v>
      </c>
      <c r="B56" s="1" t="s">
        <v>41</v>
      </c>
      <c r="C56" t="s">
        <v>42</v>
      </c>
    </row>
    <row r="57" spans="1:4" ht="71.25" customHeight="1" x14ac:dyDescent="0.45">
      <c r="A57">
        <v>56</v>
      </c>
      <c r="B57" s="1" t="s">
        <v>43</v>
      </c>
      <c r="C57" s="3" t="s">
        <v>7</v>
      </c>
      <c r="D57" s="3"/>
    </row>
    <row r="58" spans="1:4" ht="42.75" customHeight="1" x14ac:dyDescent="0.45">
      <c r="A58">
        <v>57</v>
      </c>
      <c r="B58" s="1" t="s">
        <v>44</v>
      </c>
      <c r="C58" t="s">
        <v>7</v>
      </c>
    </row>
    <row r="59" spans="1:4" ht="42.75" customHeight="1" x14ac:dyDescent="0.45">
      <c r="A59">
        <f>58</f>
        <v>58</v>
      </c>
      <c r="B59" s="1" t="s">
        <v>45</v>
      </c>
      <c r="C59" t="s">
        <v>9</v>
      </c>
    </row>
    <row r="60" spans="1:4" ht="99.75" customHeight="1" x14ac:dyDescent="0.45">
      <c r="A60">
        <f>58</f>
        <v>58</v>
      </c>
      <c r="B60" s="1" t="s">
        <v>46</v>
      </c>
      <c r="C60" t="s">
        <v>16</v>
      </c>
    </row>
    <row r="61" spans="1:4" ht="57" customHeight="1" x14ac:dyDescent="0.45">
      <c r="A61">
        <f>60</f>
        <v>60</v>
      </c>
      <c r="B61" s="1" t="s">
        <v>47</v>
      </c>
      <c r="C61" t="s">
        <v>39</v>
      </c>
    </row>
    <row r="62" spans="1:4" ht="57" customHeight="1" x14ac:dyDescent="0.45">
      <c r="A62">
        <f>60</f>
        <v>60</v>
      </c>
      <c r="B62" s="1" t="s">
        <v>48</v>
      </c>
      <c r="C62" t="s">
        <v>24</v>
      </c>
    </row>
    <row r="63" spans="1:4" ht="71.25" customHeight="1" x14ac:dyDescent="0.45">
      <c r="A63">
        <v>62</v>
      </c>
      <c r="B63" s="1" t="s">
        <v>49</v>
      </c>
      <c r="C63" t="s">
        <v>5</v>
      </c>
    </row>
    <row r="64" spans="1:4" ht="99.75" customHeight="1" x14ac:dyDescent="0.45">
      <c r="A64">
        <v>63</v>
      </c>
      <c r="B64" s="1" t="s">
        <v>50</v>
      </c>
      <c r="C64" t="s">
        <v>42</v>
      </c>
    </row>
    <row r="65" spans="1:3" ht="71.25" customHeight="1" x14ac:dyDescent="0.45">
      <c r="A65">
        <v>64</v>
      </c>
      <c r="B65" s="1" t="s">
        <v>51</v>
      </c>
      <c r="C65" t="s">
        <v>35</v>
      </c>
    </row>
    <row r="66" spans="1:3" ht="57" customHeight="1" x14ac:dyDescent="0.45">
      <c r="A66">
        <v>65</v>
      </c>
      <c r="B66" s="1" t="s">
        <v>52</v>
      </c>
      <c r="C66" t="s">
        <v>7</v>
      </c>
    </row>
    <row r="67" spans="1:3" ht="99.75" customHeight="1" x14ac:dyDescent="0.45">
      <c r="A67">
        <v>66</v>
      </c>
      <c r="B67" s="1" t="s">
        <v>53</v>
      </c>
      <c r="C67" t="s">
        <v>42</v>
      </c>
    </row>
    <row r="68" spans="1:3" ht="57" customHeight="1" x14ac:dyDescent="0.45">
      <c r="A68">
        <v>67</v>
      </c>
      <c r="B68" s="1" t="s">
        <v>54</v>
      </c>
      <c r="C68" t="s">
        <v>5</v>
      </c>
    </row>
    <row r="69" spans="1:3" ht="71.25" customHeight="1" x14ac:dyDescent="0.45">
      <c r="A69">
        <v>68</v>
      </c>
      <c r="B69" s="1" t="s">
        <v>55</v>
      </c>
      <c r="C69" t="s">
        <v>7</v>
      </c>
    </row>
    <row r="70" spans="1:3" ht="71.25" customHeight="1" x14ac:dyDescent="0.45">
      <c r="A70">
        <v>69</v>
      </c>
      <c r="B70" s="1" t="s">
        <v>56</v>
      </c>
      <c r="C70" t="s">
        <v>57</v>
      </c>
    </row>
    <row r="71" spans="1:3" ht="57" customHeight="1" x14ac:dyDescent="0.45">
      <c r="A71">
        <v>70</v>
      </c>
      <c r="B71" s="1" t="s">
        <v>58</v>
      </c>
      <c r="C71" t="s">
        <v>59</v>
      </c>
    </row>
    <row r="72" spans="1:3" ht="42.75" customHeight="1" x14ac:dyDescent="0.45">
      <c r="A72">
        <v>71</v>
      </c>
      <c r="B72" s="1" t="s">
        <v>60</v>
      </c>
      <c r="C72" t="s">
        <v>16</v>
      </c>
    </row>
    <row r="73" spans="1:3" ht="85.5" customHeight="1" x14ac:dyDescent="0.45">
      <c r="A73">
        <f>72</f>
        <v>72</v>
      </c>
      <c r="B73" s="1" t="s">
        <v>61</v>
      </c>
      <c r="C73" t="s">
        <v>7</v>
      </c>
    </row>
    <row r="74" spans="1:3" ht="85.5" customHeight="1" x14ac:dyDescent="0.45">
      <c r="A74">
        <v>74</v>
      </c>
      <c r="B74" s="1" t="s">
        <v>62</v>
      </c>
      <c r="C74" t="s">
        <v>63</v>
      </c>
    </row>
    <row r="75" spans="1:3" ht="85.5" customHeight="1" x14ac:dyDescent="0.45">
      <c r="A75">
        <v>75</v>
      </c>
      <c r="B75" s="1" t="s">
        <v>64</v>
      </c>
      <c r="C75" t="s">
        <v>7</v>
      </c>
    </row>
    <row r="76" spans="1:3" ht="42.75" customHeight="1" x14ac:dyDescent="0.45">
      <c r="A76">
        <v>76</v>
      </c>
      <c r="B76" s="1" t="s">
        <v>65</v>
      </c>
      <c r="C76" t="s">
        <v>66</v>
      </c>
    </row>
    <row r="77" spans="1:3" ht="42.75" customHeight="1" x14ac:dyDescent="0.45">
      <c r="A77">
        <v>77</v>
      </c>
      <c r="B77" s="1" t="s">
        <v>67</v>
      </c>
      <c r="C77" t="s">
        <v>39</v>
      </c>
    </row>
    <row r="78" spans="1:3" ht="42.75" customHeight="1" x14ac:dyDescent="0.45">
      <c r="A78">
        <f>78</f>
        <v>78</v>
      </c>
      <c r="B78" s="1" t="s">
        <v>68</v>
      </c>
      <c r="C78" t="s">
        <v>5</v>
      </c>
    </row>
    <row r="79" spans="1:3" ht="71.25" customHeight="1" x14ac:dyDescent="0.45">
      <c r="A79">
        <f>78</f>
        <v>78</v>
      </c>
      <c r="B79" s="1" t="s">
        <v>69</v>
      </c>
      <c r="C79" t="s">
        <v>5</v>
      </c>
    </row>
    <row r="80" spans="1:3" ht="28.5" customHeight="1" x14ac:dyDescent="0.45">
      <c r="A80">
        <v>80</v>
      </c>
      <c r="B80" s="1" t="s">
        <v>70</v>
      </c>
      <c r="C80" t="s">
        <v>71</v>
      </c>
    </row>
    <row r="81" spans="1:3" ht="71.25" customHeight="1" x14ac:dyDescent="0.45">
      <c r="A81">
        <f>81</f>
        <v>81</v>
      </c>
      <c r="B81" s="1" t="s">
        <v>72</v>
      </c>
      <c r="C81" t="s">
        <v>73</v>
      </c>
    </row>
    <row r="82" spans="1:3" ht="71.25" customHeight="1" x14ac:dyDescent="0.45">
      <c r="A82">
        <v>81</v>
      </c>
      <c r="B82" s="1" t="s">
        <v>74</v>
      </c>
      <c r="C82" t="s">
        <v>5</v>
      </c>
    </row>
    <row r="83" spans="1:3" ht="42.75" customHeight="1" x14ac:dyDescent="0.45">
      <c r="A83">
        <v>82</v>
      </c>
      <c r="B83" s="1" t="s">
        <v>75</v>
      </c>
      <c r="C83" t="s">
        <v>16</v>
      </c>
    </row>
    <row r="84" spans="1:3" ht="42.75" customHeight="1" x14ac:dyDescent="0.45">
      <c r="A84">
        <v>83</v>
      </c>
      <c r="B84" s="1" t="s">
        <v>76</v>
      </c>
      <c r="C84" t="s">
        <v>20</v>
      </c>
    </row>
    <row r="85" spans="1:3" ht="71.25" customHeight="1" x14ac:dyDescent="0.45">
      <c r="A85">
        <f>83</f>
        <v>83</v>
      </c>
      <c r="B85" s="1" t="s">
        <v>77</v>
      </c>
      <c r="C85" t="s">
        <v>78</v>
      </c>
    </row>
    <row r="86" spans="1:3" ht="71.25" customHeight="1" x14ac:dyDescent="0.45">
      <c r="A86">
        <v>84</v>
      </c>
      <c r="B86" s="1" t="s">
        <v>79</v>
      </c>
      <c r="C86" t="s">
        <v>80</v>
      </c>
    </row>
    <row r="87" spans="1:3" ht="42.75" customHeight="1" x14ac:dyDescent="0.45">
      <c r="A87">
        <v>85</v>
      </c>
      <c r="B87" s="1" t="s">
        <v>81</v>
      </c>
      <c r="C87" t="s">
        <v>7</v>
      </c>
    </row>
    <row r="88" spans="1:3" ht="85.5" customHeight="1" x14ac:dyDescent="0.45">
      <c r="A88">
        <v>86</v>
      </c>
      <c r="B88" s="1" t="s">
        <v>82</v>
      </c>
      <c r="C88" t="s">
        <v>9</v>
      </c>
    </row>
    <row r="89" spans="1:3" ht="128.25" customHeight="1" x14ac:dyDescent="0.45">
      <c r="A89">
        <v>87</v>
      </c>
      <c r="B89" s="1" t="s">
        <v>83</v>
      </c>
      <c r="C89" t="s">
        <v>20</v>
      </c>
    </row>
    <row r="90" spans="1:3" ht="85.5" customHeight="1" x14ac:dyDescent="0.45">
      <c r="A90">
        <v>89</v>
      </c>
      <c r="B90" s="1" t="s">
        <v>84</v>
      </c>
      <c r="C90" t="s">
        <v>24</v>
      </c>
    </row>
    <row r="91" spans="1:3" ht="85.5" customHeight="1" x14ac:dyDescent="0.45">
      <c r="A91">
        <v>90</v>
      </c>
      <c r="B91" s="1" t="s">
        <v>85</v>
      </c>
      <c r="C91" t="s">
        <v>7</v>
      </c>
    </row>
    <row r="92" spans="1:3" ht="85.5" customHeight="1" x14ac:dyDescent="0.45">
      <c r="A92">
        <v>91</v>
      </c>
      <c r="B92" s="1" t="s">
        <v>86</v>
      </c>
      <c r="C92" t="s">
        <v>3</v>
      </c>
    </row>
    <row r="93" spans="1:3" ht="42.75" customHeight="1" x14ac:dyDescent="0.45">
      <c r="A93">
        <v>92</v>
      </c>
      <c r="B93" s="1" t="s">
        <v>87</v>
      </c>
      <c r="C93" t="s">
        <v>88</v>
      </c>
    </row>
    <row r="94" spans="1:3" ht="57" customHeight="1" x14ac:dyDescent="0.45">
      <c r="A94">
        <f>93</f>
        <v>93</v>
      </c>
      <c r="B94" s="1" t="s">
        <v>89</v>
      </c>
      <c r="C94" t="s">
        <v>7</v>
      </c>
    </row>
    <row r="95" spans="1:3" ht="42.75" customHeight="1" x14ac:dyDescent="0.45">
      <c r="A95">
        <f>93</f>
        <v>93</v>
      </c>
      <c r="B95" s="1" t="s">
        <v>90</v>
      </c>
      <c r="C95" t="s">
        <v>5</v>
      </c>
    </row>
    <row r="96" spans="1:3" ht="71.25" customHeight="1" x14ac:dyDescent="0.45">
      <c r="A96">
        <v>95</v>
      </c>
      <c r="B96" s="1" t="s">
        <v>91</v>
      </c>
      <c r="C96" t="s">
        <v>20</v>
      </c>
    </row>
    <row r="97" spans="1:3" ht="71.25" customHeight="1" x14ac:dyDescent="0.45">
      <c r="A97">
        <v>96</v>
      </c>
      <c r="B97" s="1" t="s">
        <v>92</v>
      </c>
      <c r="C97" t="s">
        <v>5</v>
      </c>
    </row>
    <row r="98" spans="1:3" ht="71.25" customHeight="1" x14ac:dyDescent="0.45">
      <c r="A98">
        <v>97</v>
      </c>
      <c r="B98" s="1" t="s">
        <v>93</v>
      </c>
      <c r="C98" t="s">
        <v>5</v>
      </c>
    </row>
    <row r="99" spans="1:3" ht="42.75" customHeight="1" x14ac:dyDescent="0.45">
      <c r="A99">
        <f>98</f>
        <v>98</v>
      </c>
      <c r="B99" s="1" t="s">
        <v>94</v>
      </c>
      <c r="C99" t="s">
        <v>7</v>
      </c>
    </row>
    <row r="100" spans="1:3" ht="85.5" customHeight="1" x14ac:dyDescent="0.45">
      <c r="A100">
        <f>98</f>
        <v>98</v>
      </c>
      <c r="B100" s="1" t="s">
        <v>95</v>
      </c>
      <c r="C100" t="s">
        <v>88</v>
      </c>
    </row>
    <row r="101" spans="1:3" ht="57" customHeight="1" x14ac:dyDescent="0.45">
      <c r="A101">
        <v>100</v>
      </c>
      <c r="B101" s="1" t="s">
        <v>96</v>
      </c>
      <c r="C101" t="s">
        <v>5</v>
      </c>
    </row>
    <row r="102" spans="1:3" ht="57" customHeight="1" x14ac:dyDescent="0.45">
      <c r="A102">
        <v>101</v>
      </c>
      <c r="B102" s="1" t="s">
        <v>97</v>
      </c>
      <c r="C102" t="s">
        <v>7</v>
      </c>
    </row>
    <row r="103" spans="1:3" ht="85.5" customHeight="1" x14ac:dyDescent="0.45">
      <c r="A103">
        <v>102</v>
      </c>
      <c r="B103" s="1" t="s">
        <v>98</v>
      </c>
      <c r="C103" t="s">
        <v>35</v>
      </c>
    </row>
    <row r="104" spans="1:3" ht="85.5" customHeight="1" x14ac:dyDescent="0.45">
      <c r="A104">
        <v>103</v>
      </c>
      <c r="B104" s="1" t="s">
        <v>99</v>
      </c>
      <c r="C104" t="s">
        <v>100</v>
      </c>
    </row>
    <row r="105" spans="1:3" ht="71.25" customHeight="1" x14ac:dyDescent="0.45">
      <c r="A105">
        <f>104</f>
        <v>104</v>
      </c>
      <c r="B105" s="1" t="s">
        <v>101</v>
      </c>
      <c r="C105" t="s">
        <v>7</v>
      </c>
    </row>
    <row r="106" spans="1:3" ht="42.75" customHeight="1" x14ac:dyDescent="0.45">
      <c r="A106">
        <f>104</f>
        <v>104</v>
      </c>
      <c r="B106" s="1" t="s">
        <v>102</v>
      </c>
      <c r="C106" t="s">
        <v>20</v>
      </c>
    </row>
    <row r="107" spans="1:3" ht="71.25" customHeight="1" x14ac:dyDescent="0.45">
      <c r="A107">
        <v>106</v>
      </c>
      <c r="B107" s="1" t="s">
        <v>103</v>
      </c>
      <c r="C107" t="s">
        <v>9</v>
      </c>
    </row>
    <row r="108" spans="1:3" ht="42.75" customHeight="1" x14ac:dyDescent="0.45">
      <c r="A108">
        <v>107</v>
      </c>
      <c r="B108" s="1" t="s">
        <v>104</v>
      </c>
      <c r="C108" t="s">
        <v>105</v>
      </c>
    </row>
    <row r="109" spans="1:3" ht="99.75" customHeight="1" x14ac:dyDescent="0.45">
      <c r="A109">
        <f>108</f>
        <v>108</v>
      </c>
      <c r="B109" s="1" t="s">
        <v>106</v>
      </c>
      <c r="C109" t="s">
        <v>107</v>
      </c>
    </row>
    <row r="110" spans="1:3" ht="85.5" customHeight="1" x14ac:dyDescent="0.45">
      <c r="A110">
        <f>108</f>
        <v>108</v>
      </c>
      <c r="B110" s="1" t="s">
        <v>108</v>
      </c>
      <c r="C110" t="s">
        <v>7</v>
      </c>
    </row>
    <row r="111" spans="1:3" ht="42.75" customHeight="1" x14ac:dyDescent="0.45">
      <c r="A111">
        <v>110</v>
      </c>
      <c r="B111" s="1" t="s">
        <v>109</v>
      </c>
      <c r="C111" t="s">
        <v>66</v>
      </c>
    </row>
    <row r="112" spans="1:3" ht="42.75" customHeight="1" x14ac:dyDescent="0.45">
      <c r="A112">
        <v>111</v>
      </c>
      <c r="B112" s="1" t="s">
        <v>110</v>
      </c>
      <c r="C112" t="s">
        <v>7</v>
      </c>
    </row>
    <row r="113" spans="1:3" ht="71.25" customHeight="1" x14ac:dyDescent="0.45">
      <c r="A113">
        <v>112</v>
      </c>
      <c r="B113" s="1" t="s">
        <v>111</v>
      </c>
      <c r="C113" t="s">
        <v>73</v>
      </c>
    </row>
    <row r="114" spans="1:3" ht="42.75" customHeight="1" x14ac:dyDescent="0.45">
      <c r="A114">
        <v>113</v>
      </c>
      <c r="B114" s="1" t="s">
        <v>112</v>
      </c>
      <c r="C114" t="s">
        <v>11</v>
      </c>
    </row>
    <row r="115" spans="1:3" ht="57" customHeight="1" x14ac:dyDescent="0.45">
      <c r="A115">
        <v>114</v>
      </c>
      <c r="B115" s="1" t="s">
        <v>113</v>
      </c>
      <c r="C115" t="s">
        <v>35</v>
      </c>
    </row>
    <row r="116" spans="1:3" ht="42.75" customHeight="1" x14ac:dyDescent="0.45">
      <c r="A116">
        <v>115</v>
      </c>
      <c r="B116" s="1" t="s">
        <v>114</v>
      </c>
      <c r="C116" t="s">
        <v>16</v>
      </c>
    </row>
    <row r="117" spans="1:3" ht="57" customHeight="1" x14ac:dyDescent="0.45">
      <c r="A117">
        <f>116</f>
        <v>116</v>
      </c>
      <c r="B117" s="1" t="s">
        <v>115</v>
      </c>
      <c r="C117" t="s">
        <v>116</v>
      </c>
    </row>
    <row r="118" spans="1:3" ht="42.75" customHeight="1" x14ac:dyDescent="0.45">
      <c r="A118">
        <f>116</f>
        <v>116</v>
      </c>
      <c r="B118" s="1" t="s">
        <v>117</v>
      </c>
      <c r="C118" t="s">
        <v>88</v>
      </c>
    </row>
    <row r="119" spans="1:3" ht="42.75" customHeight="1" x14ac:dyDescent="0.45">
      <c r="A119">
        <v>118</v>
      </c>
      <c r="B119" s="1" t="s">
        <v>118</v>
      </c>
      <c r="C119" t="s">
        <v>35</v>
      </c>
    </row>
    <row r="120" spans="1:3" ht="42.75" customHeight="1" x14ac:dyDescent="0.45">
      <c r="A120">
        <v>119</v>
      </c>
      <c r="B120" s="1" t="s">
        <v>119</v>
      </c>
      <c r="C120" t="s">
        <v>120</v>
      </c>
    </row>
    <row r="121" spans="1:3" ht="57" customHeight="1" x14ac:dyDescent="0.45">
      <c r="A121">
        <f>120</f>
        <v>120</v>
      </c>
      <c r="B121" s="1" t="s">
        <v>121</v>
      </c>
      <c r="C121" t="s">
        <v>42</v>
      </c>
    </row>
    <row r="122" spans="1:3" ht="42.75" customHeight="1" x14ac:dyDescent="0.45">
      <c r="A122">
        <f>120</f>
        <v>120</v>
      </c>
      <c r="B122" s="1" t="s">
        <v>122</v>
      </c>
      <c r="C122" t="s">
        <v>24</v>
      </c>
    </row>
    <row r="123" spans="1:3" ht="42.75" customHeight="1" x14ac:dyDescent="0.45">
      <c r="A123">
        <f>120</f>
        <v>120</v>
      </c>
      <c r="B123" s="1" t="s">
        <v>123</v>
      </c>
      <c r="C123" t="s">
        <v>35</v>
      </c>
    </row>
    <row r="124" spans="1:3" ht="42.75" customHeight="1" x14ac:dyDescent="0.45">
      <c r="A124">
        <v>123</v>
      </c>
      <c r="B124" s="1" t="s">
        <v>124</v>
      </c>
      <c r="C124" t="s">
        <v>66</v>
      </c>
    </row>
    <row r="125" spans="1:3" ht="99.75" customHeight="1" x14ac:dyDescent="0.45">
      <c r="A125">
        <v>124</v>
      </c>
      <c r="B125" s="1" t="s">
        <v>125</v>
      </c>
      <c r="C125" t="s">
        <v>42</v>
      </c>
    </row>
    <row r="126" spans="1:3" ht="85.5" customHeight="1" x14ac:dyDescent="0.45">
      <c r="A126">
        <v>125</v>
      </c>
      <c r="B126" s="1" t="s">
        <v>126</v>
      </c>
      <c r="C126" t="s">
        <v>35</v>
      </c>
    </row>
    <row r="127" spans="1:3" ht="85.5" customHeight="1" x14ac:dyDescent="0.45">
      <c r="A127">
        <f>125</f>
        <v>125</v>
      </c>
      <c r="B127" s="1" t="s">
        <v>127</v>
      </c>
      <c r="C127" t="s">
        <v>88</v>
      </c>
    </row>
    <row r="128" spans="1:3" ht="71.25" customHeight="1" x14ac:dyDescent="0.45">
      <c r="A128">
        <v>126</v>
      </c>
      <c r="B128" s="1" t="s">
        <v>128</v>
      </c>
      <c r="C128" t="s">
        <v>5</v>
      </c>
    </row>
    <row r="129" spans="1:3" ht="85.5" customHeight="1" x14ac:dyDescent="0.45">
      <c r="A129">
        <v>127</v>
      </c>
      <c r="B129" s="1" t="s">
        <v>129</v>
      </c>
      <c r="C129" t="s">
        <v>130</v>
      </c>
    </row>
    <row r="130" spans="1:3" ht="42.75" customHeight="1" x14ac:dyDescent="0.45">
      <c r="A130">
        <v>128</v>
      </c>
      <c r="B130" s="1" t="s">
        <v>131</v>
      </c>
      <c r="C130" t="s">
        <v>5</v>
      </c>
    </row>
    <row r="131" spans="1:3" ht="71.25" customHeight="1" x14ac:dyDescent="0.45">
      <c r="A131">
        <v>129</v>
      </c>
      <c r="B131" s="1" t="s">
        <v>132</v>
      </c>
      <c r="C131" t="s">
        <v>7</v>
      </c>
    </row>
    <row r="132" spans="1:3" ht="57" customHeight="1" x14ac:dyDescent="0.45">
      <c r="A132">
        <f>130</f>
        <v>130</v>
      </c>
      <c r="B132" s="1" t="s">
        <v>133</v>
      </c>
      <c r="C132" t="s">
        <v>42</v>
      </c>
    </row>
    <row r="133" spans="1:3" ht="42.75" customHeight="1" x14ac:dyDescent="0.45">
      <c r="A133">
        <f>130</f>
        <v>130</v>
      </c>
      <c r="B133" s="1" t="s">
        <v>134</v>
      </c>
      <c r="C133" t="s">
        <v>71</v>
      </c>
    </row>
    <row r="134" spans="1:3" ht="42.75" customHeight="1" x14ac:dyDescent="0.45">
      <c r="A134">
        <f>132</f>
        <v>132</v>
      </c>
      <c r="B134" s="1" t="s">
        <v>135</v>
      </c>
      <c r="C134" t="s">
        <v>16</v>
      </c>
    </row>
    <row r="135" spans="1:3" ht="42.75" customHeight="1" x14ac:dyDescent="0.45">
      <c r="A135">
        <f>132</f>
        <v>132</v>
      </c>
      <c r="B135" s="1" t="s">
        <v>136</v>
      </c>
      <c r="C135" t="s">
        <v>16</v>
      </c>
    </row>
    <row r="136" spans="1:3" ht="42.75" customHeight="1" x14ac:dyDescent="0.45">
      <c r="A136">
        <v>134</v>
      </c>
      <c r="B136" s="1" t="s">
        <v>137</v>
      </c>
      <c r="C136" t="s">
        <v>105</v>
      </c>
    </row>
    <row r="137" spans="1:3" ht="99.75" customHeight="1" x14ac:dyDescent="0.45">
      <c r="A137">
        <v>135</v>
      </c>
      <c r="B137" s="1" t="s">
        <v>138</v>
      </c>
      <c r="C137" t="s">
        <v>7</v>
      </c>
    </row>
    <row r="138" spans="1:3" ht="85.5" customHeight="1" x14ac:dyDescent="0.45">
      <c r="A138">
        <v>136</v>
      </c>
      <c r="B138" s="1" t="s">
        <v>139</v>
      </c>
      <c r="C138" t="s">
        <v>7</v>
      </c>
    </row>
    <row r="139" spans="1:3" ht="57" customHeight="1" x14ac:dyDescent="0.45">
      <c r="A139">
        <v>137</v>
      </c>
      <c r="B139" s="1" t="s">
        <v>140</v>
      </c>
      <c r="C139" t="s">
        <v>11</v>
      </c>
    </row>
    <row r="140" spans="1:3" ht="57" customHeight="1" x14ac:dyDescent="0.45">
      <c r="A140">
        <v>138</v>
      </c>
      <c r="B140" s="1" t="s">
        <v>141</v>
      </c>
      <c r="C140" t="s">
        <v>42</v>
      </c>
    </row>
    <row r="141" spans="1:3" ht="42.75" customHeight="1" x14ac:dyDescent="0.45">
      <c r="A141">
        <v>139</v>
      </c>
      <c r="B141" s="1" t="s">
        <v>142</v>
      </c>
      <c r="C141" t="s">
        <v>39</v>
      </c>
    </row>
    <row r="142" spans="1:3" ht="42.75" customHeight="1" x14ac:dyDescent="0.45">
      <c r="A142">
        <f>140</f>
        <v>140</v>
      </c>
      <c r="B142" s="1" t="s">
        <v>143</v>
      </c>
      <c r="C142" t="s">
        <v>11</v>
      </c>
    </row>
    <row r="143" spans="1:3" ht="57" customHeight="1" x14ac:dyDescent="0.45">
      <c r="A143">
        <f>140</f>
        <v>140</v>
      </c>
      <c r="B143" s="1" t="s">
        <v>144</v>
      </c>
      <c r="C143" t="s">
        <v>7</v>
      </c>
    </row>
    <row r="144" spans="1:3" ht="71.25" customHeight="1" x14ac:dyDescent="0.45">
      <c r="A144">
        <f>140</f>
        <v>140</v>
      </c>
      <c r="B144" s="1" t="s">
        <v>145</v>
      </c>
      <c r="C144" t="s">
        <v>9</v>
      </c>
    </row>
    <row r="145" spans="1:3" ht="57" customHeight="1" x14ac:dyDescent="0.45">
      <c r="A145">
        <v>144</v>
      </c>
      <c r="B145" s="1" t="s">
        <v>146</v>
      </c>
      <c r="C145" t="s">
        <v>7</v>
      </c>
    </row>
    <row r="146" spans="1:3" ht="42.75" customHeight="1" x14ac:dyDescent="0.45">
      <c r="A146">
        <v>145</v>
      </c>
      <c r="B146" s="1" t="s">
        <v>147</v>
      </c>
      <c r="C146" t="s">
        <v>73</v>
      </c>
    </row>
    <row r="147" spans="1:3" ht="42.75" customHeight="1" x14ac:dyDescent="0.45">
      <c r="A147">
        <v>146</v>
      </c>
      <c r="B147" s="1" t="s">
        <v>148</v>
      </c>
      <c r="C147" t="s">
        <v>5</v>
      </c>
    </row>
    <row r="148" spans="1:3" ht="99.75" customHeight="1" x14ac:dyDescent="0.45">
      <c r="A148">
        <v>147</v>
      </c>
      <c r="B148" s="1" t="s">
        <v>149</v>
      </c>
      <c r="C148" t="s">
        <v>42</v>
      </c>
    </row>
    <row r="149" spans="1:3" ht="42.75" customHeight="1" x14ac:dyDescent="0.45">
      <c r="A149">
        <v>148</v>
      </c>
      <c r="B149" s="1" t="s">
        <v>150</v>
      </c>
      <c r="C149" t="s">
        <v>5</v>
      </c>
    </row>
    <row r="150" spans="1:3" ht="57" customHeight="1" x14ac:dyDescent="0.45">
      <c r="A150">
        <v>149</v>
      </c>
      <c r="B150" s="1" t="s">
        <v>151</v>
      </c>
      <c r="C150" t="s">
        <v>152</v>
      </c>
    </row>
    <row r="151" spans="1:3" ht="42.75" customHeight="1" x14ac:dyDescent="0.45">
      <c r="A151">
        <v>150</v>
      </c>
      <c r="B151" s="1" t="s">
        <v>153</v>
      </c>
      <c r="C151" t="s">
        <v>20</v>
      </c>
    </row>
    <row r="152" spans="1:3" ht="42.75" customHeight="1" x14ac:dyDescent="0.45">
      <c r="A152">
        <v>151</v>
      </c>
      <c r="B152" s="1" t="s">
        <v>154</v>
      </c>
      <c r="C152" t="s">
        <v>66</v>
      </c>
    </row>
    <row r="153" spans="1:3" ht="99.75" customHeight="1" x14ac:dyDescent="0.45">
      <c r="A153">
        <v>152</v>
      </c>
      <c r="B153" s="1" t="s">
        <v>155</v>
      </c>
      <c r="C153" t="s">
        <v>156</v>
      </c>
    </row>
    <row r="154" spans="1:3" ht="57" customHeight="1" x14ac:dyDescent="0.45">
      <c r="A154">
        <v>153</v>
      </c>
      <c r="B154" s="1" t="s">
        <v>157</v>
      </c>
      <c r="C154" t="s">
        <v>66</v>
      </c>
    </row>
    <row r="155" spans="1:3" ht="42.75" customHeight="1" x14ac:dyDescent="0.45">
      <c r="A155">
        <f>154</f>
        <v>154</v>
      </c>
      <c r="B155" s="1" t="s">
        <v>158</v>
      </c>
      <c r="C155" t="s">
        <v>5</v>
      </c>
    </row>
    <row r="156" spans="1:3" ht="42.75" customHeight="1" x14ac:dyDescent="0.45">
      <c r="A156">
        <f>154</f>
        <v>154</v>
      </c>
      <c r="B156" s="1" t="s">
        <v>159</v>
      </c>
      <c r="C156" t="s">
        <v>160</v>
      </c>
    </row>
    <row r="157" spans="1:3" ht="42.75" customHeight="1" x14ac:dyDescent="0.45">
      <c r="A157">
        <f>156</f>
        <v>156</v>
      </c>
      <c r="B157" s="1" t="s">
        <v>161</v>
      </c>
      <c r="C157" t="s">
        <v>7</v>
      </c>
    </row>
    <row r="158" spans="1:3" ht="85.5" customHeight="1" x14ac:dyDescent="0.45">
      <c r="A158">
        <f>156</f>
        <v>156</v>
      </c>
      <c r="B158" s="1" t="s">
        <v>162</v>
      </c>
      <c r="C158" t="s">
        <v>7</v>
      </c>
    </row>
    <row r="159" spans="1:3" ht="71.25" customHeight="1" x14ac:dyDescent="0.45">
      <c r="A159">
        <v>158</v>
      </c>
      <c r="B159" s="1" t="s">
        <v>163</v>
      </c>
      <c r="C159" t="s">
        <v>100</v>
      </c>
    </row>
    <row r="160" spans="1:3" ht="71.25" customHeight="1" x14ac:dyDescent="0.45">
      <c r="A160">
        <v>159</v>
      </c>
      <c r="B160" s="1" t="s">
        <v>164</v>
      </c>
      <c r="C160" t="s">
        <v>59</v>
      </c>
    </row>
    <row r="161" spans="1:3" ht="71.25" customHeight="1" x14ac:dyDescent="0.45">
      <c r="A161">
        <f>160</f>
        <v>160</v>
      </c>
      <c r="B161" s="1" t="s">
        <v>165</v>
      </c>
      <c r="C161" t="s">
        <v>39</v>
      </c>
    </row>
    <row r="162" spans="1:3" ht="85.5" customHeight="1" x14ac:dyDescent="0.45">
      <c r="A162">
        <f>160</f>
        <v>160</v>
      </c>
      <c r="B162" s="1" t="s">
        <v>166</v>
      </c>
      <c r="C162" t="s">
        <v>59</v>
      </c>
    </row>
    <row r="163" spans="1:3" ht="85.5" customHeight="1" x14ac:dyDescent="0.45">
      <c r="A163">
        <v>162</v>
      </c>
      <c r="B163" s="1" t="s">
        <v>167</v>
      </c>
      <c r="C163" t="s">
        <v>168</v>
      </c>
    </row>
    <row r="164" spans="1:3" ht="42.75" customHeight="1" x14ac:dyDescent="0.45">
      <c r="A164">
        <f>163</f>
        <v>163</v>
      </c>
      <c r="B164" s="1" t="s">
        <v>169</v>
      </c>
      <c r="C164" t="s">
        <v>120</v>
      </c>
    </row>
    <row r="165" spans="1:3" ht="57" customHeight="1" x14ac:dyDescent="0.45">
      <c r="A165">
        <f>163</f>
        <v>163</v>
      </c>
      <c r="B165" s="1" t="s">
        <v>170</v>
      </c>
      <c r="C165" t="s">
        <v>5</v>
      </c>
    </row>
    <row r="166" spans="1:3" ht="57" customHeight="1" x14ac:dyDescent="0.45">
      <c r="A166">
        <f>165</f>
        <v>165</v>
      </c>
      <c r="B166" s="1" t="s">
        <v>171</v>
      </c>
      <c r="C166" t="s">
        <v>172</v>
      </c>
    </row>
    <row r="167" spans="1:3" ht="71.25" customHeight="1" x14ac:dyDescent="0.45">
      <c r="A167">
        <f>165</f>
        <v>165</v>
      </c>
      <c r="B167" s="1" t="s">
        <v>173</v>
      </c>
      <c r="C167" t="s">
        <v>59</v>
      </c>
    </row>
    <row r="168" spans="1:3" ht="99.75" customHeight="1" x14ac:dyDescent="0.45">
      <c r="A168">
        <f>167</f>
        <v>167</v>
      </c>
      <c r="B168" s="1" t="s">
        <v>174</v>
      </c>
      <c r="C168" t="s">
        <v>71</v>
      </c>
    </row>
    <row r="169" spans="1:3" ht="71.25" customHeight="1" x14ac:dyDescent="0.45">
      <c r="A169">
        <f>167</f>
        <v>167</v>
      </c>
      <c r="B169" s="1" t="s">
        <v>175</v>
      </c>
      <c r="C169" t="s">
        <v>7</v>
      </c>
    </row>
    <row r="170" spans="1:3" ht="42.75" customHeight="1" x14ac:dyDescent="0.45">
      <c r="A170">
        <f>167</f>
        <v>167</v>
      </c>
      <c r="B170" s="1" t="s">
        <v>176</v>
      </c>
      <c r="C170" t="s">
        <v>7</v>
      </c>
    </row>
    <row r="171" spans="1:3" ht="85.5" customHeight="1" x14ac:dyDescent="0.45">
      <c r="A171">
        <f>169</f>
        <v>169</v>
      </c>
      <c r="B171" s="1" t="s">
        <v>177</v>
      </c>
      <c r="C171" t="s">
        <v>42</v>
      </c>
    </row>
    <row r="172" spans="1:3" ht="85.5" customHeight="1" x14ac:dyDescent="0.45">
      <c r="A172">
        <f>169</f>
        <v>169</v>
      </c>
      <c r="B172" s="1" t="s">
        <v>178</v>
      </c>
      <c r="C172" t="s">
        <v>42</v>
      </c>
    </row>
    <row r="173" spans="1:3" ht="57" customHeight="1" x14ac:dyDescent="0.45">
      <c r="A173">
        <v>170</v>
      </c>
      <c r="B173" s="1" t="s">
        <v>179</v>
      </c>
      <c r="C173" t="s">
        <v>7</v>
      </c>
    </row>
    <row r="174" spans="1:3" ht="42.75" customHeight="1" x14ac:dyDescent="0.45">
      <c r="A174">
        <v>172</v>
      </c>
      <c r="B174" s="1" t="s">
        <v>180</v>
      </c>
      <c r="C174" t="s">
        <v>5</v>
      </c>
    </row>
    <row r="175" spans="1:3" ht="57" customHeight="1" x14ac:dyDescent="0.45">
      <c r="A175">
        <f>173</f>
        <v>173</v>
      </c>
      <c r="B175" s="1" t="s">
        <v>181</v>
      </c>
      <c r="C175" t="s">
        <v>57</v>
      </c>
    </row>
    <row r="176" spans="1:3" ht="57" customHeight="1" x14ac:dyDescent="0.45">
      <c r="A176">
        <f>173</f>
        <v>173</v>
      </c>
      <c r="B176" s="1" t="s">
        <v>182</v>
      </c>
      <c r="C176" t="s">
        <v>5</v>
      </c>
    </row>
    <row r="177" spans="1:3" ht="57" customHeight="1" x14ac:dyDescent="0.45">
      <c r="A177">
        <f>173</f>
        <v>173</v>
      </c>
      <c r="B177" s="1" t="s">
        <v>183</v>
      </c>
      <c r="C177" t="s">
        <v>11</v>
      </c>
    </row>
    <row r="178" spans="1:3" ht="42.75" customHeight="1" x14ac:dyDescent="0.45">
      <c r="A178">
        <v>176</v>
      </c>
      <c r="B178" s="1" t="s">
        <v>184</v>
      </c>
      <c r="C178" t="s">
        <v>78</v>
      </c>
    </row>
    <row r="179" spans="1:3" ht="99.75" customHeight="1" x14ac:dyDescent="0.45">
      <c r="A179">
        <f>177</f>
        <v>177</v>
      </c>
      <c r="B179" s="1" t="s">
        <v>185</v>
      </c>
      <c r="C179" t="s">
        <v>152</v>
      </c>
    </row>
    <row r="180" spans="1:3" ht="114" customHeight="1" x14ac:dyDescent="0.45">
      <c r="A180">
        <f>177</f>
        <v>177</v>
      </c>
      <c r="B180" s="1" t="s">
        <v>186</v>
      </c>
      <c r="C180" t="s">
        <v>152</v>
      </c>
    </row>
    <row r="181" spans="1:3" ht="71.25" customHeight="1" x14ac:dyDescent="0.45">
      <c r="A181">
        <f>179</f>
        <v>179</v>
      </c>
      <c r="B181" s="1" t="s">
        <v>187</v>
      </c>
      <c r="C181" t="s">
        <v>42</v>
      </c>
    </row>
    <row r="182" spans="1:3" ht="57" customHeight="1" x14ac:dyDescent="0.45">
      <c r="A182">
        <v>181</v>
      </c>
      <c r="B182" s="1" t="s">
        <v>188</v>
      </c>
      <c r="C182" t="s">
        <v>5</v>
      </c>
    </row>
    <row r="183" spans="1:3" ht="99.75" customHeight="1" x14ac:dyDescent="0.45">
      <c r="A183">
        <v>182</v>
      </c>
      <c r="B183" s="1" t="s">
        <v>189</v>
      </c>
      <c r="C183" t="s">
        <v>156</v>
      </c>
    </row>
    <row r="184" spans="1:3" ht="71.25" customHeight="1" x14ac:dyDescent="0.45">
      <c r="A184">
        <v>183</v>
      </c>
      <c r="B184" s="1" t="s">
        <v>190</v>
      </c>
      <c r="C184" t="s">
        <v>35</v>
      </c>
    </row>
    <row r="185" spans="1:3" ht="57" customHeight="1" x14ac:dyDescent="0.45">
      <c r="A185">
        <v>184</v>
      </c>
      <c r="B185" s="1" t="s">
        <v>191</v>
      </c>
      <c r="C185" t="s">
        <v>156</v>
      </c>
    </row>
    <row r="186" spans="1:3" ht="57" customHeight="1" x14ac:dyDescent="0.45">
      <c r="A186">
        <v>185</v>
      </c>
      <c r="B186" s="1" t="s">
        <v>192</v>
      </c>
      <c r="C186" t="s">
        <v>107</v>
      </c>
    </row>
    <row r="187" spans="1:3" ht="71.25" customHeight="1" x14ac:dyDescent="0.45">
      <c r="A187">
        <f>186</f>
        <v>186</v>
      </c>
      <c r="B187" s="1" t="s">
        <v>193</v>
      </c>
      <c r="C187" t="s">
        <v>194</v>
      </c>
    </row>
    <row r="188" spans="1:3" ht="42.75" customHeight="1" x14ac:dyDescent="0.45">
      <c r="A188">
        <f>186</f>
        <v>186</v>
      </c>
      <c r="B188" s="1" t="s">
        <v>195</v>
      </c>
      <c r="C188" t="s">
        <v>35</v>
      </c>
    </row>
    <row r="189" spans="1:3" ht="85.5" customHeight="1" x14ac:dyDescent="0.45">
      <c r="A189">
        <v>188</v>
      </c>
      <c r="B189" s="1" t="s">
        <v>196</v>
      </c>
      <c r="C189" t="s">
        <v>172</v>
      </c>
    </row>
    <row r="190" spans="1:3" ht="57" customHeight="1" x14ac:dyDescent="0.45">
      <c r="A190">
        <f>189</f>
        <v>189</v>
      </c>
      <c r="B190" s="1" t="s">
        <v>197</v>
      </c>
      <c r="C190" t="s">
        <v>7</v>
      </c>
    </row>
    <row r="191" spans="1:3" ht="42.75" customHeight="1" x14ac:dyDescent="0.45">
      <c r="A191">
        <f>189</f>
        <v>189</v>
      </c>
      <c r="B191" s="1" t="s">
        <v>198</v>
      </c>
      <c r="C191" t="s">
        <v>130</v>
      </c>
    </row>
    <row r="192" spans="1:3" ht="42.75" customHeight="1" x14ac:dyDescent="0.45">
      <c r="A192">
        <v>191</v>
      </c>
      <c r="B192" s="1" t="s">
        <v>199</v>
      </c>
      <c r="C192" t="s">
        <v>88</v>
      </c>
    </row>
    <row r="193" spans="1:3" ht="85.5" customHeight="1" x14ac:dyDescent="0.45">
      <c r="A193">
        <f>192</f>
        <v>192</v>
      </c>
      <c r="B193" s="1" t="s">
        <v>200</v>
      </c>
      <c r="C193" t="s">
        <v>160</v>
      </c>
    </row>
    <row r="194" spans="1:3" ht="71.25" customHeight="1" x14ac:dyDescent="0.45">
      <c r="A194">
        <f>192</f>
        <v>192</v>
      </c>
      <c r="B194" s="1" t="s">
        <v>201</v>
      </c>
      <c r="C194" t="s">
        <v>172</v>
      </c>
    </row>
    <row r="195" spans="1:3" ht="57" customHeight="1" x14ac:dyDescent="0.45">
      <c r="A195">
        <v>194</v>
      </c>
      <c r="B195" s="1" t="s">
        <v>202</v>
      </c>
      <c r="C195" t="s">
        <v>5</v>
      </c>
    </row>
    <row r="196" spans="1:3" ht="71.25" customHeight="1" x14ac:dyDescent="0.45">
      <c r="A196">
        <v>195</v>
      </c>
      <c r="B196" s="1" t="s">
        <v>203</v>
      </c>
      <c r="C196" t="s">
        <v>71</v>
      </c>
    </row>
    <row r="197" spans="1:3" ht="42.75" customHeight="1" x14ac:dyDescent="0.45">
      <c r="A197">
        <v>196</v>
      </c>
      <c r="B197" s="1" t="s">
        <v>204</v>
      </c>
      <c r="C197" t="s">
        <v>16</v>
      </c>
    </row>
    <row r="198" spans="1:3" ht="57" customHeight="1" x14ac:dyDescent="0.45">
      <c r="A198">
        <v>197</v>
      </c>
      <c r="B198" s="1" t="s">
        <v>205</v>
      </c>
      <c r="C198" t="s">
        <v>42</v>
      </c>
    </row>
    <row r="199" spans="1:3" ht="57" customHeight="1" x14ac:dyDescent="0.45">
      <c r="A199">
        <f>198</f>
        <v>198</v>
      </c>
      <c r="B199" s="1" t="s">
        <v>206</v>
      </c>
      <c r="C199" t="s">
        <v>207</v>
      </c>
    </row>
    <row r="200" spans="1:3" ht="42.75" customHeight="1" x14ac:dyDescent="0.45">
      <c r="A200">
        <f>198</f>
        <v>198</v>
      </c>
      <c r="B200" s="1" t="s">
        <v>208</v>
      </c>
      <c r="C200" t="s">
        <v>7</v>
      </c>
    </row>
    <row r="201" spans="1:3" ht="42.75" customHeight="1" x14ac:dyDescent="0.45">
      <c r="A201">
        <f>200</f>
        <v>200</v>
      </c>
      <c r="B201" s="1" t="s">
        <v>209</v>
      </c>
      <c r="C201" t="s">
        <v>16</v>
      </c>
    </row>
    <row r="202" spans="1:3" ht="99.75" customHeight="1" x14ac:dyDescent="0.45">
      <c r="A202">
        <f>200</f>
        <v>200</v>
      </c>
      <c r="B202" s="1" t="s">
        <v>210</v>
      </c>
      <c r="C202" t="s">
        <v>194</v>
      </c>
    </row>
    <row r="203" spans="1:3" ht="42.75" customHeight="1" x14ac:dyDescent="0.45">
      <c r="A203">
        <f>200</f>
        <v>200</v>
      </c>
      <c r="B203" s="1" t="s">
        <v>211</v>
      </c>
      <c r="C203" t="s">
        <v>7</v>
      </c>
    </row>
    <row r="204" spans="1:3" ht="57" customHeight="1" x14ac:dyDescent="0.45">
      <c r="A204">
        <v>203</v>
      </c>
      <c r="B204" s="1" t="s">
        <v>212</v>
      </c>
      <c r="C204" t="s">
        <v>152</v>
      </c>
    </row>
    <row r="205" spans="1:3" ht="57" customHeight="1" x14ac:dyDescent="0.45">
      <c r="A205">
        <v>204</v>
      </c>
      <c r="B205" s="1" t="s">
        <v>213</v>
      </c>
      <c r="C205" t="s">
        <v>152</v>
      </c>
    </row>
    <row r="206" spans="1:3" ht="57" customHeight="1" x14ac:dyDescent="0.45">
      <c r="A206">
        <v>205</v>
      </c>
      <c r="B206" s="1" t="s">
        <v>214</v>
      </c>
      <c r="C206" t="s">
        <v>5</v>
      </c>
    </row>
    <row r="207" spans="1:3" ht="71.25" customHeight="1" x14ac:dyDescent="0.45">
      <c r="A207">
        <v>206</v>
      </c>
      <c r="B207" s="1" t="s">
        <v>215</v>
      </c>
      <c r="C207" t="s">
        <v>7</v>
      </c>
    </row>
    <row r="208" spans="1:3" ht="71.25" customHeight="1" x14ac:dyDescent="0.45">
      <c r="A208">
        <f>207</f>
        <v>207</v>
      </c>
      <c r="B208" s="1" t="s">
        <v>216</v>
      </c>
      <c r="C208" t="s">
        <v>217</v>
      </c>
    </row>
    <row r="209" spans="1:3" ht="42.75" customHeight="1" x14ac:dyDescent="0.45">
      <c r="A209">
        <f>207</f>
        <v>207</v>
      </c>
      <c r="B209" s="1" t="s">
        <v>218</v>
      </c>
      <c r="C209" t="s">
        <v>7</v>
      </c>
    </row>
    <row r="210" spans="1:3" ht="99.75" customHeight="1" x14ac:dyDescent="0.45">
      <c r="A210">
        <f>207</f>
        <v>207</v>
      </c>
      <c r="B210" s="1" t="s">
        <v>219</v>
      </c>
      <c r="C210" t="s">
        <v>9</v>
      </c>
    </row>
    <row r="211" spans="1:3" ht="57" customHeight="1" x14ac:dyDescent="0.45">
      <c r="A211">
        <v>210</v>
      </c>
      <c r="B211" s="1" t="s">
        <v>220</v>
      </c>
      <c r="C211" t="s">
        <v>7</v>
      </c>
    </row>
    <row r="212" spans="1:3" ht="42.75" customHeight="1" x14ac:dyDescent="0.45">
      <c r="A212">
        <v>211</v>
      </c>
      <c r="B212" s="1" t="s">
        <v>221</v>
      </c>
      <c r="C212" t="s">
        <v>11</v>
      </c>
    </row>
    <row r="213" spans="1:3" ht="71.25" customHeight="1" x14ac:dyDescent="0.45">
      <c r="A213">
        <f>212</f>
        <v>212</v>
      </c>
      <c r="B213" s="1" t="s">
        <v>222</v>
      </c>
      <c r="C213" t="s">
        <v>172</v>
      </c>
    </row>
    <row r="214" spans="1:3" ht="71.25" customHeight="1" x14ac:dyDescent="0.45">
      <c r="A214">
        <f>212</f>
        <v>212</v>
      </c>
      <c r="B214" s="1" t="s">
        <v>223</v>
      </c>
      <c r="C214" t="s">
        <v>9</v>
      </c>
    </row>
    <row r="215" spans="1:3" ht="99.75" customHeight="1" x14ac:dyDescent="0.45">
      <c r="A215">
        <v>214</v>
      </c>
      <c r="B215" s="1" t="s">
        <v>224</v>
      </c>
      <c r="C215" t="s">
        <v>116</v>
      </c>
    </row>
    <row r="216" spans="1:3" ht="57" customHeight="1" x14ac:dyDescent="0.45">
      <c r="A216">
        <f>215</f>
        <v>215</v>
      </c>
      <c r="B216" s="1" t="s">
        <v>225</v>
      </c>
      <c r="C216" t="s">
        <v>7</v>
      </c>
    </row>
    <row r="217" spans="1:3" ht="85.5" customHeight="1" x14ac:dyDescent="0.45">
      <c r="A217">
        <f>215</f>
        <v>215</v>
      </c>
      <c r="B217" s="1" t="s">
        <v>226</v>
      </c>
      <c r="C217" t="s">
        <v>78</v>
      </c>
    </row>
    <row r="218" spans="1:3" ht="42.75" customHeight="1" x14ac:dyDescent="0.45">
      <c r="A218">
        <f>217</f>
        <v>217</v>
      </c>
      <c r="B218" s="1" t="s">
        <v>227</v>
      </c>
      <c r="C218" t="s">
        <v>35</v>
      </c>
    </row>
    <row r="219" spans="1:3" ht="57" customHeight="1" x14ac:dyDescent="0.45">
      <c r="A219">
        <f>217</f>
        <v>217</v>
      </c>
      <c r="B219" s="1" t="s">
        <v>228</v>
      </c>
      <c r="C219" t="s">
        <v>59</v>
      </c>
    </row>
    <row r="220" spans="1:3" ht="42.75" customHeight="1" x14ac:dyDescent="0.45">
      <c r="A220">
        <f>219</f>
        <v>219</v>
      </c>
      <c r="B220" s="1" t="s">
        <v>229</v>
      </c>
      <c r="C220" t="s">
        <v>168</v>
      </c>
    </row>
    <row r="221" spans="1:3" ht="71.25" customHeight="1" x14ac:dyDescent="0.45">
      <c r="A221">
        <f>219</f>
        <v>219</v>
      </c>
      <c r="B221" s="1" t="s">
        <v>230</v>
      </c>
      <c r="C221" t="s">
        <v>7</v>
      </c>
    </row>
    <row r="222" spans="1:3" ht="85.5" customHeight="1" x14ac:dyDescent="0.45">
      <c r="A222">
        <f>219</f>
        <v>219</v>
      </c>
      <c r="B222" s="1" t="s">
        <v>231</v>
      </c>
      <c r="C222" t="s">
        <v>35</v>
      </c>
    </row>
    <row r="223" spans="1:3" ht="57" customHeight="1" x14ac:dyDescent="0.45">
      <c r="A223">
        <v>222</v>
      </c>
      <c r="B223" s="1" t="s">
        <v>232</v>
      </c>
      <c r="C223" t="s">
        <v>5</v>
      </c>
    </row>
    <row r="224" spans="1:3" ht="57" customHeight="1" x14ac:dyDescent="0.45">
      <c r="A224">
        <v>223</v>
      </c>
      <c r="B224" s="1" t="s">
        <v>233</v>
      </c>
      <c r="C224" t="s">
        <v>71</v>
      </c>
    </row>
    <row r="225" spans="1:3" ht="99.75" customHeight="1" x14ac:dyDescent="0.45">
      <c r="A225">
        <v>224</v>
      </c>
      <c r="B225" s="1" t="s">
        <v>234</v>
      </c>
      <c r="C225" t="s">
        <v>9</v>
      </c>
    </row>
    <row r="226" spans="1:3" ht="42.75" customHeight="1" x14ac:dyDescent="0.45">
      <c r="A226">
        <f>224</f>
        <v>224</v>
      </c>
      <c r="B226" s="1" t="s">
        <v>235</v>
      </c>
      <c r="C226" t="s">
        <v>39</v>
      </c>
    </row>
    <row r="227" spans="1:3" ht="85.5" customHeight="1" x14ac:dyDescent="0.45">
      <c r="A227">
        <v>225</v>
      </c>
      <c r="B227" s="1" t="s">
        <v>236</v>
      </c>
      <c r="C227" t="s">
        <v>57</v>
      </c>
    </row>
    <row r="228" spans="1:3" ht="57" customHeight="1" x14ac:dyDescent="0.45">
      <c r="A228">
        <v>226</v>
      </c>
      <c r="B228" s="1" t="s">
        <v>237</v>
      </c>
      <c r="C228" t="s">
        <v>7</v>
      </c>
    </row>
    <row r="229" spans="1:3" ht="71.25" customHeight="1" x14ac:dyDescent="0.45">
      <c r="A229">
        <f>227</f>
        <v>227</v>
      </c>
      <c r="B229" s="1" t="s">
        <v>238</v>
      </c>
      <c r="C229" t="s">
        <v>57</v>
      </c>
    </row>
    <row r="230" spans="1:3" ht="57" customHeight="1" x14ac:dyDescent="0.45">
      <c r="A230">
        <f>227</f>
        <v>227</v>
      </c>
      <c r="B230" s="1" t="s">
        <v>239</v>
      </c>
      <c r="C230" t="s">
        <v>42</v>
      </c>
    </row>
    <row r="231" spans="1:3" ht="71.25" customHeight="1" x14ac:dyDescent="0.45">
      <c r="A231">
        <f>227</f>
        <v>227</v>
      </c>
      <c r="B231" s="1" t="s">
        <v>240</v>
      </c>
      <c r="C231" t="s">
        <v>78</v>
      </c>
    </row>
    <row r="232" spans="1:3" ht="42.75" customHeight="1" x14ac:dyDescent="0.45">
      <c r="A232">
        <v>230</v>
      </c>
      <c r="B232" s="1" t="s">
        <v>241</v>
      </c>
      <c r="C232" t="s">
        <v>9</v>
      </c>
    </row>
    <row r="233" spans="1:3" ht="57" customHeight="1" x14ac:dyDescent="0.45">
      <c r="A233">
        <f>231</f>
        <v>231</v>
      </c>
      <c r="B233" s="1" t="s">
        <v>242</v>
      </c>
      <c r="C233" t="s">
        <v>80</v>
      </c>
    </row>
    <row r="234" spans="1:3" ht="71.25" customHeight="1" x14ac:dyDescent="0.45">
      <c r="A234">
        <f>231</f>
        <v>231</v>
      </c>
      <c r="B234" s="1" t="s">
        <v>243</v>
      </c>
      <c r="C234" t="s">
        <v>7</v>
      </c>
    </row>
    <row r="235" spans="1:3" ht="42.75" customHeight="1" x14ac:dyDescent="0.45">
      <c r="A235">
        <v>233</v>
      </c>
      <c r="B235" s="1" t="s">
        <v>244</v>
      </c>
      <c r="C235" t="s">
        <v>11</v>
      </c>
    </row>
    <row r="236" spans="1:3" ht="71.25" customHeight="1" x14ac:dyDescent="0.45">
      <c r="A236">
        <f>234</f>
        <v>234</v>
      </c>
      <c r="B236" s="1" t="s">
        <v>245</v>
      </c>
      <c r="C236" t="s">
        <v>80</v>
      </c>
    </row>
    <row r="237" spans="1:3" ht="57" customHeight="1" x14ac:dyDescent="0.45">
      <c r="A237">
        <f>234</f>
        <v>234</v>
      </c>
      <c r="B237" s="1" t="s">
        <v>246</v>
      </c>
      <c r="C237" t="s">
        <v>247</v>
      </c>
    </row>
    <row r="238" spans="1:3" ht="42.75" customHeight="1" x14ac:dyDescent="0.45">
      <c r="A238">
        <f>234</f>
        <v>234</v>
      </c>
      <c r="B238" s="1" t="s">
        <v>248</v>
      </c>
      <c r="C238" t="s">
        <v>152</v>
      </c>
    </row>
    <row r="239" spans="1:3" ht="57" customHeight="1" x14ac:dyDescent="0.45">
      <c r="A239">
        <v>237</v>
      </c>
      <c r="B239" s="1" t="s">
        <v>249</v>
      </c>
      <c r="C239" t="s">
        <v>9</v>
      </c>
    </row>
    <row r="240" spans="1:3" ht="42.75" customHeight="1" x14ac:dyDescent="0.45">
      <c r="A240">
        <v>238</v>
      </c>
      <c r="B240" s="1" t="s">
        <v>250</v>
      </c>
      <c r="C240" t="s">
        <v>9</v>
      </c>
    </row>
    <row r="241" spans="1:3" ht="57" customHeight="1" x14ac:dyDescent="0.45">
      <c r="A241">
        <f>239</f>
        <v>239</v>
      </c>
      <c r="B241" s="1" t="s">
        <v>251</v>
      </c>
      <c r="C241" t="s">
        <v>35</v>
      </c>
    </row>
    <row r="242" spans="1:3" ht="71.25" customHeight="1" x14ac:dyDescent="0.45">
      <c r="A242">
        <f>239</f>
        <v>239</v>
      </c>
      <c r="B242" s="1" t="s">
        <v>252</v>
      </c>
      <c r="C242" t="s">
        <v>11</v>
      </c>
    </row>
    <row r="243" spans="1:3" ht="57" customHeight="1" x14ac:dyDescent="0.45">
      <c r="A243">
        <f>239</f>
        <v>239</v>
      </c>
      <c r="B243" s="1" t="s">
        <v>253</v>
      </c>
      <c r="C243" t="s">
        <v>5</v>
      </c>
    </row>
    <row r="244" spans="1:3" ht="42.75" customHeight="1" x14ac:dyDescent="0.45">
      <c r="A244">
        <v>242</v>
      </c>
      <c r="B244" s="1" t="s">
        <v>254</v>
      </c>
      <c r="C244" t="s">
        <v>39</v>
      </c>
    </row>
    <row r="245" spans="1:3" ht="85.5" customHeight="1" x14ac:dyDescent="0.45">
      <c r="A245">
        <v>243</v>
      </c>
      <c r="B245" s="1" t="s">
        <v>255</v>
      </c>
      <c r="C245" t="s">
        <v>42</v>
      </c>
    </row>
    <row r="246" spans="1:3" ht="71.25" customHeight="1" x14ac:dyDescent="0.45">
      <c r="A246">
        <v>244</v>
      </c>
      <c r="B246" s="1" t="s">
        <v>256</v>
      </c>
      <c r="C246" t="s">
        <v>257</v>
      </c>
    </row>
    <row r="247" spans="1:3" ht="42.75" customHeight="1" x14ac:dyDescent="0.45">
      <c r="A247">
        <v>245</v>
      </c>
      <c r="B247" s="1" t="s">
        <v>258</v>
      </c>
      <c r="C247" t="s">
        <v>172</v>
      </c>
    </row>
    <row r="248" spans="1:3" ht="42.75" customHeight="1" x14ac:dyDescent="0.45">
      <c r="A248">
        <v>246</v>
      </c>
      <c r="B248" s="1" t="s">
        <v>259</v>
      </c>
      <c r="C248" t="s">
        <v>5</v>
      </c>
    </row>
    <row r="249" spans="1:3" ht="57" customHeight="1" x14ac:dyDescent="0.45">
      <c r="A249">
        <f>247</f>
        <v>247</v>
      </c>
      <c r="B249" s="1" t="s">
        <v>260</v>
      </c>
      <c r="C249" t="s">
        <v>261</v>
      </c>
    </row>
    <row r="250" spans="1:3" ht="42.75" customHeight="1" x14ac:dyDescent="0.45">
      <c r="A250">
        <f>247</f>
        <v>247</v>
      </c>
      <c r="B250" s="1" t="s">
        <v>262</v>
      </c>
      <c r="C250" t="s">
        <v>20</v>
      </c>
    </row>
    <row r="251" spans="1:3" ht="57" customHeight="1" x14ac:dyDescent="0.45">
      <c r="A251">
        <v>250</v>
      </c>
      <c r="B251" s="1" t="s">
        <v>263</v>
      </c>
      <c r="C251" t="s">
        <v>39</v>
      </c>
    </row>
    <row r="252" spans="1:3" ht="128.25" customHeight="1" x14ac:dyDescent="0.45">
      <c r="A252">
        <f>251</f>
        <v>251</v>
      </c>
      <c r="B252" s="1" t="s">
        <v>264</v>
      </c>
      <c r="C252" t="s">
        <v>57</v>
      </c>
    </row>
    <row r="253" spans="1:3" ht="57" customHeight="1" x14ac:dyDescent="0.45">
      <c r="A253">
        <f>251</f>
        <v>251</v>
      </c>
      <c r="B253" s="1" t="s">
        <v>265</v>
      </c>
      <c r="C253" t="s">
        <v>71</v>
      </c>
    </row>
    <row r="254" spans="1:3" ht="42.75" customHeight="1" x14ac:dyDescent="0.45">
      <c r="A254">
        <f>253</f>
        <v>253</v>
      </c>
      <c r="B254" s="1" t="s">
        <v>266</v>
      </c>
      <c r="C254" t="s">
        <v>7</v>
      </c>
    </row>
    <row r="255" spans="1:3" ht="71.25" customHeight="1" x14ac:dyDescent="0.45">
      <c r="A255">
        <f>253</f>
        <v>253</v>
      </c>
      <c r="B255" s="1" t="s">
        <v>267</v>
      </c>
      <c r="C255" t="s">
        <v>247</v>
      </c>
    </row>
    <row r="256" spans="1:3" ht="42.75" customHeight="1" x14ac:dyDescent="0.45">
      <c r="A256">
        <f>253</f>
        <v>253</v>
      </c>
      <c r="B256" s="1" t="s">
        <v>268</v>
      </c>
      <c r="C256" t="s">
        <v>39</v>
      </c>
    </row>
    <row r="257" spans="1:3" ht="71.25" customHeight="1" x14ac:dyDescent="0.45">
      <c r="A257">
        <v>256</v>
      </c>
      <c r="B257" s="1" t="s">
        <v>269</v>
      </c>
      <c r="C257" t="s">
        <v>88</v>
      </c>
    </row>
    <row r="258" spans="1:3" ht="99.75" customHeight="1" x14ac:dyDescent="0.45">
      <c r="A258">
        <f>257</f>
        <v>257</v>
      </c>
      <c r="B258" s="1" t="s">
        <v>270</v>
      </c>
      <c r="C258" t="s">
        <v>168</v>
      </c>
    </row>
    <row r="259" spans="1:3" ht="42.75" customHeight="1" x14ac:dyDescent="0.45">
      <c r="A259">
        <f>257</f>
        <v>257</v>
      </c>
      <c r="B259" s="1" t="s">
        <v>271</v>
      </c>
      <c r="C259" t="s">
        <v>24</v>
      </c>
    </row>
    <row r="260" spans="1:3" ht="71.25" customHeight="1" x14ac:dyDescent="0.45">
      <c r="A260">
        <v>259</v>
      </c>
      <c r="B260" s="1" t="s">
        <v>272</v>
      </c>
      <c r="C260" t="s">
        <v>107</v>
      </c>
    </row>
    <row r="261" spans="1:3" ht="71.25" customHeight="1" x14ac:dyDescent="0.45">
      <c r="A261">
        <v>260</v>
      </c>
      <c r="B261" s="1" t="s">
        <v>273</v>
      </c>
      <c r="C261" t="s">
        <v>42</v>
      </c>
    </row>
    <row r="262" spans="1:3" ht="71.25" customHeight="1" x14ac:dyDescent="0.45">
      <c r="A262">
        <v>261</v>
      </c>
      <c r="B262" s="1" t="s">
        <v>274</v>
      </c>
      <c r="C262" t="s">
        <v>3</v>
      </c>
    </row>
    <row r="263" spans="1:3" ht="71.25" customHeight="1" x14ac:dyDescent="0.45">
      <c r="A263">
        <f>262</f>
        <v>262</v>
      </c>
      <c r="B263" s="1" t="s">
        <v>275</v>
      </c>
      <c r="C263" t="s">
        <v>7</v>
      </c>
    </row>
    <row r="264" spans="1:3" ht="57" customHeight="1" x14ac:dyDescent="0.45">
      <c r="A264">
        <f>262</f>
        <v>262</v>
      </c>
      <c r="B264" s="1" t="s">
        <v>276</v>
      </c>
      <c r="C264" t="s">
        <v>39</v>
      </c>
    </row>
    <row r="265" spans="1:3" ht="57" customHeight="1" x14ac:dyDescent="0.45">
      <c r="A265">
        <f>262</f>
        <v>262</v>
      </c>
      <c r="B265" s="1" t="s">
        <v>277</v>
      </c>
      <c r="C265" t="s">
        <v>7</v>
      </c>
    </row>
    <row r="266" spans="1:3" ht="42.75" customHeight="1" x14ac:dyDescent="0.45">
      <c r="A266">
        <v>265</v>
      </c>
      <c r="B266" s="1" t="s">
        <v>278</v>
      </c>
      <c r="C266" t="s">
        <v>24</v>
      </c>
    </row>
    <row r="267" spans="1:3" ht="57" customHeight="1" x14ac:dyDescent="0.45">
      <c r="A267">
        <f>266</f>
        <v>266</v>
      </c>
      <c r="B267" s="1" t="s">
        <v>279</v>
      </c>
      <c r="C267" t="s">
        <v>160</v>
      </c>
    </row>
    <row r="268" spans="1:3" ht="57" customHeight="1" x14ac:dyDescent="0.45">
      <c r="A268">
        <f>266</f>
        <v>266</v>
      </c>
      <c r="B268" s="1" t="s">
        <v>280</v>
      </c>
      <c r="C268" t="s">
        <v>78</v>
      </c>
    </row>
    <row r="269" spans="1:3" ht="99.75" customHeight="1" x14ac:dyDescent="0.45">
      <c r="A269">
        <f>268</f>
        <v>268</v>
      </c>
      <c r="B269" s="1" t="s">
        <v>281</v>
      </c>
      <c r="C269" t="s">
        <v>282</v>
      </c>
    </row>
    <row r="270" spans="1:3" ht="57" customHeight="1" x14ac:dyDescent="0.45">
      <c r="A270">
        <f>268</f>
        <v>268</v>
      </c>
      <c r="B270" s="1" t="s">
        <v>283</v>
      </c>
      <c r="C270" t="s">
        <v>80</v>
      </c>
    </row>
    <row r="271" spans="1:3" ht="57" customHeight="1" x14ac:dyDescent="0.45">
      <c r="A271">
        <v>270</v>
      </c>
      <c r="B271" s="1" t="s">
        <v>284</v>
      </c>
      <c r="C271" t="s">
        <v>16</v>
      </c>
    </row>
    <row r="272" spans="1:3" ht="42.75" customHeight="1" x14ac:dyDescent="0.45">
      <c r="A272">
        <f>271</f>
        <v>271</v>
      </c>
      <c r="B272" s="1" t="s">
        <v>285</v>
      </c>
      <c r="C272" t="s">
        <v>9</v>
      </c>
    </row>
    <row r="273" spans="1:3" ht="99.75" customHeight="1" x14ac:dyDescent="0.45">
      <c r="A273">
        <f>271</f>
        <v>271</v>
      </c>
      <c r="B273" s="1" t="s">
        <v>286</v>
      </c>
      <c r="C273" t="s">
        <v>156</v>
      </c>
    </row>
    <row r="274" spans="1:3" ht="42.75" customHeight="1" x14ac:dyDescent="0.45">
      <c r="A274">
        <f>271</f>
        <v>271</v>
      </c>
      <c r="B274" s="1" t="s">
        <v>287</v>
      </c>
      <c r="C274" t="s">
        <v>7</v>
      </c>
    </row>
    <row r="275" spans="1:3" ht="57" customHeight="1" x14ac:dyDescent="0.45">
      <c r="A275">
        <f>274</f>
        <v>274</v>
      </c>
      <c r="B275" s="1" t="s">
        <v>288</v>
      </c>
      <c r="C275" t="s">
        <v>9</v>
      </c>
    </row>
    <row r="276" spans="1:3" ht="42.75" customHeight="1" x14ac:dyDescent="0.45">
      <c r="A276">
        <f>274</f>
        <v>274</v>
      </c>
      <c r="B276" s="1" t="s">
        <v>289</v>
      </c>
      <c r="C276" t="s">
        <v>5</v>
      </c>
    </row>
    <row r="277" spans="1:3" ht="42.75" customHeight="1" x14ac:dyDescent="0.45">
      <c r="A277">
        <v>276</v>
      </c>
      <c r="B277" s="1" t="s">
        <v>290</v>
      </c>
      <c r="C277" t="s">
        <v>291</v>
      </c>
    </row>
    <row r="278" spans="1:3" ht="57" customHeight="1" x14ac:dyDescent="0.45">
      <c r="A278">
        <f>277</f>
        <v>277</v>
      </c>
      <c r="B278" s="1" t="s">
        <v>292</v>
      </c>
      <c r="C278" t="s">
        <v>24</v>
      </c>
    </row>
    <row r="279" spans="1:3" ht="85.5" customHeight="1" x14ac:dyDescent="0.45">
      <c r="A279">
        <f>277</f>
        <v>277</v>
      </c>
      <c r="B279" s="1" t="s">
        <v>293</v>
      </c>
      <c r="C279" t="s">
        <v>24</v>
      </c>
    </row>
    <row r="280" spans="1:3" ht="42.75" customHeight="1" x14ac:dyDescent="0.45">
      <c r="A280">
        <v>279</v>
      </c>
      <c r="B280" s="1" t="s">
        <v>294</v>
      </c>
      <c r="C280" t="s">
        <v>42</v>
      </c>
    </row>
    <row r="281" spans="1:3" ht="42.75" customHeight="1" x14ac:dyDescent="0.45">
      <c r="A281">
        <v>280</v>
      </c>
      <c r="B281" s="1" t="s">
        <v>295</v>
      </c>
      <c r="C281" t="s">
        <v>11</v>
      </c>
    </row>
    <row r="282" spans="1:3" ht="114" customHeight="1" x14ac:dyDescent="0.45">
      <c r="A282">
        <f>281</f>
        <v>281</v>
      </c>
      <c r="B282" s="1" t="s">
        <v>296</v>
      </c>
      <c r="C282" t="s">
        <v>156</v>
      </c>
    </row>
    <row r="283" spans="1:3" ht="42.75" customHeight="1" x14ac:dyDescent="0.45">
      <c r="A283">
        <f>281</f>
        <v>281</v>
      </c>
      <c r="B283" s="1" t="s">
        <v>297</v>
      </c>
      <c r="C283" t="s">
        <v>194</v>
      </c>
    </row>
    <row r="284" spans="1:3" ht="42.75" customHeight="1" x14ac:dyDescent="0.45">
      <c r="A284">
        <f>281</f>
        <v>281</v>
      </c>
      <c r="B284" s="1" t="s">
        <v>298</v>
      </c>
      <c r="C284" t="s">
        <v>11</v>
      </c>
    </row>
    <row r="285" spans="1:3" ht="85.5" customHeight="1" x14ac:dyDescent="0.45">
      <c r="A285">
        <v>284</v>
      </c>
      <c r="B285" s="1" t="s">
        <v>299</v>
      </c>
      <c r="C285" t="s">
        <v>80</v>
      </c>
    </row>
    <row r="286" spans="1:3" ht="71.25" customHeight="1" x14ac:dyDescent="0.45">
      <c r="A286">
        <f>285</f>
        <v>285</v>
      </c>
      <c r="B286" s="1" t="s">
        <v>300</v>
      </c>
      <c r="C286" t="s">
        <v>7</v>
      </c>
    </row>
    <row r="287" spans="1:3" ht="57" customHeight="1" x14ac:dyDescent="0.45">
      <c r="A287">
        <f>285</f>
        <v>285</v>
      </c>
      <c r="B287" s="1" t="s">
        <v>301</v>
      </c>
      <c r="C287" t="s">
        <v>172</v>
      </c>
    </row>
    <row r="288" spans="1:3" ht="42.75" customHeight="1" x14ac:dyDescent="0.45">
      <c r="A288">
        <f>287</f>
        <v>287</v>
      </c>
      <c r="B288" s="1" t="s">
        <v>302</v>
      </c>
      <c r="C288" t="s">
        <v>78</v>
      </c>
    </row>
    <row r="289" spans="1:3" ht="57" customHeight="1" x14ac:dyDescent="0.45">
      <c r="A289">
        <f>287</f>
        <v>287</v>
      </c>
      <c r="B289" s="1" t="s">
        <v>303</v>
      </c>
      <c r="C289" t="s">
        <v>57</v>
      </c>
    </row>
    <row r="290" spans="1:3" ht="57" customHeight="1" x14ac:dyDescent="0.45">
      <c r="A290">
        <f>287</f>
        <v>287</v>
      </c>
      <c r="B290" s="1" t="s">
        <v>304</v>
      </c>
      <c r="C290" t="s">
        <v>24</v>
      </c>
    </row>
    <row r="291" spans="1:3" ht="42.75" customHeight="1" x14ac:dyDescent="0.45">
      <c r="A291">
        <f>287</f>
        <v>287</v>
      </c>
      <c r="B291" s="1" t="s">
        <v>305</v>
      </c>
      <c r="C291" t="s">
        <v>105</v>
      </c>
    </row>
    <row r="292" spans="1:3" ht="42.75" customHeight="1" x14ac:dyDescent="0.45">
      <c r="A292">
        <f>291</f>
        <v>291</v>
      </c>
      <c r="B292" s="1" t="s">
        <v>306</v>
      </c>
      <c r="C292" t="s">
        <v>307</v>
      </c>
    </row>
    <row r="293" spans="1:3" ht="99.75" customHeight="1" x14ac:dyDescent="0.45">
      <c r="A293">
        <f>291</f>
        <v>291</v>
      </c>
      <c r="B293" s="1" t="s">
        <v>308</v>
      </c>
      <c r="C293" t="s">
        <v>156</v>
      </c>
    </row>
    <row r="294" spans="1:3" ht="71.25" customHeight="1" x14ac:dyDescent="0.45">
      <c r="A294">
        <f>291</f>
        <v>291</v>
      </c>
      <c r="B294" s="1" t="s">
        <v>309</v>
      </c>
      <c r="C294" t="s">
        <v>5</v>
      </c>
    </row>
    <row r="295" spans="1:3" ht="71.25" customHeight="1" x14ac:dyDescent="0.45">
      <c r="A295">
        <f>291</f>
        <v>291</v>
      </c>
      <c r="B295" s="1" t="s">
        <v>310</v>
      </c>
      <c r="C295" t="s">
        <v>42</v>
      </c>
    </row>
    <row r="296" spans="1:3" ht="57" customHeight="1" x14ac:dyDescent="0.45">
      <c r="A296">
        <f>291</f>
        <v>291</v>
      </c>
      <c r="B296" s="1" t="s">
        <v>311</v>
      </c>
      <c r="C296" t="s">
        <v>9</v>
      </c>
    </row>
    <row r="297" spans="1:3" ht="57" customHeight="1" x14ac:dyDescent="0.45">
      <c r="A297">
        <f>296</f>
        <v>296</v>
      </c>
      <c r="B297" s="1" t="s">
        <v>312</v>
      </c>
      <c r="C297" t="s">
        <v>313</v>
      </c>
    </row>
    <row r="298" spans="1:3" ht="71.25" customHeight="1" x14ac:dyDescent="0.45">
      <c r="A298">
        <f>296</f>
        <v>296</v>
      </c>
      <c r="B298" s="1" t="s">
        <v>314</v>
      </c>
      <c r="C298" t="s">
        <v>5</v>
      </c>
    </row>
    <row r="299" spans="1:3" ht="71.25" customHeight="1" x14ac:dyDescent="0.45">
      <c r="A299">
        <f>298</f>
        <v>298</v>
      </c>
      <c r="B299" s="1" t="s">
        <v>315</v>
      </c>
      <c r="C299" t="s">
        <v>172</v>
      </c>
    </row>
    <row r="300" spans="1:3" ht="71.25" customHeight="1" x14ac:dyDescent="0.45">
      <c r="A300">
        <f>298</f>
        <v>298</v>
      </c>
      <c r="B300" s="1" t="s">
        <v>316</v>
      </c>
      <c r="C300" t="s">
        <v>317</v>
      </c>
    </row>
    <row r="301" spans="1:3" ht="142.5" customHeight="1" x14ac:dyDescent="0.45">
      <c r="A301">
        <v>300</v>
      </c>
      <c r="B301" s="1" t="s">
        <v>318</v>
      </c>
      <c r="C301" t="s">
        <v>172</v>
      </c>
    </row>
    <row r="302" spans="1:3" ht="42.75" customHeight="1" x14ac:dyDescent="0.45">
      <c r="A302">
        <v>301</v>
      </c>
      <c r="B302" s="1" t="s">
        <v>319</v>
      </c>
      <c r="C302" t="s">
        <v>320</v>
      </c>
    </row>
    <row r="303" spans="1:3" ht="128.25" customHeight="1" x14ac:dyDescent="0.45">
      <c r="A303">
        <f>302</f>
        <v>302</v>
      </c>
      <c r="B303" s="1" t="s">
        <v>321</v>
      </c>
      <c r="C303" t="s">
        <v>80</v>
      </c>
    </row>
    <row r="304" spans="1:3" ht="42.75" customHeight="1" x14ac:dyDescent="0.45">
      <c r="A304">
        <f>302</f>
        <v>302</v>
      </c>
      <c r="B304" s="1" t="s">
        <v>322</v>
      </c>
      <c r="C304" t="s">
        <v>152</v>
      </c>
    </row>
    <row r="305" spans="1:3" ht="42.75" customHeight="1" x14ac:dyDescent="0.45">
      <c r="A305">
        <f>302</f>
        <v>302</v>
      </c>
      <c r="B305" s="1" t="s">
        <v>323</v>
      </c>
      <c r="C305" t="s">
        <v>5</v>
      </c>
    </row>
    <row r="306" spans="1:3" ht="71.25" customHeight="1" x14ac:dyDescent="0.45">
      <c r="A306">
        <f>305</f>
        <v>305</v>
      </c>
      <c r="B306" s="1" t="s">
        <v>324</v>
      </c>
      <c r="C306" t="s">
        <v>39</v>
      </c>
    </row>
    <row r="307" spans="1:3" ht="85.5" customHeight="1" x14ac:dyDescent="0.45">
      <c r="A307">
        <f>305</f>
        <v>305</v>
      </c>
      <c r="B307" s="1" t="s">
        <v>325</v>
      </c>
      <c r="C307" t="s">
        <v>7</v>
      </c>
    </row>
    <row r="308" spans="1:3" ht="57" customHeight="1" x14ac:dyDescent="0.45">
      <c r="A308">
        <v>307</v>
      </c>
      <c r="B308" s="1" t="s">
        <v>326</v>
      </c>
      <c r="C308" t="s">
        <v>24</v>
      </c>
    </row>
    <row r="309" spans="1:3" ht="57" customHeight="1" x14ac:dyDescent="0.45">
      <c r="A309">
        <v>308</v>
      </c>
      <c r="B309" s="1" t="s">
        <v>327</v>
      </c>
      <c r="C309" t="s">
        <v>42</v>
      </c>
    </row>
    <row r="310" spans="1:3" ht="57" customHeight="1" x14ac:dyDescent="0.45">
      <c r="A310">
        <v>309</v>
      </c>
      <c r="B310" s="1" t="s">
        <v>328</v>
      </c>
      <c r="C310" t="s">
        <v>5</v>
      </c>
    </row>
    <row r="311" spans="1:3" ht="57" customHeight="1" x14ac:dyDescent="0.45">
      <c r="A311">
        <v>310</v>
      </c>
      <c r="B311" s="1" t="s">
        <v>329</v>
      </c>
      <c r="C311" t="s">
        <v>107</v>
      </c>
    </row>
    <row r="312" spans="1:3" ht="85.5" customHeight="1" x14ac:dyDescent="0.45">
      <c r="A312">
        <v>311</v>
      </c>
      <c r="B312" s="1" t="s">
        <v>330</v>
      </c>
      <c r="C312" t="s">
        <v>160</v>
      </c>
    </row>
    <row r="313" spans="1:3" ht="42.75" customHeight="1" x14ac:dyDescent="0.45">
      <c r="A313">
        <f>312</f>
        <v>312</v>
      </c>
      <c r="B313" s="1" t="s">
        <v>331</v>
      </c>
      <c r="C313" t="s">
        <v>39</v>
      </c>
    </row>
    <row r="314" spans="1:3" ht="71.25" customHeight="1" x14ac:dyDescent="0.45">
      <c r="A314">
        <f>312</f>
        <v>312</v>
      </c>
      <c r="B314" s="1" t="s">
        <v>332</v>
      </c>
      <c r="C314" t="s">
        <v>7</v>
      </c>
    </row>
    <row r="315" spans="1:3" ht="57" customHeight="1" x14ac:dyDescent="0.45">
      <c r="A315">
        <f>314</f>
        <v>314</v>
      </c>
      <c r="B315" s="1" t="s">
        <v>333</v>
      </c>
      <c r="C315" t="s">
        <v>5</v>
      </c>
    </row>
    <row r="316" spans="1:3" ht="42.75" customHeight="1" x14ac:dyDescent="0.45">
      <c r="A316">
        <f>314</f>
        <v>314</v>
      </c>
      <c r="B316" s="1" t="s">
        <v>334</v>
      </c>
      <c r="C316" t="s">
        <v>261</v>
      </c>
    </row>
    <row r="317" spans="1:3" ht="57" customHeight="1" x14ac:dyDescent="0.45">
      <c r="A317">
        <f>314</f>
        <v>314</v>
      </c>
      <c r="B317" s="1" t="s">
        <v>335</v>
      </c>
      <c r="C317" t="s">
        <v>11</v>
      </c>
    </row>
    <row r="318" spans="1:3" ht="71.25" customHeight="1" x14ac:dyDescent="0.45">
      <c r="A318">
        <f>314</f>
        <v>314</v>
      </c>
      <c r="B318" s="1" t="s">
        <v>336</v>
      </c>
      <c r="C318" t="s">
        <v>42</v>
      </c>
    </row>
    <row r="319" spans="1:3" ht="71.25" customHeight="1" x14ac:dyDescent="0.45">
      <c r="A319">
        <f>314</f>
        <v>314</v>
      </c>
      <c r="B319" s="1" t="s">
        <v>337</v>
      </c>
      <c r="C319" t="s">
        <v>5</v>
      </c>
    </row>
    <row r="320" spans="1:3" ht="85.5" customHeight="1" x14ac:dyDescent="0.45">
      <c r="A320">
        <v>319</v>
      </c>
      <c r="B320" s="1" t="s">
        <v>338</v>
      </c>
      <c r="C320" t="s">
        <v>42</v>
      </c>
    </row>
    <row r="321" spans="1:3" ht="42.75" customHeight="1" x14ac:dyDescent="0.45">
      <c r="A321">
        <f>320</f>
        <v>320</v>
      </c>
      <c r="B321" s="1" t="s">
        <v>339</v>
      </c>
      <c r="C321" t="s">
        <v>9</v>
      </c>
    </row>
    <row r="322" spans="1:3" ht="57" customHeight="1" x14ac:dyDescent="0.45">
      <c r="A322">
        <f>320</f>
        <v>320</v>
      </c>
      <c r="B322" s="1" t="s">
        <v>340</v>
      </c>
      <c r="C322" t="s">
        <v>313</v>
      </c>
    </row>
    <row r="323" spans="1:3" ht="99.75" customHeight="1" x14ac:dyDescent="0.45">
      <c r="A323">
        <f>322</f>
        <v>322</v>
      </c>
      <c r="B323" s="1" t="s">
        <v>341</v>
      </c>
      <c r="C323" t="s">
        <v>20</v>
      </c>
    </row>
    <row r="324" spans="1:3" ht="142.5" customHeight="1" x14ac:dyDescent="0.45">
      <c r="A324">
        <f>322</f>
        <v>322</v>
      </c>
      <c r="B324" s="1" t="s">
        <v>342</v>
      </c>
      <c r="C324" t="s">
        <v>80</v>
      </c>
    </row>
    <row r="325" spans="1:3" ht="42.75" customHeight="1" x14ac:dyDescent="0.45">
      <c r="A325">
        <f>324</f>
        <v>324</v>
      </c>
      <c r="B325" s="1" t="s">
        <v>343</v>
      </c>
      <c r="C325" t="s">
        <v>73</v>
      </c>
    </row>
    <row r="326" spans="1:3" ht="42.75" customHeight="1" x14ac:dyDescent="0.45">
      <c r="A326">
        <f>324</f>
        <v>324</v>
      </c>
      <c r="B326" s="1" t="s">
        <v>344</v>
      </c>
      <c r="C326" t="s">
        <v>88</v>
      </c>
    </row>
    <row r="327" spans="1:3" ht="57" customHeight="1" x14ac:dyDescent="0.45">
      <c r="A327">
        <v>326</v>
      </c>
      <c r="B327" s="1" t="s">
        <v>345</v>
      </c>
      <c r="C327" t="s">
        <v>7</v>
      </c>
    </row>
    <row r="328" spans="1:3" ht="85.5" customHeight="1" x14ac:dyDescent="0.45">
      <c r="A328">
        <v>327</v>
      </c>
      <c r="B328" s="1" t="s">
        <v>346</v>
      </c>
      <c r="C328" t="s">
        <v>7</v>
      </c>
    </row>
    <row r="329" spans="1:3" ht="57" customHeight="1" x14ac:dyDescent="0.45">
      <c r="A329">
        <v>328</v>
      </c>
      <c r="B329" s="1" t="s">
        <v>347</v>
      </c>
      <c r="C329" t="s">
        <v>5</v>
      </c>
    </row>
    <row r="330" spans="1:3" ht="142.5" customHeight="1" x14ac:dyDescent="0.45">
      <c r="A330">
        <f>329</f>
        <v>329</v>
      </c>
      <c r="B330" s="1" t="s">
        <v>348</v>
      </c>
      <c r="C330" t="s">
        <v>80</v>
      </c>
    </row>
    <row r="331" spans="1:3" ht="71.25" customHeight="1" x14ac:dyDescent="0.45">
      <c r="A331">
        <f>329</f>
        <v>329</v>
      </c>
      <c r="B331" s="1" t="s">
        <v>349</v>
      </c>
      <c r="C331" t="s">
        <v>282</v>
      </c>
    </row>
    <row r="332" spans="1:3" ht="85.5" customHeight="1" x14ac:dyDescent="0.45">
      <c r="A332">
        <f>331</f>
        <v>331</v>
      </c>
      <c r="B332" s="1" t="s">
        <v>350</v>
      </c>
      <c r="C332" t="s">
        <v>313</v>
      </c>
    </row>
    <row r="333" spans="1:3" ht="57" customHeight="1" x14ac:dyDescent="0.45">
      <c r="A333">
        <f>331</f>
        <v>331</v>
      </c>
      <c r="B333" s="1" t="s">
        <v>351</v>
      </c>
      <c r="C333" t="s">
        <v>20</v>
      </c>
    </row>
    <row r="334" spans="1:3" ht="71.25" customHeight="1" x14ac:dyDescent="0.45">
      <c r="A334">
        <f>331</f>
        <v>331</v>
      </c>
      <c r="B334" s="1" t="s">
        <v>352</v>
      </c>
      <c r="C334" t="s">
        <v>57</v>
      </c>
    </row>
    <row r="335" spans="1:3" ht="42.75" customHeight="1" x14ac:dyDescent="0.45">
      <c r="A335">
        <v>334</v>
      </c>
      <c r="B335" s="1" t="s">
        <v>353</v>
      </c>
      <c r="C335" t="s">
        <v>16</v>
      </c>
    </row>
    <row r="336" spans="1:3" ht="42.75" customHeight="1" x14ac:dyDescent="0.45">
      <c r="A336">
        <v>335</v>
      </c>
      <c r="B336" s="1" t="s">
        <v>354</v>
      </c>
      <c r="C336" t="s">
        <v>172</v>
      </c>
    </row>
    <row r="337" spans="1:3" ht="71.25" customHeight="1" x14ac:dyDescent="0.45">
      <c r="A337">
        <f>336</f>
        <v>336</v>
      </c>
      <c r="B337" s="1" t="s">
        <v>355</v>
      </c>
      <c r="C337" t="s">
        <v>7</v>
      </c>
    </row>
    <row r="338" spans="1:3" ht="85.5" customHeight="1" x14ac:dyDescent="0.45">
      <c r="A338">
        <f>336</f>
        <v>336</v>
      </c>
      <c r="B338" s="1" t="s">
        <v>356</v>
      </c>
      <c r="C338" t="s">
        <v>172</v>
      </c>
    </row>
    <row r="339" spans="1:3" ht="57" customHeight="1" x14ac:dyDescent="0.45">
      <c r="A339">
        <f>338</f>
        <v>338</v>
      </c>
      <c r="B339" s="1" t="s">
        <v>357</v>
      </c>
      <c r="C339" t="s">
        <v>358</v>
      </c>
    </row>
    <row r="340" spans="1:3" ht="42.75" customHeight="1" x14ac:dyDescent="0.45">
      <c r="A340">
        <f>338</f>
        <v>338</v>
      </c>
      <c r="B340" s="1" t="s">
        <v>359</v>
      </c>
      <c r="C340" t="s">
        <v>360</v>
      </c>
    </row>
    <row r="341" spans="1:3" ht="42.75" customHeight="1" x14ac:dyDescent="0.45">
      <c r="A341">
        <f>340</f>
        <v>340</v>
      </c>
      <c r="B341" s="1" t="s">
        <v>361</v>
      </c>
      <c r="C341" t="s">
        <v>88</v>
      </c>
    </row>
    <row r="342" spans="1:3" ht="42.75" customHeight="1" x14ac:dyDescent="0.45">
      <c r="A342">
        <f>340</f>
        <v>340</v>
      </c>
      <c r="B342" s="1" t="s">
        <v>362</v>
      </c>
      <c r="C342" t="s">
        <v>42</v>
      </c>
    </row>
    <row r="343" spans="1:3" ht="42.75" customHeight="1" x14ac:dyDescent="0.45">
      <c r="A343">
        <f>340</f>
        <v>340</v>
      </c>
      <c r="B343" s="1" t="s">
        <v>363</v>
      </c>
      <c r="C343" t="s">
        <v>42</v>
      </c>
    </row>
    <row r="344" spans="1:3" ht="57" customHeight="1" x14ac:dyDescent="0.45">
      <c r="A344">
        <f>340</f>
        <v>340</v>
      </c>
      <c r="B344" s="1" t="s">
        <v>364</v>
      </c>
      <c r="C344" t="s">
        <v>7</v>
      </c>
    </row>
    <row r="345" spans="1:3" ht="57" customHeight="1" x14ac:dyDescent="0.45">
      <c r="A345">
        <f>344</f>
        <v>344</v>
      </c>
      <c r="B345" s="1" t="s">
        <v>365</v>
      </c>
      <c r="C345" t="s">
        <v>7</v>
      </c>
    </row>
    <row r="346" spans="1:3" ht="71.25" customHeight="1" x14ac:dyDescent="0.45">
      <c r="A346">
        <f>344</f>
        <v>344</v>
      </c>
      <c r="B346" s="1" t="s">
        <v>366</v>
      </c>
      <c r="C346" t="s">
        <v>63</v>
      </c>
    </row>
    <row r="347" spans="1:3" ht="57" customHeight="1" x14ac:dyDescent="0.45">
      <c r="A347">
        <v>346</v>
      </c>
      <c r="B347" s="1" t="s">
        <v>367</v>
      </c>
      <c r="C347" t="s">
        <v>105</v>
      </c>
    </row>
    <row r="348" spans="1:3" ht="85.5" customHeight="1" x14ac:dyDescent="0.45">
      <c r="A348">
        <v>347</v>
      </c>
      <c r="B348" s="1" t="s">
        <v>368</v>
      </c>
      <c r="C348" t="s">
        <v>42</v>
      </c>
    </row>
    <row r="349" spans="1:3" ht="57" customHeight="1" x14ac:dyDescent="0.45">
      <c r="A349">
        <v>348</v>
      </c>
      <c r="B349" s="1" t="s">
        <v>369</v>
      </c>
      <c r="C349" t="s">
        <v>152</v>
      </c>
    </row>
    <row r="350" spans="1:3" ht="57" customHeight="1" x14ac:dyDescent="0.45">
      <c r="A350">
        <f>349</f>
        <v>349</v>
      </c>
      <c r="B350" s="1" t="s">
        <v>370</v>
      </c>
      <c r="C350" t="s">
        <v>5</v>
      </c>
    </row>
    <row r="351" spans="1:3" ht="57" customHeight="1" x14ac:dyDescent="0.45">
      <c r="A351">
        <f>349</f>
        <v>349</v>
      </c>
      <c r="B351" s="1" t="s">
        <v>371</v>
      </c>
      <c r="C351" t="s">
        <v>358</v>
      </c>
    </row>
    <row r="352" spans="1:3" ht="57" customHeight="1" x14ac:dyDescent="0.45">
      <c r="A352">
        <f>351</f>
        <v>351</v>
      </c>
      <c r="B352" s="1" t="s">
        <v>372</v>
      </c>
      <c r="C352" t="s">
        <v>373</v>
      </c>
    </row>
    <row r="353" spans="1:3" ht="57" customHeight="1" x14ac:dyDescent="0.45">
      <c r="A353">
        <f>351</f>
        <v>351</v>
      </c>
      <c r="B353" s="1" t="s">
        <v>374</v>
      </c>
      <c r="C353" t="s">
        <v>39</v>
      </c>
    </row>
    <row r="354" spans="1:3" ht="42.75" customHeight="1" x14ac:dyDescent="0.45">
      <c r="A354">
        <f>353</f>
        <v>353</v>
      </c>
      <c r="B354" s="1" t="s">
        <v>375</v>
      </c>
      <c r="C354" t="s">
        <v>360</v>
      </c>
    </row>
    <row r="355" spans="1:3" ht="42.75" customHeight="1" x14ac:dyDescent="0.45">
      <c r="A355">
        <f>353</f>
        <v>353</v>
      </c>
      <c r="B355" s="1" t="s">
        <v>376</v>
      </c>
      <c r="C355" t="s">
        <v>7</v>
      </c>
    </row>
    <row r="356" spans="1:3" ht="99.75" customHeight="1" x14ac:dyDescent="0.45">
      <c r="A356">
        <v>355</v>
      </c>
      <c r="B356" s="1" t="s">
        <v>377</v>
      </c>
      <c r="C356" t="s">
        <v>307</v>
      </c>
    </row>
    <row r="357" spans="1:3" ht="42.75" customHeight="1" x14ac:dyDescent="0.45">
      <c r="A357">
        <f>356</f>
        <v>356</v>
      </c>
      <c r="B357" s="1" t="s">
        <v>378</v>
      </c>
      <c r="C357" t="s">
        <v>78</v>
      </c>
    </row>
    <row r="358" spans="1:3" ht="71.25" customHeight="1" x14ac:dyDescent="0.45">
      <c r="A358">
        <f>356</f>
        <v>356</v>
      </c>
      <c r="B358" s="1" t="s">
        <v>379</v>
      </c>
      <c r="C358" t="s">
        <v>380</v>
      </c>
    </row>
    <row r="359" spans="1:3" ht="71.25" customHeight="1" x14ac:dyDescent="0.45">
      <c r="A359">
        <v>358</v>
      </c>
      <c r="B359" s="1" t="s">
        <v>381</v>
      </c>
      <c r="C359" t="s">
        <v>116</v>
      </c>
    </row>
    <row r="360" spans="1:3" ht="57" customHeight="1" x14ac:dyDescent="0.45">
      <c r="A360">
        <f>359</f>
        <v>359</v>
      </c>
      <c r="B360" s="1" t="s">
        <v>382</v>
      </c>
      <c r="C360" t="s">
        <v>5</v>
      </c>
    </row>
    <row r="361" spans="1:3" ht="114" customHeight="1" x14ac:dyDescent="0.45">
      <c r="A361">
        <f>359</f>
        <v>359</v>
      </c>
      <c r="B361" s="1" t="s">
        <v>383</v>
      </c>
      <c r="C361" t="s">
        <v>120</v>
      </c>
    </row>
    <row r="362" spans="1:3" ht="114" customHeight="1" x14ac:dyDescent="0.45">
      <c r="A362">
        <f>359</f>
        <v>359</v>
      </c>
      <c r="B362" s="1" t="s">
        <v>384</v>
      </c>
      <c r="C362" t="s">
        <v>7</v>
      </c>
    </row>
    <row r="363" spans="1:3" ht="99.75" customHeight="1" x14ac:dyDescent="0.45">
      <c r="A363">
        <f>359</f>
        <v>359</v>
      </c>
      <c r="B363" s="1" t="s">
        <v>385</v>
      </c>
      <c r="C363" t="s">
        <v>16</v>
      </c>
    </row>
    <row r="364" spans="1:3" ht="42.75" customHeight="1" x14ac:dyDescent="0.45">
      <c r="A364">
        <f>359</f>
        <v>359</v>
      </c>
      <c r="B364" s="1" t="s">
        <v>386</v>
      </c>
      <c r="C364" t="s">
        <v>7</v>
      </c>
    </row>
    <row r="365" spans="1:3" ht="57" customHeight="1" x14ac:dyDescent="0.45">
      <c r="A365">
        <f>364</f>
        <v>364</v>
      </c>
      <c r="B365" s="1" t="s">
        <v>387</v>
      </c>
      <c r="C365" t="s">
        <v>11</v>
      </c>
    </row>
    <row r="366" spans="1:3" ht="71.25" customHeight="1" x14ac:dyDescent="0.45">
      <c r="A366">
        <f>364</f>
        <v>364</v>
      </c>
      <c r="B366" s="1" t="s">
        <v>388</v>
      </c>
      <c r="C366" t="s">
        <v>80</v>
      </c>
    </row>
    <row r="367" spans="1:3" ht="156.75" customHeight="1" x14ac:dyDescent="0.45">
      <c r="A367">
        <v>366</v>
      </c>
      <c r="B367" s="1" t="s">
        <v>389</v>
      </c>
      <c r="C367" t="s">
        <v>80</v>
      </c>
    </row>
    <row r="368" spans="1:3" ht="71.25" customHeight="1" x14ac:dyDescent="0.45">
      <c r="A368">
        <v>367</v>
      </c>
      <c r="B368" s="1" t="s">
        <v>390</v>
      </c>
      <c r="C368" t="s">
        <v>7</v>
      </c>
    </row>
    <row r="369" spans="1:3" ht="42.75" customHeight="1" x14ac:dyDescent="0.45">
      <c r="A369">
        <f>368</f>
        <v>368</v>
      </c>
      <c r="B369" s="1" t="s">
        <v>391</v>
      </c>
      <c r="C369" t="s">
        <v>24</v>
      </c>
    </row>
    <row r="370" spans="1:3" ht="42.75" customHeight="1" x14ac:dyDescent="0.45">
      <c r="A370">
        <f>368</f>
        <v>368</v>
      </c>
      <c r="B370" s="1" t="s">
        <v>392</v>
      </c>
      <c r="C370" t="s">
        <v>5</v>
      </c>
    </row>
    <row r="371" spans="1:3" ht="42.75" customHeight="1" x14ac:dyDescent="0.45">
      <c r="A371">
        <v>370</v>
      </c>
      <c r="B371" s="1" t="s">
        <v>393</v>
      </c>
      <c r="C371" t="s">
        <v>5</v>
      </c>
    </row>
    <row r="372" spans="1:3" ht="42.75" customHeight="1" x14ac:dyDescent="0.45">
      <c r="A372">
        <f>371</f>
        <v>371</v>
      </c>
      <c r="B372" s="1" t="s">
        <v>394</v>
      </c>
      <c r="C372" t="s">
        <v>35</v>
      </c>
    </row>
    <row r="373" spans="1:3" ht="57" customHeight="1" x14ac:dyDescent="0.45">
      <c r="A373">
        <v>371</v>
      </c>
      <c r="B373" s="1" t="s">
        <v>395</v>
      </c>
      <c r="C373" t="s">
        <v>282</v>
      </c>
    </row>
    <row r="374" spans="1:3" ht="42.75" customHeight="1" x14ac:dyDescent="0.45">
      <c r="A374">
        <f>372</f>
        <v>372</v>
      </c>
      <c r="B374" s="1" t="s">
        <v>396</v>
      </c>
      <c r="C374" t="s">
        <v>7</v>
      </c>
    </row>
    <row r="375" spans="1:3" ht="85.5" customHeight="1" x14ac:dyDescent="0.45">
      <c r="A375">
        <f>372</f>
        <v>372</v>
      </c>
      <c r="B375" s="1" t="s">
        <v>397</v>
      </c>
      <c r="C375" t="s">
        <v>73</v>
      </c>
    </row>
    <row r="376" spans="1:3" ht="42.75" customHeight="1" x14ac:dyDescent="0.45">
      <c r="A376">
        <v>374</v>
      </c>
      <c r="B376" s="1" t="s">
        <v>398</v>
      </c>
      <c r="C376" t="s">
        <v>105</v>
      </c>
    </row>
    <row r="377" spans="1:3" ht="128.25" customHeight="1" x14ac:dyDescent="0.45">
      <c r="A377">
        <v>375</v>
      </c>
      <c r="B377" s="1" t="s">
        <v>399</v>
      </c>
      <c r="C377" t="s">
        <v>400</v>
      </c>
    </row>
    <row r="378" spans="1:3" ht="57" customHeight="1" x14ac:dyDescent="0.45">
      <c r="A378">
        <v>376</v>
      </c>
      <c r="B378" s="1" t="s">
        <v>401</v>
      </c>
      <c r="C378" t="s">
        <v>5</v>
      </c>
    </row>
    <row r="379" spans="1:3" ht="57" customHeight="1" x14ac:dyDescent="0.45">
      <c r="A379">
        <f>377</f>
        <v>377</v>
      </c>
      <c r="B379" s="1" t="s">
        <v>402</v>
      </c>
      <c r="C379" t="s">
        <v>9</v>
      </c>
    </row>
    <row r="380" spans="1:3" ht="71.25" customHeight="1" x14ac:dyDescent="0.45">
      <c r="A380">
        <f>377</f>
        <v>377</v>
      </c>
      <c r="B380" s="1" t="s">
        <v>403</v>
      </c>
      <c r="C380" t="s">
        <v>7</v>
      </c>
    </row>
    <row r="381" spans="1:3" ht="57" customHeight="1" x14ac:dyDescent="0.45">
      <c r="A381">
        <f>379</f>
        <v>379</v>
      </c>
      <c r="B381" s="1" t="s">
        <v>404</v>
      </c>
      <c r="C381" t="s">
        <v>405</v>
      </c>
    </row>
    <row r="382" spans="1:3" ht="71.25" customHeight="1" x14ac:dyDescent="0.45">
      <c r="A382">
        <f>379</f>
        <v>379</v>
      </c>
      <c r="B382" s="1" t="s">
        <v>406</v>
      </c>
      <c r="C382" t="s">
        <v>57</v>
      </c>
    </row>
    <row r="383" spans="1:3" ht="71.25" customHeight="1" x14ac:dyDescent="0.45">
      <c r="A383">
        <f>379</f>
        <v>379</v>
      </c>
      <c r="B383" s="1" t="s">
        <v>407</v>
      </c>
      <c r="C383" t="s">
        <v>39</v>
      </c>
    </row>
    <row r="384" spans="1:3" ht="57" customHeight="1" x14ac:dyDescent="0.45">
      <c r="A384">
        <f>379</f>
        <v>379</v>
      </c>
      <c r="B384" s="1" t="s">
        <v>408</v>
      </c>
      <c r="C384" t="s">
        <v>317</v>
      </c>
    </row>
    <row r="385" spans="1:3" ht="99.75" customHeight="1" x14ac:dyDescent="0.45">
      <c r="A385">
        <f>383</f>
        <v>383</v>
      </c>
      <c r="B385" s="1" t="s">
        <v>409</v>
      </c>
      <c r="C385" t="s">
        <v>156</v>
      </c>
    </row>
    <row r="386" spans="1:3" ht="71.25" customHeight="1" x14ac:dyDescent="0.45">
      <c r="A386">
        <f>383</f>
        <v>383</v>
      </c>
      <c r="B386" s="1" t="s">
        <v>410</v>
      </c>
      <c r="C386" t="s">
        <v>7</v>
      </c>
    </row>
    <row r="387" spans="1:3" ht="85.5" customHeight="1" x14ac:dyDescent="0.45">
      <c r="A387">
        <f>383</f>
        <v>383</v>
      </c>
      <c r="B387" s="1" t="s">
        <v>411</v>
      </c>
      <c r="C387" t="s">
        <v>9</v>
      </c>
    </row>
    <row r="388" spans="1:3" ht="71.25" customHeight="1" x14ac:dyDescent="0.45">
      <c r="A388">
        <f>383</f>
        <v>383</v>
      </c>
      <c r="B388" s="1" t="s">
        <v>412</v>
      </c>
      <c r="C388" t="s">
        <v>63</v>
      </c>
    </row>
    <row r="389" spans="1:3" ht="99.75" customHeight="1" x14ac:dyDescent="0.45">
      <c r="A389">
        <f>387</f>
        <v>387</v>
      </c>
      <c r="B389" s="1" t="s">
        <v>413</v>
      </c>
      <c r="C389" t="s">
        <v>80</v>
      </c>
    </row>
    <row r="390" spans="1:3" ht="42.75" customHeight="1" x14ac:dyDescent="0.45">
      <c r="A390">
        <f>387</f>
        <v>387</v>
      </c>
      <c r="B390" s="1" t="s">
        <v>414</v>
      </c>
      <c r="C390" t="s">
        <v>415</v>
      </c>
    </row>
    <row r="391" spans="1:3" ht="42.75" customHeight="1" x14ac:dyDescent="0.45">
      <c r="A391">
        <f>389</f>
        <v>389</v>
      </c>
      <c r="B391" s="1" t="s">
        <v>416</v>
      </c>
      <c r="C391" t="s">
        <v>152</v>
      </c>
    </row>
    <row r="392" spans="1:3" ht="42.75" customHeight="1" x14ac:dyDescent="0.45">
      <c r="A392">
        <f>389</f>
        <v>389</v>
      </c>
      <c r="B392" s="1" t="s">
        <v>417</v>
      </c>
      <c r="C392" t="s">
        <v>152</v>
      </c>
    </row>
    <row r="393" spans="1:3" ht="85.5" customHeight="1" x14ac:dyDescent="0.45">
      <c r="A393">
        <f>389</f>
        <v>389</v>
      </c>
      <c r="B393" s="1" t="s">
        <v>418</v>
      </c>
      <c r="C393" t="s">
        <v>120</v>
      </c>
    </row>
    <row r="394" spans="1:3" ht="85.5" customHeight="1" x14ac:dyDescent="0.45">
      <c r="A394">
        <f>392</f>
        <v>392</v>
      </c>
      <c r="B394" s="1" t="s">
        <v>419</v>
      </c>
      <c r="C394" t="s">
        <v>80</v>
      </c>
    </row>
    <row r="395" spans="1:3" ht="42.75" customHeight="1" x14ac:dyDescent="0.45">
      <c r="A395">
        <f>392</f>
        <v>392</v>
      </c>
      <c r="B395" s="1" t="s">
        <v>420</v>
      </c>
      <c r="C395" t="s">
        <v>80</v>
      </c>
    </row>
    <row r="396" spans="1:3" ht="71.25" customHeight="1" x14ac:dyDescent="0.45">
      <c r="A396">
        <f>392</f>
        <v>392</v>
      </c>
      <c r="B396" s="1" t="s">
        <v>421</v>
      </c>
      <c r="C396" t="s">
        <v>7</v>
      </c>
    </row>
    <row r="397" spans="1:3" ht="42.75" customHeight="1" x14ac:dyDescent="0.45">
      <c r="A397">
        <f>395</f>
        <v>395</v>
      </c>
      <c r="B397" s="1" t="s">
        <v>422</v>
      </c>
      <c r="C397" t="s">
        <v>16</v>
      </c>
    </row>
    <row r="398" spans="1:3" ht="42.75" customHeight="1" x14ac:dyDescent="0.45">
      <c r="A398">
        <f>395</f>
        <v>395</v>
      </c>
      <c r="B398" s="1" t="s">
        <v>423</v>
      </c>
      <c r="C398" t="s">
        <v>105</v>
      </c>
    </row>
    <row r="399" spans="1:3" ht="71.25" customHeight="1" x14ac:dyDescent="0.45">
      <c r="A399">
        <f>395</f>
        <v>395</v>
      </c>
      <c r="B399" s="1" t="s">
        <v>424</v>
      </c>
      <c r="C399" t="s">
        <v>425</v>
      </c>
    </row>
    <row r="400" spans="1:3" ht="71.25" customHeight="1" x14ac:dyDescent="0.45">
      <c r="A400">
        <f>398</f>
        <v>398</v>
      </c>
      <c r="B400" s="1" t="s">
        <v>426</v>
      </c>
      <c r="C400" t="s">
        <v>66</v>
      </c>
    </row>
    <row r="401" spans="1:3" ht="57" customHeight="1" x14ac:dyDescent="0.45">
      <c r="A401">
        <f>398</f>
        <v>398</v>
      </c>
      <c r="B401" s="1" t="s">
        <v>427</v>
      </c>
      <c r="C401" t="s">
        <v>7</v>
      </c>
    </row>
    <row r="402" spans="1:3" ht="99.75" customHeight="1" x14ac:dyDescent="0.45">
      <c r="A402">
        <f>400</f>
        <v>400</v>
      </c>
      <c r="B402" s="1" t="s">
        <v>428</v>
      </c>
      <c r="C402" t="s">
        <v>24</v>
      </c>
    </row>
    <row r="403" spans="1:3" ht="42.75" customHeight="1" x14ac:dyDescent="0.45">
      <c r="A403">
        <f>400</f>
        <v>400</v>
      </c>
      <c r="B403" s="1" t="s">
        <v>429</v>
      </c>
      <c r="C403" t="s">
        <v>9</v>
      </c>
    </row>
    <row r="404" spans="1:3" ht="128.25" customHeight="1" x14ac:dyDescent="0.45">
      <c r="A404">
        <f>400</f>
        <v>400</v>
      </c>
      <c r="B404" s="1" t="s">
        <v>430</v>
      </c>
      <c r="C404" t="s">
        <v>400</v>
      </c>
    </row>
    <row r="405" spans="1:3" ht="42.75" customHeight="1" x14ac:dyDescent="0.45">
      <c r="A405">
        <f>400</f>
        <v>400</v>
      </c>
      <c r="B405" s="1" t="s">
        <v>431</v>
      </c>
      <c r="C405" t="s">
        <v>63</v>
      </c>
    </row>
    <row r="406" spans="1:3" ht="71.25" customHeight="1" x14ac:dyDescent="0.45">
      <c r="A406">
        <f>400</f>
        <v>400</v>
      </c>
      <c r="B406" s="1" t="s">
        <v>432</v>
      </c>
      <c r="C406" t="s">
        <v>207</v>
      </c>
    </row>
    <row r="407" spans="1:3" ht="57" customHeight="1" x14ac:dyDescent="0.45">
      <c r="A407">
        <f>400</f>
        <v>400</v>
      </c>
      <c r="B407" s="1" t="s">
        <v>433</v>
      </c>
      <c r="C407" t="s">
        <v>7</v>
      </c>
    </row>
    <row r="408" spans="1:3" ht="57" customHeight="1" x14ac:dyDescent="0.45">
      <c r="A408">
        <v>406</v>
      </c>
      <c r="B408" s="1" t="s">
        <v>434</v>
      </c>
      <c r="C408" t="s">
        <v>360</v>
      </c>
    </row>
    <row r="409" spans="1:3" ht="99.75" customHeight="1" x14ac:dyDescent="0.45">
      <c r="A409">
        <f>407</f>
        <v>407</v>
      </c>
      <c r="B409" s="1" t="s">
        <v>435</v>
      </c>
      <c r="C409" t="s">
        <v>20</v>
      </c>
    </row>
    <row r="410" spans="1:3" ht="85.5" customHeight="1" x14ac:dyDescent="0.45">
      <c r="A410">
        <f>407</f>
        <v>407</v>
      </c>
      <c r="B410" s="1" t="s">
        <v>436</v>
      </c>
      <c r="C410" t="s">
        <v>437</v>
      </c>
    </row>
    <row r="411" spans="1:3" ht="85.5" customHeight="1" x14ac:dyDescent="0.45">
      <c r="A411">
        <f>407</f>
        <v>407</v>
      </c>
      <c r="B411" s="1" t="s">
        <v>438</v>
      </c>
      <c r="C411" t="s">
        <v>7</v>
      </c>
    </row>
    <row r="412" spans="1:3" ht="71.25" customHeight="1" x14ac:dyDescent="0.45">
      <c r="A412">
        <f>410</f>
        <v>410</v>
      </c>
      <c r="B412" s="1" t="s">
        <v>439</v>
      </c>
      <c r="C412" t="s">
        <v>42</v>
      </c>
    </row>
    <row r="413" spans="1:3" ht="71.25" customHeight="1" x14ac:dyDescent="0.45">
      <c r="A413">
        <f>410</f>
        <v>410</v>
      </c>
      <c r="B413" s="1" t="s">
        <v>440</v>
      </c>
      <c r="C413" t="s">
        <v>57</v>
      </c>
    </row>
    <row r="414" spans="1:3" ht="71.25" customHeight="1" x14ac:dyDescent="0.45">
      <c r="A414">
        <f>412</f>
        <v>412</v>
      </c>
      <c r="B414" s="1" t="s">
        <v>441</v>
      </c>
      <c r="C414" t="s">
        <v>20</v>
      </c>
    </row>
    <row r="415" spans="1:3" ht="71.25" customHeight="1" x14ac:dyDescent="0.45">
      <c r="A415">
        <f>412</f>
        <v>412</v>
      </c>
      <c r="B415" s="1" t="s">
        <v>442</v>
      </c>
      <c r="C415" t="s">
        <v>160</v>
      </c>
    </row>
    <row r="416" spans="1:3" ht="42.75" customHeight="1" x14ac:dyDescent="0.45">
      <c r="A416">
        <f>412</f>
        <v>412</v>
      </c>
      <c r="B416" s="1" t="s">
        <v>443</v>
      </c>
      <c r="C416" t="s">
        <v>24</v>
      </c>
    </row>
    <row r="417" spans="1:3" ht="42.75" customHeight="1" x14ac:dyDescent="0.45">
      <c r="A417">
        <v>416</v>
      </c>
      <c r="B417" s="1" t="s">
        <v>444</v>
      </c>
      <c r="C417" t="s">
        <v>11</v>
      </c>
    </row>
    <row r="418" spans="1:3" ht="71.25" customHeight="1" x14ac:dyDescent="0.45">
      <c r="A418">
        <v>417</v>
      </c>
      <c r="B418" s="1" t="s">
        <v>445</v>
      </c>
      <c r="C418" t="s">
        <v>5</v>
      </c>
    </row>
    <row r="419" spans="1:3" ht="99.75" customHeight="1" x14ac:dyDescent="0.45">
      <c r="A419">
        <v>418</v>
      </c>
      <c r="B419" s="1" t="s">
        <v>446</v>
      </c>
      <c r="C419" t="s">
        <v>217</v>
      </c>
    </row>
    <row r="420" spans="1:3" ht="85.5" customHeight="1" x14ac:dyDescent="0.45">
      <c r="A420">
        <f>419</f>
        <v>419</v>
      </c>
      <c r="B420" s="1" t="s">
        <v>447</v>
      </c>
      <c r="C420" t="s">
        <v>168</v>
      </c>
    </row>
    <row r="421" spans="1:3" ht="42.75" customHeight="1" x14ac:dyDescent="0.45">
      <c r="A421">
        <f>419</f>
        <v>419</v>
      </c>
      <c r="B421" s="1" t="s">
        <v>448</v>
      </c>
      <c r="C421" t="s">
        <v>7</v>
      </c>
    </row>
    <row r="422" spans="1:3" ht="85.5" customHeight="1" x14ac:dyDescent="0.45">
      <c r="A422">
        <f>421</f>
        <v>421</v>
      </c>
      <c r="B422" s="1" t="s">
        <v>449</v>
      </c>
      <c r="C422" t="s">
        <v>7</v>
      </c>
    </row>
    <row r="423" spans="1:3" ht="57" customHeight="1" x14ac:dyDescent="0.45">
      <c r="A423">
        <f>421</f>
        <v>421</v>
      </c>
      <c r="B423" s="1" t="s">
        <v>450</v>
      </c>
      <c r="C423" t="s">
        <v>360</v>
      </c>
    </row>
    <row r="424" spans="1:3" ht="42.75" customHeight="1" x14ac:dyDescent="0.45">
      <c r="A424">
        <f>421</f>
        <v>421</v>
      </c>
      <c r="B424" s="1" t="s">
        <v>451</v>
      </c>
      <c r="C424" t="s">
        <v>7</v>
      </c>
    </row>
    <row r="425" spans="1:3" ht="42.75" customHeight="1" x14ac:dyDescent="0.45">
      <c r="A425">
        <f>424</f>
        <v>424</v>
      </c>
      <c r="B425" s="1" t="s">
        <v>452</v>
      </c>
      <c r="C425" t="s">
        <v>9</v>
      </c>
    </row>
    <row r="426" spans="1:3" ht="57" customHeight="1" x14ac:dyDescent="0.45">
      <c r="A426">
        <f>424</f>
        <v>424</v>
      </c>
      <c r="B426" s="1" t="s">
        <v>453</v>
      </c>
      <c r="C426" t="s">
        <v>152</v>
      </c>
    </row>
    <row r="427" spans="1:3" ht="42.75" customHeight="1" x14ac:dyDescent="0.45">
      <c r="A427">
        <f>424</f>
        <v>424</v>
      </c>
      <c r="B427" s="1" t="s">
        <v>454</v>
      </c>
      <c r="C427" t="s">
        <v>42</v>
      </c>
    </row>
    <row r="428" spans="1:3" ht="57" customHeight="1" x14ac:dyDescent="0.45">
      <c r="A428">
        <f>427</f>
        <v>427</v>
      </c>
      <c r="B428" s="1" t="s">
        <v>455</v>
      </c>
      <c r="C428" t="s">
        <v>57</v>
      </c>
    </row>
    <row r="429" spans="1:3" ht="57" customHeight="1" x14ac:dyDescent="0.45">
      <c r="A429">
        <f>427</f>
        <v>427</v>
      </c>
      <c r="B429" s="1" t="s">
        <v>456</v>
      </c>
      <c r="C429" t="s">
        <v>207</v>
      </c>
    </row>
    <row r="430" spans="1:3" ht="57" customHeight="1" x14ac:dyDescent="0.45">
      <c r="A430">
        <f>429</f>
        <v>429</v>
      </c>
      <c r="B430" s="1" t="s">
        <v>457</v>
      </c>
      <c r="C430" t="s">
        <v>107</v>
      </c>
    </row>
    <row r="431" spans="1:3" ht="42.75" customHeight="1" x14ac:dyDescent="0.45">
      <c r="A431">
        <f>429</f>
        <v>429</v>
      </c>
      <c r="B431" s="1" t="s">
        <v>458</v>
      </c>
      <c r="C431" t="s">
        <v>24</v>
      </c>
    </row>
    <row r="432" spans="1:3" ht="42.75" customHeight="1" x14ac:dyDescent="0.45">
      <c r="A432">
        <f>429</f>
        <v>429</v>
      </c>
      <c r="B432" s="1" t="s">
        <v>459</v>
      </c>
      <c r="C432" t="s">
        <v>71</v>
      </c>
    </row>
    <row r="433" spans="1:3" ht="42.75" customHeight="1" x14ac:dyDescent="0.45">
      <c r="A433">
        <f>432</f>
        <v>432</v>
      </c>
      <c r="B433" s="1" t="s">
        <v>460</v>
      </c>
      <c r="C433" t="s">
        <v>7</v>
      </c>
    </row>
    <row r="434" spans="1:3" ht="57" customHeight="1" x14ac:dyDescent="0.45">
      <c r="A434">
        <f>432</f>
        <v>432</v>
      </c>
      <c r="B434" s="1" t="s">
        <v>461</v>
      </c>
      <c r="C434" t="s">
        <v>42</v>
      </c>
    </row>
    <row r="435" spans="1:3" ht="57" customHeight="1" x14ac:dyDescent="0.45">
      <c r="A435">
        <f>432</f>
        <v>432</v>
      </c>
      <c r="B435" s="1" t="s">
        <v>462</v>
      </c>
      <c r="C435" t="s">
        <v>172</v>
      </c>
    </row>
    <row r="436" spans="1:3" ht="85.5" customHeight="1" x14ac:dyDescent="0.45">
      <c r="A436">
        <v>435</v>
      </c>
      <c r="B436" s="1" t="s">
        <v>463</v>
      </c>
      <c r="C436" t="s">
        <v>172</v>
      </c>
    </row>
    <row r="437" spans="1:3" ht="85.5" customHeight="1" x14ac:dyDescent="0.45">
      <c r="A437">
        <f>436</f>
        <v>436</v>
      </c>
      <c r="B437" s="1" t="s">
        <v>464</v>
      </c>
      <c r="C437" t="s">
        <v>24</v>
      </c>
    </row>
    <row r="438" spans="1:3" ht="42.75" customHeight="1" x14ac:dyDescent="0.45">
      <c r="A438">
        <f>436</f>
        <v>436</v>
      </c>
      <c r="B438" s="1" t="s">
        <v>465</v>
      </c>
      <c r="C438" t="s">
        <v>80</v>
      </c>
    </row>
    <row r="439" spans="1:3" ht="57" customHeight="1" x14ac:dyDescent="0.45">
      <c r="A439">
        <v>438</v>
      </c>
      <c r="B439" s="1" t="s">
        <v>466</v>
      </c>
      <c r="C439" t="s">
        <v>63</v>
      </c>
    </row>
    <row r="440" spans="1:3" ht="114" customHeight="1" x14ac:dyDescent="0.45">
      <c r="A440">
        <f>439</f>
        <v>439</v>
      </c>
      <c r="B440" s="1" t="s">
        <v>467</v>
      </c>
      <c r="C440" t="s">
        <v>80</v>
      </c>
    </row>
    <row r="441" spans="1:3" ht="71.25" customHeight="1" x14ac:dyDescent="0.45">
      <c r="A441">
        <f>439</f>
        <v>439</v>
      </c>
      <c r="B441" s="1" t="s">
        <v>468</v>
      </c>
      <c r="C441" t="s">
        <v>116</v>
      </c>
    </row>
    <row r="442" spans="1:3" ht="71.25" customHeight="1" x14ac:dyDescent="0.45">
      <c r="A442">
        <f>439</f>
        <v>439</v>
      </c>
      <c r="B442" s="1" t="s">
        <v>469</v>
      </c>
      <c r="C442" t="s">
        <v>11</v>
      </c>
    </row>
    <row r="443" spans="1:3" ht="42.75" customHeight="1" x14ac:dyDescent="0.45">
      <c r="A443">
        <f>442</f>
        <v>442</v>
      </c>
      <c r="B443" s="1" t="s">
        <v>470</v>
      </c>
      <c r="C443" t="s">
        <v>5</v>
      </c>
    </row>
    <row r="444" spans="1:3" ht="85.5" customHeight="1" x14ac:dyDescent="0.45">
      <c r="A444">
        <f>442</f>
        <v>442</v>
      </c>
      <c r="B444" s="1" t="s">
        <v>471</v>
      </c>
      <c r="C444" t="s">
        <v>78</v>
      </c>
    </row>
    <row r="445" spans="1:3" ht="42.75" customHeight="1" x14ac:dyDescent="0.45">
      <c r="A445">
        <f>442</f>
        <v>442</v>
      </c>
      <c r="B445" s="1" t="s">
        <v>472</v>
      </c>
      <c r="C445" t="s">
        <v>9</v>
      </c>
    </row>
    <row r="446" spans="1:3" ht="42.75" customHeight="1" x14ac:dyDescent="0.45">
      <c r="A446">
        <f>442</f>
        <v>442</v>
      </c>
      <c r="B446" s="1" t="s">
        <v>473</v>
      </c>
      <c r="C446" t="s">
        <v>16</v>
      </c>
    </row>
    <row r="447" spans="1:3" ht="57" customHeight="1" x14ac:dyDescent="0.45">
      <c r="A447">
        <f>442</f>
        <v>442</v>
      </c>
      <c r="B447" s="1" t="s">
        <v>474</v>
      </c>
      <c r="C447" t="s">
        <v>7</v>
      </c>
    </row>
    <row r="448" spans="1:3" ht="42.75" customHeight="1" x14ac:dyDescent="0.45">
      <c r="A448">
        <f>442</f>
        <v>442</v>
      </c>
      <c r="B448" s="1" t="s">
        <v>475</v>
      </c>
      <c r="C448" t="s">
        <v>59</v>
      </c>
    </row>
    <row r="449" spans="1:3" ht="57" customHeight="1" x14ac:dyDescent="0.45">
      <c r="A449">
        <f>448</f>
        <v>448</v>
      </c>
      <c r="B449" s="1" t="s">
        <v>476</v>
      </c>
      <c r="C449" t="s">
        <v>7</v>
      </c>
    </row>
    <row r="450" spans="1:3" ht="57" customHeight="1" x14ac:dyDescent="0.45">
      <c r="A450">
        <f>448</f>
        <v>448</v>
      </c>
      <c r="B450" s="1" t="s">
        <v>477</v>
      </c>
      <c r="C450" t="s">
        <v>16</v>
      </c>
    </row>
    <row r="451" spans="1:3" ht="57" customHeight="1" x14ac:dyDescent="0.45">
      <c r="A451">
        <f>448</f>
        <v>448</v>
      </c>
      <c r="B451" s="1" t="s">
        <v>478</v>
      </c>
      <c r="C451" t="s">
        <v>152</v>
      </c>
    </row>
    <row r="452" spans="1:3" ht="42.75" customHeight="1" x14ac:dyDescent="0.45">
      <c r="A452">
        <f>451</f>
        <v>451</v>
      </c>
      <c r="B452" s="1" t="s">
        <v>479</v>
      </c>
      <c r="C452" t="s">
        <v>480</v>
      </c>
    </row>
    <row r="453" spans="1:3" ht="114" customHeight="1" x14ac:dyDescent="0.45">
      <c r="A453">
        <f>451</f>
        <v>451</v>
      </c>
      <c r="B453" s="1" t="s">
        <v>481</v>
      </c>
      <c r="C453" t="s">
        <v>80</v>
      </c>
    </row>
    <row r="454" spans="1:3" ht="42.75" customHeight="1" x14ac:dyDescent="0.45">
      <c r="A454">
        <f>451</f>
        <v>451</v>
      </c>
      <c r="B454" s="1" t="s">
        <v>482</v>
      </c>
      <c r="C454" t="s">
        <v>24</v>
      </c>
    </row>
    <row r="455" spans="1:3" ht="42.75" customHeight="1" x14ac:dyDescent="0.45">
      <c r="A455">
        <f>454</f>
        <v>454</v>
      </c>
      <c r="B455" s="1" t="s">
        <v>483</v>
      </c>
      <c r="C455" t="s">
        <v>20</v>
      </c>
    </row>
    <row r="456" spans="1:3" ht="71.25" customHeight="1" x14ac:dyDescent="0.45">
      <c r="A456">
        <f>454</f>
        <v>454</v>
      </c>
      <c r="B456" s="1" t="s">
        <v>484</v>
      </c>
      <c r="C456" t="s">
        <v>485</v>
      </c>
    </row>
    <row r="457" spans="1:3" ht="42.75" customHeight="1" x14ac:dyDescent="0.45">
      <c r="A457">
        <f>454</f>
        <v>454</v>
      </c>
      <c r="B457" s="1" t="s">
        <v>486</v>
      </c>
      <c r="C457" t="s">
        <v>20</v>
      </c>
    </row>
    <row r="458" spans="1:3" ht="71.25" customHeight="1" x14ac:dyDescent="0.45">
      <c r="A458">
        <f>454</f>
        <v>454</v>
      </c>
      <c r="B458" s="1" t="s">
        <v>487</v>
      </c>
      <c r="C458" t="s">
        <v>7</v>
      </c>
    </row>
    <row r="459" spans="1:3" ht="57" customHeight="1" x14ac:dyDescent="0.45">
      <c r="A459">
        <f>458</f>
        <v>458</v>
      </c>
      <c r="B459" s="1" t="s">
        <v>488</v>
      </c>
      <c r="C459" t="s">
        <v>39</v>
      </c>
    </row>
    <row r="460" spans="1:3" ht="42.75" customHeight="1" x14ac:dyDescent="0.45">
      <c r="A460">
        <f>458</f>
        <v>458</v>
      </c>
      <c r="B460" s="1" t="s">
        <v>489</v>
      </c>
      <c r="C460" t="s">
        <v>490</v>
      </c>
    </row>
    <row r="461" spans="1:3" ht="85.5" customHeight="1" x14ac:dyDescent="0.45">
      <c r="A461">
        <v>460</v>
      </c>
      <c r="B461" s="1" t="s">
        <v>491</v>
      </c>
      <c r="C461" t="s">
        <v>7</v>
      </c>
    </row>
    <row r="462" spans="1:3" ht="57" customHeight="1" x14ac:dyDescent="0.45">
      <c r="A462">
        <v>461</v>
      </c>
      <c r="B462" s="1" t="s">
        <v>492</v>
      </c>
      <c r="C462" t="s">
        <v>7</v>
      </c>
    </row>
    <row r="463" spans="1:3" ht="71.25" customHeight="1" x14ac:dyDescent="0.45">
      <c r="A463">
        <f>462</f>
        <v>462</v>
      </c>
      <c r="B463" s="1" t="s">
        <v>493</v>
      </c>
      <c r="C463" t="s">
        <v>24</v>
      </c>
    </row>
    <row r="464" spans="1:3" ht="42.75" customHeight="1" x14ac:dyDescent="0.45">
      <c r="A464">
        <f>462</f>
        <v>462</v>
      </c>
      <c r="B464" s="1" t="s">
        <v>494</v>
      </c>
      <c r="C464" t="s">
        <v>11</v>
      </c>
    </row>
    <row r="465" spans="1:3" ht="99.75" customHeight="1" x14ac:dyDescent="0.45">
      <c r="A465">
        <f>462</f>
        <v>462</v>
      </c>
      <c r="B465" s="1" t="s">
        <v>495</v>
      </c>
      <c r="C465" t="s">
        <v>42</v>
      </c>
    </row>
    <row r="466" spans="1:3" ht="42.75" customHeight="1" x14ac:dyDescent="0.45">
      <c r="A466">
        <f>462</f>
        <v>462</v>
      </c>
      <c r="B466" s="1" t="s">
        <v>496</v>
      </c>
      <c r="C466" t="s">
        <v>5</v>
      </c>
    </row>
    <row r="467" spans="1:3" ht="71.25" customHeight="1" x14ac:dyDescent="0.45">
      <c r="A467">
        <f>462</f>
        <v>462</v>
      </c>
      <c r="B467" s="1" t="s">
        <v>497</v>
      </c>
      <c r="C467" t="s">
        <v>20</v>
      </c>
    </row>
    <row r="468" spans="1:3" ht="85.5" customHeight="1" x14ac:dyDescent="0.45">
      <c r="A468">
        <f>462</f>
        <v>462</v>
      </c>
      <c r="B468" s="1" t="s">
        <v>498</v>
      </c>
      <c r="C468" t="s">
        <v>24</v>
      </c>
    </row>
    <row r="469" spans="1:3" ht="42.75" customHeight="1" x14ac:dyDescent="0.45">
      <c r="A469">
        <f>468</f>
        <v>468</v>
      </c>
      <c r="B469" s="1" t="s">
        <v>499</v>
      </c>
      <c r="C469" t="s">
        <v>7</v>
      </c>
    </row>
    <row r="470" spans="1:3" ht="71.25" customHeight="1" x14ac:dyDescent="0.45">
      <c r="A470">
        <f>468</f>
        <v>468</v>
      </c>
      <c r="B470" s="1" t="s">
        <v>500</v>
      </c>
      <c r="C470" t="s">
        <v>247</v>
      </c>
    </row>
    <row r="471" spans="1:3" ht="42.75" customHeight="1" x14ac:dyDescent="0.45">
      <c r="A471">
        <f>468</f>
        <v>468</v>
      </c>
      <c r="B471" s="1" t="s">
        <v>501</v>
      </c>
      <c r="C471" t="s">
        <v>24</v>
      </c>
    </row>
    <row r="472" spans="1:3" ht="71.25" customHeight="1" x14ac:dyDescent="0.45">
      <c r="A472">
        <f>468</f>
        <v>468</v>
      </c>
      <c r="B472" s="1" t="s">
        <v>502</v>
      </c>
      <c r="C472" t="s">
        <v>42</v>
      </c>
    </row>
    <row r="473" spans="1:3" ht="57" customHeight="1" x14ac:dyDescent="0.45">
      <c r="A473">
        <f>468</f>
        <v>468</v>
      </c>
      <c r="B473" s="1" t="s">
        <v>503</v>
      </c>
      <c r="C473" t="s">
        <v>9</v>
      </c>
    </row>
    <row r="474" spans="1:3" ht="57" customHeight="1" x14ac:dyDescent="0.45">
      <c r="A474">
        <f>468</f>
        <v>468</v>
      </c>
      <c r="B474" s="1" t="s">
        <v>504</v>
      </c>
      <c r="C474" t="s">
        <v>16</v>
      </c>
    </row>
    <row r="475" spans="1:3" ht="71.25" customHeight="1" x14ac:dyDescent="0.45">
      <c r="A475">
        <f>474</f>
        <v>474</v>
      </c>
      <c r="B475" s="1" t="s">
        <v>505</v>
      </c>
      <c r="C475" t="s">
        <v>506</v>
      </c>
    </row>
    <row r="476" spans="1:3" ht="57" customHeight="1" x14ac:dyDescent="0.45">
      <c r="A476">
        <f>474</f>
        <v>474</v>
      </c>
      <c r="B476" s="1" t="s">
        <v>507</v>
      </c>
      <c r="C476" t="s">
        <v>7</v>
      </c>
    </row>
    <row r="477" spans="1:3" ht="42.75" customHeight="1" x14ac:dyDescent="0.45">
      <c r="A477">
        <f>474</f>
        <v>474</v>
      </c>
      <c r="B477" s="1" t="s">
        <v>508</v>
      </c>
      <c r="C477" t="s">
        <v>156</v>
      </c>
    </row>
    <row r="478" spans="1:3" ht="71.25" customHeight="1" x14ac:dyDescent="0.45">
      <c r="A478">
        <v>477</v>
      </c>
      <c r="B478" s="1" t="s">
        <v>509</v>
      </c>
      <c r="C478" t="s">
        <v>510</v>
      </c>
    </row>
    <row r="479" spans="1:3" ht="71.25" customHeight="1" x14ac:dyDescent="0.45">
      <c r="A479">
        <f>478</f>
        <v>478</v>
      </c>
      <c r="B479" s="1" t="s">
        <v>511</v>
      </c>
      <c r="C479" t="s">
        <v>42</v>
      </c>
    </row>
    <row r="480" spans="1:3" ht="42.75" customHeight="1" x14ac:dyDescent="0.45">
      <c r="A480">
        <f>478</f>
        <v>478</v>
      </c>
      <c r="B480" s="1" t="s">
        <v>512</v>
      </c>
      <c r="C480" t="s">
        <v>5</v>
      </c>
    </row>
    <row r="481" spans="1:3" ht="99.75" customHeight="1" x14ac:dyDescent="0.45">
      <c r="A481">
        <f>480</f>
        <v>480</v>
      </c>
      <c r="B481" s="1" t="s">
        <v>513</v>
      </c>
      <c r="C481" t="s">
        <v>24</v>
      </c>
    </row>
    <row r="482" spans="1:3" ht="85.5" customHeight="1" x14ac:dyDescent="0.45">
      <c r="A482">
        <f>480</f>
        <v>480</v>
      </c>
      <c r="B482" s="1" t="s">
        <v>514</v>
      </c>
      <c r="C482" t="s">
        <v>247</v>
      </c>
    </row>
    <row r="483" spans="1:3" ht="28.5" customHeight="1" x14ac:dyDescent="0.45">
      <c r="A483">
        <f>482</f>
        <v>482</v>
      </c>
      <c r="B483" s="1" t="s">
        <v>515</v>
      </c>
      <c r="C483" t="s">
        <v>116</v>
      </c>
    </row>
    <row r="484" spans="1:3" ht="71.25" customHeight="1" x14ac:dyDescent="0.45">
      <c r="A484">
        <f>482</f>
        <v>482</v>
      </c>
      <c r="B484" s="1" t="s">
        <v>516</v>
      </c>
      <c r="C484" t="s">
        <v>59</v>
      </c>
    </row>
    <row r="485" spans="1:3" ht="57" customHeight="1" x14ac:dyDescent="0.45">
      <c r="A485">
        <f>484</f>
        <v>484</v>
      </c>
      <c r="B485" s="1" t="s">
        <v>517</v>
      </c>
      <c r="C485" t="s">
        <v>5</v>
      </c>
    </row>
    <row r="486" spans="1:3" ht="57" customHeight="1" x14ac:dyDescent="0.45">
      <c r="A486">
        <f>484</f>
        <v>484</v>
      </c>
      <c r="B486" s="1" t="s">
        <v>518</v>
      </c>
      <c r="C486" t="s">
        <v>57</v>
      </c>
    </row>
    <row r="487" spans="1:3" ht="42.75" customHeight="1" x14ac:dyDescent="0.45">
      <c r="A487">
        <f>484</f>
        <v>484</v>
      </c>
      <c r="B487" s="1" t="s">
        <v>519</v>
      </c>
      <c r="C487" t="s">
        <v>24</v>
      </c>
    </row>
    <row r="488" spans="1:3" ht="57" customHeight="1" x14ac:dyDescent="0.45">
      <c r="A488">
        <f>484</f>
        <v>484</v>
      </c>
      <c r="B488" s="1" t="s">
        <v>520</v>
      </c>
      <c r="C488" t="s">
        <v>9</v>
      </c>
    </row>
    <row r="489" spans="1:3" ht="57" customHeight="1" x14ac:dyDescent="0.45">
      <c r="A489">
        <f>484</f>
        <v>484</v>
      </c>
      <c r="B489" s="1" t="s">
        <v>521</v>
      </c>
      <c r="C489" t="s">
        <v>7</v>
      </c>
    </row>
    <row r="490" spans="1:3" ht="85.5" customHeight="1" x14ac:dyDescent="0.45">
      <c r="A490">
        <f>489</f>
        <v>489</v>
      </c>
      <c r="B490" s="1" t="s">
        <v>522</v>
      </c>
      <c r="C490" t="s">
        <v>437</v>
      </c>
    </row>
    <row r="491" spans="1:3" ht="85.5" customHeight="1" x14ac:dyDescent="0.45">
      <c r="A491">
        <f>489</f>
        <v>489</v>
      </c>
      <c r="B491" s="1" t="s">
        <v>523</v>
      </c>
      <c r="C491" t="s">
        <v>130</v>
      </c>
    </row>
    <row r="492" spans="1:3" ht="114" customHeight="1" x14ac:dyDescent="0.45">
      <c r="A492">
        <f>491</f>
        <v>491</v>
      </c>
      <c r="B492" s="1" t="s">
        <v>524</v>
      </c>
      <c r="C492" t="s">
        <v>156</v>
      </c>
    </row>
    <row r="493" spans="1:3" ht="99.75" customHeight="1" x14ac:dyDescent="0.45">
      <c r="A493">
        <f>491</f>
        <v>491</v>
      </c>
      <c r="B493" s="1" t="s">
        <v>525</v>
      </c>
      <c r="C493" t="s">
        <v>105</v>
      </c>
    </row>
    <row r="494" spans="1:3" ht="99.75" customHeight="1" x14ac:dyDescent="0.45">
      <c r="A494">
        <f>491</f>
        <v>491</v>
      </c>
      <c r="B494" s="1" t="s">
        <v>526</v>
      </c>
      <c r="C494" t="s">
        <v>217</v>
      </c>
    </row>
    <row r="495" spans="1:3" ht="71.25" customHeight="1" x14ac:dyDescent="0.45">
      <c r="A495">
        <f>491</f>
        <v>491</v>
      </c>
      <c r="B495" s="1" t="s">
        <v>527</v>
      </c>
      <c r="C495" t="s">
        <v>528</v>
      </c>
    </row>
    <row r="496" spans="1:3" ht="57" customHeight="1" x14ac:dyDescent="0.45">
      <c r="A496">
        <f>491</f>
        <v>491</v>
      </c>
      <c r="B496" s="1" t="s">
        <v>529</v>
      </c>
      <c r="C496" t="s">
        <v>39</v>
      </c>
    </row>
    <row r="497" spans="1:3" ht="57" customHeight="1" x14ac:dyDescent="0.45">
      <c r="A497">
        <f>491</f>
        <v>491</v>
      </c>
      <c r="B497" s="1" t="s">
        <v>530</v>
      </c>
      <c r="C497" t="s">
        <v>7</v>
      </c>
    </row>
    <row r="498" spans="1:3" ht="85.5" customHeight="1" x14ac:dyDescent="0.45">
      <c r="A498">
        <f>491</f>
        <v>491</v>
      </c>
      <c r="B498" s="1" t="s">
        <v>531</v>
      </c>
      <c r="C498" t="s">
        <v>532</v>
      </c>
    </row>
    <row r="499" spans="1:3" ht="71.25" customHeight="1" x14ac:dyDescent="0.45">
      <c r="A499">
        <f>498</f>
        <v>498</v>
      </c>
      <c r="B499" s="1" t="s">
        <v>533</v>
      </c>
      <c r="C499" t="s">
        <v>307</v>
      </c>
    </row>
    <row r="500" spans="1:3" ht="71.25" customHeight="1" x14ac:dyDescent="0.45">
      <c r="A500">
        <f>498</f>
        <v>498</v>
      </c>
      <c r="B500" s="1" t="s">
        <v>534</v>
      </c>
      <c r="C500" t="s">
        <v>39</v>
      </c>
    </row>
    <row r="501" spans="1:3" ht="57" customHeight="1" x14ac:dyDescent="0.45">
      <c r="A501">
        <f>498</f>
        <v>498</v>
      </c>
      <c r="B501" s="1" t="s">
        <v>535</v>
      </c>
      <c r="C501" t="s">
        <v>105</v>
      </c>
    </row>
    <row r="502" spans="1:3" ht="42.75" customHeight="1" x14ac:dyDescent="0.45">
      <c r="A502" t="s">
        <v>536</v>
      </c>
      <c r="B502" s="1" t="s">
        <v>537</v>
      </c>
      <c r="C502" t="s">
        <v>480</v>
      </c>
    </row>
    <row r="503" spans="1:3" ht="114" customHeight="1" x14ac:dyDescent="0.45">
      <c r="A503" t="s">
        <v>536</v>
      </c>
      <c r="B503" s="1" t="s">
        <v>538</v>
      </c>
      <c r="C503" t="s">
        <v>39</v>
      </c>
    </row>
    <row r="504" spans="1:3" ht="57" customHeight="1" x14ac:dyDescent="0.45">
      <c r="A504" t="s">
        <v>536</v>
      </c>
      <c r="B504" s="1" t="s">
        <v>539</v>
      </c>
      <c r="C504" t="s">
        <v>194</v>
      </c>
    </row>
    <row r="505" spans="1:3" ht="42.75" customHeight="1" x14ac:dyDescent="0.45">
      <c r="A505" t="s">
        <v>536</v>
      </c>
      <c r="B505" s="1" t="s">
        <v>540</v>
      </c>
      <c r="C505" t="s">
        <v>24</v>
      </c>
    </row>
    <row r="506" spans="1:3" ht="57" customHeight="1" x14ac:dyDescent="0.45">
      <c r="A506" t="s">
        <v>536</v>
      </c>
      <c r="B506" s="1" t="s">
        <v>541</v>
      </c>
      <c r="C506" t="s">
        <v>194</v>
      </c>
    </row>
    <row r="507" spans="1:3" ht="71.25" customHeight="1" x14ac:dyDescent="0.45">
      <c r="A507" t="s">
        <v>536</v>
      </c>
      <c r="B507" s="1" t="s">
        <v>542</v>
      </c>
      <c r="C507" t="s">
        <v>152</v>
      </c>
    </row>
    <row r="508" spans="1:3" ht="57" customHeight="1" x14ac:dyDescent="0.45">
      <c r="A508" t="s">
        <v>536</v>
      </c>
      <c r="B508" s="1" t="s">
        <v>543</v>
      </c>
      <c r="C508" t="s">
        <v>172</v>
      </c>
    </row>
    <row r="509" spans="1:3" ht="57" customHeight="1" x14ac:dyDescent="0.45">
      <c r="A509" t="s">
        <v>536</v>
      </c>
      <c r="B509" s="1" t="s">
        <v>544</v>
      </c>
      <c r="C509" t="s">
        <v>545</v>
      </c>
    </row>
    <row r="510" spans="1:3" ht="71.25" customHeight="1" x14ac:dyDescent="0.45">
      <c r="A510" t="s">
        <v>536</v>
      </c>
      <c r="B510" s="1" t="s">
        <v>546</v>
      </c>
      <c r="C510" t="s">
        <v>207</v>
      </c>
    </row>
    <row r="511" spans="1:3" ht="42.75" customHeight="1" x14ac:dyDescent="0.45">
      <c r="A511" t="s">
        <v>536</v>
      </c>
      <c r="B511" s="1" t="s">
        <v>547</v>
      </c>
      <c r="C511" t="s">
        <v>548</v>
      </c>
    </row>
    <row r="512" spans="1:3" ht="57" customHeight="1" x14ac:dyDescent="0.45">
      <c r="A512" t="s">
        <v>536</v>
      </c>
      <c r="B512" s="1" t="s">
        <v>549</v>
      </c>
      <c r="C512" t="s">
        <v>7</v>
      </c>
    </row>
    <row r="513" spans="1:3" ht="42.75" customHeight="1" x14ac:dyDescent="0.45">
      <c r="A513" t="s">
        <v>550</v>
      </c>
      <c r="B513" s="1" t="s">
        <v>551</v>
      </c>
      <c r="C513" t="s">
        <v>7</v>
      </c>
    </row>
    <row r="514" spans="1:3" ht="99.75" customHeight="1" x14ac:dyDescent="0.45">
      <c r="A514" t="s">
        <v>550</v>
      </c>
      <c r="B514" s="1" t="s">
        <v>552</v>
      </c>
      <c r="C514" t="s">
        <v>42</v>
      </c>
    </row>
    <row r="515" spans="1:3" ht="99.75" customHeight="1" x14ac:dyDescent="0.45">
      <c r="A515" t="s">
        <v>550</v>
      </c>
      <c r="B515" s="1" t="s">
        <v>553</v>
      </c>
      <c r="C515" t="s">
        <v>57</v>
      </c>
    </row>
    <row r="516" spans="1:3" ht="57" customHeight="1" x14ac:dyDescent="0.45">
      <c r="A516" t="s">
        <v>550</v>
      </c>
      <c r="B516" s="1" t="s">
        <v>554</v>
      </c>
      <c r="C516" t="s">
        <v>400</v>
      </c>
    </row>
    <row r="517" spans="1:3" ht="42.75" customHeight="1" x14ac:dyDescent="0.45">
      <c r="A517" t="s">
        <v>550</v>
      </c>
      <c r="B517" s="1" t="s">
        <v>555</v>
      </c>
      <c r="C517" t="s">
        <v>59</v>
      </c>
    </row>
    <row r="518" spans="1:3" ht="57" customHeight="1" x14ac:dyDescent="0.45">
      <c r="A518" t="s">
        <v>550</v>
      </c>
      <c r="B518" s="1" t="s">
        <v>556</v>
      </c>
      <c r="C518" t="s">
        <v>557</v>
      </c>
    </row>
    <row r="519" spans="1:3" ht="57" customHeight="1" x14ac:dyDescent="0.45">
      <c r="A519" t="s">
        <v>550</v>
      </c>
      <c r="B519" s="1" t="s">
        <v>558</v>
      </c>
      <c r="C519" t="s">
        <v>172</v>
      </c>
    </row>
    <row r="520" spans="1:3" ht="71.25" customHeight="1" x14ac:dyDescent="0.45">
      <c r="A520" t="s">
        <v>550</v>
      </c>
      <c r="B520" s="1" t="s">
        <v>559</v>
      </c>
      <c r="C520" t="s">
        <v>152</v>
      </c>
    </row>
    <row r="521" spans="1:3" ht="85.5" customHeight="1" x14ac:dyDescent="0.45">
      <c r="A521" t="s">
        <v>550</v>
      </c>
      <c r="B521" s="1" t="s">
        <v>560</v>
      </c>
      <c r="C521" t="s">
        <v>39</v>
      </c>
    </row>
    <row r="522" spans="1:3" ht="42.75" customHeight="1" x14ac:dyDescent="0.45">
      <c r="A522" t="s">
        <v>550</v>
      </c>
      <c r="B522" s="1" t="s">
        <v>561</v>
      </c>
      <c r="C522" t="s">
        <v>20</v>
      </c>
    </row>
    <row r="523" spans="1:3" ht="42.75" customHeight="1" x14ac:dyDescent="0.45">
      <c r="A523" t="s">
        <v>550</v>
      </c>
      <c r="B523" s="1" t="s">
        <v>562</v>
      </c>
      <c r="C523" t="s">
        <v>11</v>
      </c>
    </row>
    <row r="524" spans="1:3" ht="42.75" customHeight="1" x14ac:dyDescent="0.45">
      <c r="A524" t="s">
        <v>563</v>
      </c>
      <c r="B524" s="1" t="s">
        <v>564</v>
      </c>
      <c r="C524" t="s">
        <v>5</v>
      </c>
    </row>
    <row r="525" spans="1:3" ht="42.75" customHeight="1" x14ac:dyDescent="0.45">
      <c r="A525" t="s">
        <v>563</v>
      </c>
      <c r="B525" s="1" t="s">
        <v>565</v>
      </c>
      <c r="C525" t="s">
        <v>425</v>
      </c>
    </row>
    <row r="526" spans="1:3" ht="42.75" customHeight="1" x14ac:dyDescent="0.45">
      <c r="A526" t="s">
        <v>563</v>
      </c>
      <c r="B526" s="1" t="s">
        <v>566</v>
      </c>
      <c r="C526" t="s">
        <v>20</v>
      </c>
    </row>
    <row r="527" spans="1:3" ht="71.25" customHeight="1" x14ac:dyDescent="0.45">
      <c r="A527" t="s">
        <v>563</v>
      </c>
      <c r="B527" s="1" t="s">
        <v>567</v>
      </c>
      <c r="C527" t="s">
        <v>42</v>
      </c>
    </row>
    <row r="528" spans="1:3" ht="85.5" customHeight="1" x14ac:dyDescent="0.45">
      <c r="A528" t="s">
        <v>563</v>
      </c>
      <c r="B528" s="1" t="s">
        <v>568</v>
      </c>
      <c r="C528" t="s">
        <v>80</v>
      </c>
    </row>
    <row r="529" spans="1:3" ht="57" customHeight="1" x14ac:dyDescent="0.45">
      <c r="A529" t="s">
        <v>563</v>
      </c>
      <c r="B529" s="1" t="s">
        <v>569</v>
      </c>
      <c r="C529" t="s">
        <v>20</v>
      </c>
    </row>
    <row r="530" spans="1:3" ht="42.75" customHeight="1" x14ac:dyDescent="0.45">
      <c r="A530" t="s">
        <v>563</v>
      </c>
      <c r="B530" s="1" t="s">
        <v>570</v>
      </c>
      <c r="C530" t="s">
        <v>480</v>
      </c>
    </row>
    <row r="531" spans="1:3" ht="99.75" customHeight="1" x14ac:dyDescent="0.45">
      <c r="A531" t="s">
        <v>563</v>
      </c>
      <c r="B531" s="1" t="s">
        <v>571</v>
      </c>
      <c r="C531" t="s">
        <v>42</v>
      </c>
    </row>
    <row r="532" spans="1:3" ht="42.75" customHeight="1" x14ac:dyDescent="0.45">
      <c r="A532" t="s">
        <v>563</v>
      </c>
      <c r="B532" s="1" t="s">
        <v>572</v>
      </c>
      <c r="C532" t="s">
        <v>42</v>
      </c>
    </row>
    <row r="533" spans="1:3" ht="57" customHeight="1" x14ac:dyDescent="0.45">
      <c r="A533" t="s">
        <v>563</v>
      </c>
      <c r="B533" s="1" t="s">
        <v>573</v>
      </c>
      <c r="C533" t="s">
        <v>107</v>
      </c>
    </row>
    <row r="534" spans="1:3" ht="85.5" customHeight="1" x14ac:dyDescent="0.45">
      <c r="A534" t="s">
        <v>563</v>
      </c>
      <c r="B534" s="1" t="s">
        <v>574</v>
      </c>
      <c r="C534" t="s">
        <v>358</v>
      </c>
    </row>
    <row r="535" spans="1:3" ht="42.75" customHeight="1" x14ac:dyDescent="0.45">
      <c r="A535" t="s">
        <v>575</v>
      </c>
      <c r="B535" s="1" t="s">
        <v>576</v>
      </c>
      <c r="C535" t="s">
        <v>7</v>
      </c>
    </row>
    <row r="536" spans="1:3" ht="42.75" customHeight="1" x14ac:dyDescent="0.45">
      <c r="A536" t="s">
        <v>575</v>
      </c>
      <c r="B536" s="1" t="s">
        <v>577</v>
      </c>
      <c r="C536" t="s">
        <v>5</v>
      </c>
    </row>
    <row r="537" spans="1:3" ht="57" customHeight="1" x14ac:dyDescent="0.45">
      <c r="A537" t="s">
        <v>575</v>
      </c>
      <c r="B537" s="1" t="s">
        <v>578</v>
      </c>
      <c r="C537" t="s">
        <v>24</v>
      </c>
    </row>
    <row r="538" spans="1:3" ht="71.25" customHeight="1" x14ac:dyDescent="0.45">
      <c r="A538" t="s">
        <v>575</v>
      </c>
      <c r="B538" s="1" t="s">
        <v>579</v>
      </c>
      <c r="C538" t="s">
        <v>80</v>
      </c>
    </row>
    <row r="539" spans="1:3" ht="57" customHeight="1" x14ac:dyDescent="0.45">
      <c r="A539" t="s">
        <v>575</v>
      </c>
      <c r="B539" s="1" t="s">
        <v>580</v>
      </c>
      <c r="C539" t="s">
        <v>16</v>
      </c>
    </row>
    <row r="540" spans="1:3" ht="42.75" customHeight="1" x14ac:dyDescent="0.45">
      <c r="A540" t="s">
        <v>575</v>
      </c>
      <c r="B540" s="1" t="s">
        <v>581</v>
      </c>
      <c r="C540" t="s">
        <v>16</v>
      </c>
    </row>
    <row r="541" spans="1:3" ht="71.25" customHeight="1" x14ac:dyDescent="0.45">
      <c r="A541" t="s">
        <v>575</v>
      </c>
      <c r="B541" s="1" t="s">
        <v>582</v>
      </c>
      <c r="C541" t="s">
        <v>24</v>
      </c>
    </row>
    <row r="542" spans="1:3" ht="42.75" customHeight="1" x14ac:dyDescent="0.45">
      <c r="A542" t="s">
        <v>575</v>
      </c>
      <c r="B542" s="1" t="s">
        <v>583</v>
      </c>
      <c r="C542" t="s">
        <v>42</v>
      </c>
    </row>
    <row r="543" spans="1:3" ht="71.25" customHeight="1" x14ac:dyDescent="0.45">
      <c r="A543" t="s">
        <v>575</v>
      </c>
      <c r="B543" s="1" t="s">
        <v>584</v>
      </c>
      <c r="C543" t="s">
        <v>39</v>
      </c>
    </row>
    <row r="544" spans="1:3" ht="57" customHeight="1" x14ac:dyDescent="0.45">
      <c r="A544" t="s">
        <v>585</v>
      </c>
      <c r="B544" s="1" t="s">
        <v>586</v>
      </c>
      <c r="C544" t="s">
        <v>105</v>
      </c>
    </row>
    <row r="545" spans="1:3" ht="171" customHeight="1" x14ac:dyDescent="0.45">
      <c r="A545" t="s">
        <v>585</v>
      </c>
      <c r="B545" s="1" t="s">
        <v>587</v>
      </c>
      <c r="C545" t="s">
        <v>194</v>
      </c>
    </row>
    <row r="546" spans="1:3" ht="71.25" customHeight="1" x14ac:dyDescent="0.45">
      <c r="A546" t="s">
        <v>585</v>
      </c>
      <c r="B546" s="1" t="s">
        <v>588</v>
      </c>
      <c r="C546" t="s">
        <v>160</v>
      </c>
    </row>
    <row r="547" spans="1:3" ht="71.25" customHeight="1" x14ac:dyDescent="0.45">
      <c r="A547" t="s">
        <v>585</v>
      </c>
      <c r="B547" s="1" t="s">
        <v>589</v>
      </c>
      <c r="C547" t="s">
        <v>59</v>
      </c>
    </row>
    <row r="548" spans="1:3" ht="57" customHeight="1" x14ac:dyDescent="0.45">
      <c r="A548" t="s">
        <v>585</v>
      </c>
      <c r="B548" s="1" t="s">
        <v>590</v>
      </c>
      <c r="C548" t="s">
        <v>80</v>
      </c>
    </row>
    <row r="549" spans="1:3" ht="85.5" customHeight="1" x14ac:dyDescent="0.45">
      <c r="A549" t="s">
        <v>585</v>
      </c>
      <c r="B549" s="1" t="s">
        <v>591</v>
      </c>
      <c r="C549" t="s">
        <v>532</v>
      </c>
    </row>
    <row r="550" spans="1:3" ht="42.75" customHeight="1" x14ac:dyDescent="0.45">
      <c r="A550" t="s">
        <v>585</v>
      </c>
      <c r="B550" s="1" t="s">
        <v>592</v>
      </c>
      <c r="C550" t="s">
        <v>152</v>
      </c>
    </row>
    <row r="551" spans="1:3" ht="57" customHeight="1" x14ac:dyDescent="0.45">
      <c r="A551" t="s">
        <v>585</v>
      </c>
      <c r="B551" s="1" t="s">
        <v>593</v>
      </c>
      <c r="C551" t="s">
        <v>42</v>
      </c>
    </row>
    <row r="552" spans="1:3" ht="42.75" customHeight="1" x14ac:dyDescent="0.45">
      <c r="A552" t="s">
        <v>594</v>
      </c>
      <c r="B552" s="1" t="s">
        <v>595</v>
      </c>
      <c r="C552" t="s">
        <v>168</v>
      </c>
    </row>
    <row r="553" spans="1:3" ht="99.75" customHeight="1" x14ac:dyDescent="0.45">
      <c r="A553" t="s">
        <v>594</v>
      </c>
      <c r="B553" s="1" t="s">
        <v>596</v>
      </c>
      <c r="C553" t="s">
        <v>24</v>
      </c>
    </row>
    <row r="554" spans="1:3" ht="42.75" customHeight="1" x14ac:dyDescent="0.45">
      <c r="A554" t="s">
        <v>594</v>
      </c>
      <c r="B554" s="1" t="s">
        <v>597</v>
      </c>
      <c r="C554" t="s">
        <v>20</v>
      </c>
    </row>
    <row r="555" spans="1:3" ht="42.75" customHeight="1" x14ac:dyDescent="0.45">
      <c r="A555" t="s">
        <v>594</v>
      </c>
      <c r="B555" s="1" t="s">
        <v>598</v>
      </c>
      <c r="C555" t="s">
        <v>7</v>
      </c>
    </row>
    <row r="556" spans="1:3" ht="42.75" customHeight="1" x14ac:dyDescent="0.45">
      <c r="A556" t="s">
        <v>594</v>
      </c>
      <c r="B556" s="1" t="s">
        <v>599</v>
      </c>
      <c r="C556" t="s">
        <v>307</v>
      </c>
    </row>
    <row r="557" spans="1:3" ht="57" customHeight="1" x14ac:dyDescent="0.45">
      <c r="A557" t="s">
        <v>594</v>
      </c>
      <c r="B557" s="1" t="s">
        <v>600</v>
      </c>
      <c r="C557" t="s">
        <v>57</v>
      </c>
    </row>
    <row r="558" spans="1:3" ht="42.75" customHeight="1" x14ac:dyDescent="0.45">
      <c r="A558" t="s">
        <v>594</v>
      </c>
      <c r="B558" s="1" t="s">
        <v>601</v>
      </c>
      <c r="C558" t="s">
        <v>16</v>
      </c>
    </row>
    <row r="559" spans="1:3" ht="85.5" customHeight="1" x14ac:dyDescent="0.45">
      <c r="A559" t="s">
        <v>594</v>
      </c>
      <c r="B559" s="1" t="s">
        <v>602</v>
      </c>
      <c r="C559" t="s">
        <v>247</v>
      </c>
    </row>
    <row r="560" spans="1:3" ht="42.75" customHeight="1" x14ac:dyDescent="0.45">
      <c r="A560" t="s">
        <v>594</v>
      </c>
      <c r="B560" s="1" t="s">
        <v>603</v>
      </c>
      <c r="C560" t="s">
        <v>360</v>
      </c>
    </row>
    <row r="561" spans="1:3" ht="71.25" customHeight="1" x14ac:dyDescent="0.45">
      <c r="A561" t="s">
        <v>594</v>
      </c>
      <c r="B561" s="1" t="s">
        <v>604</v>
      </c>
      <c r="C561" t="s">
        <v>7</v>
      </c>
    </row>
    <row r="562" spans="1:3" ht="57" customHeight="1" x14ac:dyDescent="0.45">
      <c r="A562" t="s">
        <v>594</v>
      </c>
      <c r="B562" s="1" t="s">
        <v>605</v>
      </c>
      <c r="C562" t="s">
        <v>207</v>
      </c>
    </row>
    <row r="563" spans="1:3" ht="85.5" customHeight="1" x14ac:dyDescent="0.45">
      <c r="A563" t="s">
        <v>606</v>
      </c>
      <c r="B563" s="1" t="s">
        <v>607</v>
      </c>
      <c r="C563" t="s">
        <v>485</v>
      </c>
    </row>
    <row r="564" spans="1:3" ht="42.75" customHeight="1" x14ac:dyDescent="0.45">
      <c r="A564" t="s">
        <v>606</v>
      </c>
      <c r="B564" s="1" t="s">
        <v>608</v>
      </c>
      <c r="C564" t="s">
        <v>7</v>
      </c>
    </row>
    <row r="565" spans="1:3" ht="99.75" customHeight="1" x14ac:dyDescent="0.45">
      <c r="A565" t="s">
        <v>606</v>
      </c>
      <c r="B565" s="1" t="s">
        <v>609</v>
      </c>
      <c r="C565" t="s">
        <v>217</v>
      </c>
    </row>
    <row r="566" spans="1:3" ht="42.75" customHeight="1" x14ac:dyDescent="0.45">
      <c r="A566" t="s">
        <v>606</v>
      </c>
      <c r="B566" s="1" t="s">
        <v>610</v>
      </c>
      <c r="C566" t="s">
        <v>217</v>
      </c>
    </row>
    <row r="567" spans="1:3" ht="42.75" customHeight="1" x14ac:dyDescent="0.45">
      <c r="A567" t="s">
        <v>606</v>
      </c>
      <c r="B567" s="1" t="s">
        <v>611</v>
      </c>
      <c r="C567" t="s">
        <v>7</v>
      </c>
    </row>
    <row r="568" spans="1:3" ht="42.75" customHeight="1" x14ac:dyDescent="0.45">
      <c r="A568" t="s">
        <v>606</v>
      </c>
      <c r="B568" s="1" t="s">
        <v>612</v>
      </c>
      <c r="C568" t="s">
        <v>16</v>
      </c>
    </row>
    <row r="569" spans="1:3" ht="57" customHeight="1" x14ac:dyDescent="0.45">
      <c r="A569" t="s">
        <v>606</v>
      </c>
      <c r="B569" s="1" t="s">
        <v>613</v>
      </c>
      <c r="C569" t="s">
        <v>100</v>
      </c>
    </row>
    <row r="570" spans="1:3" ht="57" customHeight="1" x14ac:dyDescent="0.45">
      <c r="A570" t="s">
        <v>606</v>
      </c>
      <c r="B570" s="1" t="s">
        <v>614</v>
      </c>
      <c r="C570" t="s">
        <v>11</v>
      </c>
    </row>
    <row r="571" spans="1:3" ht="85.5" customHeight="1" x14ac:dyDescent="0.45">
      <c r="A571" t="s">
        <v>606</v>
      </c>
      <c r="B571" s="1" t="s">
        <v>615</v>
      </c>
      <c r="C571" t="s">
        <v>257</v>
      </c>
    </row>
    <row r="572" spans="1:3" ht="57" customHeight="1" x14ac:dyDescent="0.45">
      <c r="A572" t="s">
        <v>606</v>
      </c>
      <c r="B572" s="1" t="s">
        <v>616</v>
      </c>
      <c r="C572" t="s">
        <v>7</v>
      </c>
    </row>
    <row r="573" spans="1:3" ht="71.25" customHeight="1" x14ac:dyDescent="0.45">
      <c r="A573" t="s">
        <v>606</v>
      </c>
      <c r="B573" s="1" t="s">
        <v>617</v>
      </c>
      <c r="C573" t="s">
        <v>7</v>
      </c>
    </row>
    <row r="574" spans="1:3" ht="57" customHeight="1" x14ac:dyDescent="0.45">
      <c r="A574" t="s">
        <v>606</v>
      </c>
      <c r="B574" s="1" t="s">
        <v>618</v>
      </c>
      <c r="C574" t="s">
        <v>7</v>
      </c>
    </row>
    <row r="575" spans="1:3" ht="57" customHeight="1" x14ac:dyDescent="0.45">
      <c r="A575" t="s">
        <v>619</v>
      </c>
      <c r="B575" s="1" t="s">
        <v>620</v>
      </c>
      <c r="C575" t="s">
        <v>20</v>
      </c>
    </row>
    <row r="576" spans="1:3" ht="85.5" customHeight="1" x14ac:dyDescent="0.45">
      <c r="A576" t="s">
        <v>619</v>
      </c>
      <c r="B576" s="1" t="s">
        <v>621</v>
      </c>
      <c r="C576" t="s">
        <v>24</v>
      </c>
    </row>
    <row r="577" spans="1:3" ht="42.75" customHeight="1" x14ac:dyDescent="0.45">
      <c r="A577" t="s">
        <v>619</v>
      </c>
      <c r="B577" s="1" t="s">
        <v>622</v>
      </c>
      <c r="C577" t="s">
        <v>20</v>
      </c>
    </row>
    <row r="578" spans="1:3" ht="42.75" customHeight="1" x14ac:dyDescent="0.45">
      <c r="A578" t="s">
        <v>619</v>
      </c>
      <c r="B578" s="1" t="s">
        <v>623</v>
      </c>
      <c r="C578" t="s">
        <v>9</v>
      </c>
    </row>
    <row r="579" spans="1:3" ht="42.75" customHeight="1" x14ac:dyDescent="0.45">
      <c r="A579" t="s">
        <v>619</v>
      </c>
      <c r="B579" s="1" t="s">
        <v>624</v>
      </c>
      <c r="C579" t="s">
        <v>11</v>
      </c>
    </row>
    <row r="580" spans="1:3" ht="85.5" customHeight="1" x14ac:dyDescent="0.45">
      <c r="A580" t="s">
        <v>619</v>
      </c>
      <c r="B580" s="1" t="s">
        <v>625</v>
      </c>
      <c r="C580" t="s">
        <v>7</v>
      </c>
    </row>
    <row r="581" spans="1:3" ht="57" customHeight="1" x14ac:dyDescent="0.45">
      <c r="A581" t="s">
        <v>619</v>
      </c>
      <c r="B581" s="1" t="s">
        <v>626</v>
      </c>
      <c r="C581" t="s">
        <v>7</v>
      </c>
    </row>
    <row r="582" spans="1:3" ht="57" customHeight="1" x14ac:dyDescent="0.45">
      <c r="A582" t="s">
        <v>619</v>
      </c>
      <c r="B582" s="1" t="s">
        <v>627</v>
      </c>
      <c r="C582" t="s">
        <v>7</v>
      </c>
    </row>
    <row r="583" spans="1:3" ht="42.75" customHeight="1" x14ac:dyDescent="0.45">
      <c r="A583" t="s">
        <v>628</v>
      </c>
      <c r="B583" s="1" t="s">
        <v>629</v>
      </c>
      <c r="C583" t="s">
        <v>7</v>
      </c>
    </row>
    <row r="584" spans="1:3" ht="42.75" customHeight="1" x14ac:dyDescent="0.45">
      <c r="A584" t="s">
        <v>628</v>
      </c>
      <c r="B584" s="1" t="s">
        <v>630</v>
      </c>
      <c r="C584" t="s">
        <v>16</v>
      </c>
    </row>
    <row r="585" spans="1:3" ht="57" customHeight="1" x14ac:dyDescent="0.45">
      <c r="A585" t="s">
        <v>628</v>
      </c>
      <c r="B585" s="1" t="s">
        <v>631</v>
      </c>
      <c r="C585" t="s">
        <v>257</v>
      </c>
    </row>
    <row r="586" spans="1:3" ht="42.75" customHeight="1" x14ac:dyDescent="0.45">
      <c r="A586" t="s">
        <v>628</v>
      </c>
      <c r="B586" s="1" t="s">
        <v>632</v>
      </c>
      <c r="C586" t="s">
        <v>7</v>
      </c>
    </row>
    <row r="587" spans="1:3" ht="57" customHeight="1" x14ac:dyDescent="0.45">
      <c r="A587" t="s">
        <v>628</v>
      </c>
      <c r="B587" s="1" t="s">
        <v>633</v>
      </c>
      <c r="C587" t="s">
        <v>152</v>
      </c>
    </row>
    <row r="588" spans="1:3" ht="57" customHeight="1" x14ac:dyDescent="0.45">
      <c r="A588" t="s">
        <v>628</v>
      </c>
      <c r="B588" s="1" t="s">
        <v>634</v>
      </c>
      <c r="C588" t="s">
        <v>172</v>
      </c>
    </row>
    <row r="589" spans="1:3" ht="57" customHeight="1" x14ac:dyDescent="0.45">
      <c r="A589" t="s">
        <v>628</v>
      </c>
      <c r="B589" s="1" t="s">
        <v>635</v>
      </c>
      <c r="C589" t="s">
        <v>66</v>
      </c>
    </row>
    <row r="590" spans="1:3" ht="57" customHeight="1" x14ac:dyDescent="0.45">
      <c r="A590" t="s">
        <v>628</v>
      </c>
      <c r="B590" s="1" t="s">
        <v>636</v>
      </c>
      <c r="C590" t="s">
        <v>257</v>
      </c>
    </row>
    <row r="591" spans="1:3" ht="57" customHeight="1" x14ac:dyDescent="0.45">
      <c r="A591" t="s">
        <v>637</v>
      </c>
      <c r="B591" s="1" t="s">
        <v>638</v>
      </c>
      <c r="C591" t="s">
        <v>5</v>
      </c>
    </row>
    <row r="592" spans="1:3" ht="57" customHeight="1" x14ac:dyDescent="0.45">
      <c r="A592" t="s">
        <v>637</v>
      </c>
      <c r="B592" s="1" t="s">
        <v>639</v>
      </c>
      <c r="C592" t="s">
        <v>39</v>
      </c>
    </row>
    <row r="593" spans="1:3" ht="71.25" customHeight="1" x14ac:dyDescent="0.45">
      <c r="A593" t="s">
        <v>637</v>
      </c>
      <c r="B593" s="1" t="s">
        <v>640</v>
      </c>
      <c r="C593" t="s">
        <v>3</v>
      </c>
    </row>
    <row r="594" spans="1:3" ht="71.25" customHeight="1" x14ac:dyDescent="0.45">
      <c r="A594" t="s">
        <v>637</v>
      </c>
      <c r="B594" s="1" t="s">
        <v>641</v>
      </c>
      <c r="C594" t="s">
        <v>480</v>
      </c>
    </row>
    <row r="595" spans="1:3" ht="85.5" customHeight="1" x14ac:dyDescent="0.45">
      <c r="A595" t="s">
        <v>637</v>
      </c>
      <c r="B595" s="1" t="s">
        <v>642</v>
      </c>
      <c r="C595" t="s">
        <v>63</v>
      </c>
    </row>
    <row r="596" spans="1:3" ht="57" customHeight="1" x14ac:dyDescent="0.45">
      <c r="A596" t="s">
        <v>637</v>
      </c>
      <c r="B596" s="1" t="s">
        <v>643</v>
      </c>
      <c r="C596" t="s">
        <v>172</v>
      </c>
    </row>
    <row r="597" spans="1:3" ht="71.25" customHeight="1" x14ac:dyDescent="0.45">
      <c r="A597" t="s">
        <v>637</v>
      </c>
      <c r="B597" s="1" t="s">
        <v>644</v>
      </c>
      <c r="C597" t="s">
        <v>59</v>
      </c>
    </row>
    <row r="598" spans="1:3" ht="57" customHeight="1" x14ac:dyDescent="0.45">
      <c r="A598" t="s">
        <v>637</v>
      </c>
      <c r="B598" s="1" t="s">
        <v>645</v>
      </c>
      <c r="C598" t="s">
        <v>646</v>
      </c>
    </row>
    <row r="599" spans="1:3" ht="57" customHeight="1" x14ac:dyDescent="0.45">
      <c r="A599" t="s">
        <v>637</v>
      </c>
      <c r="B599" s="1" t="s">
        <v>647</v>
      </c>
      <c r="C599" t="s">
        <v>152</v>
      </c>
    </row>
    <row r="600" spans="1:3" ht="42.75" customHeight="1" x14ac:dyDescent="0.45">
      <c r="A600" t="s">
        <v>637</v>
      </c>
      <c r="B600" s="1" t="s">
        <v>648</v>
      </c>
      <c r="C600" t="s">
        <v>71</v>
      </c>
    </row>
    <row r="601" spans="1:3" ht="71.25" customHeight="1" x14ac:dyDescent="0.45">
      <c r="A601" t="s">
        <v>637</v>
      </c>
      <c r="B601" s="1" t="s">
        <v>649</v>
      </c>
      <c r="C601" t="s">
        <v>490</v>
      </c>
    </row>
    <row r="602" spans="1:3" ht="42.75" customHeight="1" x14ac:dyDescent="0.45">
      <c r="A602" t="s">
        <v>650</v>
      </c>
      <c r="B602" s="1" t="s">
        <v>651</v>
      </c>
      <c r="C602" t="s">
        <v>20</v>
      </c>
    </row>
    <row r="603" spans="1:3" ht="42.75" customHeight="1" x14ac:dyDescent="0.45">
      <c r="A603" t="s">
        <v>650</v>
      </c>
      <c r="B603" s="1" t="s">
        <v>652</v>
      </c>
      <c r="C603" t="s">
        <v>7</v>
      </c>
    </row>
    <row r="604" spans="1:3" ht="57" customHeight="1" x14ac:dyDescent="0.45">
      <c r="A604" t="s">
        <v>650</v>
      </c>
      <c r="B604" s="1" t="s">
        <v>653</v>
      </c>
      <c r="C604" t="s">
        <v>282</v>
      </c>
    </row>
    <row r="605" spans="1:3" ht="57" customHeight="1" x14ac:dyDescent="0.45">
      <c r="A605" t="s">
        <v>650</v>
      </c>
      <c r="B605" s="1" t="s">
        <v>654</v>
      </c>
      <c r="C605" t="s">
        <v>380</v>
      </c>
    </row>
    <row r="606" spans="1:3" ht="71.25" customHeight="1" x14ac:dyDescent="0.45">
      <c r="A606" t="s">
        <v>650</v>
      </c>
      <c r="B606" s="1" t="s">
        <v>655</v>
      </c>
      <c r="C606" t="s">
        <v>313</v>
      </c>
    </row>
    <row r="607" spans="1:3" ht="114" customHeight="1" x14ac:dyDescent="0.45">
      <c r="A607" t="s">
        <v>650</v>
      </c>
      <c r="B607" s="1" t="s">
        <v>656</v>
      </c>
      <c r="C607" t="s">
        <v>9</v>
      </c>
    </row>
    <row r="608" spans="1:3" ht="57" customHeight="1" x14ac:dyDescent="0.45">
      <c r="A608" t="s">
        <v>650</v>
      </c>
      <c r="B608" s="1" t="s">
        <v>657</v>
      </c>
      <c r="C608" t="s">
        <v>261</v>
      </c>
    </row>
    <row r="609" spans="1:3" ht="71.25" customHeight="1" x14ac:dyDescent="0.45">
      <c r="A609" t="s">
        <v>650</v>
      </c>
      <c r="B609" s="1" t="s">
        <v>658</v>
      </c>
      <c r="C609" t="s">
        <v>7</v>
      </c>
    </row>
    <row r="610" spans="1:3" ht="42.75" customHeight="1" x14ac:dyDescent="0.45">
      <c r="A610" t="s">
        <v>650</v>
      </c>
      <c r="B610" s="1" t="s">
        <v>659</v>
      </c>
      <c r="C610" t="s">
        <v>7</v>
      </c>
    </row>
    <row r="611" spans="1:3" ht="42.75" customHeight="1" x14ac:dyDescent="0.45">
      <c r="A611" t="s">
        <v>650</v>
      </c>
      <c r="B611" s="1" t="s">
        <v>660</v>
      </c>
      <c r="C611" t="s">
        <v>7</v>
      </c>
    </row>
    <row r="612" spans="1:3" ht="42.75" customHeight="1" x14ac:dyDescent="0.45">
      <c r="A612" t="s">
        <v>650</v>
      </c>
      <c r="B612" s="1" t="s">
        <v>661</v>
      </c>
      <c r="C612" t="s">
        <v>16</v>
      </c>
    </row>
    <row r="613" spans="1:3" ht="57" customHeight="1" x14ac:dyDescent="0.45">
      <c r="A613" t="s">
        <v>650</v>
      </c>
      <c r="B613" s="1" t="s">
        <v>662</v>
      </c>
      <c r="C613" t="s">
        <v>257</v>
      </c>
    </row>
    <row r="614" spans="1:3" ht="99.75" customHeight="1" x14ac:dyDescent="0.45">
      <c r="A614" t="s">
        <v>650</v>
      </c>
      <c r="B614" s="1" t="s">
        <v>663</v>
      </c>
      <c r="C614" t="s">
        <v>63</v>
      </c>
    </row>
    <row r="615" spans="1:3" ht="99.75" customHeight="1" x14ac:dyDescent="0.45">
      <c r="A615" t="s">
        <v>650</v>
      </c>
      <c r="B615" s="1" t="s">
        <v>664</v>
      </c>
      <c r="C615" t="s">
        <v>437</v>
      </c>
    </row>
    <row r="616" spans="1:3" ht="42.75" customHeight="1" x14ac:dyDescent="0.45">
      <c r="A616" t="s">
        <v>650</v>
      </c>
      <c r="B616" s="1" t="s">
        <v>665</v>
      </c>
      <c r="C616" t="s">
        <v>5</v>
      </c>
    </row>
    <row r="617" spans="1:3" ht="57" customHeight="1" x14ac:dyDescent="0.45">
      <c r="A617" t="s">
        <v>650</v>
      </c>
      <c r="B617" s="1" t="s">
        <v>666</v>
      </c>
      <c r="C617" t="s">
        <v>20</v>
      </c>
    </row>
    <row r="618" spans="1:3" ht="57" customHeight="1" x14ac:dyDescent="0.45">
      <c r="A618" t="s">
        <v>650</v>
      </c>
      <c r="B618" s="1" t="s">
        <v>667</v>
      </c>
      <c r="C618" t="s">
        <v>80</v>
      </c>
    </row>
    <row r="619" spans="1:3" ht="71.25" customHeight="1" x14ac:dyDescent="0.45">
      <c r="A619" t="s">
        <v>650</v>
      </c>
      <c r="B619" s="1" t="s">
        <v>668</v>
      </c>
      <c r="C619" t="s">
        <v>7</v>
      </c>
    </row>
    <row r="620" spans="1:3" ht="42.75" customHeight="1" x14ac:dyDescent="0.45">
      <c r="A620" t="s">
        <v>650</v>
      </c>
      <c r="B620" s="1" t="s">
        <v>669</v>
      </c>
      <c r="C620" t="s">
        <v>16</v>
      </c>
    </row>
    <row r="621" spans="1:3" ht="57" customHeight="1" x14ac:dyDescent="0.45">
      <c r="A621" t="s">
        <v>650</v>
      </c>
      <c r="B621" s="1" t="s">
        <v>670</v>
      </c>
      <c r="C621" t="s">
        <v>307</v>
      </c>
    </row>
    <row r="622" spans="1:3" ht="99.75" customHeight="1" x14ac:dyDescent="0.45">
      <c r="A622" t="s">
        <v>650</v>
      </c>
      <c r="B622" s="1" t="s">
        <v>671</v>
      </c>
      <c r="C622" t="s">
        <v>116</v>
      </c>
    </row>
    <row r="623" spans="1:3" ht="42.75" customHeight="1" x14ac:dyDescent="0.45">
      <c r="A623" t="s">
        <v>650</v>
      </c>
      <c r="B623" s="1" t="s">
        <v>672</v>
      </c>
      <c r="C623" t="s">
        <v>24</v>
      </c>
    </row>
    <row r="624" spans="1:3" ht="42.75" customHeight="1" x14ac:dyDescent="0.45">
      <c r="A624" t="s">
        <v>650</v>
      </c>
      <c r="B624" s="1" t="s">
        <v>673</v>
      </c>
      <c r="C624" t="s">
        <v>7</v>
      </c>
    </row>
    <row r="625" spans="1:3" ht="99.75" customHeight="1" x14ac:dyDescent="0.45">
      <c r="A625" t="s">
        <v>650</v>
      </c>
      <c r="B625" s="1" t="s">
        <v>674</v>
      </c>
      <c r="C625" t="s">
        <v>320</v>
      </c>
    </row>
    <row r="626" spans="1:3" ht="57" customHeight="1" x14ac:dyDescent="0.45">
      <c r="A626" t="s">
        <v>650</v>
      </c>
      <c r="B626" s="1" t="s">
        <v>675</v>
      </c>
      <c r="C626" t="s">
        <v>261</v>
      </c>
    </row>
    <row r="627" spans="1:3" ht="71.25" customHeight="1" x14ac:dyDescent="0.45">
      <c r="A627" t="s">
        <v>650</v>
      </c>
      <c r="B627" s="1" t="s">
        <v>676</v>
      </c>
      <c r="C627" t="s">
        <v>16</v>
      </c>
    </row>
    <row r="628" spans="1:3" ht="114" customHeight="1" x14ac:dyDescent="0.45">
      <c r="A628" t="s">
        <v>650</v>
      </c>
      <c r="B628" s="1" t="s">
        <v>677</v>
      </c>
      <c r="C628" t="s">
        <v>16</v>
      </c>
    </row>
    <row r="629" spans="1:3" ht="42.75" customHeight="1" x14ac:dyDescent="0.45">
      <c r="A629" t="s">
        <v>650</v>
      </c>
      <c r="B629" s="1" t="s">
        <v>678</v>
      </c>
      <c r="C629" t="s">
        <v>5</v>
      </c>
    </row>
    <row r="630" spans="1:3" ht="71.25" customHeight="1" x14ac:dyDescent="0.45">
      <c r="A630" t="s">
        <v>650</v>
      </c>
      <c r="B630" s="1" t="s">
        <v>679</v>
      </c>
      <c r="C630" t="s">
        <v>130</v>
      </c>
    </row>
    <row r="631" spans="1:3" ht="71.25" customHeight="1" x14ac:dyDescent="0.45">
      <c r="A631" t="s">
        <v>650</v>
      </c>
      <c r="B631" s="1" t="s">
        <v>680</v>
      </c>
      <c r="C631" t="s">
        <v>172</v>
      </c>
    </row>
    <row r="632" spans="1:3" ht="71.25" customHeight="1" x14ac:dyDescent="0.45">
      <c r="A632" t="s">
        <v>650</v>
      </c>
      <c r="B632" s="1" t="s">
        <v>681</v>
      </c>
      <c r="C632" t="s">
        <v>63</v>
      </c>
    </row>
    <row r="633" spans="1:3" ht="57" customHeight="1" x14ac:dyDescent="0.45">
      <c r="A633" t="s">
        <v>650</v>
      </c>
      <c r="B633" s="1" t="s">
        <v>682</v>
      </c>
      <c r="C633" t="s">
        <v>172</v>
      </c>
    </row>
    <row r="634" spans="1:3" ht="71.25" customHeight="1" x14ac:dyDescent="0.45">
      <c r="A634" t="s">
        <v>650</v>
      </c>
      <c r="B634" s="1" t="s">
        <v>683</v>
      </c>
      <c r="C634" t="s">
        <v>100</v>
      </c>
    </row>
    <row r="635" spans="1:3" ht="71.25" customHeight="1" x14ac:dyDescent="0.45">
      <c r="A635" t="s">
        <v>650</v>
      </c>
      <c r="B635" s="1" t="s">
        <v>684</v>
      </c>
      <c r="C635" t="s">
        <v>63</v>
      </c>
    </row>
    <row r="636" spans="1:3" ht="57" customHeight="1" x14ac:dyDescent="0.45">
      <c r="A636" t="s">
        <v>650</v>
      </c>
      <c r="B636" s="1" t="s">
        <v>685</v>
      </c>
      <c r="C636" t="s">
        <v>42</v>
      </c>
    </row>
    <row r="637" spans="1:3" ht="71.25" customHeight="1" x14ac:dyDescent="0.45">
      <c r="A637" t="s">
        <v>650</v>
      </c>
      <c r="B637" s="1" t="s">
        <v>686</v>
      </c>
      <c r="C637" t="s">
        <v>42</v>
      </c>
    </row>
    <row r="638" spans="1:3" ht="57" customHeight="1" x14ac:dyDescent="0.45">
      <c r="A638" t="s">
        <v>650</v>
      </c>
      <c r="B638" s="1" t="s">
        <v>687</v>
      </c>
      <c r="C638" t="s">
        <v>5</v>
      </c>
    </row>
    <row r="639" spans="1:3" ht="42.75" customHeight="1" x14ac:dyDescent="0.45">
      <c r="A639" t="s">
        <v>650</v>
      </c>
      <c r="B639" s="1" t="s">
        <v>688</v>
      </c>
      <c r="C639" t="s">
        <v>5</v>
      </c>
    </row>
    <row r="640" spans="1:3" ht="57" customHeight="1" x14ac:dyDescent="0.45">
      <c r="A640" t="s">
        <v>650</v>
      </c>
      <c r="B640" s="1" t="s">
        <v>689</v>
      </c>
      <c r="C640" t="s">
        <v>548</v>
      </c>
    </row>
    <row r="641" spans="1:3" ht="42.75" customHeight="1" x14ac:dyDescent="0.45">
      <c r="A641" t="s">
        <v>650</v>
      </c>
      <c r="B641" s="1" t="s">
        <v>690</v>
      </c>
      <c r="C641" t="s">
        <v>691</v>
      </c>
    </row>
    <row r="642" spans="1:3" ht="71.25" customHeight="1" x14ac:dyDescent="0.45">
      <c r="A642" t="s">
        <v>650</v>
      </c>
      <c r="B642" s="1" t="s">
        <v>692</v>
      </c>
      <c r="C642" t="s">
        <v>156</v>
      </c>
    </row>
    <row r="643" spans="1:3" ht="57" customHeight="1" x14ac:dyDescent="0.45">
      <c r="A643" t="s">
        <v>650</v>
      </c>
      <c r="B643" s="1" t="s">
        <v>693</v>
      </c>
      <c r="C643" t="s">
        <v>7</v>
      </c>
    </row>
    <row r="644" spans="1:3" ht="57" customHeight="1" x14ac:dyDescent="0.45">
      <c r="A644" t="s">
        <v>650</v>
      </c>
      <c r="B644" s="1" t="s">
        <v>694</v>
      </c>
      <c r="C644" t="s">
        <v>160</v>
      </c>
    </row>
    <row r="645" spans="1:3" ht="57" customHeight="1" x14ac:dyDescent="0.45">
      <c r="A645" t="s">
        <v>650</v>
      </c>
      <c r="B645" s="1" t="s">
        <v>695</v>
      </c>
      <c r="C645" t="s">
        <v>11</v>
      </c>
    </row>
    <row r="646" spans="1:3" ht="57" customHeight="1" x14ac:dyDescent="0.45">
      <c r="A646" t="s">
        <v>650</v>
      </c>
      <c r="B646" s="1" t="s">
        <v>696</v>
      </c>
      <c r="C646" t="s">
        <v>7</v>
      </c>
    </row>
    <row r="647" spans="1:3" ht="42.75" customHeight="1" x14ac:dyDescent="0.45">
      <c r="A647" t="s">
        <v>650</v>
      </c>
      <c r="B647" s="1" t="s">
        <v>697</v>
      </c>
      <c r="C647" t="s">
        <v>7</v>
      </c>
    </row>
    <row r="648" spans="1:3" ht="71.25" customHeight="1" x14ac:dyDescent="0.45">
      <c r="A648" t="s">
        <v>650</v>
      </c>
      <c r="B648" s="1" t="s">
        <v>698</v>
      </c>
      <c r="C648" t="s">
        <v>5</v>
      </c>
    </row>
    <row r="649" spans="1:3" ht="57" customHeight="1" x14ac:dyDescent="0.45">
      <c r="A649" t="s">
        <v>650</v>
      </c>
      <c r="B649" s="1" t="s">
        <v>699</v>
      </c>
      <c r="C649" t="s">
        <v>7</v>
      </c>
    </row>
    <row r="650" spans="1:3" ht="42.75" customHeight="1" x14ac:dyDescent="0.45">
      <c r="A650" t="s">
        <v>650</v>
      </c>
      <c r="B650" s="1" t="s">
        <v>700</v>
      </c>
      <c r="C650" t="s">
        <v>437</v>
      </c>
    </row>
    <row r="651" spans="1:3" ht="42.75" customHeight="1" x14ac:dyDescent="0.45">
      <c r="A651" t="s">
        <v>650</v>
      </c>
      <c r="B651" s="1" t="s">
        <v>701</v>
      </c>
      <c r="C651" t="s">
        <v>9</v>
      </c>
    </row>
    <row r="652" spans="1:3" ht="71.25" customHeight="1" x14ac:dyDescent="0.45">
      <c r="A652" t="s">
        <v>650</v>
      </c>
      <c r="B652" s="1" t="s">
        <v>702</v>
      </c>
      <c r="C652" t="s">
        <v>7</v>
      </c>
    </row>
    <row r="653" spans="1:3" ht="57" customHeight="1" x14ac:dyDescent="0.45">
      <c r="A653" t="s">
        <v>650</v>
      </c>
      <c r="B653" s="1" t="s">
        <v>703</v>
      </c>
      <c r="C653" t="s">
        <v>7</v>
      </c>
    </row>
    <row r="654" spans="1:3" ht="42.75" customHeight="1" x14ac:dyDescent="0.45">
      <c r="A654" t="s">
        <v>704</v>
      </c>
      <c r="B654" s="1" t="s">
        <v>705</v>
      </c>
      <c r="C654" t="s">
        <v>313</v>
      </c>
    </row>
    <row r="655" spans="1:3" ht="57" customHeight="1" x14ac:dyDescent="0.45">
      <c r="A655" t="s">
        <v>704</v>
      </c>
      <c r="B655" s="1" t="s">
        <v>706</v>
      </c>
      <c r="C655" t="s">
        <v>480</v>
      </c>
    </row>
    <row r="656" spans="1:3" ht="85.5" customHeight="1" x14ac:dyDescent="0.45">
      <c r="A656" t="s">
        <v>704</v>
      </c>
      <c r="B656" s="1" t="s">
        <v>707</v>
      </c>
      <c r="C656" t="s">
        <v>307</v>
      </c>
    </row>
    <row r="657" spans="1:3" ht="42.75" customHeight="1" x14ac:dyDescent="0.45">
      <c r="A657" t="s">
        <v>704</v>
      </c>
      <c r="B657" s="1" t="s">
        <v>708</v>
      </c>
      <c r="C657" t="s">
        <v>11</v>
      </c>
    </row>
    <row r="658" spans="1:3" ht="57" customHeight="1" x14ac:dyDescent="0.45">
      <c r="A658" t="s">
        <v>704</v>
      </c>
      <c r="B658" s="1" t="s">
        <v>709</v>
      </c>
      <c r="C658" t="s">
        <v>9</v>
      </c>
    </row>
    <row r="659" spans="1:3" ht="71.25" customHeight="1" x14ac:dyDescent="0.45">
      <c r="A659" t="s">
        <v>704</v>
      </c>
      <c r="B659" s="1" t="s">
        <v>710</v>
      </c>
      <c r="C659" t="s">
        <v>24</v>
      </c>
    </row>
    <row r="660" spans="1:3" ht="57" customHeight="1" x14ac:dyDescent="0.45">
      <c r="A660" t="s">
        <v>704</v>
      </c>
      <c r="B660" s="1" t="s">
        <v>711</v>
      </c>
      <c r="C660" t="s">
        <v>9</v>
      </c>
    </row>
    <row r="661" spans="1:3" ht="57" customHeight="1" x14ac:dyDescent="0.45">
      <c r="A661" t="s">
        <v>704</v>
      </c>
      <c r="B661" s="1" t="s">
        <v>712</v>
      </c>
      <c r="C661" t="s">
        <v>548</v>
      </c>
    </row>
    <row r="662" spans="1:3" ht="99.75" customHeight="1" x14ac:dyDescent="0.45">
      <c r="A662" t="s">
        <v>704</v>
      </c>
      <c r="B662" s="1" t="s">
        <v>713</v>
      </c>
      <c r="C662" t="s">
        <v>7</v>
      </c>
    </row>
    <row r="663" spans="1:3" ht="71.25" customHeight="1" x14ac:dyDescent="0.45">
      <c r="A663" t="s">
        <v>704</v>
      </c>
      <c r="B663" s="1" t="s">
        <v>714</v>
      </c>
      <c r="C663" t="s">
        <v>100</v>
      </c>
    </row>
    <row r="664" spans="1:3" ht="99.75" customHeight="1" x14ac:dyDescent="0.45">
      <c r="A664" t="s">
        <v>704</v>
      </c>
      <c r="B664" s="1" t="s">
        <v>715</v>
      </c>
      <c r="C664" t="s">
        <v>100</v>
      </c>
    </row>
    <row r="665" spans="1:3" ht="85.5" customHeight="1" x14ac:dyDescent="0.45">
      <c r="A665" t="s">
        <v>704</v>
      </c>
      <c r="B665" s="1" t="s">
        <v>716</v>
      </c>
      <c r="C665" t="s">
        <v>59</v>
      </c>
    </row>
    <row r="666" spans="1:3" ht="57" customHeight="1" x14ac:dyDescent="0.45">
      <c r="A666" t="s">
        <v>704</v>
      </c>
      <c r="B666" s="1" t="s">
        <v>717</v>
      </c>
      <c r="C666" t="s">
        <v>480</v>
      </c>
    </row>
    <row r="667" spans="1:3" ht="42.75" customHeight="1" x14ac:dyDescent="0.45">
      <c r="A667" t="s">
        <v>704</v>
      </c>
      <c r="B667" s="1" t="s">
        <v>718</v>
      </c>
      <c r="C667" t="s">
        <v>156</v>
      </c>
    </row>
    <row r="668" spans="1:3" ht="99.75" customHeight="1" x14ac:dyDescent="0.45">
      <c r="A668" t="s">
        <v>704</v>
      </c>
      <c r="B668" s="1" t="s">
        <v>719</v>
      </c>
      <c r="C668" t="s">
        <v>691</v>
      </c>
    </row>
    <row r="669" spans="1:3" ht="57" customHeight="1" x14ac:dyDescent="0.45">
      <c r="A669" t="s">
        <v>704</v>
      </c>
      <c r="B669" s="1" t="s">
        <v>720</v>
      </c>
      <c r="C669" t="s">
        <v>16</v>
      </c>
    </row>
    <row r="670" spans="1:3" ht="57" customHeight="1" x14ac:dyDescent="0.45">
      <c r="A670" t="s">
        <v>704</v>
      </c>
      <c r="B670" s="1" t="s">
        <v>721</v>
      </c>
      <c r="C670" t="s">
        <v>57</v>
      </c>
    </row>
    <row r="671" spans="1:3" ht="85.5" customHeight="1" x14ac:dyDescent="0.45">
      <c r="A671" t="s">
        <v>704</v>
      </c>
      <c r="B671" s="1" t="s">
        <v>722</v>
      </c>
      <c r="C671" t="s">
        <v>217</v>
      </c>
    </row>
    <row r="672" spans="1:3" ht="57" customHeight="1" x14ac:dyDescent="0.45">
      <c r="A672" t="s">
        <v>704</v>
      </c>
      <c r="B672" s="1" t="s">
        <v>723</v>
      </c>
      <c r="C672" t="s">
        <v>42</v>
      </c>
    </row>
    <row r="673" spans="1:3" ht="57" customHeight="1" x14ac:dyDescent="0.45">
      <c r="A673" t="s">
        <v>704</v>
      </c>
      <c r="B673" s="1" t="s">
        <v>724</v>
      </c>
      <c r="C673" t="s">
        <v>7</v>
      </c>
    </row>
    <row r="674" spans="1:3" ht="99.75" customHeight="1" x14ac:dyDescent="0.45">
      <c r="A674" t="s">
        <v>704</v>
      </c>
      <c r="B674" s="1" t="s">
        <v>725</v>
      </c>
      <c r="C674" t="s">
        <v>7</v>
      </c>
    </row>
    <row r="675" spans="1:3" ht="99.75" customHeight="1" x14ac:dyDescent="0.45">
      <c r="A675" t="s">
        <v>704</v>
      </c>
      <c r="B675" s="1" t="s">
        <v>726</v>
      </c>
      <c r="C675" t="s">
        <v>485</v>
      </c>
    </row>
    <row r="676" spans="1:3" ht="71.25" customHeight="1" x14ac:dyDescent="0.45">
      <c r="A676" t="s">
        <v>704</v>
      </c>
      <c r="B676" s="1" t="s">
        <v>727</v>
      </c>
      <c r="C676" t="s">
        <v>57</v>
      </c>
    </row>
    <row r="677" spans="1:3" ht="114" customHeight="1" x14ac:dyDescent="0.45">
      <c r="A677" t="s">
        <v>704</v>
      </c>
      <c r="B677" s="1" t="s">
        <v>728</v>
      </c>
      <c r="C677" t="s">
        <v>532</v>
      </c>
    </row>
    <row r="678" spans="1:3" ht="57" customHeight="1" x14ac:dyDescent="0.45">
      <c r="A678" t="s">
        <v>704</v>
      </c>
      <c r="B678" s="1" t="s">
        <v>729</v>
      </c>
      <c r="C678" t="s">
        <v>16</v>
      </c>
    </row>
    <row r="679" spans="1:3" ht="57" customHeight="1" x14ac:dyDescent="0.45">
      <c r="A679" t="s">
        <v>704</v>
      </c>
      <c r="B679" s="1" t="s">
        <v>730</v>
      </c>
      <c r="C679" t="s">
        <v>42</v>
      </c>
    </row>
    <row r="680" spans="1:3" ht="99.75" customHeight="1" x14ac:dyDescent="0.45">
      <c r="A680" t="s">
        <v>704</v>
      </c>
      <c r="B680" s="1" t="s">
        <v>731</v>
      </c>
      <c r="C680" t="s">
        <v>116</v>
      </c>
    </row>
    <row r="681" spans="1:3" ht="57" customHeight="1" x14ac:dyDescent="0.45">
      <c r="A681" t="s">
        <v>704</v>
      </c>
      <c r="B681" s="1" t="s">
        <v>732</v>
      </c>
      <c r="C681" t="s">
        <v>7</v>
      </c>
    </row>
    <row r="682" spans="1:3" ht="114" customHeight="1" x14ac:dyDescent="0.45">
      <c r="A682" t="s">
        <v>704</v>
      </c>
      <c r="B682" s="1" t="s">
        <v>733</v>
      </c>
      <c r="C682" t="s">
        <v>80</v>
      </c>
    </row>
    <row r="683" spans="1:3" ht="42.75" customHeight="1" x14ac:dyDescent="0.45">
      <c r="A683" t="s">
        <v>704</v>
      </c>
      <c r="B683" s="1" t="s">
        <v>734</v>
      </c>
      <c r="C683" t="s">
        <v>20</v>
      </c>
    </row>
    <row r="684" spans="1:3" ht="85.5" customHeight="1" x14ac:dyDescent="0.45">
      <c r="A684" t="s">
        <v>704</v>
      </c>
      <c r="B684" s="1" t="s">
        <v>735</v>
      </c>
      <c r="C684" t="s">
        <v>7</v>
      </c>
    </row>
    <row r="685" spans="1:3" ht="42.75" customHeight="1" x14ac:dyDescent="0.45">
      <c r="A685" t="s">
        <v>704</v>
      </c>
      <c r="B685" s="1" t="s">
        <v>736</v>
      </c>
      <c r="C685" t="s">
        <v>7</v>
      </c>
    </row>
    <row r="686" spans="1:3" ht="57" customHeight="1" x14ac:dyDescent="0.45">
      <c r="A686" t="s">
        <v>704</v>
      </c>
      <c r="B686" s="1" t="s">
        <v>737</v>
      </c>
      <c r="C686" t="s">
        <v>247</v>
      </c>
    </row>
    <row r="687" spans="1:3" ht="71.25" customHeight="1" x14ac:dyDescent="0.45">
      <c r="A687" t="s">
        <v>704</v>
      </c>
      <c r="B687" s="1" t="s">
        <v>738</v>
      </c>
      <c r="C687" t="s">
        <v>172</v>
      </c>
    </row>
    <row r="688" spans="1:3" ht="85.5" customHeight="1" x14ac:dyDescent="0.45">
      <c r="A688" t="s">
        <v>704</v>
      </c>
      <c r="B688" s="1" t="s">
        <v>739</v>
      </c>
      <c r="C688" t="s">
        <v>100</v>
      </c>
    </row>
    <row r="689" spans="1:3" ht="99.75" customHeight="1" x14ac:dyDescent="0.45">
      <c r="A689" t="s">
        <v>704</v>
      </c>
      <c r="B689" s="1" t="s">
        <v>740</v>
      </c>
      <c r="C689" t="s">
        <v>172</v>
      </c>
    </row>
    <row r="690" spans="1:3" ht="71.25" customHeight="1" x14ac:dyDescent="0.45">
      <c r="A690" t="s">
        <v>704</v>
      </c>
      <c r="B690" s="1" t="s">
        <v>741</v>
      </c>
      <c r="C690" t="s">
        <v>116</v>
      </c>
    </row>
    <row r="691" spans="1:3" ht="85.5" customHeight="1" x14ac:dyDescent="0.45">
      <c r="A691" t="s">
        <v>704</v>
      </c>
      <c r="B691" s="1" t="s">
        <v>742</v>
      </c>
      <c r="C691" t="s">
        <v>116</v>
      </c>
    </row>
    <row r="692" spans="1:3" ht="42.75" customHeight="1" x14ac:dyDescent="0.45">
      <c r="A692" t="s">
        <v>704</v>
      </c>
      <c r="B692" s="1" t="s">
        <v>743</v>
      </c>
      <c r="C692" t="s">
        <v>152</v>
      </c>
    </row>
    <row r="693" spans="1:3" ht="71.25" customHeight="1" x14ac:dyDescent="0.45">
      <c r="A693" t="s">
        <v>704</v>
      </c>
      <c r="B693" s="1" t="s">
        <v>744</v>
      </c>
      <c r="C693" t="s">
        <v>42</v>
      </c>
    </row>
    <row r="694" spans="1:3" ht="71.25" customHeight="1" x14ac:dyDescent="0.45">
      <c r="A694" t="s">
        <v>704</v>
      </c>
      <c r="B694" s="1" t="s">
        <v>745</v>
      </c>
      <c r="C694" t="s">
        <v>39</v>
      </c>
    </row>
    <row r="695" spans="1:3" ht="71.25" customHeight="1" x14ac:dyDescent="0.45">
      <c r="A695" t="s">
        <v>704</v>
      </c>
      <c r="B695" s="1" t="s">
        <v>746</v>
      </c>
      <c r="C695" t="s">
        <v>11</v>
      </c>
    </row>
    <row r="696" spans="1:3" ht="71.25" customHeight="1" x14ac:dyDescent="0.45">
      <c r="A696" t="s">
        <v>704</v>
      </c>
      <c r="B696" s="1" t="s">
        <v>747</v>
      </c>
      <c r="C696" t="s">
        <v>59</v>
      </c>
    </row>
    <row r="697" spans="1:3" ht="42.75" customHeight="1" x14ac:dyDescent="0.45">
      <c r="A697" t="s">
        <v>704</v>
      </c>
      <c r="B697" s="1" t="s">
        <v>748</v>
      </c>
      <c r="C697" t="s">
        <v>7</v>
      </c>
    </row>
    <row r="698" spans="1:3" ht="42.75" customHeight="1" x14ac:dyDescent="0.45">
      <c r="A698" t="s">
        <v>704</v>
      </c>
      <c r="B698" s="1" t="s">
        <v>749</v>
      </c>
      <c r="C698" t="s">
        <v>168</v>
      </c>
    </row>
    <row r="699" spans="1:3" ht="57" customHeight="1" x14ac:dyDescent="0.45">
      <c r="A699" t="s">
        <v>704</v>
      </c>
      <c r="B699" s="1" t="s">
        <v>750</v>
      </c>
      <c r="C699" t="s">
        <v>7</v>
      </c>
    </row>
    <row r="700" spans="1:3" ht="42.75" customHeight="1" x14ac:dyDescent="0.45">
      <c r="A700" t="s">
        <v>704</v>
      </c>
      <c r="B700" s="1" t="s">
        <v>751</v>
      </c>
      <c r="C700" t="s">
        <v>360</v>
      </c>
    </row>
    <row r="701" spans="1:3" ht="42.75" customHeight="1" x14ac:dyDescent="0.45">
      <c r="A701" t="s">
        <v>704</v>
      </c>
      <c r="B701" s="1" t="s">
        <v>752</v>
      </c>
      <c r="C701" t="s">
        <v>548</v>
      </c>
    </row>
    <row r="702" spans="1:3" ht="57" customHeight="1" x14ac:dyDescent="0.45">
      <c r="A702" t="s">
        <v>704</v>
      </c>
      <c r="B702" s="1" t="s">
        <v>753</v>
      </c>
      <c r="C702" t="s">
        <v>5</v>
      </c>
    </row>
    <row r="703" spans="1:3" ht="42.75" customHeight="1" x14ac:dyDescent="0.45">
      <c r="A703" t="s">
        <v>704</v>
      </c>
      <c r="B703" s="1" t="s">
        <v>754</v>
      </c>
      <c r="C703" t="s">
        <v>20</v>
      </c>
    </row>
    <row r="704" spans="1:3" ht="42.75" customHeight="1" x14ac:dyDescent="0.45">
      <c r="A704" t="s">
        <v>704</v>
      </c>
      <c r="B704" s="1" t="s">
        <v>755</v>
      </c>
      <c r="C704" t="s">
        <v>282</v>
      </c>
    </row>
    <row r="705" spans="1:3" ht="71.25" customHeight="1" x14ac:dyDescent="0.45">
      <c r="A705" t="s">
        <v>704</v>
      </c>
      <c r="B705" s="1" t="s">
        <v>756</v>
      </c>
      <c r="C705" t="s">
        <v>5</v>
      </c>
    </row>
    <row r="706" spans="1:3" ht="57" customHeight="1" x14ac:dyDescent="0.45">
      <c r="A706" t="s">
        <v>704</v>
      </c>
      <c r="B706" s="1" t="s">
        <v>757</v>
      </c>
      <c r="C706" t="s">
        <v>11</v>
      </c>
    </row>
    <row r="707" spans="1:3" ht="42.75" customHeight="1" x14ac:dyDescent="0.45">
      <c r="A707" t="s">
        <v>704</v>
      </c>
      <c r="B707" s="1" t="s">
        <v>758</v>
      </c>
      <c r="C707" t="s">
        <v>282</v>
      </c>
    </row>
    <row r="708" spans="1:3" ht="42.75" customHeight="1" x14ac:dyDescent="0.45">
      <c r="A708" t="s">
        <v>759</v>
      </c>
      <c r="B708" s="1" t="s">
        <v>760</v>
      </c>
      <c r="C708" t="s">
        <v>282</v>
      </c>
    </row>
    <row r="709" spans="1:3" ht="57" customHeight="1" x14ac:dyDescent="0.45">
      <c r="A709" t="s">
        <v>759</v>
      </c>
      <c r="B709" s="1" t="s">
        <v>761</v>
      </c>
      <c r="C709" t="s">
        <v>24</v>
      </c>
    </row>
    <row r="710" spans="1:3" ht="85.5" customHeight="1" x14ac:dyDescent="0.45">
      <c r="A710" t="s">
        <v>759</v>
      </c>
      <c r="B710" s="1" t="s">
        <v>762</v>
      </c>
      <c r="C710" t="s">
        <v>24</v>
      </c>
    </row>
    <row r="711" spans="1:3" ht="57" customHeight="1" x14ac:dyDescent="0.45">
      <c r="A711" t="s">
        <v>759</v>
      </c>
      <c r="B711" s="1" t="s">
        <v>763</v>
      </c>
      <c r="C711" t="s">
        <v>5</v>
      </c>
    </row>
    <row r="712" spans="1:3" ht="57" customHeight="1" x14ac:dyDescent="0.45">
      <c r="A712" t="s">
        <v>759</v>
      </c>
      <c r="B712" s="1" t="s">
        <v>764</v>
      </c>
      <c r="C712" t="s">
        <v>24</v>
      </c>
    </row>
    <row r="713" spans="1:3" ht="57" customHeight="1" x14ac:dyDescent="0.45">
      <c r="A713" t="s">
        <v>759</v>
      </c>
      <c r="B713" s="1" t="s">
        <v>765</v>
      </c>
      <c r="C713" t="s">
        <v>20</v>
      </c>
    </row>
    <row r="714" spans="1:3" ht="71.25" customHeight="1" x14ac:dyDescent="0.45">
      <c r="A714" t="s">
        <v>759</v>
      </c>
      <c r="B714" s="1" t="s">
        <v>766</v>
      </c>
      <c r="C714" t="s">
        <v>20</v>
      </c>
    </row>
    <row r="715" spans="1:3" ht="42.75" customHeight="1" x14ac:dyDescent="0.45">
      <c r="A715" t="s">
        <v>759</v>
      </c>
      <c r="B715" s="1" t="s">
        <v>767</v>
      </c>
      <c r="C715" t="s">
        <v>7</v>
      </c>
    </row>
    <row r="716" spans="1:3" ht="42.75" customHeight="1" x14ac:dyDescent="0.45">
      <c r="A716" t="s">
        <v>759</v>
      </c>
      <c r="B716" s="1" t="s">
        <v>768</v>
      </c>
      <c r="C716" t="s">
        <v>20</v>
      </c>
    </row>
    <row r="717" spans="1:3" ht="57" customHeight="1" x14ac:dyDescent="0.45">
      <c r="A717" t="s">
        <v>759</v>
      </c>
      <c r="B717" s="1" t="s">
        <v>769</v>
      </c>
      <c r="C717" t="s">
        <v>7</v>
      </c>
    </row>
    <row r="718" spans="1:3" ht="42.75" customHeight="1" x14ac:dyDescent="0.45">
      <c r="A718" t="s">
        <v>759</v>
      </c>
      <c r="B718" s="1" t="s">
        <v>770</v>
      </c>
      <c r="C718" t="s">
        <v>24</v>
      </c>
    </row>
    <row r="719" spans="1:3" ht="57" customHeight="1" x14ac:dyDescent="0.45">
      <c r="A719" t="s">
        <v>759</v>
      </c>
      <c r="B719" s="1" t="s">
        <v>771</v>
      </c>
      <c r="C719" t="s">
        <v>7</v>
      </c>
    </row>
    <row r="720" spans="1:3" ht="114" customHeight="1" x14ac:dyDescent="0.45">
      <c r="A720" t="s">
        <v>759</v>
      </c>
      <c r="B720" s="1" t="s">
        <v>772</v>
      </c>
      <c r="C720" t="s">
        <v>400</v>
      </c>
    </row>
    <row r="721" spans="1:3" ht="71.25" customHeight="1" x14ac:dyDescent="0.45">
      <c r="A721" t="s">
        <v>759</v>
      </c>
      <c r="B721" s="1" t="s">
        <v>773</v>
      </c>
      <c r="C721" t="s">
        <v>5</v>
      </c>
    </row>
    <row r="722" spans="1:3" ht="114" customHeight="1" x14ac:dyDescent="0.45">
      <c r="A722" t="s">
        <v>759</v>
      </c>
      <c r="B722" s="1" t="s">
        <v>774</v>
      </c>
      <c r="C722" t="s">
        <v>156</v>
      </c>
    </row>
    <row r="723" spans="1:3" ht="42.75" customHeight="1" x14ac:dyDescent="0.45">
      <c r="A723" t="s">
        <v>759</v>
      </c>
      <c r="B723" s="1" t="s">
        <v>775</v>
      </c>
      <c r="C723" t="s">
        <v>107</v>
      </c>
    </row>
    <row r="724" spans="1:3" ht="85.5" customHeight="1" x14ac:dyDescent="0.45">
      <c r="A724" t="s">
        <v>759</v>
      </c>
      <c r="B724" s="1" t="s">
        <v>776</v>
      </c>
      <c r="C724" t="s">
        <v>11</v>
      </c>
    </row>
    <row r="725" spans="1:3" ht="156.75" customHeight="1" x14ac:dyDescent="0.45">
      <c r="A725" t="s">
        <v>759</v>
      </c>
      <c r="B725" s="1" t="s">
        <v>777</v>
      </c>
      <c r="C725" t="s">
        <v>532</v>
      </c>
    </row>
    <row r="726" spans="1:3" ht="85.5" customHeight="1" x14ac:dyDescent="0.45">
      <c r="A726" t="s">
        <v>759</v>
      </c>
      <c r="B726" s="1" t="s">
        <v>778</v>
      </c>
      <c r="C726" t="s">
        <v>5</v>
      </c>
    </row>
    <row r="727" spans="1:3" ht="57" customHeight="1" x14ac:dyDescent="0.45">
      <c r="A727" t="s">
        <v>759</v>
      </c>
      <c r="B727" s="1" t="s">
        <v>779</v>
      </c>
      <c r="C727" t="s">
        <v>5</v>
      </c>
    </row>
    <row r="728" spans="1:3" ht="85.5" customHeight="1" x14ac:dyDescent="0.45">
      <c r="A728" t="s">
        <v>759</v>
      </c>
      <c r="B728" s="1" t="s">
        <v>780</v>
      </c>
      <c r="C728" t="s">
        <v>130</v>
      </c>
    </row>
    <row r="729" spans="1:3" ht="57" customHeight="1" x14ac:dyDescent="0.45">
      <c r="A729" t="s">
        <v>759</v>
      </c>
      <c r="B729" s="1" t="s">
        <v>781</v>
      </c>
      <c r="C729" t="s">
        <v>782</v>
      </c>
    </row>
    <row r="730" spans="1:3" ht="57" customHeight="1" x14ac:dyDescent="0.45">
      <c r="A730" t="s">
        <v>759</v>
      </c>
      <c r="B730" s="1" t="s">
        <v>783</v>
      </c>
      <c r="C730" t="s">
        <v>172</v>
      </c>
    </row>
    <row r="731" spans="1:3" ht="42.75" customHeight="1" x14ac:dyDescent="0.45">
      <c r="A731" t="s">
        <v>759</v>
      </c>
      <c r="B731" s="1" t="s">
        <v>784</v>
      </c>
      <c r="C731" t="s">
        <v>24</v>
      </c>
    </row>
    <row r="732" spans="1:3" ht="57" customHeight="1" x14ac:dyDescent="0.45">
      <c r="A732" t="s">
        <v>759</v>
      </c>
      <c r="B732" s="1" t="s">
        <v>785</v>
      </c>
      <c r="C732" t="s">
        <v>7</v>
      </c>
    </row>
    <row r="733" spans="1:3" ht="57" customHeight="1" x14ac:dyDescent="0.45">
      <c r="A733" t="s">
        <v>759</v>
      </c>
      <c r="B733" s="1" t="s">
        <v>786</v>
      </c>
      <c r="C733" t="s">
        <v>532</v>
      </c>
    </row>
    <row r="734" spans="1:3" ht="57" customHeight="1" x14ac:dyDescent="0.45">
      <c r="A734" t="s">
        <v>759</v>
      </c>
      <c r="B734" s="1" t="s">
        <v>787</v>
      </c>
      <c r="C734" t="s">
        <v>130</v>
      </c>
    </row>
    <row r="735" spans="1:3" ht="71.25" customHeight="1" x14ac:dyDescent="0.45">
      <c r="A735" t="s">
        <v>759</v>
      </c>
      <c r="B735" s="1" t="s">
        <v>788</v>
      </c>
      <c r="C735" t="s">
        <v>789</v>
      </c>
    </row>
    <row r="736" spans="1:3" ht="57" customHeight="1" x14ac:dyDescent="0.45">
      <c r="A736" t="s">
        <v>759</v>
      </c>
      <c r="B736" s="1" t="s">
        <v>790</v>
      </c>
      <c r="C736" t="s">
        <v>172</v>
      </c>
    </row>
    <row r="737" spans="1:3" ht="71.25" customHeight="1" x14ac:dyDescent="0.45">
      <c r="A737" t="s">
        <v>759</v>
      </c>
      <c r="B737" s="1" t="s">
        <v>791</v>
      </c>
      <c r="C737" t="s">
        <v>100</v>
      </c>
    </row>
    <row r="738" spans="1:3" ht="42.75" customHeight="1" x14ac:dyDescent="0.45">
      <c r="A738" t="s">
        <v>759</v>
      </c>
      <c r="B738" s="1" t="s">
        <v>792</v>
      </c>
      <c r="C738" t="s">
        <v>247</v>
      </c>
    </row>
    <row r="739" spans="1:3" ht="71.25" customHeight="1" x14ac:dyDescent="0.45">
      <c r="A739" t="s">
        <v>759</v>
      </c>
      <c r="B739" s="1" t="s">
        <v>793</v>
      </c>
      <c r="C739" t="s">
        <v>116</v>
      </c>
    </row>
    <row r="740" spans="1:3" ht="42.75" customHeight="1" x14ac:dyDescent="0.45">
      <c r="A740" t="s">
        <v>759</v>
      </c>
      <c r="B740" s="1" t="s">
        <v>794</v>
      </c>
      <c r="C740" t="s">
        <v>152</v>
      </c>
    </row>
    <row r="741" spans="1:3" ht="42.75" customHeight="1" x14ac:dyDescent="0.45">
      <c r="A741" t="s">
        <v>759</v>
      </c>
      <c r="B741" s="1" t="s">
        <v>795</v>
      </c>
      <c r="C741" t="s">
        <v>152</v>
      </c>
    </row>
    <row r="742" spans="1:3" ht="42.75" customHeight="1" x14ac:dyDescent="0.45">
      <c r="A742" t="s">
        <v>759</v>
      </c>
      <c r="B742" s="1" t="s">
        <v>796</v>
      </c>
      <c r="C742" t="s">
        <v>42</v>
      </c>
    </row>
    <row r="743" spans="1:3" ht="42.75" customHeight="1" x14ac:dyDescent="0.45">
      <c r="A743" t="s">
        <v>759</v>
      </c>
      <c r="B743" s="1" t="s">
        <v>797</v>
      </c>
      <c r="C743" t="s">
        <v>39</v>
      </c>
    </row>
    <row r="744" spans="1:3" ht="57" customHeight="1" x14ac:dyDescent="0.45">
      <c r="A744" t="s">
        <v>759</v>
      </c>
      <c r="B744" s="1" t="s">
        <v>798</v>
      </c>
      <c r="C744" t="s">
        <v>7</v>
      </c>
    </row>
    <row r="745" spans="1:3" ht="57" customHeight="1" x14ac:dyDescent="0.45">
      <c r="A745" t="s">
        <v>759</v>
      </c>
      <c r="B745" s="1" t="s">
        <v>799</v>
      </c>
      <c r="C745" t="s">
        <v>59</v>
      </c>
    </row>
    <row r="746" spans="1:3" ht="71.25" customHeight="1" x14ac:dyDescent="0.45">
      <c r="A746" t="s">
        <v>759</v>
      </c>
      <c r="B746" s="1" t="s">
        <v>800</v>
      </c>
      <c r="C746" t="s">
        <v>7</v>
      </c>
    </row>
    <row r="747" spans="1:3" ht="57" customHeight="1" x14ac:dyDescent="0.45">
      <c r="A747" t="s">
        <v>759</v>
      </c>
      <c r="B747" s="1" t="s">
        <v>801</v>
      </c>
      <c r="C747" t="s">
        <v>802</v>
      </c>
    </row>
    <row r="748" spans="1:3" ht="57" customHeight="1" x14ac:dyDescent="0.45">
      <c r="A748" t="s">
        <v>759</v>
      </c>
      <c r="B748" s="1" t="s">
        <v>803</v>
      </c>
      <c r="C748" t="s">
        <v>7</v>
      </c>
    </row>
    <row r="749" spans="1:3" ht="71.25" customHeight="1" x14ac:dyDescent="0.45">
      <c r="A749" t="s">
        <v>759</v>
      </c>
      <c r="B749" s="1" t="s">
        <v>804</v>
      </c>
      <c r="C749" t="s">
        <v>5</v>
      </c>
    </row>
    <row r="750" spans="1:3" ht="71.25" customHeight="1" x14ac:dyDescent="0.45">
      <c r="A750" t="s">
        <v>759</v>
      </c>
      <c r="B750" s="1" t="s">
        <v>805</v>
      </c>
      <c r="C750" t="s">
        <v>5</v>
      </c>
    </row>
    <row r="751" spans="1:3" ht="42.75" customHeight="1" x14ac:dyDescent="0.45">
      <c r="A751" t="s">
        <v>759</v>
      </c>
      <c r="B751" s="1" t="s">
        <v>806</v>
      </c>
      <c r="C751" t="s">
        <v>485</v>
      </c>
    </row>
    <row r="752" spans="1:3" ht="42.75" customHeight="1" x14ac:dyDescent="0.45">
      <c r="A752" t="s">
        <v>759</v>
      </c>
      <c r="B752" s="1" t="s">
        <v>807</v>
      </c>
      <c r="C752" t="s">
        <v>7</v>
      </c>
    </row>
    <row r="753" spans="1:3" ht="57" customHeight="1" x14ac:dyDescent="0.45">
      <c r="A753" t="s">
        <v>759</v>
      </c>
      <c r="B753" s="1" t="s">
        <v>808</v>
      </c>
      <c r="C753" t="s">
        <v>7</v>
      </c>
    </row>
    <row r="754" spans="1:3" ht="114" customHeight="1" x14ac:dyDescent="0.45">
      <c r="A754" t="s">
        <v>759</v>
      </c>
      <c r="B754" s="1" t="s">
        <v>809</v>
      </c>
      <c r="C754" t="s">
        <v>810</v>
      </c>
    </row>
    <row r="755" spans="1:3" ht="57" customHeight="1" x14ac:dyDescent="0.45">
      <c r="A755" t="s">
        <v>759</v>
      </c>
      <c r="B755" s="1" t="s">
        <v>811</v>
      </c>
      <c r="C755" t="s">
        <v>16</v>
      </c>
    </row>
    <row r="756" spans="1:3" ht="42.75" customHeight="1" x14ac:dyDescent="0.45">
      <c r="A756" t="s">
        <v>812</v>
      </c>
      <c r="B756" s="1" t="s">
        <v>813</v>
      </c>
      <c r="C756" t="s">
        <v>282</v>
      </c>
    </row>
    <row r="757" spans="1:3" ht="42.75" customHeight="1" x14ac:dyDescent="0.45">
      <c r="A757" t="s">
        <v>812</v>
      </c>
      <c r="B757" s="1" t="s">
        <v>814</v>
      </c>
      <c r="C757" t="s">
        <v>156</v>
      </c>
    </row>
    <row r="758" spans="1:3" ht="57" customHeight="1" x14ac:dyDescent="0.45">
      <c r="A758" t="s">
        <v>812</v>
      </c>
      <c r="B758" s="1" t="s">
        <v>815</v>
      </c>
      <c r="C758" t="s">
        <v>7</v>
      </c>
    </row>
    <row r="759" spans="1:3" ht="42.75" customHeight="1" x14ac:dyDescent="0.45">
      <c r="A759" t="s">
        <v>812</v>
      </c>
      <c r="B759" s="1" t="s">
        <v>816</v>
      </c>
      <c r="C759" t="s">
        <v>24</v>
      </c>
    </row>
    <row r="760" spans="1:3" ht="71.25" customHeight="1" x14ac:dyDescent="0.45">
      <c r="A760" t="s">
        <v>812</v>
      </c>
      <c r="B760" s="1" t="s">
        <v>817</v>
      </c>
      <c r="C760" t="s">
        <v>818</v>
      </c>
    </row>
    <row r="761" spans="1:3" ht="71.25" customHeight="1" x14ac:dyDescent="0.45">
      <c r="A761" t="s">
        <v>812</v>
      </c>
      <c r="B761" s="1" t="s">
        <v>819</v>
      </c>
      <c r="C761" t="s">
        <v>107</v>
      </c>
    </row>
    <row r="762" spans="1:3" ht="71.25" customHeight="1" x14ac:dyDescent="0.45">
      <c r="A762" t="s">
        <v>812</v>
      </c>
      <c r="B762" s="1" t="s">
        <v>820</v>
      </c>
      <c r="C762" t="s">
        <v>7</v>
      </c>
    </row>
    <row r="763" spans="1:3" ht="42.75" customHeight="1" x14ac:dyDescent="0.45">
      <c r="A763" t="s">
        <v>812</v>
      </c>
      <c r="B763" s="1" t="s">
        <v>821</v>
      </c>
      <c r="C763" t="s">
        <v>16</v>
      </c>
    </row>
    <row r="764" spans="1:3" ht="57" customHeight="1" x14ac:dyDescent="0.45">
      <c r="A764" t="s">
        <v>812</v>
      </c>
      <c r="B764" s="1" t="s">
        <v>822</v>
      </c>
      <c r="C764" t="s">
        <v>156</v>
      </c>
    </row>
    <row r="765" spans="1:3" ht="85.5" customHeight="1" x14ac:dyDescent="0.45">
      <c r="A765" t="s">
        <v>812</v>
      </c>
      <c r="B765" s="1" t="s">
        <v>823</v>
      </c>
      <c r="C765" t="s">
        <v>490</v>
      </c>
    </row>
    <row r="766" spans="1:3" ht="71.25" customHeight="1" x14ac:dyDescent="0.45">
      <c r="A766" t="s">
        <v>812</v>
      </c>
      <c r="B766" s="1" t="s">
        <v>824</v>
      </c>
      <c r="C766" t="s">
        <v>217</v>
      </c>
    </row>
    <row r="767" spans="1:3" ht="42.75" customHeight="1" x14ac:dyDescent="0.45">
      <c r="A767" t="s">
        <v>812</v>
      </c>
      <c r="B767" s="1" t="s">
        <v>825</v>
      </c>
      <c r="C767" t="s">
        <v>24</v>
      </c>
    </row>
    <row r="768" spans="1:3" ht="71.25" customHeight="1" x14ac:dyDescent="0.45">
      <c r="A768" t="s">
        <v>812</v>
      </c>
      <c r="B768" s="1" t="s">
        <v>826</v>
      </c>
      <c r="C768" t="s">
        <v>5</v>
      </c>
    </row>
    <row r="769" spans="1:3" ht="57" customHeight="1" x14ac:dyDescent="0.45">
      <c r="A769" t="s">
        <v>812</v>
      </c>
      <c r="B769" s="1" t="s">
        <v>827</v>
      </c>
      <c r="C769" t="s">
        <v>7</v>
      </c>
    </row>
    <row r="770" spans="1:3" ht="99.75" customHeight="1" x14ac:dyDescent="0.45">
      <c r="A770" t="s">
        <v>812</v>
      </c>
      <c r="B770" s="1" t="s">
        <v>828</v>
      </c>
      <c r="C770" t="s">
        <v>5</v>
      </c>
    </row>
    <row r="771" spans="1:3" ht="71.25" customHeight="1" x14ac:dyDescent="0.45">
      <c r="A771" t="s">
        <v>812</v>
      </c>
      <c r="B771" s="1" t="s">
        <v>829</v>
      </c>
      <c r="C771" t="s">
        <v>532</v>
      </c>
    </row>
    <row r="772" spans="1:3" ht="99.75" customHeight="1" x14ac:dyDescent="0.45">
      <c r="A772" t="s">
        <v>812</v>
      </c>
      <c r="B772" s="1" t="s">
        <v>830</v>
      </c>
      <c r="C772" t="s">
        <v>7</v>
      </c>
    </row>
    <row r="773" spans="1:3" ht="57" customHeight="1" x14ac:dyDescent="0.45">
      <c r="A773" t="s">
        <v>812</v>
      </c>
      <c r="B773" s="1" t="s">
        <v>831</v>
      </c>
      <c r="C773" t="s">
        <v>156</v>
      </c>
    </row>
    <row r="774" spans="1:3" ht="57" customHeight="1" x14ac:dyDescent="0.45">
      <c r="A774" t="s">
        <v>812</v>
      </c>
      <c r="B774" s="1" t="s">
        <v>832</v>
      </c>
      <c r="C774" t="s">
        <v>7</v>
      </c>
    </row>
    <row r="775" spans="1:3" ht="71.25" customHeight="1" x14ac:dyDescent="0.45">
      <c r="A775" t="s">
        <v>812</v>
      </c>
      <c r="B775" s="1" t="s">
        <v>833</v>
      </c>
      <c r="C775" t="s">
        <v>313</v>
      </c>
    </row>
    <row r="776" spans="1:3" ht="85.5" customHeight="1" x14ac:dyDescent="0.45">
      <c r="A776" t="s">
        <v>812</v>
      </c>
      <c r="B776" s="1" t="s">
        <v>834</v>
      </c>
      <c r="C776" t="s">
        <v>160</v>
      </c>
    </row>
    <row r="777" spans="1:3" ht="85.5" customHeight="1" x14ac:dyDescent="0.45">
      <c r="A777" t="s">
        <v>812</v>
      </c>
      <c r="B777" s="1" t="s">
        <v>835</v>
      </c>
      <c r="C777" t="s">
        <v>80</v>
      </c>
    </row>
    <row r="778" spans="1:3" ht="42.75" customHeight="1" x14ac:dyDescent="0.45">
      <c r="A778" t="s">
        <v>812</v>
      </c>
      <c r="B778" s="1" t="s">
        <v>836</v>
      </c>
      <c r="C778" t="s">
        <v>16</v>
      </c>
    </row>
    <row r="779" spans="1:3" ht="99.75" customHeight="1" x14ac:dyDescent="0.45">
      <c r="A779" t="s">
        <v>812</v>
      </c>
      <c r="B779" s="1" t="s">
        <v>837</v>
      </c>
      <c r="C779" t="s">
        <v>818</v>
      </c>
    </row>
    <row r="780" spans="1:3" ht="85.5" customHeight="1" x14ac:dyDescent="0.45">
      <c r="A780" t="s">
        <v>812</v>
      </c>
      <c r="B780" s="1" t="s">
        <v>838</v>
      </c>
      <c r="C780" t="s">
        <v>839</v>
      </c>
    </row>
    <row r="781" spans="1:3" ht="57" customHeight="1" x14ac:dyDescent="0.45">
      <c r="A781" t="s">
        <v>812</v>
      </c>
      <c r="B781" s="1" t="s">
        <v>840</v>
      </c>
      <c r="C781" t="s">
        <v>9</v>
      </c>
    </row>
    <row r="782" spans="1:3" ht="42.75" customHeight="1" x14ac:dyDescent="0.45">
      <c r="A782" t="s">
        <v>812</v>
      </c>
      <c r="B782" s="1" t="s">
        <v>841</v>
      </c>
      <c r="C782" t="s">
        <v>59</v>
      </c>
    </row>
    <row r="783" spans="1:3" ht="57" customHeight="1" x14ac:dyDescent="0.45">
      <c r="A783" t="s">
        <v>812</v>
      </c>
      <c r="B783" s="1" t="s">
        <v>842</v>
      </c>
      <c r="C783" t="s">
        <v>307</v>
      </c>
    </row>
    <row r="784" spans="1:3" ht="57" customHeight="1" x14ac:dyDescent="0.45">
      <c r="A784" t="s">
        <v>812</v>
      </c>
      <c r="B784" s="1" t="s">
        <v>843</v>
      </c>
      <c r="C784" t="s">
        <v>42</v>
      </c>
    </row>
    <row r="785" spans="1:3" ht="57" customHeight="1" x14ac:dyDescent="0.45">
      <c r="A785" t="s">
        <v>812</v>
      </c>
      <c r="B785" s="1" t="s">
        <v>844</v>
      </c>
      <c r="C785" t="s">
        <v>247</v>
      </c>
    </row>
    <row r="786" spans="1:3" ht="85.5" customHeight="1" x14ac:dyDescent="0.45">
      <c r="A786" t="s">
        <v>812</v>
      </c>
      <c r="B786" s="1" t="s">
        <v>845</v>
      </c>
      <c r="C786" t="s">
        <v>100</v>
      </c>
    </row>
    <row r="787" spans="1:3" ht="85.5" customHeight="1" x14ac:dyDescent="0.45">
      <c r="A787" t="s">
        <v>812</v>
      </c>
      <c r="B787" s="1" t="s">
        <v>846</v>
      </c>
      <c r="C787" t="s">
        <v>847</v>
      </c>
    </row>
    <row r="788" spans="1:3" ht="57" customHeight="1" x14ac:dyDescent="0.45">
      <c r="A788" t="s">
        <v>812</v>
      </c>
      <c r="B788" s="1" t="s">
        <v>848</v>
      </c>
      <c r="C788" t="s">
        <v>247</v>
      </c>
    </row>
    <row r="789" spans="1:3" ht="57" customHeight="1" x14ac:dyDescent="0.45">
      <c r="A789" t="s">
        <v>812</v>
      </c>
      <c r="B789" s="1" t="s">
        <v>849</v>
      </c>
      <c r="C789" t="s">
        <v>152</v>
      </c>
    </row>
    <row r="790" spans="1:3" ht="99.75" customHeight="1" x14ac:dyDescent="0.45">
      <c r="A790" t="s">
        <v>812</v>
      </c>
      <c r="B790" s="1" t="s">
        <v>850</v>
      </c>
      <c r="C790" t="s">
        <v>152</v>
      </c>
    </row>
    <row r="791" spans="1:3" ht="57" customHeight="1" x14ac:dyDescent="0.45">
      <c r="A791" t="s">
        <v>812</v>
      </c>
      <c r="B791" s="1" t="s">
        <v>851</v>
      </c>
      <c r="C791" t="s">
        <v>152</v>
      </c>
    </row>
    <row r="792" spans="1:3" ht="42.75" customHeight="1" x14ac:dyDescent="0.45">
      <c r="A792" t="s">
        <v>812</v>
      </c>
      <c r="B792" s="1" t="s">
        <v>852</v>
      </c>
      <c r="C792" t="s">
        <v>42</v>
      </c>
    </row>
    <row r="793" spans="1:3" ht="57" customHeight="1" x14ac:dyDescent="0.45">
      <c r="A793" t="s">
        <v>812</v>
      </c>
      <c r="B793" s="1" t="s">
        <v>853</v>
      </c>
      <c r="C793" t="s">
        <v>42</v>
      </c>
    </row>
    <row r="794" spans="1:3" ht="42.75" customHeight="1" x14ac:dyDescent="0.45">
      <c r="A794" t="s">
        <v>812</v>
      </c>
      <c r="B794" s="1" t="s">
        <v>854</v>
      </c>
      <c r="C794" t="s">
        <v>42</v>
      </c>
    </row>
    <row r="795" spans="1:3" ht="57" customHeight="1" x14ac:dyDescent="0.45">
      <c r="A795" t="s">
        <v>812</v>
      </c>
      <c r="B795" s="1" t="s">
        <v>855</v>
      </c>
      <c r="C795" t="s">
        <v>39</v>
      </c>
    </row>
    <row r="796" spans="1:3" ht="57" customHeight="1" x14ac:dyDescent="0.45">
      <c r="A796" t="s">
        <v>812</v>
      </c>
      <c r="B796" s="1" t="s">
        <v>856</v>
      </c>
      <c r="C796" t="s">
        <v>59</v>
      </c>
    </row>
    <row r="797" spans="1:3" ht="42.75" customHeight="1" x14ac:dyDescent="0.45">
      <c r="A797" t="s">
        <v>812</v>
      </c>
      <c r="B797" s="1" t="s">
        <v>857</v>
      </c>
      <c r="C797" t="s">
        <v>152</v>
      </c>
    </row>
    <row r="798" spans="1:3" ht="42.75" customHeight="1" x14ac:dyDescent="0.45">
      <c r="A798" t="s">
        <v>812</v>
      </c>
      <c r="B798" s="1" t="s">
        <v>858</v>
      </c>
      <c r="C798" t="s">
        <v>485</v>
      </c>
    </row>
    <row r="799" spans="1:3" ht="57" customHeight="1" x14ac:dyDescent="0.45">
      <c r="A799" t="s">
        <v>812</v>
      </c>
      <c r="B799" s="1" t="s">
        <v>859</v>
      </c>
      <c r="C799" t="s">
        <v>5</v>
      </c>
    </row>
    <row r="800" spans="1:3" ht="71.25" customHeight="1" x14ac:dyDescent="0.45">
      <c r="A800" t="s">
        <v>812</v>
      </c>
      <c r="B800" s="1" t="s">
        <v>860</v>
      </c>
      <c r="C800" t="s">
        <v>5</v>
      </c>
    </row>
    <row r="801" spans="1:3" ht="57" customHeight="1" x14ac:dyDescent="0.45">
      <c r="A801" t="s">
        <v>812</v>
      </c>
      <c r="B801" s="1" t="s">
        <v>861</v>
      </c>
      <c r="C801" t="s">
        <v>646</v>
      </c>
    </row>
    <row r="802" spans="1:3" ht="85.5" customHeight="1" x14ac:dyDescent="0.45">
      <c r="A802" t="s">
        <v>812</v>
      </c>
      <c r="B802" s="1" t="s">
        <v>862</v>
      </c>
      <c r="C802" t="s">
        <v>9</v>
      </c>
    </row>
    <row r="803" spans="1:3" ht="71.25" customHeight="1" x14ac:dyDescent="0.45">
      <c r="A803" t="s">
        <v>812</v>
      </c>
      <c r="B803" s="1" t="s">
        <v>863</v>
      </c>
      <c r="C803" t="s">
        <v>5</v>
      </c>
    </row>
    <row r="804" spans="1:3" ht="42.75" customHeight="1" x14ac:dyDescent="0.45">
      <c r="A804" t="s">
        <v>812</v>
      </c>
      <c r="B804" s="1" t="s">
        <v>864</v>
      </c>
      <c r="C804" t="s">
        <v>865</v>
      </c>
    </row>
    <row r="805" spans="1:3" ht="57" customHeight="1" x14ac:dyDescent="0.45">
      <c r="A805" t="s">
        <v>812</v>
      </c>
      <c r="B805" s="1" t="s">
        <v>866</v>
      </c>
      <c r="C805" t="s">
        <v>16</v>
      </c>
    </row>
    <row r="806" spans="1:3" ht="85.5" customHeight="1" x14ac:dyDescent="0.45">
      <c r="A806" t="s">
        <v>867</v>
      </c>
      <c r="B806" s="1" t="s">
        <v>868</v>
      </c>
      <c r="C806" t="s">
        <v>358</v>
      </c>
    </row>
    <row r="807" spans="1:3" ht="99.75" customHeight="1" x14ac:dyDescent="0.45">
      <c r="A807" t="s">
        <v>867</v>
      </c>
      <c r="B807" s="1" t="s">
        <v>869</v>
      </c>
      <c r="C807" t="s">
        <v>358</v>
      </c>
    </row>
    <row r="808" spans="1:3" ht="42.75" customHeight="1" x14ac:dyDescent="0.45">
      <c r="A808" t="s">
        <v>867</v>
      </c>
      <c r="B808" s="1" t="s">
        <v>870</v>
      </c>
      <c r="C808" t="s">
        <v>425</v>
      </c>
    </row>
    <row r="809" spans="1:3" ht="57" customHeight="1" x14ac:dyDescent="0.45">
      <c r="A809" t="s">
        <v>867</v>
      </c>
      <c r="B809" s="1" t="s">
        <v>871</v>
      </c>
      <c r="C809" t="s">
        <v>425</v>
      </c>
    </row>
    <row r="810" spans="1:3" ht="57" customHeight="1" x14ac:dyDescent="0.45">
      <c r="A810" t="s">
        <v>867</v>
      </c>
      <c r="B810" s="1" t="s">
        <v>872</v>
      </c>
      <c r="C810" t="s">
        <v>156</v>
      </c>
    </row>
    <row r="811" spans="1:3" ht="71.25" customHeight="1" x14ac:dyDescent="0.45">
      <c r="A811" t="s">
        <v>867</v>
      </c>
      <c r="B811" s="1" t="s">
        <v>873</v>
      </c>
      <c r="C811" t="s">
        <v>156</v>
      </c>
    </row>
    <row r="812" spans="1:3" ht="57" customHeight="1" x14ac:dyDescent="0.45">
      <c r="A812" t="s">
        <v>867</v>
      </c>
      <c r="B812" s="1" t="s">
        <v>874</v>
      </c>
      <c r="C812" t="s">
        <v>480</v>
      </c>
    </row>
    <row r="813" spans="1:3" ht="42.75" customHeight="1" x14ac:dyDescent="0.45">
      <c r="A813" t="s">
        <v>867</v>
      </c>
      <c r="B813" s="1" t="s">
        <v>875</v>
      </c>
      <c r="C813" t="s">
        <v>425</v>
      </c>
    </row>
    <row r="814" spans="1:3" ht="99.75" customHeight="1" x14ac:dyDescent="0.45">
      <c r="A814" t="s">
        <v>867</v>
      </c>
      <c r="B814" s="1" t="s">
        <v>876</v>
      </c>
      <c r="C814" t="s">
        <v>485</v>
      </c>
    </row>
    <row r="815" spans="1:3" ht="42.75" customHeight="1" x14ac:dyDescent="0.45">
      <c r="A815" t="s">
        <v>867</v>
      </c>
      <c r="B815" s="1" t="s">
        <v>877</v>
      </c>
      <c r="C815" t="s">
        <v>7</v>
      </c>
    </row>
    <row r="816" spans="1:3" ht="57" customHeight="1" x14ac:dyDescent="0.45">
      <c r="A816" t="s">
        <v>867</v>
      </c>
      <c r="B816" s="1" t="s">
        <v>878</v>
      </c>
      <c r="C816" t="s">
        <v>9</v>
      </c>
    </row>
    <row r="817" spans="1:3" ht="57" customHeight="1" x14ac:dyDescent="0.45">
      <c r="A817" t="s">
        <v>867</v>
      </c>
      <c r="B817" s="1" t="s">
        <v>879</v>
      </c>
      <c r="C817" t="s">
        <v>880</v>
      </c>
    </row>
    <row r="818" spans="1:3" ht="57" customHeight="1" x14ac:dyDescent="0.45">
      <c r="A818" t="s">
        <v>867</v>
      </c>
      <c r="B818" s="1" t="s">
        <v>881</v>
      </c>
      <c r="C818" t="s">
        <v>882</v>
      </c>
    </row>
    <row r="819" spans="1:3" ht="57" customHeight="1" x14ac:dyDescent="0.45">
      <c r="A819" t="s">
        <v>867</v>
      </c>
      <c r="B819" s="1" t="s">
        <v>883</v>
      </c>
      <c r="C819" t="s">
        <v>156</v>
      </c>
    </row>
    <row r="820" spans="1:3" ht="128.25" customHeight="1" x14ac:dyDescent="0.45">
      <c r="A820" t="s">
        <v>867</v>
      </c>
      <c r="B820" s="1" t="s">
        <v>884</v>
      </c>
      <c r="C820" t="s">
        <v>885</v>
      </c>
    </row>
    <row r="821" spans="1:3" ht="42.75" customHeight="1" x14ac:dyDescent="0.45">
      <c r="A821" t="s">
        <v>867</v>
      </c>
      <c r="B821" s="1" t="s">
        <v>886</v>
      </c>
      <c r="C821" t="s">
        <v>7</v>
      </c>
    </row>
    <row r="822" spans="1:3" ht="71.25" customHeight="1" x14ac:dyDescent="0.45">
      <c r="A822" t="s">
        <v>867</v>
      </c>
      <c r="B822" s="1" t="s">
        <v>887</v>
      </c>
      <c r="C822" t="s">
        <v>24</v>
      </c>
    </row>
    <row r="823" spans="1:3" ht="57" customHeight="1" x14ac:dyDescent="0.45">
      <c r="A823" t="s">
        <v>867</v>
      </c>
      <c r="B823" s="1" t="s">
        <v>888</v>
      </c>
      <c r="C823" t="s">
        <v>257</v>
      </c>
    </row>
    <row r="824" spans="1:3" ht="85.5" customHeight="1" x14ac:dyDescent="0.45">
      <c r="A824" t="s">
        <v>867</v>
      </c>
      <c r="B824" s="1" t="s">
        <v>889</v>
      </c>
      <c r="C824" t="s">
        <v>373</v>
      </c>
    </row>
    <row r="825" spans="1:3" ht="71.25" customHeight="1" x14ac:dyDescent="0.45">
      <c r="A825" t="s">
        <v>867</v>
      </c>
      <c r="B825" s="1" t="s">
        <v>890</v>
      </c>
      <c r="C825" t="s">
        <v>313</v>
      </c>
    </row>
    <row r="826" spans="1:3" ht="71.25" customHeight="1" x14ac:dyDescent="0.45">
      <c r="A826" t="s">
        <v>867</v>
      </c>
      <c r="B826" s="1" t="s">
        <v>891</v>
      </c>
      <c r="C826" t="s">
        <v>7</v>
      </c>
    </row>
    <row r="827" spans="1:3" ht="114" customHeight="1" x14ac:dyDescent="0.45">
      <c r="A827" t="s">
        <v>867</v>
      </c>
      <c r="B827" s="1" t="s">
        <v>892</v>
      </c>
      <c r="C827" t="s">
        <v>156</v>
      </c>
    </row>
    <row r="828" spans="1:3" ht="57" customHeight="1" x14ac:dyDescent="0.45">
      <c r="A828" t="s">
        <v>867</v>
      </c>
      <c r="B828" s="1" t="s">
        <v>893</v>
      </c>
      <c r="C828" t="s">
        <v>5</v>
      </c>
    </row>
    <row r="829" spans="1:3" ht="99.75" customHeight="1" x14ac:dyDescent="0.45">
      <c r="A829" t="s">
        <v>867</v>
      </c>
      <c r="B829" s="1" t="s">
        <v>894</v>
      </c>
      <c r="C829" t="s">
        <v>548</v>
      </c>
    </row>
    <row r="830" spans="1:3" ht="71.25" customHeight="1" x14ac:dyDescent="0.45">
      <c r="A830" t="s">
        <v>867</v>
      </c>
      <c r="B830" s="1" t="s">
        <v>895</v>
      </c>
      <c r="C830" t="s">
        <v>5</v>
      </c>
    </row>
    <row r="831" spans="1:3" ht="57" customHeight="1" x14ac:dyDescent="0.45">
      <c r="A831" t="s">
        <v>867</v>
      </c>
      <c r="B831" s="1" t="s">
        <v>896</v>
      </c>
      <c r="C831" t="s">
        <v>400</v>
      </c>
    </row>
    <row r="832" spans="1:3" ht="71.25" customHeight="1" x14ac:dyDescent="0.45">
      <c r="A832" t="s">
        <v>867</v>
      </c>
      <c r="B832" s="1" t="s">
        <v>897</v>
      </c>
      <c r="C832" t="s">
        <v>548</v>
      </c>
    </row>
    <row r="833" spans="1:3" ht="142.5" customHeight="1" x14ac:dyDescent="0.45">
      <c r="A833" t="s">
        <v>867</v>
      </c>
      <c r="B833" s="1" t="s">
        <v>898</v>
      </c>
      <c r="C833" t="s">
        <v>358</v>
      </c>
    </row>
    <row r="834" spans="1:3" ht="85.5" customHeight="1" x14ac:dyDescent="0.45">
      <c r="A834" t="s">
        <v>867</v>
      </c>
      <c r="B834" s="1" t="s">
        <v>899</v>
      </c>
      <c r="C834" t="s">
        <v>307</v>
      </c>
    </row>
    <row r="835" spans="1:3" ht="57" customHeight="1" x14ac:dyDescent="0.45">
      <c r="A835" t="s">
        <v>867</v>
      </c>
      <c r="B835" s="1" t="s">
        <v>900</v>
      </c>
      <c r="C835" t="s">
        <v>380</v>
      </c>
    </row>
    <row r="836" spans="1:3" ht="57" customHeight="1" x14ac:dyDescent="0.45">
      <c r="A836" t="s">
        <v>867</v>
      </c>
      <c r="B836" s="1" t="s">
        <v>901</v>
      </c>
      <c r="C836" t="s">
        <v>5</v>
      </c>
    </row>
    <row r="837" spans="1:3" ht="57" customHeight="1" x14ac:dyDescent="0.45">
      <c r="A837" t="s">
        <v>867</v>
      </c>
      <c r="B837" s="1" t="s">
        <v>902</v>
      </c>
      <c r="C837" t="s">
        <v>313</v>
      </c>
    </row>
    <row r="838" spans="1:3" ht="142.5" customHeight="1" x14ac:dyDescent="0.45">
      <c r="A838" t="s">
        <v>867</v>
      </c>
      <c r="B838" s="1" t="s">
        <v>903</v>
      </c>
      <c r="C838" t="s">
        <v>217</v>
      </c>
    </row>
    <row r="839" spans="1:3" ht="57" customHeight="1" x14ac:dyDescent="0.45">
      <c r="A839" t="s">
        <v>867</v>
      </c>
      <c r="B839" s="1" t="s">
        <v>904</v>
      </c>
      <c r="C839" t="s">
        <v>5</v>
      </c>
    </row>
    <row r="840" spans="1:3" ht="57" customHeight="1" x14ac:dyDescent="0.45">
      <c r="A840" t="s">
        <v>867</v>
      </c>
      <c r="B840" s="1" t="s">
        <v>905</v>
      </c>
      <c r="C840" t="s">
        <v>847</v>
      </c>
    </row>
    <row r="841" spans="1:3" ht="99.75" customHeight="1" x14ac:dyDescent="0.45">
      <c r="A841" t="s">
        <v>867</v>
      </c>
      <c r="B841" s="1" t="s">
        <v>906</v>
      </c>
      <c r="C841" t="s">
        <v>847</v>
      </c>
    </row>
    <row r="842" spans="1:3" ht="42.75" customHeight="1" x14ac:dyDescent="0.45">
      <c r="A842" t="s">
        <v>867</v>
      </c>
      <c r="B842" s="1" t="s">
        <v>907</v>
      </c>
      <c r="C842" t="s">
        <v>7</v>
      </c>
    </row>
    <row r="843" spans="1:3" ht="85.5" customHeight="1" x14ac:dyDescent="0.45">
      <c r="A843" t="s">
        <v>867</v>
      </c>
      <c r="B843" s="1" t="s">
        <v>908</v>
      </c>
      <c r="C843" t="s">
        <v>358</v>
      </c>
    </row>
    <row r="844" spans="1:3" ht="57" customHeight="1" x14ac:dyDescent="0.45">
      <c r="A844" t="s">
        <v>867</v>
      </c>
      <c r="B844" s="1" t="s">
        <v>909</v>
      </c>
      <c r="C844" t="s">
        <v>7</v>
      </c>
    </row>
    <row r="845" spans="1:3" ht="57" customHeight="1" x14ac:dyDescent="0.45">
      <c r="A845" t="s">
        <v>867</v>
      </c>
      <c r="B845" s="1" t="s">
        <v>910</v>
      </c>
      <c r="C845" t="s">
        <v>691</v>
      </c>
    </row>
    <row r="846" spans="1:3" ht="71.25" customHeight="1" x14ac:dyDescent="0.45">
      <c r="A846" t="s">
        <v>867</v>
      </c>
      <c r="B846" s="1" t="s">
        <v>911</v>
      </c>
      <c r="C846" t="s">
        <v>5</v>
      </c>
    </row>
    <row r="847" spans="1:3" ht="42.75" customHeight="1" x14ac:dyDescent="0.45">
      <c r="A847" t="s">
        <v>867</v>
      </c>
      <c r="B847" s="1" t="s">
        <v>912</v>
      </c>
      <c r="C847" t="s">
        <v>480</v>
      </c>
    </row>
    <row r="848" spans="1:3" ht="42.75" customHeight="1" x14ac:dyDescent="0.45">
      <c r="A848" t="s">
        <v>867</v>
      </c>
      <c r="B848" s="1" t="s">
        <v>913</v>
      </c>
      <c r="C848" t="s">
        <v>480</v>
      </c>
    </row>
    <row r="849" spans="1:3" ht="71.25" customHeight="1" x14ac:dyDescent="0.45">
      <c r="A849" t="s">
        <v>867</v>
      </c>
      <c r="B849" s="1" t="s">
        <v>914</v>
      </c>
      <c r="C849" t="s">
        <v>217</v>
      </c>
    </row>
    <row r="850" spans="1:3" ht="42.75" customHeight="1" x14ac:dyDescent="0.45">
      <c r="A850" t="s">
        <v>867</v>
      </c>
      <c r="B850" s="1" t="s">
        <v>915</v>
      </c>
      <c r="C850" t="s">
        <v>261</v>
      </c>
    </row>
    <row r="851" spans="1:3" ht="156.75" customHeight="1" x14ac:dyDescent="0.45">
      <c r="A851" t="s">
        <v>867</v>
      </c>
      <c r="B851" s="1" t="s">
        <v>916</v>
      </c>
      <c r="C851" t="s">
        <v>217</v>
      </c>
    </row>
    <row r="852" spans="1:3" ht="42.75" customHeight="1" x14ac:dyDescent="0.45">
      <c r="A852" t="s">
        <v>867</v>
      </c>
      <c r="B852" s="1" t="s">
        <v>917</v>
      </c>
      <c r="C852" t="s">
        <v>7</v>
      </c>
    </row>
    <row r="853" spans="1:3" ht="42.75" customHeight="1" x14ac:dyDescent="0.45">
      <c r="A853" t="s">
        <v>867</v>
      </c>
      <c r="B853" s="1" t="s">
        <v>918</v>
      </c>
      <c r="C853" t="s">
        <v>261</v>
      </c>
    </row>
    <row r="854" spans="1:3" ht="42.75" customHeight="1" x14ac:dyDescent="0.45">
      <c r="A854" t="s">
        <v>867</v>
      </c>
      <c r="B854" s="1" t="s">
        <v>919</v>
      </c>
      <c r="C854" t="s">
        <v>194</v>
      </c>
    </row>
    <row r="855" spans="1:3" ht="114" customHeight="1" x14ac:dyDescent="0.45">
      <c r="A855" t="s">
        <v>867</v>
      </c>
      <c r="B855" s="1" t="s">
        <v>920</v>
      </c>
      <c r="C855" t="s">
        <v>261</v>
      </c>
    </row>
    <row r="856" spans="1:3" ht="42.75" customHeight="1" x14ac:dyDescent="0.45">
      <c r="A856" t="s">
        <v>867</v>
      </c>
      <c r="B856" s="1" t="s">
        <v>921</v>
      </c>
      <c r="C856" t="s">
        <v>922</v>
      </c>
    </row>
    <row r="857" spans="1:3" ht="85.5" customHeight="1" x14ac:dyDescent="0.45">
      <c r="A857" t="s">
        <v>867</v>
      </c>
      <c r="B857" s="1" t="s">
        <v>923</v>
      </c>
      <c r="C857" t="s">
        <v>16</v>
      </c>
    </row>
    <row r="858" spans="1:3" ht="85.5" customHeight="1" x14ac:dyDescent="0.45">
      <c r="A858" t="s">
        <v>867</v>
      </c>
      <c r="B858" s="1" t="s">
        <v>924</v>
      </c>
      <c r="C858" t="s">
        <v>16</v>
      </c>
    </row>
    <row r="859" spans="1:3" ht="71.25" customHeight="1" x14ac:dyDescent="0.45">
      <c r="A859" t="s">
        <v>867</v>
      </c>
      <c r="B859" s="1" t="s">
        <v>925</v>
      </c>
      <c r="C859" t="s">
        <v>5</v>
      </c>
    </row>
    <row r="860" spans="1:3" ht="85.5" customHeight="1" x14ac:dyDescent="0.45">
      <c r="A860" t="s">
        <v>867</v>
      </c>
      <c r="B860" s="1" t="s">
        <v>926</v>
      </c>
      <c r="C860" t="s">
        <v>358</v>
      </c>
    </row>
    <row r="861" spans="1:3" ht="57" customHeight="1" x14ac:dyDescent="0.45">
      <c r="A861" t="s">
        <v>867</v>
      </c>
      <c r="B861" s="1" t="s">
        <v>927</v>
      </c>
      <c r="C861" t="s">
        <v>7</v>
      </c>
    </row>
    <row r="862" spans="1:3" ht="42.75" customHeight="1" x14ac:dyDescent="0.45">
      <c r="A862" t="s">
        <v>867</v>
      </c>
      <c r="B862" s="1" t="s">
        <v>928</v>
      </c>
      <c r="C862" t="s">
        <v>7</v>
      </c>
    </row>
    <row r="863" spans="1:3" ht="42.75" customHeight="1" x14ac:dyDescent="0.45">
      <c r="A863" t="s">
        <v>867</v>
      </c>
      <c r="B863" s="1" t="s">
        <v>929</v>
      </c>
      <c r="C863" t="s">
        <v>5</v>
      </c>
    </row>
    <row r="864" spans="1:3" ht="71.25" customHeight="1" x14ac:dyDescent="0.45">
      <c r="A864" t="s">
        <v>867</v>
      </c>
      <c r="B864" s="1" t="s">
        <v>930</v>
      </c>
      <c r="C864" t="s">
        <v>59</v>
      </c>
    </row>
    <row r="865" spans="1:3" ht="57" customHeight="1" x14ac:dyDescent="0.45">
      <c r="A865" t="s">
        <v>867</v>
      </c>
      <c r="B865" s="1" t="s">
        <v>931</v>
      </c>
      <c r="C865" t="s">
        <v>802</v>
      </c>
    </row>
    <row r="866" spans="1:3" ht="85.5" customHeight="1" x14ac:dyDescent="0.45">
      <c r="A866" t="s">
        <v>867</v>
      </c>
      <c r="B866" s="1" t="s">
        <v>932</v>
      </c>
      <c r="C866" t="s">
        <v>16</v>
      </c>
    </row>
    <row r="867" spans="1:3" ht="71.25" customHeight="1" x14ac:dyDescent="0.45">
      <c r="A867" t="s">
        <v>867</v>
      </c>
      <c r="B867" s="1" t="s">
        <v>933</v>
      </c>
      <c r="C867" t="s">
        <v>57</v>
      </c>
    </row>
    <row r="868" spans="1:3" ht="71.25" customHeight="1" x14ac:dyDescent="0.45">
      <c r="A868" t="s">
        <v>867</v>
      </c>
      <c r="B868" s="1" t="s">
        <v>934</v>
      </c>
      <c r="C868" t="s">
        <v>358</v>
      </c>
    </row>
    <row r="869" spans="1:3" ht="85.5" customHeight="1" x14ac:dyDescent="0.45">
      <c r="A869" t="s">
        <v>867</v>
      </c>
      <c r="B869" s="1" t="s">
        <v>935</v>
      </c>
      <c r="C869" t="s">
        <v>257</v>
      </c>
    </row>
    <row r="870" spans="1:3" ht="71.25" customHeight="1" x14ac:dyDescent="0.45">
      <c r="A870" t="s">
        <v>867</v>
      </c>
      <c r="B870" s="1" t="s">
        <v>936</v>
      </c>
      <c r="C870" t="s">
        <v>80</v>
      </c>
    </row>
    <row r="871" spans="1:3" ht="42.75" customHeight="1" x14ac:dyDescent="0.45">
      <c r="A871" t="s">
        <v>867</v>
      </c>
      <c r="B871" s="1" t="s">
        <v>937</v>
      </c>
      <c r="C871" t="s">
        <v>7</v>
      </c>
    </row>
    <row r="872" spans="1:3" ht="42.75" customHeight="1" x14ac:dyDescent="0.45">
      <c r="A872" t="s">
        <v>867</v>
      </c>
      <c r="B872" s="1" t="s">
        <v>938</v>
      </c>
      <c r="C872" t="s">
        <v>152</v>
      </c>
    </row>
    <row r="873" spans="1:3" ht="99.75" customHeight="1" x14ac:dyDescent="0.45">
      <c r="A873" t="s">
        <v>867</v>
      </c>
      <c r="B873" s="1" t="s">
        <v>939</v>
      </c>
      <c r="C873" t="s">
        <v>847</v>
      </c>
    </row>
    <row r="874" spans="1:3" ht="128.25" customHeight="1" x14ac:dyDescent="0.45">
      <c r="A874" t="s">
        <v>867</v>
      </c>
      <c r="B874" s="1" t="s">
        <v>940</v>
      </c>
      <c r="C874" t="s">
        <v>116</v>
      </c>
    </row>
    <row r="875" spans="1:3" ht="85.5" customHeight="1" x14ac:dyDescent="0.45">
      <c r="A875" t="s">
        <v>867</v>
      </c>
      <c r="B875" s="1" t="s">
        <v>941</v>
      </c>
      <c r="C875" t="s">
        <v>358</v>
      </c>
    </row>
    <row r="876" spans="1:3" ht="57" customHeight="1" x14ac:dyDescent="0.45">
      <c r="A876" t="s">
        <v>867</v>
      </c>
      <c r="B876" s="1" t="s">
        <v>942</v>
      </c>
      <c r="C876" t="s">
        <v>261</v>
      </c>
    </row>
    <row r="877" spans="1:3" ht="99.75" customHeight="1" x14ac:dyDescent="0.45">
      <c r="A877" t="s">
        <v>867</v>
      </c>
      <c r="B877" s="1" t="s">
        <v>943</v>
      </c>
      <c r="C877" t="s">
        <v>691</v>
      </c>
    </row>
    <row r="878" spans="1:3" ht="42.75" customHeight="1" x14ac:dyDescent="0.45">
      <c r="A878" t="s">
        <v>867</v>
      </c>
      <c r="B878" s="1" t="s">
        <v>944</v>
      </c>
      <c r="C878" t="s">
        <v>207</v>
      </c>
    </row>
    <row r="879" spans="1:3" ht="57" customHeight="1" x14ac:dyDescent="0.45">
      <c r="A879" t="s">
        <v>867</v>
      </c>
      <c r="B879" s="1" t="s">
        <v>945</v>
      </c>
      <c r="C879" t="s">
        <v>782</v>
      </c>
    </row>
    <row r="880" spans="1:3" ht="42.75" customHeight="1" x14ac:dyDescent="0.45">
      <c r="A880" t="s">
        <v>867</v>
      </c>
      <c r="B880" s="1" t="s">
        <v>946</v>
      </c>
      <c r="C880" t="s">
        <v>16</v>
      </c>
    </row>
    <row r="881" spans="1:3" ht="57" customHeight="1" x14ac:dyDescent="0.45">
      <c r="A881" t="s">
        <v>867</v>
      </c>
      <c r="B881" s="1" t="s">
        <v>947</v>
      </c>
      <c r="C881" t="s">
        <v>16</v>
      </c>
    </row>
    <row r="882" spans="1:3" ht="42.75" customHeight="1" x14ac:dyDescent="0.45">
      <c r="A882" t="s">
        <v>867</v>
      </c>
      <c r="B882" s="1" t="s">
        <v>948</v>
      </c>
      <c r="C882" t="s">
        <v>11</v>
      </c>
    </row>
    <row r="883" spans="1:3" ht="42.75" customHeight="1" x14ac:dyDescent="0.45">
      <c r="A883" t="s">
        <v>867</v>
      </c>
      <c r="B883" s="1" t="s">
        <v>949</v>
      </c>
      <c r="C883" t="s">
        <v>16</v>
      </c>
    </row>
    <row r="884" spans="1:3" ht="57" customHeight="1" x14ac:dyDescent="0.45">
      <c r="A884" t="s">
        <v>867</v>
      </c>
      <c r="B884" s="1" t="s">
        <v>950</v>
      </c>
      <c r="C884" t="s">
        <v>7</v>
      </c>
    </row>
    <row r="885" spans="1:3" ht="71.25" customHeight="1" x14ac:dyDescent="0.45">
      <c r="A885" t="s">
        <v>867</v>
      </c>
      <c r="B885" s="1" t="s">
        <v>951</v>
      </c>
      <c r="C885" t="s">
        <v>156</v>
      </c>
    </row>
    <row r="886" spans="1:3" ht="114" customHeight="1" x14ac:dyDescent="0.45">
      <c r="A886" t="s">
        <v>867</v>
      </c>
      <c r="B886" s="1" t="s">
        <v>952</v>
      </c>
      <c r="C886" t="s">
        <v>20</v>
      </c>
    </row>
    <row r="887" spans="1:3" ht="85.5" customHeight="1" x14ac:dyDescent="0.45">
      <c r="A887" t="s">
        <v>867</v>
      </c>
      <c r="B887" s="1" t="s">
        <v>953</v>
      </c>
      <c r="C887" t="s">
        <v>313</v>
      </c>
    </row>
    <row r="888" spans="1:3" ht="71.25" customHeight="1" x14ac:dyDescent="0.45">
      <c r="A888" t="s">
        <v>867</v>
      </c>
      <c r="B888" s="1" t="s">
        <v>954</v>
      </c>
      <c r="C888" t="s">
        <v>437</v>
      </c>
    </row>
    <row r="889" spans="1:3" ht="85.5" customHeight="1" x14ac:dyDescent="0.45">
      <c r="A889" t="s">
        <v>867</v>
      </c>
      <c r="B889" s="1" t="s">
        <v>955</v>
      </c>
      <c r="C889" t="s">
        <v>24</v>
      </c>
    </row>
    <row r="890" spans="1:3" ht="57" customHeight="1" x14ac:dyDescent="0.45">
      <c r="A890" t="s">
        <v>867</v>
      </c>
      <c r="B890" s="1" t="s">
        <v>956</v>
      </c>
      <c r="C890" t="s">
        <v>5</v>
      </c>
    </row>
    <row r="891" spans="1:3" ht="42.75" customHeight="1" x14ac:dyDescent="0.45">
      <c r="A891" t="s">
        <v>867</v>
      </c>
      <c r="B891" s="1" t="s">
        <v>957</v>
      </c>
      <c r="C891" t="s">
        <v>437</v>
      </c>
    </row>
    <row r="892" spans="1:3" ht="42.75" customHeight="1" x14ac:dyDescent="0.45">
      <c r="A892" t="s">
        <v>867</v>
      </c>
      <c r="B892" s="1" t="s">
        <v>958</v>
      </c>
      <c r="C892" t="s">
        <v>16</v>
      </c>
    </row>
    <row r="893" spans="1:3" ht="114" customHeight="1" x14ac:dyDescent="0.45">
      <c r="A893" t="s">
        <v>867</v>
      </c>
      <c r="B893" s="1" t="s">
        <v>959</v>
      </c>
      <c r="C893" t="s">
        <v>80</v>
      </c>
    </row>
    <row r="894" spans="1:3" ht="42.75" customHeight="1" x14ac:dyDescent="0.45">
      <c r="A894" t="s">
        <v>867</v>
      </c>
      <c r="B894" s="1" t="s">
        <v>960</v>
      </c>
      <c r="C894" t="s">
        <v>320</v>
      </c>
    </row>
    <row r="895" spans="1:3" ht="57" customHeight="1" x14ac:dyDescent="0.45">
      <c r="A895" t="s">
        <v>867</v>
      </c>
      <c r="B895" s="1" t="s">
        <v>961</v>
      </c>
      <c r="C895" t="s">
        <v>818</v>
      </c>
    </row>
    <row r="896" spans="1:3" ht="57" customHeight="1" x14ac:dyDescent="0.45">
      <c r="A896" t="s">
        <v>867</v>
      </c>
      <c r="B896" s="1" t="s">
        <v>962</v>
      </c>
      <c r="C896" t="s">
        <v>557</v>
      </c>
    </row>
    <row r="897" spans="1:3" ht="57" customHeight="1" x14ac:dyDescent="0.45">
      <c r="A897" t="s">
        <v>867</v>
      </c>
      <c r="B897" s="1" t="s">
        <v>963</v>
      </c>
      <c r="C897" t="s">
        <v>7</v>
      </c>
    </row>
    <row r="898" spans="1:3" ht="114" customHeight="1" x14ac:dyDescent="0.45">
      <c r="A898" t="s">
        <v>867</v>
      </c>
      <c r="B898" s="1" t="s">
        <v>964</v>
      </c>
      <c r="C898" t="s">
        <v>156</v>
      </c>
    </row>
    <row r="899" spans="1:3" ht="57" customHeight="1" x14ac:dyDescent="0.45">
      <c r="A899" t="s">
        <v>867</v>
      </c>
      <c r="B899" s="1" t="s">
        <v>965</v>
      </c>
      <c r="C899" t="s">
        <v>5</v>
      </c>
    </row>
    <row r="900" spans="1:3" ht="42.75" customHeight="1" x14ac:dyDescent="0.45">
      <c r="A900" t="s">
        <v>867</v>
      </c>
      <c r="B900" s="1" t="s">
        <v>966</v>
      </c>
      <c r="C900" t="s">
        <v>16</v>
      </c>
    </row>
    <row r="901" spans="1:3" ht="57" customHeight="1" x14ac:dyDescent="0.45">
      <c r="A901" t="s">
        <v>867</v>
      </c>
      <c r="B901" s="1" t="s">
        <v>967</v>
      </c>
      <c r="C901" t="s">
        <v>16</v>
      </c>
    </row>
    <row r="902" spans="1:3" ht="57" customHeight="1" x14ac:dyDescent="0.45">
      <c r="A902" t="s">
        <v>867</v>
      </c>
      <c r="B902" s="1" t="s">
        <v>968</v>
      </c>
      <c r="C902" t="s">
        <v>130</v>
      </c>
    </row>
    <row r="903" spans="1:3" ht="85.5" customHeight="1" x14ac:dyDescent="0.45">
      <c r="A903" t="s">
        <v>867</v>
      </c>
      <c r="B903" s="1" t="s">
        <v>969</v>
      </c>
      <c r="C903" t="s">
        <v>100</v>
      </c>
    </row>
    <row r="904" spans="1:3" ht="99.75" customHeight="1" x14ac:dyDescent="0.45">
      <c r="A904" t="s">
        <v>867</v>
      </c>
      <c r="B904" s="1" t="s">
        <v>970</v>
      </c>
      <c r="C904" t="s">
        <v>100</v>
      </c>
    </row>
    <row r="905" spans="1:3" ht="99.75" customHeight="1" x14ac:dyDescent="0.45">
      <c r="A905" t="s">
        <v>867</v>
      </c>
      <c r="B905" s="1" t="s">
        <v>971</v>
      </c>
      <c r="C905" t="s">
        <v>100</v>
      </c>
    </row>
    <row r="906" spans="1:3" ht="71.25" customHeight="1" x14ac:dyDescent="0.45">
      <c r="A906" t="s">
        <v>867</v>
      </c>
      <c r="B906" s="1" t="s">
        <v>972</v>
      </c>
      <c r="C906" t="s">
        <v>789</v>
      </c>
    </row>
    <row r="907" spans="1:3" ht="71.25" customHeight="1" x14ac:dyDescent="0.45">
      <c r="A907" t="s">
        <v>867</v>
      </c>
      <c r="B907" s="1" t="s">
        <v>973</v>
      </c>
      <c r="C907" t="s">
        <v>172</v>
      </c>
    </row>
    <row r="908" spans="1:3" ht="71.25" customHeight="1" x14ac:dyDescent="0.45">
      <c r="A908" t="s">
        <v>867</v>
      </c>
      <c r="B908" s="1" t="s">
        <v>974</v>
      </c>
      <c r="C908" t="s">
        <v>528</v>
      </c>
    </row>
    <row r="909" spans="1:3" ht="42.75" customHeight="1" x14ac:dyDescent="0.45">
      <c r="A909" t="s">
        <v>867</v>
      </c>
      <c r="B909" s="1" t="s">
        <v>975</v>
      </c>
      <c r="C909" t="s">
        <v>506</v>
      </c>
    </row>
    <row r="910" spans="1:3" ht="71.25" customHeight="1" x14ac:dyDescent="0.45">
      <c r="A910" t="s">
        <v>867</v>
      </c>
      <c r="B910" s="1" t="s">
        <v>976</v>
      </c>
      <c r="C910" t="s">
        <v>130</v>
      </c>
    </row>
    <row r="911" spans="1:3" ht="85.5" customHeight="1" x14ac:dyDescent="0.45">
      <c r="A911" t="s">
        <v>867</v>
      </c>
      <c r="B911" s="1" t="s">
        <v>977</v>
      </c>
      <c r="C911" t="s">
        <v>789</v>
      </c>
    </row>
    <row r="912" spans="1:3" ht="71.25" customHeight="1" x14ac:dyDescent="0.45">
      <c r="A912" t="s">
        <v>867</v>
      </c>
      <c r="B912" s="1" t="s">
        <v>978</v>
      </c>
      <c r="C912" t="s">
        <v>100</v>
      </c>
    </row>
    <row r="913" spans="1:3" ht="42.75" customHeight="1" x14ac:dyDescent="0.45">
      <c r="A913" t="s">
        <v>867</v>
      </c>
      <c r="B913" s="1" t="s">
        <v>979</v>
      </c>
      <c r="C913" t="s">
        <v>172</v>
      </c>
    </row>
    <row r="914" spans="1:3" ht="57" customHeight="1" x14ac:dyDescent="0.45">
      <c r="A914" t="s">
        <v>867</v>
      </c>
      <c r="B914" s="1" t="s">
        <v>980</v>
      </c>
      <c r="C914" t="s">
        <v>172</v>
      </c>
    </row>
    <row r="915" spans="1:3" ht="71.25" customHeight="1" x14ac:dyDescent="0.45">
      <c r="A915" t="s">
        <v>867</v>
      </c>
      <c r="B915" s="1" t="s">
        <v>981</v>
      </c>
      <c r="C915" t="s">
        <v>982</v>
      </c>
    </row>
    <row r="916" spans="1:3" ht="42.75" customHeight="1" x14ac:dyDescent="0.45">
      <c r="A916" t="s">
        <v>867</v>
      </c>
      <c r="B916" s="1" t="s">
        <v>983</v>
      </c>
      <c r="C916" t="s">
        <v>130</v>
      </c>
    </row>
    <row r="917" spans="1:3" ht="57" customHeight="1" x14ac:dyDescent="0.45">
      <c r="A917" t="s">
        <v>867</v>
      </c>
      <c r="B917" s="1" t="s">
        <v>984</v>
      </c>
      <c r="C917" t="s">
        <v>247</v>
      </c>
    </row>
    <row r="918" spans="1:3" ht="42.75" customHeight="1" x14ac:dyDescent="0.45">
      <c r="A918" t="s">
        <v>867</v>
      </c>
      <c r="B918" s="1" t="s">
        <v>985</v>
      </c>
      <c r="C918" t="s">
        <v>247</v>
      </c>
    </row>
    <row r="919" spans="1:3" ht="71.25" customHeight="1" x14ac:dyDescent="0.45">
      <c r="A919" t="s">
        <v>867</v>
      </c>
      <c r="B919" s="1" t="s">
        <v>986</v>
      </c>
      <c r="C919" t="s">
        <v>130</v>
      </c>
    </row>
    <row r="920" spans="1:3" ht="42.75" customHeight="1" x14ac:dyDescent="0.45">
      <c r="A920" t="s">
        <v>867</v>
      </c>
      <c r="B920" s="1" t="s">
        <v>987</v>
      </c>
      <c r="C920" t="s">
        <v>247</v>
      </c>
    </row>
    <row r="921" spans="1:3" ht="57" customHeight="1" x14ac:dyDescent="0.45">
      <c r="A921" t="s">
        <v>867</v>
      </c>
      <c r="B921" s="1" t="s">
        <v>988</v>
      </c>
      <c r="C921" t="s">
        <v>557</v>
      </c>
    </row>
    <row r="922" spans="1:3" ht="71.25" customHeight="1" x14ac:dyDescent="0.45">
      <c r="A922" t="s">
        <v>867</v>
      </c>
      <c r="B922" s="1" t="s">
        <v>989</v>
      </c>
      <c r="C922" t="s">
        <v>990</v>
      </c>
    </row>
    <row r="923" spans="1:3" ht="85.5" customHeight="1" x14ac:dyDescent="0.45">
      <c r="A923" t="s">
        <v>867</v>
      </c>
      <c r="B923" s="1" t="s">
        <v>991</v>
      </c>
      <c r="C923" t="s">
        <v>63</v>
      </c>
    </row>
    <row r="924" spans="1:3" ht="71.25" customHeight="1" x14ac:dyDescent="0.45">
      <c r="A924" t="s">
        <v>867</v>
      </c>
      <c r="B924" s="1" t="s">
        <v>992</v>
      </c>
      <c r="C924" t="s">
        <v>63</v>
      </c>
    </row>
    <row r="925" spans="1:3" ht="71.25" customHeight="1" x14ac:dyDescent="0.45">
      <c r="A925" t="s">
        <v>867</v>
      </c>
      <c r="B925" s="1" t="s">
        <v>993</v>
      </c>
      <c r="C925" t="s">
        <v>63</v>
      </c>
    </row>
    <row r="926" spans="1:3" ht="85.5" customHeight="1" x14ac:dyDescent="0.45">
      <c r="A926" t="s">
        <v>867</v>
      </c>
      <c r="B926" s="1" t="s">
        <v>994</v>
      </c>
      <c r="C926" t="s">
        <v>506</v>
      </c>
    </row>
    <row r="927" spans="1:3" ht="71.25" customHeight="1" x14ac:dyDescent="0.45">
      <c r="A927" t="s">
        <v>867</v>
      </c>
      <c r="B927" s="1" t="s">
        <v>995</v>
      </c>
      <c r="C927" t="s">
        <v>789</v>
      </c>
    </row>
    <row r="928" spans="1:3" ht="99.75" customHeight="1" x14ac:dyDescent="0.45">
      <c r="A928" t="s">
        <v>867</v>
      </c>
      <c r="B928" s="1" t="s">
        <v>996</v>
      </c>
      <c r="C928" t="s">
        <v>130</v>
      </c>
    </row>
    <row r="929" spans="1:3" ht="99.75" customHeight="1" x14ac:dyDescent="0.45">
      <c r="A929" t="s">
        <v>867</v>
      </c>
      <c r="B929" s="1" t="s">
        <v>997</v>
      </c>
      <c r="C929" t="s">
        <v>998</v>
      </c>
    </row>
    <row r="930" spans="1:3" ht="85.5" customHeight="1" x14ac:dyDescent="0.45">
      <c r="A930" t="s">
        <v>867</v>
      </c>
      <c r="B930" s="1" t="s">
        <v>999</v>
      </c>
      <c r="C930" t="s">
        <v>63</v>
      </c>
    </row>
    <row r="931" spans="1:3" ht="85.5" customHeight="1" x14ac:dyDescent="0.45">
      <c r="A931" t="s">
        <v>867</v>
      </c>
      <c r="B931" s="1" t="s">
        <v>1000</v>
      </c>
      <c r="C931" t="s">
        <v>360</v>
      </c>
    </row>
    <row r="932" spans="1:3" ht="57" customHeight="1" x14ac:dyDescent="0.45">
      <c r="A932" t="s">
        <v>867</v>
      </c>
      <c r="B932" s="1" t="s">
        <v>1001</v>
      </c>
      <c r="C932" t="s">
        <v>172</v>
      </c>
    </row>
    <row r="933" spans="1:3" ht="57" customHeight="1" x14ac:dyDescent="0.45">
      <c r="A933" t="s">
        <v>867</v>
      </c>
      <c r="B933" s="1" t="s">
        <v>1002</v>
      </c>
      <c r="C933" t="s">
        <v>116</v>
      </c>
    </row>
    <row r="934" spans="1:3" ht="42.75" customHeight="1" x14ac:dyDescent="0.45">
      <c r="A934" t="s">
        <v>867</v>
      </c>
      <c r="B934" s="1" t="s">
        <v>1003</v>
      </c>
      <c r="C934" t="s">
        <v>172</v>
      </c>
    </row>
    <row r="935" spans="1:3" ht="99.75" customHeight="1" x14ac:dyDescent="0.45">
      <c r="A935" t="s">
        <v>867</v>
      </c>
      <c r="B935" s="1" t="s">
        <v>1004</v>
      </c>
      <c r="C935" t="s">
        <v>116</v>
      </c>
    </row>
    <row r="936" spans="1:3" ht="85.5" customHeight="1" x14ac:dyDescent="0.45">
      <c r="A936" t="s">
        <v>867</v>
      </c>
      <c r="B936" s="1" t="s">
        <v>1005</v>
      </c>
      <c r="C936" t="s">
        <v>116</v>
      </c>
    </row>
    <row r="937" spans="1:3" ht="85.5" customHeight="1" x14ac:dyDescent="0.45">
      <c r="A937" t="s">
        <v>867</v>
      </c>
      <c r="B937" s="1" t="s">
        <v>1006</v>
      </c>
      <c r="C937" t="s">
        <v>116</v>
      </c>
    </row>
    <row r="938" spans="1:3" ht="71.25" customHeight="1" x14ac:dyDescent="0.45">
      <c r="A938" t="s">
        <v>867</v>
      </c>
      <c r="B938" s="1" t="s">
        <v>1007</v>
      </c>
      <c r="C938" t="s">
        <v>116</v>
      </c>
    </row>
    <row r="939" spans="1:3" ht="71.25" customHeight="1" x14ac:dyDescent="0.45">
      <c r="A939" t="s">
        <v>867</v>
      </c>
      <c r="B939" s="1" t="s">
        <v>1008</v>
      </c>
      <c r="C939" t="s">
        <v>116</v>
      </c>
    </row>
    <row r="940" spans="1:3" ht="85.5" customHeight="1" x14ac:dyDescent="0.45">
      <c r="A940" t="s">
        <v>867</v>
      </c>
      <c r="B940" s="1" t="s">
        <v>1009</v>
      </c>
      <c r="C940" t="s">
        <v>116</v>
      </c>
    </row>
    <row r="941" spans="1:3" ht="71.25" customHeight="1" x14ac:dyDescent="0.45">
      <c r="A941" t="s">
        <v>867</v>
      </c>
      <c r="B941" s="1" t="s">
        <v>1010</v>
      </c>
      <c r="C941" t="s">
        <v>116</v>
      </c>
    </row>
    <row r="942" spans="1:3" ht="42.75" customHeight="1" x14ac:dyDescent="0.45">
      <c r="A942" t="s">
        <v>867</v>
      </c>
      <c r="B942" s="1" t="s">
        <v>1011</v>
      </c>
      <c r="C942" t="s">
        <v>152</v>
      </c>
    </row>
    <row r="943" spans="1:3" ht="71.25" customHeight="1" x14ac:dyDescent="0.45">
      <c r="A943" t="s">
        <v>867</v>
      </c>
      <c r="B943" s="1" t="s">
        <v>1012</v>
      </c>
      <c r="C943" t="s">
        <v>152</v>
      </c>
    </row>
    <row r="944" spans="1:3" ht="42.75" customHeight="1" x14ac:dyDescent="0.45">
      <c r="A944" t="s">
        <v>867</v>
      </c>
      <c r="B944" s="1" t="s">
        <v>1013</v>
      </c>
      <c r="C944" t="s">
        <v>152</v>
      </c>
    </row>
    <row r="945" spans="1:3" ht="57" customHeight="1" x14ac:dyDescent="0.45">
      <c r="A945" t="s">
        <v>867</v>
      </c>
      <c r="B945" s="1" t="s">
        <v>1014</v>
      </c>
      <c r="C945" t="s">
        <v>152</v>
      </c>
    </row>
    <row r="946" spans="1:3" ht="57" customHeight="1" x14ac:dyDescent="0.45">
      <c r="A946" t="s">
        <v>867</v>
      </c>
      <c r="B946" s="1" t="s">
        <v>1015</v>
      </c>
      <c r="C946" t="s">
        <v>152</v>
      </c>
    </row>
    <row r="947" spans="1:3" ht="57" customHeight="1" x14ac:dyDescent="0.45">
      <c r="A947" t="s">
        <v>867</v>
      </c>
      <c r="B947" s="1" t="s">
        <v>1016</v>
      </c>
      <c r="C947" t="s">
        <v>152</v>
      </c>
    </row>
    <row r="948" spans="1:3" ht="42.75" customHeight="1" x14ac:dyDescent="0.45">
      <c r="A948" t="s">
        <v>867</v>
      </c>
      <c r="B948" s="1" t="s">
        <v>1017</v>
      </c>
      <c r="C948" t="s">
        <v>42</v>
      </c>
    </row>
    <row r="949" spans="1:3" ht="42.75" customHeight="1" x14ac:dyDescent="0.45">
      <c r="A949" t="s">
        <v>867</v>
      </c>
      <c r="B949" s="1" t="s">
        <v>1018</v>
      </c>
      <c r="C949" t="s">
        <v>39</v>
      </c>
    </row>
    <row r="950" spans="1:3" ht="42.75" customHeight="1" x14ac:dyDescent="0.45">
      <c r="A950" t="s">
        <v>867</v>
      </c>
      <c r="B950" s="1" t="s">
        <v>1019</v>
      </c>
      <c r="C950" t="s">
        <v>39</v>
      </c>
    </row>
    <row r="951" spans="1:3" ht="57" customHeight="1" x14ac:dyDescent="0.45">
      <c r="A951" t="s">
        <v>867</v>
      </c>
      <c r="B951" s="1" t="s">
        <v>1020</v>
      </c>
      <c r="C951" t="s">
        <v>39</v>
      </c>
    </row>
    <row r="952" spans="1:3" ht="57" customHeight="1" x14ac:dyDescent="0.45">
      <c r="A952" t="s">
        <v>867</v>
      </c>
      <c r="B952" s="1" t="s">
        <v>1021</v>
      </c>
      <c r="C952" t="s">
        <v>39</v>
      </c>
    </row>
    <row r="953" spans="1:3" ht="85.5" customHeight="1" x14ac:dyDescent="0.45">
      <c r="A953" t="s">
        <v>867</v>
      </c>
      <c r="B953" s="1" t="s">
        <v>1022</v>
      </c>
      <c r="C953" t="s">
        <v>39</v>
      </c>
    </row>
    <row r="954" spans="1:3" ht="57" customHeight="1" x14ac:dyDescent="0.45">
      <c r="A954" t="s">
        <v>867</v>
      </c>
      <c r="B954" s="1" t="s">
        <v>1023</v>
      </c>
      <c r="C954" t="s">
        <v>39</v>
      </c>
    </row>
    <row r="955" spans="1:3" ht="71.25" customHeight="1" x14ac:dyDescent="0.45">
      <c r="A955" t="s">
        <v>867</v>
      </c>
      <c r="B955" s="1" t="s">
        <v>1024</v>
      </c>
      <c r="C955" t="s">
        <v>59</v>
      </c>
    </row>
    <row r="956" spans="1:3" ht="71.25" customHeight="1" x14ac:dyDescent="0.45">
      <c r="A956" t="s">
        <v>867</v>
      </c>
      <c r="B956" s="1" t="s">
        <v>1025</v>
      </c>
      <c r="C956" t="s">
        <v>59</v>
      </c>
    </row>
    <row r="957" spans="1:3" ht="85.5" customHeight="1" x14ac:dyDescent="0.45">
      <c r="A957" t="s">
        <v>867</v>
      </c>
      <c r="B957" s="1" t="s">
        <v>1026</v>
      </c>
      <c r="C957" t="s">
        <v>59</v>
      </c>
    </row>
    <row r="958" spans="1:3" ht="85.5" customHeight="1" x14ac:dyDescent="0.45">
      <c r="A958" t="s">
        <v>867</v>
      </c>
      <c r="B958" s="1" t="s">
        <v>1027</v>
      </c>
      <c r="C958" t="s">
        <v>7</v>
      </c>
    </row>
    <row r="959" spans="1:3" ht="42.75" customHeight="1" x14ac:dyDescent="0.45">
      <c r="A959" t="s">
        <v>867</v>
      </c>
      <c r="B959" s="1" t="s">
        <v>1028</v>
      </c>
      <c r="C959" t="s">
        <v>1029</v>
      </c>
    </row>
    <row r="960" spans="1:3" ht="42.75" customHeight="1" x14ac:dyDescent="0.45">
      <c r="A960" t="s">
        <v>867</v>
      </c>
      <c r="B960" s="1" t="s">
        <v>1030</v>
      </c>
      <c r="C960" t="s">
        <v>152</v>
      </c>
    </row>
    <row r="961" spans="1:3" ht="57" customHeight="1" x14ac:dyDescent="0.45">
      <c r="A961" t="s">
        <v>867</v>
      </c>
      <c r="B961" s="1" t="s">
        <v>1031</v>
      </c>
      <c r="C961" t="s">
        <v>1032</v>
      </c>
    </row>
    <row r="962" spans="1:3" ht="57" customHeight="1" x14ac:dyDescent="0.45">
      <c r="A962" t="s">
        <v>867</v>
      </c>
      <c r="B962" s="1" t="s">
        <v>1033</v>
      </c>
      <c r="C962" t="s">
        <v>5</v>
      </c>
    </row>
    <row r="963" spans="1:3" ht="57" customHeight="1" x14ac:dyDescent="0.45">
      <c r="A963" t="s">
        <v>867</v>
      </c>
      <c r="B963" s="1" t="s">
        <v>1034</v>
      </c>
      <c r="C963" t="s">
        <v>880</v>
      </c>
    </row>
    <row r="964" spans="1:3" ht="57" customHeight="1" x14ac:dyDescent="0.45">
      <c r="A964" t="s">
        <v>867</v>
      </c>
      <c r="B964" s="1" t="s">
        <v>1035</v>
      </c>
      <c r="C964" t="s">
        <v>156</v>
      </c>
    </row>
    <row r="965" spans="1:3" ht="57" customHeight="1" x14ac:dyDescent="0.45">
      <c r="A965" t="s">
        <v>867</v>
      </c>
      <c r="B965" s="1" t="s">
        <v>1036</v>
      </c>
      <c r="C965" t="s">
        <v>5</v>
      </c>
    </row>
    <row r="966" spans="1:3" ht="42.75" customHeight="1" x14ac:dyDescent="0.45">
      <c r="A966" t="s">
        <v>867</v>
      </c>
      <c r="B966" s="1" t="s">
        <v>1037</v>
      </c>
      <c r="C966" t="s">
        <v>885</v>
      </c>
    </row>
    <row r="967" spans="1:3" ht="114" customHeight="1" x14ac:dyDescent="0.45">
      <c r="A967" t="s">
        <v>867</v>
      </c>
      <c r="B967" s="1" t="s">
        <v>1038</v>
      </c>
      <c r="C967" t="s">
        <v>400</v>
      </c>
    </row>
    <row r="968" spans="1:3" ht="57" customHeight="1" x14ac:dyDescent="0.45">
      <c r="A968" t="s">
        <v>867</v>
      </c>
      <c r="B968" s="1" t="s">
        <v>1039</v>
      </c>
      <c r="C968" t="s">
        <v>358</v>
      </c>
    </row>
    <row r="969" spans="1:3" ht="42.75" customHeight="1" x14ac:dyDescent="0.45">
      <c r="A969" t="s">
        <v>867</v>
      </c>
      <c r="B969" s="1" t="s">
        <v>1040</v>
      </c>
      <c r="C969" t="s">
        <v>802</v>
      </c>
    </row>
    <row r="970" spans="1:3" ht="71.25" customHeight="1" x14ac:dyDescent="0.45">
      <c r="A970" t="s">
        <v>867</v>
      </c>
      <c r="B970" s="1" t="s">
        <v>1041</v>
      </c>
      <c r="C970" t="s">
        <v>207</v>
      </c>
    </row>
    <row r="971" spans="1:3" ht="42.75" customHeight="1" x14ac:dyDescent="0.45">
      <c r="A971" t="s">
        <v>867</v>
      </c>
      <c r="B971" s="1" t="s">
        <v>1042</v>
      </c>
      <c r="C971" t="s">
        <v>782</v>
      </c>
    </row>
    <row r="972" spans="1:3" ht="42.75" customHeight="1" x14ac:dyDescent="0.45">
      <c r="A972" t="s">
        <v>867</v>
      </c>
      <c r="B972" s="1" t="s">
        <v>1043</v>
      </c>
      <c r="C972" t="s">
        <v>5</v>
      </c>
    </row>
    <row r="973" spans="1:3" ht="42.75" customHeight="1" x14ac:dyDescent="0.45">
      <c r="A973" t="s">
        <v>867</v>
      </c>
      <c r="B973" s="1" t="s">
        <v>1044</v>
      </c>
      <c r="C973" t="s">
        <v>358</v>
      </c>
    </row>
    <row r="974" spans="1:3" ht="71.25" customHeight="1" x14ac:dyDescent="0.45">
      <c r="A974" t="s">
        <v>867</v>
      </c>
      <c r="B974" s="1" t="s">
        <v>1045</v>
      </c>
      <c r="C974" t="s">
        <v>59</v>
      </c>
    </row>
    <row r="975" spans="1:3" ht="71.25" customHeight="1" x14ac:dyDescent="0.45">
      <c r="A975" t="s">
        <v>867</v>
      </c>
      <c r="B975" s="1" t="s">
        <v>1046</v>
      </c>
      <c r="C975" t="s">
        <v>7</v>
      </c>
    </row>
    <row r="976" spans="1:3" ht="71.25" customHeight="1" x14ac:dyDescent="0.45">
      <c r="A976" t="s">
        <v>867</v>
      </c>
      <c r="B976" s="1" t="s">
        <v>1047</v>
      </c>
      <c r="C976" t="s">
        <v>7</v>
      </c>
    </row>
    <row r="977" spans="1:3" ht="57" customHeight="1" x14ac:dyDescent="0.45">
      <c r="A977" t="s">
        <v>867</v>
      </c>
      <c r="B977" s="1" t="s">
        <v>1048</v>
      </c>
      <c r="C977" t="s">
        <v>156</v>
      </c>
    </row>
    <row r="978" spans="1:3" ht="71.25" customHeight="1" x14ac:dyDescent="0.45">
      <c r="A978" t="s">
        <v>867</v>
      </c>
      <c r="B978" s="1" t="s">
        <v>1049</v>
      </c>
      <c r="C978" t="s">
        <v>9</v>
      </c>
    </row>
    <row r="979" spans="1:3" ht="71.25" customHeight="1" x14ac:dyDescent="0.45">
      <c r="A979" t="s">
        <v>867</v>
      </c>
      <c r="B979" s="1" t="s">
        <v>1050</v>
      </c>
      <c r="C979" t="s">
        <v>7</v>
      </c>
    </row>
    <row r="980" spans="1:3" ht="42.75" customHeight="1" x14ac:dyDescent="0.45">
      <c r="A980" t="s">
        <v>867</v>
      </c>
      <c r="B980" s="1" t="s">
        <v>1051</v>
      </c>
      <c r="C980" t="s">
        <v>307</v>
      </c>
    </row>
    <row r="981" spans="1:3" ht="42.75" customHeight="1" x14ac:dyDescent="0.45">
      <c r="A981" t="s">
        <v>867</v>
      </c>
      <c r="B981" s="1" t="s">
        <v>1052</v>
      </c>
      <c r="C981" t="s">
        <v>152</v>
      </c>
    </row>
    <row r="982" spans="1:3" ht="71.25" customHeight="1" x14ac:dyDescent="0.45">
      <c r="A982" t="s">
        <v>867</v>
      </c>
      <c r="B982" s="1" t="s">
        <v>1053</v>
      </c>
      <c r="C982" t="s">
        <v>1054</v>
      </c>
    </row>
    <row r="983" spans="1:3" ht="42.75" customHeight="1" x14ac:dyDescent="0.45">
      <c r="A983" t="s">
        <v>867</v>
      </c>
      <c r="B983" s="1" t="s">
        <v>1055</v>
      </c>
      <c r="C983" t="s">
        <v>5</v>
      </c>
    </row>
    <row r="984" spans="1:3" ht="57" customHeight="1" x14ac:dyDescent="0.45">
      <c r="A984" t="s">
        <v>867</v>
      </c>
      <c r="B984" s="1" t="s">
        <v>1056</v>
      </c>
      <c r="C984" t="s">
        <v>7</v>
      </c>
    </row>
    <row r="985" spans="1:3" ht="57" customHeight="1" x14ac:dyDescent="0.45">
      <c r="A985" t="s">
        <v>867</v>
      </c>
      <c r="B985" s="1" t="s">
        <v>1057</v>
      </c>
      <c r="C985" t="s">
        <v>7</v>
      </c>
    </row>
    <row r="986" spans="1:3" ht="57" customHeight="1" x14ac:dyDescent="0.45">
      <c r="A986" t="s">
        <v>867</v>
      </c>
      <c r="B986" s="1" t="s">
        <v>1058</v>
      </c>
      <c r="C986" t="s">
        <v>380</v>
      </c>
    </row>
    <row r="987" spans="1:3" ht="42.75" customHeight="1" x14ac:dyDescent="0.45">
      <c r="A987" t="s">
        <v>867</v>
      </c>
      <c r="B987" s="1" t="s">
        <v>1059</v>
      </c>
      <c r="C987" t="s">
        <v>358</v>
      </c>
    </row>
    <row r="988" spans="1:3" ht="57" customHeight="1" x14ac:dyDescent="0.45">
      <c r="A988" t="s">
        <v>867</v>
      </c>
      <c r="B988" s="1" t="s">
        <v>1060</v>
      </c>
      <c r="C988" t="s">
        <v>7</v>
      </c>
    </row>
    <row r="989" spans="1:3" ht="57" customHeight="1" x14ac:dyDescent="0.45">
      <c r="A989" t="s">
        <v>867</v>
      </c>
      <c r="B989" s="1" t="s">
        <v>1061</v>
      </c>
      <c r="C989" t="s">
        <v>400</v>
      </c>
    </row>
    <row r="990" spans="1:3" ht="71.25" customHeight="1" x14ac:dyDescent="0.45">
      <c r="A990" t="s">
        <v>867</v>
      </c>
      <c r="B990" s="1" t="s">
        <v>1062</v>
      </c>
      <c r="C990" t="s">
        <v>207</v>
      </c>
    </row>
    <row r="991" spans="1:3" ht="57" customHeight="1" x14ac:dyDescent="0.45">
      <c r="A991" t="s">
        <v>867</v>
      </c>
      <c r="B991" s="1" t="s">
        <v>1063</v>
      </c>
      <c r="C991" t="s">
        <v>358</v>
      </c>
    </row>
    <row r="992" spans="1:3" ht="85.5" customHeight="1" x14ac:dyDescent="0.45">
      <c r="A992" t="s">
        <v>867</v>
      </c>
      <c r="B992" s="1" t="s">
        <v>1064</v>
      </c>
      <c r="C992" t="s">
        <v>39</v>
      </c>
    </row>
    <row r="993" spans="1:3" ht="57" customHeight="1" x14ac:dyDescent="0.45">
      <c r="A993" t="s">
        <v>867</v>
      </c>
      <c r="B993" s="1" t="s">
        <v>1065</v>
      </c>
      <c r="C993" t="s">
        <v>7</v>
      </c>
    </row>
    <row r="994" spans="1:3" ht="85.5" customHeight="1" x14ac:dyDescent="0.45">
      <c r="A994" t="s">
        <v>867</v>
      </c>
      <c r="B994" s="1" t="s">
        <v>1066</v>
      </c>
      <c r="C994" t="s">
        <v>156</v>
      </c>
    </row>
    <row r="995" spans="1:3" ht="42.75" customHeight="1" x14ac:dyDescent="0.45">
      <c r="A995" t="s">
        <v>867</v>
      </c>
      <c r="B995" s="1" t="s">
        <v>1067</v>
      </c>
      <c r="C995" t="s">
        <v>152</v>
      </c>
    </row>
    <row r="996" spans="1:3" ht="71.25" customHeight="1" x14ac:dyDescent="0.45">
      <c r="A996" t="s">
        <v>867</v>
      </c>
      <c r="B996" s="1" t="s">
        <v>1068</v>
      </c>
      <c r="C996" t="s">
        <v>810</v>
      </c>
    </row>
    <row r="997" spans="1:3" ht="57" customHeight="1" x14ac:dyDescent="0.45">
      <c r="A997" t="s">
        <v>867</v>
      </c>
      <c r="B997" s="1" t="s">
        <v>1069</v>
      </c>
      <c r="C997" t="s">
        <v>80</v>
      </c>
    </row>
    <row r="998" spans="1:3" ht="57" customHeight="1" x14ac:dyDescent="0.45">
      <c r="A998" t="s">
        <v>867</v>
      </c>
      <c r="B998" s="1" t="s">
        <v>1070</v>
      </c>
      <c r="C998" t="s">
        <v>490</v>
      </c>
    </row>
    <row r="999" spans="1:3" ht="114" customHeight="1" x14ac:dyDescent="0.45">
      <c r="A999" t="s">
        <v>867</v>
      </c>
      <c r="B999" s="1" t="s">
        <v>1071</v>
      </c>
      <c r="C999" t="s">
        <v>358</v>
      </c>
    </row>
    <row r="1000" spans="1:3" ht="114" customHeight="1" x14ac:dyDescent="0.45">
      <c r="A1000" t="s">
        <v>867</v>
      </c>
      <c r="B1000" s="1" t="s">
        <v>1072</v>
      </c>
      <c r="C1000" t="s">
        <v>358</v>
      </c>
    </row>
    <row r="1001" spans="1:3" ht="85.5" customHeight="1" x14ac:dyDescent="0.45">
      <c r="A1001" t="s">
        <v>867</v>
      </c>
      <c r="B1001" s="1" t="s">
        <v>1073</v>
      </c>
      <c r="C1001" t="s">
        <v>24</v>
      </c>
    </row>
    <row r="1002" spans="1:3" ht="71.25" customHeight="1" x14ac:dyDescent="0.45">
      <c r="A1002" t="s">
        <v>867</v>
      </c>
      <c r="B1002" s="1" t="s">
        <v>1074</v>
      </c>
      <c r="C1002" t="s">
        <v>24</v>
      </c>
    </row>
    <row r="1003" spans="1:3" ht="42.75" customHeight="1" x14ac:dyDescent="0.45">
      <c r="A1003" t="s">
        <v>867</v>
      </c>
      <c r="B1003" s="1" t="s">
        <v>1075</v>
      </c>
      <c r="C100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2020-05-30T13:03:13Z</dcterms:created>
  <dcterms:modified xsi:type="dcterms:W3CDTF">2020-05-30T13:31:16Z</dcterms:modified>
</cp:coreProperties>
</file>