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Generic 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24" i="2" l="1"/>
  <c r="AB23" i="2"/>
  <c r="AB22" i="2"/>
  <c r="AB21" i="2"/>
  <c r="AB20" i="2"/>
  <c r="AB19" i="2"/>
  <c r="AB18" i="2"/>
  <c r="AP14" i="2" l="1"/>
  <c r="AP13" i="2"/>
  <c r="AP12" i="2"/>
  <c r="AP11" i="2"/>
  <c r="AP10" i="2"/>
  <c r="AP9" i="2"/>
  <c r="AP8" i="2"/>
  <c r="AP6" i="2"/>
  <c r="AP5" i="2"/>
  <c r="AP4" i="2"/>
  <c r="AP3" i="2"/>
  <c r="AP2" i="2"/>
  <c r="Z23" i="2"/>
  <c r="Z22" i="2"/>
  <c r="Z21" i="2"/>
  <c r="Z20" i="2"/>
  <c r="Z19" i="2"/>
  <c r="Z18" i="2"/>
  <c r="Z17" i="2"/>
  <c r="AQ9" i="2"/>
  <c r="AQ10" i="2"/>
  <c r="AQ11" i="2"/>
  <c r="AQ12" i="2"/>
  <c r="AQ13" i="2"/>
  <c r="AQ14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Q8" i="2"/>
  <c r="AQ6" i="2"/>
  <c r="AQ5" i="2"/>
  <c r="AQ4" i="2"/>
  <c r="AQ3" i="2"/>
  <c r="AQ2" i="2"/>
  <c r="AD23" i="2"/>
  <c r="AD22" i="2"/>
  <c r="AD21" i="2"/>
  <c r="AD20" i="2"/>
  <c r="AD19" i="2"/>
  <c r="AD18" i="2"/>
  <c r="AD17" i="2"/>
  <c r="AA23" i="2"/>
  <c r="AA22" i="2"/>
  <c r="AA21" i="2"/>
  <c r="AA20" i="2"/>
  <c r="AA19" i="2"/>
  <c r="AA18" i="2"/>
  <c r="AA17" i="2"/>
  <c r="AC23" i="2"/>
  <c r="AC22" i="2"/>
  <c r="AC21" i="2"/>
  <c r="AC20" i="2"/>
  <c r="AC19" i="2"/>
  <c r="AC18" i="2"/>
  <c r="AC17" i="2"/>
  <c r="AN9" i="2" l="1"/>
  <c r="AN10" i="2"/>
  <c r="AN11" i="2"/>
  <c r="AN12" i="2"/>
  <c r="AN13" i="2"/>
  <c r="AN14" i="2"/>
  <c r="AN8" i="2"/>
  <c r="AN3" i="2"/>
  <c r="AN4" i="2"/>
  <c r="AN5" i="2"/>
  <c r="AN6" i="2"/>
  <c r="AN2" i="2"/>
  <c r="AO9" i="2"/>
  <c r="AO10" i="2"/>
  <c r="AO11" i="2"/>
  <c r="AO12" i="2"/>
  <c r="AO13" i="2"/>
  <c r="AO14" i="2"/>
  <c r="AO8" i="2"/>
  <c r="AI3" i="2"/>
  <c r="AI4" i="2"/>
  <c r="AI5" i="2"/>
  <c r="AI6" i="2"/>
  <c r="AI2" i="2"/>
  <c r="AO3" i="2"/>
  <c r="AO4" i="2"/>
  <c r="AO5" i="2"/>
  <c r="AO6" i="2"/>
  <c r="AO2" i="2"/>
  <c r="AR8" i="2"/>
  <c r="AR6" i="2"/>
  <c r="AR5" i="2"/>
  <c r="AR4" i="2"/>
  <c r="AR3" i="2"/>
  <c r="AR2" i="2"/>
  <c r="AJ9" i="2" l="1"/>
  <c r="AJ10" i="2"/>
  <c r="AJ11" i="2"/>
  <c r="AJ12" i="2"/>
  <c r="AJ13" i="2"/>
  <c r="AJ14" i="2"/>
  <c r="AJ8" i="2"/>
  <c r="AJ3" i="2"/>
  <c r="AJ4" i="2"/>
  <c r="AJ5" i="2"/>
  <c r="AJ6" i="2"/>
  <c r="AJ2" i="2"/>
  <c r="AK6" i="2"/>
  <c r="AK5" i="2"/>
  <c r="AK4" i="2"/>
  <c r="AK3" i="2"/>
  <c r="AK2" i="2"/>
  <c r="AL9" i="2"/>
  <c r="AL10" i="2"/>
  <c r="AL11" i="2"/>
  <c r="AL12" i="2"/>
  <c r="AL13" i="2"/>
  <c r="AL14" i="2"/>
  <c r="AL8" i="2"/>
  <c r="AS8" i="2"/>
  <c r="AS2" i="2"/>
  <c r="AS3" i="2"/>
  <c r="AS4" i="2"/>
  <c r="AS5" i="2"/>
  <c r="AS6" i="2"/>
  <c r="AL3" i="2"/>
  <c r="AL4" i="2"/>
  <c r="AL5" i="2"/>
  <c r="AL6" i="2"/>
  <c r="AL2" i="2"/>
  <c r="M14" i="2" l="1"/>
  <c r="AI14" i="2" s="1"/>
  <c r="M9" i="2"/>
  <c r="AI9" i="2" s="1"/>
  <c r="M10" i="2"/>
  <c r="AI10" i="2" s="1"/>
  <c r="M11" i="2"/>
  <c r="AI11" i="2" s="1"/>
  <c r="M12" i="2"/>
  <c r="AI12" i="2" s="1"/>
  <c r="M13" i="2"/>
  <c r="AI13" i="2" s="1"/>
  <c r="M8" i="2"/>
  <c r="AI8" i="2" s="1"/>
  <c r="H9" i="2"/>
  <c r="H10" i="2"/>
  <c r="H11" i="2"/>
  <c r="H12" i="2"/>
  <c r="H13" i="2"/>
  <c r="H14" i="2"/>
  <c r="H8" i="2"/>
  <c r="D9" i="2"/>
  <c r="D10" i="2"/>
  <c r="D11" i="2"/>
  <c r="D12" i="2"/>
  <c r="D13" i="2"/>
  <c r="D14" i="2"/>
  <c r="D8" i="2"/>
  <c r="Y17" i="2"/>
  <c r="Y18" i="2"/>
  <c r="Y19" i="2"/>
  <c r="Y20" i="2"/>
  <c r="Y21" i="2"/>
  <c r="Y22" i="2"/>
  <c r="Y23" i="2"/>
  <c r="B18" i="2"/>
  <c r="AF18" i="2"/>
  <c r="AG18" i="2"/>
  <c r="B19" i="2"/>
  <c r="AF19" i="2"/>
  <c r="AG19" i="2"/>
  <c r="B20" i="2"/>
  <c r="AF20" i="2"/>
  <c r="AG20" i="2"/>
  <c r="B21" i="2"/>
  <c r="AF21" i="2"/>
  <c r="AG21" i="2"/>
  <c r="B22" i="2"/>
  <c r="AF22" i="2"/>
  <c r="AG22" i="2"/>
  <c r="B23" i="2"/>
  <c r="AF23" i="2"/>
  <c r="AG23" i="2"/>
  <c r="AF17" i="2"/>
  <c r="AG17" i="2"/>
  <c r="B17" i="2"/>
  <c r="X9" i="2"/>
  <c r="X10" i="2"/>
  <c r="X11" i="2"/>
  <c r="X12" i="2"/>
  <c r="X13" i="2"/>
  <c r="X14" i="2"/>
  <c r="X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X19" i="2" l="1"/>
  <c r="AK10" i="2"/>
  <c r="X22" i="2"/>
  <c r="AK13" i="2"/>
  <c r="X17" i="2"/>
  <c r="AK8" i="2"/>
  <c r="X20" i="2"/>
  <c r="AK11" i="2"/>
  <c r="X23" i="2"/>
  <c r="AK14" i="2"/>
  <c r="X18" i="2"/>
  <c r="AK9" i="2"/>
  <c r="X21" i="2"/>
  <c r="AK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<sst xmlns="http://schemas.openxmlformats.org/spreadsheetml/2006/main" count="236" uniqueCount="49">
  <si>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</si>
  <si>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</si>
  <si>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</si>
  <si>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</si>
  <si>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</si>
  <si>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</si>
  <si>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</si>
  <si>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</si>
  <si>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</si>
  <si>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</si>
  <si>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</si>
  <si>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</si>
  <si>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</si>
  <si>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</si>
  <si>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</si>
  <si>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</si>
  <si>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</si>
  <si>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</si>
  <si>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</si>
  <si>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</si>
  <si>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</si>
  <si>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</si>
  <si>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Teensy 3.0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</si>
  <si>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</si>
  <si>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</si>
  <si>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</si>
  <si>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</si>
  <si>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</si>
  <si>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</si>
  <si>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</si>
  <si>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</si>
  <si>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</si>
  <si>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</si>
  <si>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</si>
  <si>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</si>
  <si>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</si>
  <si>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</si>
  <si>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</si>
  <si>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</si>
  <si>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</si>
  <si>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</si>
  <si>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</si>
  <si>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</si>
  <si>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</si>
  <si>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</si>
  <si>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</si>
  <si>
    <t xml:space="preserve">Arduino Uno </t>
  </si>
  <si>
    <t>16 MHz</t>
  </si>
  <si>
    <t>Int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</si>
</sst>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2"/>
  <sheetViews>
    <sheetView tabSelected="1" workbookViewId="0">
      <selection activeCell="C12" sqref="C12"/>
    </sheetView>
  </sheetViews>
  <sheetFormatPr defaultRowHeight="15" x14ac:dyDescent="0.25"/>
  <cols>
    <col min="4" max="5" width="11.5703125" customWidth="1"/>
    <col min="6" max="6" width="2.42578125" customWidth="1"/>
    <col min="7" max="7" width="11.42578125" customWidth="1"/>
    <col min="8" max="11" width="10.85546875" customWidth="1"/>
    <col min="12" max="12" width="2.7109375" customWidth="1"/>
    <col min="13" max="16" width="11.140625" customWidth="1"/>
    <col min="17" max="18" width="10.85546875" customWidth="1"/>
    <col min="19" max="19" width="2" customWidth="1"/>
    <col min="20" max="21" width="10.85546875" customWidth="1"/>
    <col min="22" max="22" width="2.5703125" customWidth="1"/>
    <col min="23" max="23" width="11.7109375" customWidth="1"/>
    <col min="24" max="24" width="12.7109375" bestFit="1" customWidth="1"/>
    <col min="25" max="30" width="11.42578125" customWidth="1"/>
    <col min="31" max="31" width="3.5703125" customWidth="1"/>
    <col min="32" max="32" width="11.28515625" style="9" customWidth="1"/>
    <col min="33" max="33" width="10.42578125" style="9" customWidth="1"/>
    <col min="39" max="39" width="2.140625" customWidth="1"/>
  </cols>
  <sheetData>
    <row r="2" spans="2:45" x14ac:dyDescent="0.25">
      <c r="C2" t="s">
        <v>46</v>
      </c>
      <c r="D2" t="s">
        <v>22</v>
      </c>
      <c r="E2" t="s">
        <v>22</v>
      </c>
      <c r="G2" t="s">
        <v>46</v>
      </c>
      <c r="H2" t="s">
        <v>22</v>
      </c>
      <c r="I2" t="s">
        <v>22</v>
      </c>
      <c r="J2" t="s">
        <v>35</v>
      </c>
      <c r="K2" t="s">
        <v>37</v>
      </c>
      <c r="M2" s="13" t="s">
        <v>22</v>
      </c>
      <c r="N2" s="12" t="s">
        <v>41</v>
      </c>
      <c r="O2" s="12" t="s">
        <v>41</v>
      </c>
      <c r="P2" t="s">
        <v>22</v>
      </c>
      <c r="Q2" t="s">
        <v>35</v>
      </c>
      <c r="R2" t="s">
        <v>37</v>
      </c>
      <c r="T2" s="13" t="s">
        <v>22</v>
      </c>
      <c r="U2" s="12" t="s">
        <v>41</v>
      </c>
      <c r="W2" t="s">
        <v>46</v>
      </c>
      <c r="X2" s="13" t="s">
        <v>22</v>
      </c>
      <c r="Y2" s="13" t="s">
        <v>22</v>
      </c>
      <c r="Z2" s="12" t="s">
        <v>41</v>
      </c>
      <c r="AA2" s="12" t="s">
        <v>41</v>
      </c>
      <c r="AB2" s="12" t="s">
        <v>41</v>
      </c>
      <c r="AC2" s="12" t="s">
        <v>41</v>
      </c>
      <c r="AD2" s="12" t="s">
        <v>41</v>
      </c>
      <c r="AF2" s="9" t="s">
        <v>22</v>
      </c>
      <c r="AG2" s="9" t="s">
        <v>22</v>
      </c>
      <c r="AI2" t="str">
        <f>M2</f>
        <v>Teensy 3.0</v>
      </c>
      <c r="AJ2" t="str">
        <f>T2</f>
        <v>Teensy 3.0</v>
      </c>
      <c r="AK2" t="str">
        <f t="shared" ref="AK2:AL6" si="0">X2</f>
        <v>Teensy 3.0</v>
      </c>
      <c r="AL2" t="str">
        <f t="shared" si="0"/>
        <v>Teensy 3.0</v>
      </c>
      <c r="AN2" t="str">
        <f>O2</f>
        <v>NXP K66</v>
      </c>
      <c r="AO2" t="str">
        <f>U2</f>
        <v>NXP K66</v>
      </c>
      <c r="AP2" t="str">
        <f t="shared" ref="AP2:AQ6" si="1">Z2</f>
        <v>NXP K66</v>
      </c>
      <c r="AQ2" t="str">
        <f t="shared" si="1"/>
        <v>NXP K66</v>
      </c>
      <c r="AR2" t="str">
        <f>AC2</f>
        <v>NXP K66</v>
      </c>
      <c r="AS2" t="str">
        <f t="shared" ref="AS2:AS6" si="2">AD2</f>
        <v>NXP K66</v>
      </c>
    </row>
    <row r="3" spans="2:45" x14ac:dyDescent="0.25">
      <c r="C3" t="s">
        <v>47</v>
      </c>
      <c r="D3" t="s">
        <v>10</v>
      </c>
      <c r="E3" t="s">
        <v>10</v>
      </c>
      <c r="G3" t="s">
        <v>47</v>
      </c>
      <c r="H3" t="s">
        <v>10</v>
      </c>
      <c r="I3" t="s">
        <v>10</v>
      </c>
      <c r="J3" t="s">
        <v>36</v>
      </c>
      <c r="K3" t="s">
        <v>38</v>
      </c>
      <c r="M3" s="13" t="s">
        <v>10</v>
      </c>
      <c r="N3" s="14" t="s">
        <v>44</v>
      </c>
      <c r="O3" s="12" t="s">
        <v>43</v>
      </c>
      <c r="P3" t="s">
        <v>10</v>
      </c>
      <c r="Q3" t="s">
        <v>36</v>
      </c>
      <c r="R3" t="s">
        <v>38</v>
      </c>
      <c r="T3" s="13" t="s">
        <v>10</v>
      </c>
      <c r="U3" s="12" t="s">
        <v>43</v>
      </c>
      <c r="W3" t="s">
        <v>47</v>
      </c>
      <c r="X3" s="13" t="s">
        <v>10</v>
      </c>
      <c r="Y3" s="13" t="s">
        <v>10</v>
      </c>
      <c r="Z3" s="14" t="s">
        <v>44</v>
      </c>
      <c r="AA3" s="14" t="s">
        <v>44</v>
      </c>
      <c r="AB3" s="14" t="s">
        <v>44</v>
      </c>
      <c r="AC3" s="12" t="s">
        <v>43</v>
      </c>
      <c r="AD3" s="12" t="s">
        <v>43</v>
      </c>
      <c r="AF3" s="9" t="s">
        <v>10</v>
      </c>
      <c r="AG3" s="9" t="s">
        <v>10</v>
      </c>
      <c r="AI3" t="str">
        <f>M3</f>
        <v>96 MHz</v>
      </c>
      <c r="AJ3" t="str">
        <f>T3</f>
        <v>96 MHz</v>
      </c>
      <c r="AK3" t="str">
        <f t="shared" si="0"/>
        <v>96 MHz</v>
      </c>
      <c r="AL3" t="str">
        <f t="shared" si="0"/>
        <v>96 MHz</v>
      </c>
      <c r="AN3" t="str">
        <f>O3</f>
        <v>120 MHz</v>
      </c>
      <c r="AO3" t="str">
        <f>U3</f>
        <v>120 MHz</v>
      </c>
      <c r="AP3" t="str">
        <f t="shared" si="1"/>
        <v>180 MHz</v>
      </c>
      <c r="AQ3" t="str">
        <f t="shared" si="1"/>
        <v>180 MHz</v>
      </c>
      <c r="AR3" t="str">
        <f>AC3</f>
        <v>120 MHz</v>
      </c>
      <c r="AS3" t="str">
        <f t="shared" si="2"/>
        <v>120 MHz</v>
      </c>
    </row>
    <row r="4" spans="2:45" x14ac:dyDescent="0.25">
      <c r="C4" t="s">
        <v>48</v>
      </c>
      <c r="D4" t="s">
        <v>32</v>
      </c>
      <c r="E4" t="s">
        <v>32</v>
      </c>
      <c r="G4" t="s">
        <v>33</v>
      </c>
      <c r="H4" t="s">
        <v>33</v>
      </c>
      <c r="I4" t="s">
        <v>40</v>
      </c>
      <c r="J4" t="s">
        <v>40</v>
      </c>
      <c r="K4" t="s">
        <v>40</v>
      </c>
      <c r="M4" s="13" t="s">
        <v>33</v>
      </c>
      <c r="N4" s="12" t="s">
        <v>33</v>
      </c>
      <c r="O4" s="12" t="s">
        <v>33</v>
      </c>
      <c r="P4" t="s">
        <v>40</v>
      </c>
      <c r="Q4" t="s">
        <v>40</v>
      </c>
      <c r="R4" t="s">
        <v>40</v>
      </c>
      <c r="T4" s="13" t="s">
        <v>33</v>
      </c>
      <c r="U4" s="12" t="s">
        <v>33</v>
      </c>
      <c r="W4" t="s">
        <v>23</v>
      </c>
      <c r="X4" s="13" t="s">
        <v>23</v>
      </c>
      <c r="Y4" s="13" t="s">
        <v>29</v>
      </c>
      <c r="Z4" s="12" t="s">
        <v>29</v>
      </c>
      <c r="AA4" s="12" t="s">
        <v>29</v>
      </c>
      <c r="AB4" s="12" t="s">
        <v>29</v>
      </c>
      <c r="AC4" s="12" t="s">
        <v>29</v>
      </c>
      <c r="AD4" s="12" t="s">
        <v>29</v>
      </c>
      <c r="AF4" s="9" t="s">
        <v>29</v>
      </c>
      <c r="AG4" s="9" t="s">
        <v>28</v>
      </c>
      <c r="AI4" t="str">
        <f>M4</f>
        <v>Int32</v>
      </c>
      <c r="AJ4" t="str">
        <f>T4</f>
        <v>Int32</v>
      </c>
      <c r="AK4" t="str">
        <f t="shared" si="0"/>
        <v>Float</v>
      </c>
      <c r="AL4" t="str">
        <f t="shared" si="0"/>
        <v>All Float</v>
      </c>
      <c r="AN4" t="str">
        <f>O4</f>
        <v>Int32</v>
      </c>
      <c r="AO4" t="str">
        <f>U4</f>
        <v>Int32</v>
      </c>
      <c r="AP4" t="str">
        <f t="shared" si="1"/>
        <v>All Float</v>
      </c>
      <c r="AQ4" t="str">
        <f t="shared" si="1"/>
        <v>All Float</v>
      </c>
      <c r="AR4" t="str">
        <f>AC4</f>
        <v>All Float</v>
      </c>
      <c r="AS4" t="str">
        <f t="shared" si="2"/>
        <v>All Float</v>
      </c>
    </row>
    <row r="5" spans="2:45" x14ac:dyDescent="0.25">
      <c r="C5" t="s">
        <v>31</v>
      </c>
      <c r="D5" t="s">
        <v>26</v>
      </c>
      <c r="E5" t="s">
        <v>31</v>
      </c>
      <c r="G5" t="s">
        <v>31</v>
      </c>
      <c r="H5" t="s">
        <v>26</v>
      </c>
      <c r="I5" t="s">
        <v>34</v>
      </c>
      <c r="J5" t="s">
        <v>34</v>
      </c>
      <c r="K5" t="s">
        <v>34</v>
      </c>
      <c r="M5" s="13" t="s">
        <v>26</v>
      </c>
      <c r="N5" s="12" t="s">
        <v>26</v>
      </c>
      <c r="O5" s="12" t="s">
        <v>26</v>
      </c>
      <c r="P5" t="s">
        <v>39</v>
      </c>
      <c r="Q5" t="s">
        <v>39</v>
      </c>
      <c r="R5" t="s">
        <v>39</v>
      </c>
      <c r="T5" s="13" t="s">
        <v>31</v>
      </c>
      <c r="U5" s="12" t="s">
        <v>31</v>
      </c>
      <c r="W5" t="s">
        <v>31</v>
      </c>
      <c r="X5" s="13" t="s">
        <v>26</v>
      </c>
      <c r="Y5" s="13" t="s">
        <v>31</v>
      </c>
      <c r="Z5" s="14" t="s">
        <v>45</v>
      </c>
      <c r="AA5" s="12" t="s">
        <v>26</v>
      </c>
      <c r="AB5" s="12" t="s">
        <v>31</v>
      </c>
      <c r="AC5" s="12" t="s">
        <v>26</v>
      </c>
      <c r="AD5" s="12" t="s">
        <v>31</v>
      </c>
      <c r="AF5" s="9" t="s">
        <v>24</v>
      </c>
      <c r="AG5" s="9" t="s">
        <v>24</v>
      </c>
      <c r="AI5" t="str">
        <f>M5</f>
        <v>cfft, radix 2</v>
      </c>
      <c r="AJ5" t="str">
        <f>T5</f>
        <v>KissFFT</v>
      </c>
      <c r="AK5" t="str">
        <f t="shared" si="0"/>
        <v>cfft, radix 2</v>
      </c>
      <c r="AL5" t="str">
        <f t="shared" si="0"/>
        <v>KissFFT</v>
      </c>
      <c r="AN5" t="str">
        <f>O5</f>
        <v>cfft, radix 2</v>
      </c>
      <c r="AO5" t="str">
        <f>U5</f>
        <v>KissFFT</v>
      </c>
      <c r="AP5" t="str">
        <f t="shared" si="1"/>
        <v>cfft, radix 4</v>
      </c>
      <c r="AQ5" t="str">
        <f t="shared" si="1"/>
        <v>cfft, radix 2</v>
      </c>
      <c r="AR5" t="str">
        <f>AC5</f>
        <v>cfft, radix 2</v>
      </c>
      <c r="AS5" t="str">
        <f t="shared" si="2"/>
        <v>KissFFT</v>
      </c>
    </row>
    <row r="6" spans="2:45" x14ac:dyDescent="0.25">
      <c r="C6" t="s">
        <v>25</v>
      </c>
      <c r="D6" t="s">
        <v>27</v>
      </c>
      <c r="E6" t="s">
        <v>25</v>
      </c>
      <c r="G6" t="s">
        <v>25</v>
      </c>
      <c r="H6" t="s">
        <v>27</v>
      </c>
      <c r="I6" t="s">
        <v>25</v>
      </c>
      <c r="J6" t="s">
        <v>25</v>
      </c>
      <c r="K6" t="s">
        <v>25</v>
      </c>
      <c r="M6" s="13" t="s">
        <v>27</v>
      </c>
      <c r="N6" s="12" t="s">
        <v>27</v>
      </c>
      <c r="O6" s="12" t="s">
        <v>27</v>
      </c>
      <c r="P6" t="s">
        <v>25</v>
      </c>
      <c r="Q6" t="s">
        <v>25</v>
      </c>
      <c r="R6" t="s">
        <v>25</v>
      </c>
      <c r="T6" s="13" t="s">
        <v>25</v>
      </c>
      <c r="U6" s="12" t="s">
        <v>25</v>
      </c>
      <c r="W6" t="s">
        <v>25</v>
      </c>
      <c r="X6" s="13" t="s">
        <v>27</v>
      </c>
      <c r="Y6" s="13" t="s">
        <v>25</v>
      </c>
      <c r="Z6" s="12" t="s">
        <v>27</v>
      </c>
      <c r="AA6" s="12" t="s">
        <v>27</v>
      </c>
      <c r="AB6" s="12" t="s">
        <v>25</v>
      </c>
      <c r="AC6" s="12" t="s">
        <v>27</v>
      </c>
      <c r="AD6" s="12" t="s">
        <v>25</v>
      </c>
      <c r="AF6" s="9" t="s">
        <v>25</v>
      </c>
      <c r="AG6" s="9" t="s">
        <v>25</v>
      </c>
      <c r="AI6" t="str">
        <f>M6</f>
        <v>ARM-Specific</v>
      </c>
      <c r="AJ6" t="str">
        <f>T6</f>
        <v>Generic C</v>
      </c>
      <c r="AK6" t="str">
        <f t="shared" si="0"/>
        <v>ARM-Specific</v>
      </c>
      <c r="AL6" t="str">
        <f t="shared" si="0"/>
        <v>Generic C</v>
      </c>
      <c r="AN6" t="str">
        <f>O6</f>
        <v>ARM-Specific</v>
      </c>
      <c r="AO6" t="str">
        <f>U6</f>
        <v>Generic C</v>
      </c>
      <c r="AP6" t="str">
        <f t="shared" si="1"/>
        <v>ARM-Specific</v>
      </c>
      <c r="AQ6" t="str">
        <f t="shared" si="1"/>
        <v>ARM-Specific</v>
      </c>
      <c r="AR6" t="str">
        <f>AC6</f>
        <v>ARM-Specific</v>
      </c>
      <c r="AS6" t="str">
        <f t="shared" si="2"/>
        <v>Generic C</v>
      </c>
    </row>
    <row r="7" spans="2:45" x14ac:dyDescent="0.25">
      <c r="B7" t="s">
        <v>0</v>
      </c>
      <c r="C7" t="s">
        <v>4</v>
      </c>
      <c r="D7" t="s">
        <v>4</v>
      </c>
      <c r="E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M7" s="13" t="s">
        <v>4</v>
      </c>
      <c r="N7" s="12" t="s">
        <v>4</v>
      </c>
      <c r="O7" s="12" t="s">
        <v>4</v>
      </c>
      <c r="P7" t="s">
        <v>4</v>
      </c>
      <c r="Q7" t="s">
        <v>4</v>
      </c>
      <c r="R7" t="s">
        <v>4</v>
      </c>
      <c r="T7" s="13" t="s">
        <v>4</v>
      </c>
      <c r="U7" s="12" t="s">
        <v>4</v>
      </c>
      <c r="W7" t="s">
        <v>4</v>
      </c>
      <c r="X7" s="13" t="s">
        <v>4</v>
      </c>
      <c r="Y7" s="13" t="s">
        <v>4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F7" s="9" t="s">
        <v>4</v>
      </c>
      <c r="AG7" s="9" t="s">
        <v>4</v>
      </c>
      <c r="AI7" t="s">
        <v>42</v>
      </c>
      <c r="AJ7" t="s">
        <v>42</v>
      </c>
      <c r="AK7" t="s">
        <v>42</v>
      </c>
      <c r="AL7" t="s">
        <v>42</v>
      </c>
      <c r="AN7" t="s">
        <v>42</v>
      </c>
      <c r="AO7" t="s">
        <v>42</v>
      </c>
      <c r="AP7" t="s">
        <v>42</v>
      </c>
      <c r="AQ7" t="s">
        <v>42</v>
      </c>
      <c r="AR7" t="s">
        <v>42</v>
      </c>
      <c r="AS7" t="s">
        <v>42</v>
      </c>
    </row>
    <row r="8" spans="2:45" x14ac:dyDescent="0.25">
      <c r="B8">
        <v>32</v>
      </c>
      <c r="C8">
        <v>4980.8</v>
      </c>
      <c r="D8">
        <f>'ARM-Specific Functions'!E10</f>
        <v>31.61</v>
      </c>
      <c r="E8">
        <v>702.67</v>
      </c>
      <c r="G8">
        <v>12559.2</v>
      </c>
      <c r="H8">
        <f>'ARM-Specific Functions'!H10</f>
        <v>54.12</v>
      </c>
      <c r="M8" s="13">
        <f>'ARM-Specific Functions'!H10</f>
        <v>54.12</v>
      </c>
      <c r="N8" s="12">
        <v>35</v>
      </c>
      <c r="O8" s="12">
        <v>51</v>
      </c>
      <c r="P8">
        <v>74.41</v>
      </c>
      <c r="Q8">
        <v>144.16</v>
      </c>
      <c r="R8">
        <v>262.33999999999997</v>
      </c>
      <c r="T8" s="13">
        <v>410.03</v>
      </c>
      <c r="U8" s="12">
        <v>127</v>
      </c>
      <c r="W8">
        <v>6378</v>
      </c>
      <c r="X8" s="13">
        <f>'ARM-Specific Functions'!K10</f>
        <v>296.70999999999998</v>
      </c>
      <c r="Y8" s="13">
        <v>338.42</v>
      </c>
      <c r="Z8" s="12">
        <v>26</v>
      </c>
      <c r="AA8" s="12">
        <v>25</v>
      </c>
      <c r="AB8" s="12">
        <v>46</v>
      </c>
      <c r="AC8" s="12">
        <v>37</v>
      </c>
      <c r="AD8" s="12">
        <v>62</v>
      </c>
      <c r="AF8" s="9">
        <v>654.98</v>
      </c>
      <c r="AG8" s="9">
        <v>846.76</v>
      </c>
      <c r="AI8" s="11">
        <f t="shared" ref="AI8:AI14" si="3">M8*0.000001/($B8/44100)</f>
        <v>7.4584124999999987E-2</v>
      </c>
      <c r="AJ8" s="11">
        <f t="shared" ref="AJ8:AJ14" si="4">T8*0.000001/($B8/44100)</f>
        <v>0.56507259374999996</v>
      </c>
      <c r="AK8" s="11">
        <f t="shared" ref="AK8:AL14" si="5">X8*0.000001/($B8/44100)</f>
        <v>0.40890346874999989</v>
      </c>
      <c r="AL8" s="11">
        <f t="shared" si="5"/>
        <v>0.46638506249999995</v>
      </c>
      <c r="AM8" s="11"/>
      <c r="AN8" s="11">
        <f t="shared" ref="AN8:AN14" si="6">O8*0.000001/($B8/44100)</f>
        <v>7.0284374999999996E-2</v>
      </c>
      <c r="AO8" s="11">
        <f t="shared" ref="AO8:AO14" si="7">U8*0.000001/($B8/44100)</f>
        <v>0.17502187499999999</v>
      </c>
      <c r="AP8" s="11">
        <f t="shared" ref="AP8:AQ14" si="8">Z8*0.000001/($B8/44100)</f>
        <v>3.5831249999999995E-2</v>
      </c>
      <c r="AQ8" s="11">
        <f t="shared" si="8"/>
        <v>3.4453124999999994E-2</v>
      </c>
      <c r="AR8" s="11">
        <f>AC8*0.000001/($B8/44100)</f>
        <v>5.0990624999999998E-2</v>
      </c>
      <c r="AS8" s="11">
        <f>AD8*0.000001/($B8/44100)</f>
        <v>8.5443749999999999E-2</v>
      </c>
    </row>
    <row r="9" spans="2:45" x14ac:dyDescent="0.25">
      <c r="B9">
        <v>64</v>
      </c>
      <c r="C9">
        <v>10102.4</v>
      </c>
      <c r="D9">
        <f>'ARM-Specific Functions'!E11</f>
        <v>67.150000000000006</v>
      </c>
      <c r="E9">
        <v>1495.29</v>
      </c>
      <c r="H9">
        <f>'ARM-Specific Functions'!H11</f>
        <v>121.98</v>
      </c>
      <c r="M9" s="13">
        <f>'ARM-Specific Functions'!H11</f>
        <v>121.98</v>
      </c>
      <c r="N9" s="12">
        <v>77</v>
      </c>
      <c r="O9" s="12">
        <v>114</v>
      </c>
      <c r="P9">
        <v>162.52000000000001</v>
      </c>
      <c r="Q9">
        <v>323.75</v>
      </c>
      <c r="R9">
        <v>592.08000000000004</v>
      </c>
      <c r="T9" s="13">
        <v>854.36</v>
      </c>
      <c r="U9" s="12">
        <v>238</v>
      </c>
      <c r="X9" s="13">
        <f>'ARM-Specific Functions'!K11</f>
        <v>712.13</v>
      </c>
      <c r="Y9" s="13">
        <v>724.79</v>
      </c>
      <c r="Z9" s="12">
        <v>46</v>
      </c>
      <c r="AA9" s="12">
        <v>55</v>
      </c>
      <c r="AB9" s="12">
        <v>77</v>
      </c>
      <c r="AC9" s="12">
        <v>79</v>
      </c>
      <c r="AD9" s="12">
        <v>102</v>
      </c>
      <c r="AF9" s="9">
        <v>1122.1300000000001</v>
      </c>
      <c r="AG9" s="9">
        <v>1662.88</v>
      </c>
      <c r="AI9" s="11">
        <f t="shared" si="3"/>
        <v>8.4051843749999994E-2</v>
      </c>
      <c r="AJ9" s="11">
        <f t="shared" si="4"/>
        <v>0.58870743749999999</v>
      </c>
      <c r="AK9" s="11">
        <f t="shared" si="5"/>
        <v>0.49070207812499994</v>
      </c>
      <c r="AL9" s="11">
        <f t="shared" si="5"/>
        <v>0.49942560937499991</v>
      </c>
      <c r="AM9" s="11"/>
      <c r="AN9" s="11">
        <f t="shared" si="6"/>
        <v>7.8553124999999988E-2</v>
      </c>
      <c r="AO9" s="11">
        <f t="shared" si="7"/>
        <v>0.16399687499999999</v>
      </c>
      <c r="AP9" s="11">
        <f t="shared" si="8"/>
        <v>3.1696874999999999E-2</v>
      </c>
      <c r="AQ9" s="11">
        <f t="shared" si="8"/>
        <v>3.7898437499999993E-2</v>
      </c>
      <c r="AR9" s="11">
        <f t="shared" ref="AR9:AR14" si="9">AC9*0.000001/($B9/44100)</f>
        <v>5.4435937499999996E-2</v>
      </c>
      <c r="AS9" s="11">
        <f t="shared" ref="AS9:AS14" si="10">AD9*0.000001/($B9/44100)</f>
        <v>7.0284374999999996E-2</v>
      </c>
    </row>
    <row r="10" spans="2:45" x14ac:dyDescent="0.25">
      <c r="B10">
        <v>128</v>
      </c>
      <c r="D10">
        <f>'ARM-Specific Functions'!E12</f>
        <v>144.36000000000001</v>
      </c>
      <c r="E10">
        <v>3835.47</v>
      </c>
      <c r="H10">
        <f>'ARM-Specific Functions'!H12</f>
        <v>274.10000000000002</v>
      </c>
      <c r="M10" s="13">
        <f>'ARM-Specific Functions'!H12</f>
        <v>274.10000000000002</v>
      </c>
      <c r="N10" s="12">
        <v>173</v>
      </c>
      <c r="O10" s="12">
        <v>254</v>
      </c>
      <c r="P10">
        <v>355.3</v>
      </c>
      <c r="Q10">
        <v>721.27</v>
      </c>
      <c r="R10">
        <v>1318.83</v>
      </c>
      <c r="T10" s="13">
        <v>1982.42</v>
      </c>
      <c r="U10" s="12">
        <v>632</v>
      </c>
      <c r="X10" s="13">
        <f>'ARM-Specific Functions'!K12</f>
        <v>1664.97</v>
      </c>
      <c r="Y10" s="13">
        <v>1759.28</v>
      </c>
      <c r="Z10" s="12">
        <v>107</v>
      </c>
      <c r="AA10" s="12">
        <v>118</v>
      </c>
      <c r="AB10" s="12">
        <v>210</v>
      </c>
      <c r="AC10" s="12">
        <v>173</v>
      </c>
      <c r="AD10" s="12">
        <v>282</v>
      </c>
      <c r="AF10" s="9">
        <v>2080.58</v>
      </c>
      <c r="AG10" s="9">
        <v>3368.27</v>
      </c>
      <c r="AI10" s="11">
        <f t="shared" si="3"/>
        <v>9.4436015624999994E-2</v>
      </c>
      <c r="AJ10" s="11">
        <f t="shared" si="4"/>
        <v>0.68300564062499991</v>
      </c>
      <c r="AK10" s="11">
        <f t="shared" si="5"/>
        <v>0.57363419531250004</v>
      </c>
      <c r="AL10" s="11">
        <f t="shared" si="5"/>
        <v>0.60612693749999991</v>
      </c>
      <c r="AM10" s="11"/>
      <c r="AN10" s="11">
        <f t="shared" si="6"/>
        <v>8.7510937499999997E-2</v>
      </c>
      <c r="AO10" s="11">
        <f t="shared" si="7"/>
        <v>0.21774374999999999</v>
      </c>
      <c r="AP10" s="11">
        <f t="shared" si="8"/>
        <v>3.6864843750000001E-2</v>
      </c>
      <c r="AQ10" s="11">
        <f t="shared" si="8"/>
        <v>4.0654687499999995E-2</v>
      </c>
      <c r="AR10" s="11">
        <f t="shared" si="9"/>
        <v>5.9603906249999998E-2</v>
      </c>
      <c r="AS10" s="11">
        <f t="shared" si="10"/>
        <v>9.7157812499999982E-2</v>
      </c>
    </row>
    <row r="11" spans="2:45" x14ac:dyDescent="0.25">
      <c r="B11">
        <v>256</v>
      </c>
      <c r="D11">
        <f>'ARM-Specific Functions'!E13</f>
        <v>313.25</v>
      </c>
      <c r="E11">
        <v>8025.18</v>
      </c>
      <c r="H11">
        <f>'ARM-Specific Functions'!H13</f>
        <v>614.41999999999996</v>
      </c>
      <c r="M11" s="13">
        <f>'ARM-Specific Functions'!H13</f>
        <v>614.41999999999996</v>
      </c>
      <c r="N11" s="12">
        <v>382</v>
      </c>
      <c r="O11" s="12">
        <v>566</v>
      </c>
      <c r="P11">
        <v>776.61</v>
      </c>
      <c r="Q11">
        <v>1595.22</v>
      </c>
      <c r="R11">
        <v>2917.8</v>
      </c>
      <c r="T11" s="13">
        <v>4197.54</v>
      </c>
      <c r="U11" s="12">
        <v>1199</v>
      </c>
      <c r="X11" s="13">
        <f>'ARM-Specific Functions'!K13</f>
        <v>3819.2</v>
      </c>
      <c r="Y11" s="13">
        <v>3756.42</v>
      </c>
      <c r="Z11" s="12">
        <v>207</v>
      </c>
      <c r="AA11" s="12">
        <v>255</v>
      </c>
      <c r="AB11" s="12">
        <v>360</v>
      </c>
      <c r="AC11" s="12">
        <v>374</v>
      </c>
      <c r="AD11" s="12">
        <v>477</v>
      </c>
      <c r="AF11" s="9">
        <v>4087.76</v>
      </c>
      <c r="AG11" s="9">
        <v>6991.74</v>
      </c>
      <c r="AI11" s="11">
        <f t="shared" si="3"/>
        <v>0.10584344531249999</v>
      </c>
      <c r="AJ11" s="11">
        <f t="shared" si="4"/>
        <v>0.72309185156249989</v>
      </c>
      <c r="AK11" s="11">
        <f t="shared" si="5"/>
        <v>0.65791687499999996</v>
      </c>
      <c r="AL11" s="11">
        <f t="shared" si="5"/>
        <v>0.64710203906249997</v>
      </c>
      <c r="AM11" s="11"/>
      <c r="AN11" s="11">
        <f t="shared" si="6"/>
        <v>9.7502343749999998E-2</v>
      </c>
      <c r="AO11" s="11">
        <f t="shared" si="7"/>
        <v>0.20654648437500001</v>
      </c>
      <c r="AP11" s="11">
        <f t="shared" si="8"/>
        <v>3.5658984375000001E-2</v>
      </c>
      <c r="AQ11" s="11">
        <f t="shared" si="8"/>
        <v>4.3927734374999992E-2</v>
      </c>
      <c r="AR11" s="11">
        <f t="shared" si="9"/>
        <v>6.4427343749999991E-2</v>
      </c>
      <c r="AS11" s="11">
        <f t="shared" si="10"/>
        <v>8.2170703124999994E-2</v>
      </c>
    </row>
    <row r="12" spans="2:45" x14ac:dyDescent="0.25">
      <c r="B12">
        <v>512</v>
      </c>
      <c r="D12">
        <f>'ARM-Specific Functions'!E14</f>
        <v>667.18</v>
      </c>
      <c r="E12">
        <v>19443.13</v>
      </c>
      <c r="H12">
        <f>'ARM-Specific Functions'!H14</f>
        <v>1361.9</v>
      </c>
      <c r="M12" s="13">
        <f>'ARM-Specific Functions'!H14</f>
        <v>1361.9</v>
      </c>
      <c r="N12" s="12">
        <v>835</v>
      </c>
      <c r="O12" s="12">
        <v>1243</v>
      </c>
      <c r="P12">
        <v>1688.09</v>
      </c>
      <c r="Q12">
        <v>3498.65</v>
      </c>
      <c r="R12">
        <v>6393.07</v>
      </c>
      <c r="T12" s="13">
        <v>9582.68</v>
      </c>
      <c r="U12" s="12">
        <v>3031</v>
      </c>
      <c r="X12" s="13">
        <f>'ARM-Specific Functions'!K14</f>
        <v>8619.5400000000009</v>
      </c>
      <c r="Y12" s="13">
        <v>8768.08</v>
      </c>
      <c r="Z12" s="12">
        <v>470</v>
      </c>
      <c r="AA12" s="12">
        <v>550</v>
      </c>
      <c r="AB12" s="12">
        <v>946</v>
      </c>
      <c r="AC12" s="12">
        <v>799</v>
      </c>
      <c r="AD12" s="12">
        <v>1272</v>
      </c>
      <c r="AF12" s="9">
        <v>8299.17</v>
      </c>
      <c r="AG12" s="9">
        <v>14675.67</v>
      </c>
      <c r="AI12" s="11">
        <f t="shared" si="3"/>
        <v>0.11730427734375</v>
      </c>
      <c r="AJ12" s="11">
        <f t="shared" si="4"/>
        <v>0.82538317968749997</v>
      </c>
      <c r="AK12" s="11">
        <f t="shared" si="5"/>
        <v>0.74242522265624999</v>
      </c>
      <c r="AL12" s="11">
        <f t="shared" si="5"/>
        <v>0.75521939062499988</v>
      </c>
      <c r="AM12" s="11"/>
      <c r="AN12" s="11">
        <f t="shared" si="6"/>
        <v>0.1070630859375</v>
      </c>
      <c r="AO12" s="11">
        <f t="shared" si="7"/>
        <v>0.26106855468749995</v>
      </c>
      <c r="AP12" s="11">
        <f t="shared" si="8"/>
        <v>4.0482421875000001E-2</v>
      </c>
      <c r="AQ12" s="11">
        <f t="shared" si="8"/>
        <v>4.7373046874999991E-2</v>
      </c>
      <c r="AR12" s="11">
        <f t="shared" si="9"/>
        <v>6.8820117187500002E-2</v>
      </c>
      <c r="AS12" s="11">
        <f t="shared" si="10"/>
        <v>0.1095609375</v>
      </c>
    </row>
    <row r="13" spans="2:45" x14ac:dyDescent="0.25">
      <c r="B13">
        <v>1024</v>
      </c>
      <c r="D13">
        <f>'ARM-Specific Functions'!E15</f>
        <v>1442.6</v>
      </c>
      <c r="E13">
        <v>40529.33</v>
      </c>
      <c r="H13">
        <f>'ARM-Specific Functions'!H15</f>
        <v>3009.96</v>
      </c>
      <c r="I13">
        <v>3621.3</v>
      </c>
      <c r="J13">
        <v>6826.63</v>
      </c>
      <c r="K13">
        <v>13542.68</v>
      </c>
      <c r="M13" s="13">
        <f>'ARM-Specific Functions'!H15</f>
        <v>3009.96</v>
      </c>
      <c r="N13" s="12">
        <v>1827</v>
      </c>
      <c r="O13" s="12">
        <v>1243</v>
      </c>
      <c r="P13">
        <v>3654.13</v>
      </c>
      <c r="Q13">
        <v>7621.21</v>
      </c>
      <c r="R13">
        <v>13917.22</v>
      </c>
      <c r="T13" s="13">
        <v>20189.66</v>
      </c>
      <c r="U13" s="12">
        <v>5801</v>
      </c>
      <c r="X13" s="13">
        <f>'ARM-Specific Functions'!K15</f>
        <v>19211.900000000001</v>
      </c>
      <c r="Y13" s="13">
        <v>18485.53</v>
      </c>
      <c r="Z13" s="12">
        <v>956</v>
      </c>
      <c r="AA13" s="12">
        <v>1183</v>
      </c>
      <c r="AB13" s="12">
        <v>1644</v>
      </c>
      <c r="AC13" s="12">
        <v>1725</v>
      </c>
      <c r="AD13" s="12">
        <v>2196</v>
      </c>
      <c r="AF13" s="9">
        <v>17191.080000000002</v>
      </c>
      <c r="AG13" s="9">
        <v>30967.26</v>
      </c>
      <c r="AI13" s="11">
        <f t="shared" si="3"/>
        <v>0.12962816015625001</v>
      </c>
      <c r="AJ13" s="11">
        <f t="shared" si="4"/>
        <v>0.86949609960937491</v>
      </c>
      <c r="AK13" s="11">
        <f t="shared" si="5"/>
        <v>0.82738749023437497</v>
      </c>
      <c r="AL13" s="11">
        <f t="shared" si="5"/>
        <v>0.79610534472656236</v>
      </c>
      <c r="AM13" s="11"/>
      <c r="AN13" s="11">
        <f t="shared" si="6"/>
        <v>5.3531542968749998E-2</v>
      </c>
      <c r="AO13" s="11">
        <f t="shared" si="7"/>
        <v>0.24982822265624999</v>
      </c>
      <c r="AP13" s="11">
        <f t="shared" si="8"/>
        <v>4.1171484374999998E-2</v>
      </c>
      <c r="AQ13" s="11">
        <f t="shared" si="8"/>
        <v>5.0947558593749998E-2</v>
      </c>
      <c r="AR13" s="11">
        <f t="shared" si="9"/>
        <v>7.4289550781249991E-2</v>
      </c>
      <c r="AS13" s="11">
        <f t="shared" si="10"/>
        <v>9.4573828124999995E-2</v>
      </c>
    </row>
    <row r="14" spans="2:45" x14ac:dyDescent="0.25">
      <c r="B14">
        <v>2048</v>
      </c>
      <c r="D14">
        <f>'ARM-Specific Functions'!E16</f>
        <v>3088.11</v>
      </c>
      <c r="H14">
        <f>'ARM-Specific Functions'!H16</f>
        <v>6578.57</v>
      </c>
      <c r="M14" s="13">
        <f>'ARM-Specific Functions'!H16</f>
        <v>6578.57</v>
      </c>
      <c r="N14" s="12">
        <v>3927</v>
      </c>
      <c r="O14" s="12">
        <v>5874</v>
      </c>
      <c r="P14">
        <v>7866.48</v>
      </c>
      <c r="Q14">
        <v>16942.04</v>
      </c>
      <c r="R14">
        <v>30090.02</v>
      </c>
      <c r="T14" s="13">
        <v>45220.12</v>
      </c>
      <c r="U14" s="12">
        <v>14133</v>
      </c>
      <c r="X14" s="13">
        <f>'ARM-Specific Functions'!K16</f>
        <v>42355.1</v>
      </c>
      <c r="Y14" s="13">
        <v>42107.63</v>
      </c>
      <c r="Z14" s="12">
        <v>2135</v>
      </c>
      <c r="AA14" s="12">
        <v>2464</v>
      </c>
      <c r="AB14" s="12">
        <v>4198</v>
      </c>
      <c r="AC14" s="12">
        <v>3628</v>
      </c>
      <c r="AD14" s="12">
        <v>5658</v>
      </c>
      <c r="AF14" s="9">
        <v>35957.269999999997</v>
      </c>
      <c r="AG14" s="9">
        <v>65450.37</v>
      </c>
      <c r="AI14" s="11">
        <f t="shared" si="3"/>
        <v>0.14165768408203125</v>
      </c>
      <c r="AJ14" s="11">
        <f t="shared" si="4"/>
        <v>0.97373402929687503</v>
      </c>
      <c r="AK14" s="11">
        <f t="shared" si="5"/>
        <v>0.91204097167968745</v>
      </c>
      <c r="AL14" s="11">
        <f t="shared" si="5"/>
        <v>0.90671214990234361</v>
      </c>
      <c r="AM14" s="11"/>
      <c r="AN14" s="11">
        <f t="shared" si="6"/>
        <v>0.12648603515624998</v>
      </c>
      <c r="AO14" s="11">
        <f t="shared" si="7"/>
        <v>0.30432875976562501</v>
      </c>
      <c r="AP14" s="11">
        <f t="shared" si="8"/>
        <v>4.597338867187499E-2</v>
      </c>
      <c r="AQ14" s="11">
        <f t="shared" si="8"/>
        <v>5.3057812500000003E-2</v>
      </c>
      <c r="AR14" s="11">
        <f t="shared" si="9"/>
        <v>7.8122460937499999E-2</v>
      </c>
      <c r="AS14" s="11">
        <f t="shared" si="10"/>
        <v>0.12183486328125</v>
      </c>
    </row>
    <row r="16" spans="2:45" x14ac:dyDescent="0.25">
      <c r="B16" t="s">
        <v>0</v>
      </c>
      <c r="X16" t="s">
        <v>30</v>
      </c>
    </row>
    <row r="17" spans="2:33" x14ac:dyDescent="0.25">
      <c r="B17">
        <f>B8</f>
        <v>32</v>
      </c>
      <c r="X17" s="2">
        <f t="shared" ref="X17:AD17" si="11">X8/$B8</f>
        <v>9.2721874999999994</v>
      </c>
      <c r="Y17" s="2">
        <f t="shared" si="11"/>
        <v>10.575625</v>
      </c>
      <c r="Z17" s="2">
        <f t="shared" si="11"/>
        <v>0.8125</v>
      </c>
      <c r="AA17" s="2">
        <f t="shared" si="11"/>
        <v>0.78125</v>
      </c>
      <c r="AB17" s="2"/>
      <c r="AC17" s="2">
        <f t="shared" si="11"/>
        <v>1.15625</v>
      </c>
      <c r="AD17" s="2">
        <f t="shared" si="11"/>
        <v>1.9375</v>
      </c>
      <c r="AE17" s="2"/>
      <c r="AF17" s="10">
        <f t="shared" ref="AF17:AG17" si="12">AF8/$B8</f>
        <v>20.468125000000001</v>
      </c>
      <c r="AG17" s="10">
        <f t="shared" si="12"/>
        <v>26.46125</v>
      </c>
    </row>
    <row r="18" spans="2:33" x14ac:dyDescent="0.25">
      <c r="B18">
        <f t="shared" ref="B18:B23" si="13">B9</f>
        <v>64</v>
      </c>
      <c r="X18" s="2">
        <f t="shared" ref="X18:AG18" si="14">X9/$B9</f>
        <v>11.12703125</v>
      </c>
      <c r="Y18" s="2">
        <f t="shared" ref="Y18" si="15">Y9/$B9</f>
        <v>11.324843749999999</v>
      </c>
      <c r="Z18" s="2">
        <f t="shared" ref="Z18:AB23" si="16">Z9/$B9</f>
        <v>0.71875</v>
      </c>
      <c r="AA18" s="2">
        <f t="shared" si="16"/>
        <v>0.859375</v>
      </c>
      <c r="AB18" s="2">
        <f t="shared" si="16"/>
        <v>1.203125</v>
      </c>
      <c r="AC18" s="2">
        <f t="shared" ref="AC18:AD18" si="17">AC9/$B9</f>
        <v>1.234375</v>
      </c>
      <c r="AD18" s="2">
        <f t="shared" si="17"/>
        <v>1.59375</v>
      </c>
      <c r="AE18" s="2"/>
      <c r="AF18" s="10">
        <f t="shared" si="14"/>
        <v>17.533281250000002</v>
      </c>
      <c r="AG18" s="10">
        <f t="shared" si="14"/>
        <v>25.982500000000002</v>
      </c>
    </row>
    <row r="19" spans="2:33" x14ac:dyDescent="0.25">
      <c r="B19">
        <f t="shared" si="13"/>
        <v>128</v>
      </c>
      <c r="X19" s="2">
        <f t="shared" ref="X19:AG19" si="18">X10/$B10</f>
        <v>13.007578125</v>
      </c>
      <c r="Y19" s="2">
        <f t="shared" ref="Y19" si="19">Y10/$B10</f>
        <v>13.744375</v>
      </c>
      <c r="Z19" s="2">
        <f t="shared" si="16"/>
        <v>0.8359375</v>
      </c>
      <c r="AA19" s="2">
        <f t="shared" si="16"/>
        <v>0.921875</v>
      </c>
      <c r="AB19" s="2">
        <f t="shared" ref="AB19" si="20">AB10/$B10</f>
        <v>1.640625</v>
      </c>
      <c r="AC19" s="2">
        <f t="shared" ref="AC19:AD19" si="21">AC10/$B10</f>
        <v>1.3515625</v>
      </c>
      <c r="AD19" s="2">
        <f t="shared" si="21"/>
        <v>2.203125</v>
      </c>
      <c r="AE19" s="2"/>
      <c r="AF19" s="10">
        <f t="shared" si="18"/>
        <v>16.254531249999999</v>
      </c>
      <c r="AG19" s="10">
        <f t="shared" si="18"/>
        <v>26.314609375</v>
      </c>
    </row>
    <row r="20" spans="2:33" x14ac:dyDescent="0.25">
      <c r="B20">
        <f t="shared" si="13"/>
        <v>256</v>
      </c>
      <c r="X20" s="2">
        <f t="shared" ref="X20:AG20" si="22">X11/$B11</f>
        <v>14.918749999999999</v>
      </c>
      <c r="Y20" s="2">
        <f t="shared" ref="Y20" si="23">Y11/$B11</f>
        <v>14.673515625</v>
      </c>
      <c r="Z20" s="2">
        <f t="shared" si="16"/>
        <v>0.80859375</v>
      </c>
      <c r="AA20" s="2">
        <f t="shared" si="16"/>
        <v>0.99609375</v>
      </c>
      <c r="AB20" s="2">
        <f t="shared" ref="AB20" si="24">AB11/$B11</f>
        <v>1.40625</v>
      </c>
      <c r="AC20" s="2">
        <f t="shared" ref="AC20:AD20" si="25">AC11/$B11</f>
        <v>1.4609375</v>
      </c>
      <c r="AD20" s="2">
        <f t="shared" si="25"/>
        <v>1.86328125</v>
      </c>
      <c r="AE20" s="2"/>
      <c r="AF20" s="10">
        <f t="shared" si="22"/>
        <v>15.967812500000001</v>
      </c>
      <c r="AG20" s="10">
        <f t="shared" si="22"/>
        <v>27.311484374999999</v>
      </c>
    </row>
    <row r="21" spans="2:33" x14ac:dyDescent="0.25">
      <c r="B21">
        <f t="shared" si="13"/>
        <v>512</v>
      </c>
      <c r="X21" s="2">
        <f t="shared" ref="X21:AG21" si="26">X12/$B12</f>
        <v>16.835039062500002</v>
      </c>
      <c r="Y21" s="2">
        <f t="shared" ref="Y21" si="27">Y12/$B12</f>
        <v>17.12515625</v>
      </c>
      <c r="Z21" s="2">
        <f t="shared" si="16"/>
        <v>0.91796875</v>
      </c>
      <c r="AA21" s="2">
        <f t="shared" si="16"/>
        <v>1.07421875</v>
      </c>
      <c r="AB21" s="2">
        <f t="shared" ref="AB21" si="28">AB12/$B12</f>
        <v>1.84765625</v>
      </c>
      <c r="AC21" s="2">
        <f t="shared" ref="AC21:AD21" si="29">AC12/$B12</f>
        <v>1.560546875</v>
      </c>
      <c r="AD21" s="2">
        <f t="shared" si="29"/>
        <v>2.484375</v>
      </c>
      <c r="AE21" s="2"/>
      <c r="AF21" s="10">
        <f t="shared" si="26"/>
        <v>16.20931640625</v>
      </c>
      <c r="AG21" s="10">
        <f t="shared" si="26"/>
        <v>28.66341796875</v>
      </c>
    </row>
    <row r="22" spans="2:33" x14ac:dyDescent="0.25">
      <c r="B22">
        <f t="shared" si="13"/>
        <v>1024</v>
      </c>
      <c r="X22" s="2">
        <f t="shared" ref="X22:AG22" si="30">X13/$B13</f>
        <v>18.761621093750001</v>
      </c>
      <c r="Y22" s="2">
        <f t="shared" ref="Y22" si="31">Y13/$B13</f>
        <v>18.052275390624999</v>
      </c>
      <c r="Z22" s="2">
        <f t="shared" si="16"/>
        <v>0.93359375</v>
      </c>
      <c r="AA22" s="2">
        <f t="shared" si="16"/>
        <v>1.1552734375</v>
      </c>
      <c r="AB22" s="2">
        <f t="shared" ref="AB22" si="32">AB13/$B13</f>
        <v>1.60546875</v>
      </c>
      <c r="AC22" s="2">
        <f t="shared" ref="AC22:AD22" si="33">AC13/$B13</f>
        <v>1.6845703125</v>
      </c>
      <c r="AD22" s="2">
        <f t="shared" si="33"/>
        <v>2.14453125</v>
      </c>
      <c r="AE22" s="2"/>
      <c r="AF22" s="10">
        <f t="shared" si="30"/>
        <v>16.788164062500002</v>
      </c>
      <c r="AG22" s="10">
        <f t="shared" si="30"/>
        <v>30.241464843749998</v>
      </c>
    </row>
    <row r="23" spans="2:33" x14ac:dyDescent="0.25">
      <c r="B23">
        <f t="shared" si="13"/>
        <v>2048</v>
      </c>
      <c r="X23" s="2">
        <f t="shared" ref="X23:AG23" si="34">X14/$B14</f>
        <v>20.681201171874999</v>
      </c>
      <c r="Y23" s="2">
        <f t="shared" ref="Y23" si="35">Y14/$B14</f>
        <v>20.560366210937499</v>
      </c>
      <c r="Z23" s="2">
        <f t="shared" si="16"/>
        <v>1.04248046875</v>
      </c>
      <c r="AA23" s="2">
        <f t="shared" si="16"/>
        <v>1.203125</v>
      </c>
      <c r="AB23" s="2">
        <f t="shared" ref="AB23" si="36">AB14/$B14</f>
        <v>2.0498046875</v>
      </c>
      <c r="AC23" s="2">
        <f t="shared" ref="AC23:AD23" si="37">AC14/$B14</f>
        <v>1.771484375</v>
      </c>
      <c r="AD23" s="2">
        <f t="shared" si="37"/>
        <v>2.7626953125</v>
      </c>
      <c r="AE23" s="2"/>
      <c r="AF23" s="10">
        <f t="shared" si="34"/>
        <v>17.557260742187498</v>
      </c>
      <c r="AG23" s="10">
        <f t="shared" si="34"/>
        <v>31.958188476562501</v>
      </c>
    </row>
    <row r="24" spans="2:33" x14ac:dyDescent="0.25">
      <c r="X24" s="2"/>
      <c r="Y24" s="2"/>
      <c r="Z24" s="2"/>
      <c r="AA24" s="2"/>
      <c r="AB24" s="2" t="e">
        <f t="shared" ref="AB24" si="38">AB15/$B15</f>
        <v>#DIV/0!</v>
      </c>
      <c r="AC24" s="2"/>
      <c r="AD24" s="2"/>
      <c r="AE24" s="2"/>
      <c r="AF24" s="10"/>
      <c r="AG24" s="10"/>
    </row>
    <row r="25" spans="2:33" x14ac:dyDescent="0.25">
      <c r="AC25" s="2"/>
      <c r="AD25" s="2"/>
    </row>
    <row r="26" spans="2:33" x14ac:dyDescent="0.25">
      <c r="AC26" s="2"/>
    </row>
    <row r="27" spans="2:33" x14ac:dyDescent="0.25">
      <c r="AC27" s="2"/>
    </row>
    <row r="28" spans="2:33" x14ac:dyDescent="0.25">
      <c r="AC28" s="2"/>
    </row>
    <row r="29" spans="2:33" x14ac:dyDescent="0.25">
      <c r="AC29" s="2"/>
    </row>
    <row r="30" spans="2:33" x14ac:dyDescent="0.25">
      <c r="AC30" s="2"/>
    </row>
    <row r="31" spans="2:33" x14ac:dyDescent="0.25">
      <c r="AC31" s="2"/>
    </row>
    <row r="32" spans="2:33" x14ac:dyDescent="0.25">
      <c r="AC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ARM-Specific Functions</vt:lpstr>
      <vt:lpstr>Generic C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2016-08-26T11:45:54Z</dcterms:modified>
</cp:coreProperties>
</file>