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460902\Desktop\"/>
    </mc:Choice>
  </mc:AlternateContent>
  <bookViews>
    <workbookView windowWidth="23040" windowHeight="9060" tabRatio="743"/>
  </bookViews>
  <sheets>
    <sheet name="1.排拉图" sheetId="2" r:id="rId1"/>
    <sheet name="2" sheetId="50" r:id="rId2"/>
    <sheet name="3" sheetId="122" r:id="rId3"/>
    <sheet name="4" sheetId="97" r:id="rId4"/>
    <sheet name="6" sheetId="124" r:id="rId5"/>
    <sheet name="6.2 " sheetId="125" r:id="rId6"/>
    <sheet name="6.3" sheetId="127" r:id="rId7"/>
    <sheet name="8.1" sheetId="116" r:id="rId8"/>
    <sheet name="14" sheetId="123" r:id="rId9"/>
    <sheet name="16" sheetId="10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GUO01" localSheetId="0">'[1]#REF!'!#REF!</definedName>
    <definedName name="________GUO01" localSheetId="8">'[1]#REF!'!#REF!</definedName>
    <definedName name="________GUO01" localSheetId="9">'[1]#REF!'!#REF!</definedName>
    <definedName name="________GUO01" localSheetId="1">'[1]#REF!'!#REF!</definedName>
    <definedName name="________GUO01" localSheetId="2">'[1]#REF!'!#REF!</definedName>
    <definedName name="________GUO01" localSheetId="3">'[1]#REF!'!#REF!</definedName>
    <definedName name="________GUO01" localSheetId="4">'[1]#REF!'!#REF!</definedName>
    <definedName name="________GUO01" localSheetId="5">'[1]#REF!'!#REF!</definedName>
    <definedName name="________GUO01" localSheetId="6">'[1]#REF!'!#REF!</definedName>
    <definedName name="________GUO01" localSheetId="7">'[1]#REF!'!#REF!</definedName>
    <definedName name="________GUO01">'[1]#REF!'!#REF!</definedName>
    <definedName name="______GUO01" localSheetId="0">'[1]#REF!'!#REF!</definedName>
    <definedName name="______GUO01" localSheetId="8">'[1]#REF!'!#REF!</definedName>
    <definedName name="______GUO01" localSheetId="9">'[1]#REF!'!#REF!</definedName>
    <definedName name="______GUO01" localSheetId="1">'[1]#REF!'!#REF!</definedName>
    <definedName name="______GUO01" localSheetId="2">'[1]#REF!'!#REF!</definedName>
    <definedName name="______GUO01" localSheetId="3">'[1]#REF!'!#REF!</definedName>
    <definedName name="______GUO01" localSheetId="4">'[1]#REF!'!#REF!</definedName>
    <definedName name="______GUO01" localSheetId="5">'[1]#REF!'!#REF!</definedName>
    <definedName name="______GUO01" localSheetId="6">'[1]#REF!'!#REF!</definedName>
    <definedName name="______GUO01" localSheetId="7">'[1]#REF!'!#REF!</definedName>
    <definedName name="______GUO01">'[1]#REF!'!#REF!</definedName>
    <definedName name="_____GUO01" localSheetId="0">'[1]#REF!'!#REF!</definedName>
    <definedName name="_____GUO01" localSheetId="8">'[1]#REF!'!#REF!</definedName>
    <definedName name="_____GUO01" localSheetId="9">'[1]#REF!'!#REF!</definedName>
    <definedName name="_____GUO01" localSheetId="1">'[1]#REF!'!#REF!</definedName>
    <definedName name="_____GUO01" localSheetId="2">'[1]#REF!'!#REF!</definedName>
    <definedName name="_____GUO01" localSheetId="3">'[1]#REF!'!#REF!</definedName>
    <definedName name="_____GUO01" localSheetId="4">'[1]#REF!'!#REF!</definedName>
    <definedName name="_____GUO01" localSheetId="5">'[1]#REF!'!#REF!</definedName>
    <definedName name="_____GUO01" localSheetId="6">'[1]#REF!'!#REF!</definedName>
    <definedName name="_____GUO01" localSheetId="7">'[1]#REF!'!#REF!</definedName>
    <definedName name="_____GUO01">'[1]#REF!'!#REF!</definedName>
    <definedName name="___GUO01" localSheetId="0">'[1]#REF!'!#REF!</definedName>
    <definedName name="___GUO01" localSheetId="8">'[1]#REF!'!#REF!</definedName>
    <definedName name="___GUO01" localSheetId="9">'[1]#REF!'!#REF!</definedName>
    <definedName name="___GUO01" localSheetId="1">'[1]#REF!'!#REF!</definedName>
    <definedName name="___GUO01" localSheetId="2">'[1]#REF!'!#REF!</definedName>
    <definedName name="___GUO01" localSheetId="3">'[1]#REF!'!#REF!</definedName>
    <definedName name="___GUO01" localSheetId="4">'[1]#REF!'!#REF!</definedName>
    <definedName name="___GUO01" localSheetId="5">'[1]#REF!'!#REF!</definedName>
    <definedName name="___GUO01" localSheetId="6">'[1]#REF!'!#REF!</definedName>
    <definedName name="___GUO01" localSheetId="7">'[1]#REF!'!#REF!</definedName>
    <definedName name="___GUO01">'[1]#REF!'!#REF!</definedName>
    <definedName name="_GUO01" localSheetId="0">'[1]#REF!'!#REF!</definedName>
    <definedName name="_GUO01" localSheetId="8">'[1]#REF!'!#REF!</definedName>
    <definedName name="_GUO01" localSheetId="9">'[1]#REF!'!#REF!</definedName>
    <definedName name="_GUO01" localSheetId="1">'[1]#REF!'!#REF!</definedName>
    <definedName name="_GUO01" localSheetId="2">'[1]#REF!'!#REF!</definedName>
    <definedName name="_GUO01" localSheetId="3">'[1]#REF!'!#REF!</definedName>
    <definedName name="_GUO01" localSheetId="4">'[1]#REF!'!#REF!</definedName>
    <definedName name="_GUO01" localSheetId="5">'[1]#REF!'!#REF!</definedName>
    <definedName name="_GUO01" localSheetId="6">'[1]#REF!'!#REF!</definedName>
    <definedName name="_GUO01" localSheetId="7">'[1]#REF!'!#REF!</definedName>
    <definedName name="_GUO01">'[1]#REF!'!#REF!</definedName>
    <definedName name="AS" localSheetId="8">'[2]#REF!'!$A$1:$A$65536</definedName>
    <definedName name="AS" localSheetId="9">'[2]#REF!'!$A$1:$A$65536</definedName>
    <definedName name="AS" localSheetId="1">'[2]#REF!'!$A$1:$A$65536</definedName>
    <definedName name="AS" localSheetId="2">'[2]#REF!'!$A$1:$A$65536</definedName>
    <definedName name="AS" localSheetId="3">'[2]#REF!'!$A$1:$A$65536</definedName>
    <definedName name="AS" localSheetId="4">'[2]#REF!'!$A$1:$A$65536</definedName>
    <definedName name="AS" localSheetId="5">'[2]#REF!'!$A$1:$A$65536</definedName>
    <definedName name="AS" localSheetId="6">'[2]#REF!'!$A$1:$A$65536</definedName>
    <definedName name="AS" localSheetId="7">'[2]#REF!'!$A$1:$A$65536</definedName>
    <definedName name="AS">'[2]#REF!'!$A$1:$A$65536</definedName>
    <definedName name="asas">'[3]#REF!'!$A$1</definedName>
    <definedName name="ASAS1">'[4]#REF!'!$A$1</definedName>
    <definedName name="asgf" localSheetId="8">'[3]#REF!'!$A$1:$A$65536</definedName>
    <definedName name="asgf" localSheetId="9">'[3]#REF!'!$A$1:$A$65536</definedName>
    <definedName name="asgf" localSheetId="1">'[3]#REF!'!$A$1:$A$65536</definedName>
    <definedName name="asgf" localSheetId="2">'[3]#REF!'!$A$1:$A$65536</definedName>
    <definedName name="asgf" localSheetId="3">'[3]#REF!'!$A$1:$A$65536</definedName>
    <definedName name="asgf" localSheetId="4">'[3]#REF!'!$A$1:$A$65536</definedName>
    <definedName name="asgf" localSheetId="5">'[3]#REF!'!$A$1:$A$65536</definedName>
    <definedName name="asgf" localSheetId="6">'[3]#REF!'!$A$1:$A$65536</definedName>
    <definedName name="asgf" localSheetId="7">'[3]#REF!'!$A$1:$A$65536</definedName>
    <definedName name="asgf">'[3]#REF!'!$A$1:$A$65536</definedName>
    <definedName name="ASSY">'[3]#REF!'!$A$1</definedName>
    <definedName name="BAA">'[3]#REF!'!$A$1</definedName>
    <definedName name="BAOZHUANG" localSheetId="8">'[3]#REF!'!$A$1:$A$65536</definedName>
    <definedName name="BAOZHUANG" localSheetId="9">'[3]#REF!'!$A$1:$A$65536</definedName>
    <definedName name="BAOZHUANG" localSheetId="1">'[3]#REF!'!$A$1:$A$65536</definedName>
    <definedName name="BAOZHUANG" localSheetId="2">'[3]#REF!'!$A$1:$A$65536</definedName>
    <definedName name="BAOZHUANG" localSheetId="3">'[3]#REF!'!$A$1:$A$65536</definedName>
    <definedName name="BAOZHUANG" localSheetId="4">'[3]#REF!'!$A$1:$A$65536</definedName>
    <definedName name="BAOZHUANG" localSheetId="5">'[3]#REF!'!$A$1:$A$65536</definedName>
    <definedName name="BAOZHUANG" localSheetId="6">'[3]#REF!'!$A$1:$A$65536</definedName>
    <definedName name="BAOZHUANG" localSheetId="7">'[3]#REF!'!$A$1:$A$65536</definedName>
    <definedName name="BAOZHUANG">'[3]#REF!'!$A$1:$A$65536</definedName>
    <definedName name="BBBB">'[3]#REF!'!$A$1</definedName>
    <definedName name="CCCC">'[3]#REF!'!$A$1</definedName>
    <definedName name="eeeeeeeeeeeeeeeeeeeeeeeeeeeeeeeeeeeeeeeeeeee">'[3]#REF!'!$A$1</definedName>
    <definedName name="erhdfbcgbcvgdshgeryhfdjhsytrrrrr" localSheetId="8">'[3]#REF!'!$A$1:$A$65536</definedName>
    <definedName name="erhdfbcgbcvgdshgeryhfdjhsytrrrrr" localSheetId="9">'[3]#REF!'!$A$1:$A$65536</definedName>
    <definedName name="erhdfbcgbcvgdshgeryhfdjhsytrrrrr" localSheetId="1">'[3]#REF!'!$A$1:$A$65536</definedName>
    <definedName name="erhdfbcgbcvgdshgeryhfdjhsytrrrrr" localSheetId="2">'[3]#REF!'!$A$1:$A$65536</definedName>
    <definedName name="erhdfbcgbcvgdshgeryhfdjhsytrrrrr" localSheetId="3">'[3]#REF!'!$A$1:$A$65536</definedName>
    <definedName name="erhdfbcgbcvgdshgeryhfdjhsytrrrrr" localSheetId="4">'[3]#REF!'!$A$1:$A$65536</definedName>
    <definedName name="erhdfbcgbcvgdshgeryhfdjhsytrrrrr" localSheetId="5">'[3]#REF!'!$A$1:$A$65536</definedName>
    <definedName name="erhdfbcgbcvgdshgeryhfdjhsytrrrrr" localSheetId="6">'[3]#REF!'!$A$1:$A$65536</definedName>
    <definedName name="erhdfbcgbcvgdshgeryhfdjhsytrrrrr" localSheetId="7">'[3]#REF!'!$A$1:$A$65536</definedName>
    <definedName name="erhdfbcgbcvgdshgeryhfdjhsytrrrrr">'[3]#REF!'!$A$1:$A$65536</definedName>
    <definedName name="etrttttttttttttttttttttttttttttttttt" localSheetId="8">'[3]#REF!'!$A$1:$A$65536</definedName>
    <definedName name="etrttttttttttttttttttttttttttttttttt" localSheetId="9">'[3]#REF!'!$A$1:$A$65536</definedName>
    <definedName name="etrttttttttttttttttttttttttttttttttt" localSheetId="1">'[3]#REF!'!$A$1:$A$65536</definedName>
    <definedName name="etrttttttttttttttttttttttttttttttttt" localSheetId="2">'[3]#REF!'!$A$1:$A$65536</definedName>
    <definedName name="etrttttttttttttttttttttttttttttttttt" localSheetId="3">'[3]#REF!'!$A$1:$A$65536</definedName>
    <definedName name="etrttttttttttttttttttttttttttttttttt" localSheetId="4">'[3]#REF!'!$A$1:$A$65536</definedName>
    <definedName name="etrttttttttttttttttttttttttttttttttt" localSheetId="5">'[3]#REF!'!$A$1:$A$65536</definedName>
    <definedName name="etrttttttttttttttttttttttttttttttttt" localSheetId="6">'[3]#REF!'!$A$1:$A$65536</definedName>
    <definedName name="etrttttttttttttttttttttttttttttttttt" localSheetId="7">'[3]#REF!'!$A$1:$A$65536</definedName>
    <definedName name="etrttttttttttttttttttttttttttttttttt">'[3]#REF!'!$A$1:$A$65536</definedName>
    <definedName name="ewyrtyyyyyyyyyyyyy" localSheetId="8">'[3]#REF!'!$A$1:$A$65536</definedName>
    <definedName name="ewyrtyyyyyyyyyyyyy" localSheetId="9">'[3]#REF!'!$A$1:$A$65536</definedName>
    <definedName name="ewyrtyyyyyyyyyyyyy" localSheetId="1">'[3]#REF!'!$A$1:$A$65536</definedName>
    <definedName name="ewyrtyyyyyyyyyyyyy" localSheetId="2">'[3]#REF!'!$A$1:$A$65536</definedName>
    <definedName name="ewyrtyyyyyyyyyyyyy" localSheetId="3">'[3]#REF!'!$A$1:$A$65536</definedName>
    <definedName name="ewyrtyyyyyyyyyyyyy" localSheetId="4">'[3]#REF!'!$A$1:$A$65536</definedName>
    <definedName name="ewyrtyyyyyyyyyyyyy" localSheetId="5">'[3]#REF!'!$A$1:$A$65536</definedName>
    <definedName name="ewyrtyyyyyyyyyyyyy" localSheetId="6">'[3]#REF!'!$A$1:$A$65536</definedName>
    <definedName name="ewyrtyyyyyyyyyyyyy" localSheetId="7">'[3]#REF!'!$A$1:$A$65536</definedName>
    <definedName name="ewyrtyyyyyyyyyyyyy">'[3]#REF!'!$A$1:$A$65536</definedName>
    <definedName name="eyreyheryerhrttjhfghfghfdgh" localSheetId="8">'[3]#REF!'!$A$1:$A$65536</definedName>
    <definedName name="eyreyheryerhrttjhfghfghfdgh" localSheetId="9">'[3]#REF!'!$A$1:$A$65536</definedName>
    <definedName name="eyreyheryerhrttjhfghfghfdgh" localSheetId="1">'[3]#REF!'!$A$1:$A$65536</definedName>
    <definedName name="eyreyheryerhrttjhfghfghfdgh" localSheetId="2">'[3]#REF!'!$A$1:$A$65536</definedName>
    <definedName name="eyreyheryerhrttjhfghfghfdgh" localSheetId="3">'[3]#REF!'!$A$1:$A$65536</definedName>
    <definedName name="eyreyheryerhrttjhfghfghfdgh" localSheetId="4">'[3]#REF!'!$A$1:$A$65536</definedName>
    <definedName name="eyreyheryerhrttjhfghfghfdgh" localSheetId="5">'[3]#REF!'!$A$1:$A$65536</definedName>
    <definedName name="eyreyheryerhrttjhfghfghfdgh" localSheetId="6">'[3]#REF!'!$A$1:$A$65536</definedName>
    <definedName name="eyreyheryerhrttjhfghfghfdgh" localSheetId="7">'[3]#REF!'!$A$1:$A$65536</definedName>
    <definedName name="eyreyheryerhrttjhfghfghfdgh">'[3]#REF!'!$A$1:$A$65536</definedName>
    <definedName name="fsfffffffffffffffff">'[5]#REF!'!$J$30</definedName>
    <definedName name="GU" localSheetId="0">'[6]#REF!'!#REF!</definedName>
    <definedName name="GU" localSheetId="8">'[6]#REF!'!#REF!</definedName>
    <definedName name="GU" localSheetId="9">'[6]#REF!'!#REF!</definedName>
    <definedName name="GU" localSheetId="1">'[6]#REF!'!#REF!</definedName>
    <definedName name="GU" localSheetId="2">'[6]#REF!'!#REF!</definedName>
    <definedName name="GU" localSheetId="3">'[6]#REF!'!#REF!</definedName>
    <definedName name="GU" localSheetId="4">'[6]#REF!'!#REF!</definedName>
    <definedName name="GU" localSheetId="5">'[6]#REF!'!#REF!</definedName>
    <definedName name="GU" localSheetId="6">'[6]#REF!'!#REF!</definedName>
    <definedName name="GU" localSheetId="7">'[6]#REF!'!#REF!</definedName>
    <definedName name="GU">'[6]#REF!'!#REF!</definedName>
    <definedName name="GU01_LA" localSheetId="0">'[6]#REF!'!#REF!</definedName>
    <definedName name="GU01_LA" localSheetId="8">'[6]#REF!'!#REF!</definedName>
    <definedName name="GU01_LA" localSheetId="9">'[6]#REF!'!#REF!</definedName>
    <definedName name="GU01_LA" localSheetId="1">'[6]#REF!'!#REF!</definedName>
    <definedName name="GU01_LA" localSheetId="2">'[6]#REF!'!#REF!</definedName>
    <definedName name="GU01_LA" localSheetId="3">'[6]#REF!'!#REF!</definedName>
    <definedName name="GU01_LA" localSheetId="4">'[6]#REF!'!#REF!</definedName>
    <definedName name="GU01_LA" localSheetId="5">'[6]#REF!'!#REF!</definedName>
    <definedName name="GU01_LA" localSheetId="6">'[6]#REF!'!#REF!</definedName>
    <definedName name="GU01_LA" localSheetId="7">'[6]#REF!'!#REF!</definedName>
    <definedName name="GU01_LA">'[6]#REF!'!#REF!</definedName>
    <definedName name="guolin" localSheetId="8">'[7]#REF!'!$A$1:$A$65536</definedName>
    <definedName name="guolin" localSheetId="9">'[7]#REF!'!$A$1:$A$65536</definedName>
    <definedName name="guolin" localSheetId="1">'[7]#REF!'!$A$1:$A$65536</definedName>
    <definedName name="guolin" localSheetId="2">'[7]#REF!'!$A$1:$A$65536</definedName>
    <definedName name="guolin" localSheetId="3">'[7]#REF!'!$A$1:$A$65536</definedName>
    <definedName name="guolin" localSheetId="4">'[7]#REF!'!$A$1:$A$65536</definedName>
    <definedName name="guolin" localSheetId="5">'[7]#REF!'!$A$1:$A$65536</definedName>
    <definedName name="guolin" localSheetId="6">'[7]#REF!'!$A$1:$A$65536</definedName>
    <definedName name="guolin" localSheetId="7">'[7]#REF!'!$A$1:$A$65536</definedName>
    <definedName name="guolin">'[7]#REF!'!$A$1:$A$65536</definedName>
    <definedName name="HAHA">'[3]#REF!'!$A$1</definedName>
    <definedName name="hdd">'[3]#REF!'!$A$1</definedName>
    <definedName name="HUA" localSheetId="8">'[6]#REF!'!#REF!</definedName>
    <definedName name="HUA" localSheetId="9">'[6]#REF!'!#REF!</definedName>
    <definedName name="HUA">'[6]#REF!'!#REF!</definedName>
    <definedName name="jian">'[5]#REF!'!$J$30</definedName>
    <definedName name="l" localSheetId="8">'[3]#REF!'!$A$1:$A$65536</definedName>
    <definedName name="l" localSheetId="9">'[3]#REF!'!$A$1:$A$65536</definedName>
    <definedName name="l" localSheetId="1">'[3]#REF!'!$A$1:$A$65536</definedName>
    <definedName name="l" localSheetId="2">'[3]#REF!'!$A$1:$A$65536</definedName>
    <definedName name="l" localSheetId="3">'[3]#REF!'!$A$1:$A$65536</definedName>
    <definedName name="l" localSheetId="4">'[3]#REF!'!$A$1:$A$65536</definedName>
    <definedName name="l" localSheetId="5">'[3]#REF!'!$A$1:$A$65536</definedName>
    <definedName name="l" localSheetId="6">'[3]#REF!'!$A$1:$A$65536</definedName>
    <definedName name="l" localSheetId="7">'[3]#REF!'!$A$1:$A$65536</definedName>
    <definedName name="l">'[3]#REF!'!$A$1:$A$65536</definedName>
    <definedName name="LCD">'[8]#REF!'!$A$1</definedName>
    <definedName name="LCDi">'[8]#REF!'!$A$1</definedName>
    <definedName name="liu">'[3]#REF!'!$A$1</definedName>
    <definedName name="PACKING" localSheetId="8">'[3]#REF!'!$A$1:$A$65536</definedName>
    <definedName name="PACKING" localSheetId="9">'[3]#REF!'!$A$1:$A$65536</definedName>
    <definedName name="PACKING" localSheetId="1">'[3]#REF!'!$A$1:$A$65536</definedName>
    <definedName name="PACKING" localSheetId="2">'[3]#REF!'!$A$1:$A$65536</definedName>
    <definedName name="PACKING" localSheetId="3">'[3]#REF!'!$A$1:$A$65536</definedName>
    <definedName name="PACKING" localSheetId="4">'[3]#REF!'!$A$1:$A$65536</definedName>
    <definedName name="PACKING" localSheetId="5">'[3]#REF!'!$A$1:$A$65536</definedName>
    <definedName name="PACKING" localSheetId="6">'[3]#REF!'!$A$1:$A$65536</definedName>
    <definedName name="PACKING" localSheetId="7">'[3]#REF!'!$A$1:$A$65536</definedName>
    <definedName name="PACKING">'[3]#REF!'!$A$1:$A$65536</definedName>
    <definedName name="_xlnm.Print_Area" localSheetId="0">'1.排拉图'!$A$1:$N$43</definedName>
    <definedName name="_xlnm.Print_Area" localSheetId="8">'14'!$A$1:$AA$35</definedName>
    <definedName name="_xlnm.Print_Area" localSheetId="9">'16'!$A$1:$AA$35</definedName>
    <definedName name="_xlnm.Print_Area" localSheetId="1">'2'!$A$1:$AA$35</definedName>
    <definedName name="_xlnm.Print_Area" localSheetId="2">'3'!$A$1:$AA$35</definedName>
    <definedName name="_xlnm.Print_Area" localSheetId="3">'4'!$A$1:$AA$35</definedName>
    <definedName name="_xlnm.Print_Area" localSheetId="4">'6'!$A$1:$AA$35</definedName>
    <definedName name="_xlnm.Print_Area" localSheetId="5">'6.2 '!$A$1:$AA$35</definedName>
    <definedName name="_xlnm.Print_Area" localSheetId="6">'6.3'!$A$1:$AA$35</definedName>
    <definedName name="_xlnm.Print_Area" localSheetId="7">'8.1'!$A$1:$AA$35</definedName>
    <definedName name="qqqqqqqqqqqqqqqqqqqqqqqqqqqqqqqqq">'[5]#REF!'!$J$30</definedName>
    <definedName name="qweweretwtr" localSheetId="8">'[3]#REF!'!$A$1:$A$65536</definedName>
    <definedName name="qweweretwtr" localSheetId="9">'[3]#REF!'!$A$1:$A$65536</definedName>
    <definedName name="qweweretwtr" localSheetId="1">'[3]#REF!'!$A$1:$A$65536</definedName>
    <definedName name="qweweretwtr" localSheetId="2">'[3]#REF!'!$A$1:$A$65536</definedName>
    <definedName name="qweweretwtr" localSheetId="3">'[3]#REF!'!$A$1:$A$65536</definedName>
    <definedName name="qweweretwtr" localSheetId="4">'[3]#REF!'!$A$1:$A$65536</definedName>
    <definedName name="qweweretwtr" localSheetId="5">'[3]#REF!'!$A$1:$A$65536</definedName>
    <definedName name="qweweretwtr" localSheetId="6">'[3]#REF!'!$A$1:$A$65536</definedName>
    <definedName name="qweweretwtr" localSheetId="7">'[3]#REF!'!$A$1:$A$65536</definedName>
    <definedName name="qweweretwtr">'[3]#REF!'!$A$1:$A$65536</definedName>
    <definedName name="qwweee3" localSheetId="8">'[3]#REF!'!$A$1:$A$65536</definedName>
    <definedName name="qwweee3" localSheetId="9">'[3]#REF!'!$A$1:$A$65536</definedName>
    <definedName name="qwweee3" localSheetId="1">'[3]#REF!'!$A$1:$A$65536</definedName>
    <definedName name="qwweee3" localSheetId="2">'[3]#REF!'!$A$1:$A$65536</definedName>
    <definedName name="qwweee3" localSheetId="3">'[3]#REF!'!$A$1:$A$65536</definedName>
    <definedName name="qwweee3" localSheetId="4">'[3]#REF!'!$A$1:$A$65536</definedName>
    <definedName name="qwweee3" localSheetId="5">'[3]#REF!'!$A$1:$A$65536</definedName>
    <definedName name="qwweee3" localSheetId="6">'[3]#REF!'!$A$1:$A$65536</definedName>
    <definedName name="qwweee3" localSheetId="7">'[3]#REF!'!$A$1:$A$65536</definedName>
    <definedName name="qwweee3">'[3]#REF!'!$A$1:$A$65536</definedName>
    <definedName name="re" localSheetId="8">'[3]#REF!'!$A$1:$A$65536</definedName>
    <definedName name="re" localSheetId="9">'[3]#REF!'!$A$1:$A$65536</definedName>
    <definedName name="re" localSheetId="1">'[3]#REF!'!$A$1:$A$65536</definedName>
    <definedName name="re" localSheetId="2">'[3]#REF!'!$A$1:$A$65536</definedName>
    <definedName name="re" localSheetId="3">'[3]#REF!'!$A$1:$A$65536</definedName>
    <definedName name="re" localSheetId="4">'[3]#REF!'!$A$1:$A$65536</definedName>
    <definedName name="re" localSheetId="5">'[3]#REF!'!$A$1:$A$65536</definedName>
    <definedName name="re" localSheetId="6">'[3]#REF!'!$A$1:$A$65536</definedName>
    <definedName name="re" localSheetId="7">'[3]#REF!'!$A$1:$A$65536</definedName>
    <definedName name="re">'[3]#REF!'!$A$1:$A$65536</definedName>
    <definedName name="Recorder" localSheetId="8" hidden="1">'[3]#REF!'!$A$1:$A$65536</definedName>
    <definedName name="Recorder" localSheetId="9" hidden="1">'[3]#REF!'!$A$1:$A$65536</definedName>
    <definedName name="Recorder" localSheetId="1" hidden="1">'[3]#REF!'!$A$1:$A$65536</definedName>
    <definedName name="Recorder" localSheetId="2" hidden="1">'[3]#REF!'!$A$1:$A$65536</definedName>
    <definedName name="Recorder" localSheetId="3" hidden="1">'[3]#REF!'!$A$1:$A$65536</definedName>
    <definedName name="Recorder" localSheetId="4" hidden="1">'[3]#REF!'!$A$1:$A$65536</definedName>
    <definedName name="Recorder" localSheetId="5" hidden="1">'[3]#REF!'!$A$1:$A$65536</definedName>
    <definedName name="Recorder" localSheetId="6" hidden="1">'[3]#REF!'!$A$1:$A$65536</definedName>
    <definedName name="Recorder" localSheetId="7" hidden="1">'[3]#REF!'!$A$1:$A$65536</definedName>
    <definedName name="Recorder" hidden="1">'[3]#REF!'!$A$1:$A$65536</definedName>
    <definedName name="RECORDER1" localSheetId="8">'[3]#REF!'!$A$1:$A$65536</definedName>
    <definedName name="RECORDER1" localSheetId="9">'[3]#REF!'!$A$1:$A$65536</definedName>
    <definedName name="RECORDER1" localSheetId="1">'[3]#REF!'!$A$1:$A$65536</definedName>
    <definedName name="RECORDER1" localSheetId="2">'[3]#REF!'!$A$1:$A$65536</definedName>
    <definedName name="RECORDER1" localSheetId="3">'[3]#REF!'!$A$1:$A$65536</definedName>
    <definedName name="RECORDER1" localSheetId="4">'[3]#REF!'!$A$1:$A$65536</definedName>
    <definedName name="RECORDER1" localSheetId="5">'[3]#REF!'!$A$1:$A$65536</definedName>
    <definedName name="RECORDER1" localSheetId="6">'[3]#REF!'!$A$1:$A$65536</definedName>
    <definedName name="RECORDER1" localSheetId="7">'[3]#REF!'!$A$1:$A$65536</definedName>
    <definedName name="RECORDER1">'[3]#REF!'!$A$1:$A$65536</definedName>
    <definedName name="RECORDER11" localSheetId="8">'[3]#REF!'!$A$1:$A$65536</definedName>
    <definedName name="RECORDER11" localSheetId="9">'[3]#REF!'!$A$1:$A$65536</definedName>
    <definedName name="RECORDER11" localSheetId="1">'[3]#REF!'!$A$1:$A$65536</definedName>
    <definedName name="RECORDER11" localSheetId="2">'[3]#REF!'!$A$1:$A$65536</definedName>
    <definedName name="RECORDER11" localSheetId="3">'[3]#REF!'!$A$1:$A$65536</definedName>
    <definedName name="RECORDER11" localSheetId="4">'[3]#REF!'!$A$1:$A$65536</definedName>
    <definedName name="RECORDER11" localSheetId="5">'[3]#REF!'!$A$1:$A$65536</definedName>
    <definedName name="RECORDER11" localSheetId="6">'[3]#REF!'!$A$1:$A$65536</definedName>
    <definedName name="RECORDER11" localSheetId="7">'[3]#REF!'!$A$1:$A$65536</definedName>
    <definedName name="RECORDER11">'[3]#REF!'!$A$1:$A$65536</definedName>
    <definedName name="RECORDER2" localSheetId="8">'[3]#REF!'!$A$1:$A$65536</definedName>
    <definedName name="RECORDER2" localSheetId="9">'[3]#REF!'!$A$1:$A$65536</definedName>
    <definedName name="RECORDER2" localSheetId="1">'[3]#REF!'!$A$1:$A$65536</definedName>
    <definedName name="RECORDER2" localSheetId="2">'[3]#REF!'!$A$1:$A$65536</definedName>
    <definedName name="RECORDER2" localSheetId="3">'[3]#REF!'!$A$1:$A$65536</definedName>
    <definedName name="RECORDER2" localSheetId="4">'[3]#REF!'!$A$1:$A$65536</definedName>
    <definedName name="RECORDER2" localSheetId="5">'[3]#REF!'!$A$1:$A$65536</definedName>
    <definedName name="RECORDER2" localSheetId="6">'[3]#REF!'!$A$1:$A$65536</definedName>
    <definedName name="RECORDER2" localSheetId="7">'[3]#REF!'!$A$1:$A$65536</definedName>
    <definedName name="RECORDER2">'[3]#REF!'!$A$1:$A$65536</definedName>
    <definedName name="RECORDER22" localSheetId="8">'[3]#REF!'!$A$1:$A$65536</definedName>
    <definedName name="RECORDER22" localSheetId="9">'[3]#REF!'!$A$1:$A$65536</definedName>
    <definedName name="RECORDER22" localSheetId="1">'[3]#REF!'!$A$1:$A$65536</definedName>
    <definedName name="RECORDER22" localSheetId="2">'[3]#REF!'!$A$1:$A$65536</definedName>
    <definedName name="RECORDER22" localSheetId="3">'[3]#REF!'!$A$1:$A$65536</definedName>
    <definedName name="RECORDER22" localSheetId="4">'[3]#REF!'!$A$1:$A$65536</definedName>
    <definedName name="RECORDER22" localSheetId="5">'[3]#REF!'!$A$1:$A$65536</definedName>
    <definedName name="RECORDER22" localSheetId="6">'[3]#REF!'!$A$1:$A$65536</definedName>
    <definedName name="RECORDER22" localSheetId="7">'[3]#REF!'!$A$1:$A$65536</definedName>
    <definedName name="RECORDER22">'[3]#REF!'!$A$1:$A$65536</definedName>
    <definedName name="RECORDER3" localSheetId="8">'[3]#REF!'!$A$1:$A$65536</definedName>
    <definedName name="RECORDER3" localSheetId="9">'[3]#REF!'!$A$1:$A$65536</definedName>
    <definedName name="RECORDER3" localSheetId="1">'[3]#REF!'!$A$1:$A$65536</definedName>
    <definedName name="RECORDER3" localSheetId="2">'[3]#REF!'!$A$1:$A$65536</definedName>
    <definedName name="RECORDER3" localSheetId="3">'[3]#REF!'!$A$1:$A$65536</definedName>
    <definedName name="RECORDER3" localSheetId="4">'[3]#REF!'!$A$1:$A$65536</definedName>
    <definedName name="RECORDER3" localSheetId="5">'[3]#REF!'!$A$1:$A$65536</definedName>
    <definedName name="RECORDER3" localSheetId="6">'[3]#REF!'!$A$1:$A$65536</definedName>
    <definedName name="RECORDER3" localSheetId="7">'[3]#REF!'!$A$1:$A$65536</definedName>
    <definedName name="RECORDER3">'[3]#REF!'!$A$1:$A$65536</definedName>
    <definedName name="RECORDER4" localSheetId="8">'[3]#REF!'!$A$1:$A$65536</definedName>
    <definedName name="RECORDER4" localSheetId="9">'[3]#REF!'!$A$1:$A$65536</definedName>
    <definedName name="RECORDER4" localSheetId="1">'[3]#REF!'!$A$1:$A$65536</definedName>
    <definedName name="RECORDER4" localSheetId="2">'[3]#REF!'!$A$1:$A$65536</definedName>
    <definedName name="RECORDER4" localSheetId="3">'[3]#REF!'!$A$1:$A$65536</definedName>
    <definedName name="RECORDER4" localSheetId="4">'[3]#REF!'!$A$1:$A$65536</definedName>
    <definedName name="RECORDER4" localSheetId="5">'[3]#REF!'!$A$1:$A$65536</definedName>
    <definedName name="RECORDER4" localSheetId="6">'[3]#REF!'!$A$1:$A$65536</definedName>
    <definedName name="RECORDER4" localSheetId="7">'[3]#REF!'!$A$1:$A$65536</definedName>
    <definedName name="RECORDER4">'[3]#REF!'!$A$1:$A$65536</definedName>
    <definedName name="RECORDER5" localSheetId="8">'[9]#REF!'!$A$1:$A$65536</definedName>
    <definedName name="RECORDER5" localSheetId="9">'[9]#REF!'!$A$1:$A$65536</definedName>
    <definedName name="RECORDER5" localSheetId="1">'[9]#REF!'!$A$1:$A$65536</definedName>
    <definedName name="RECORDER5" localSheetId="2">'[9]#REF!'!$A$1:$A$65536</definedName>
    <definedName name="RECORDER5" localSheetId="3">'[9]#REF!'!$A$1:$A$65536</definedName>
    <definedName name="RECORDER5" localSheetId="4">'[9]#REF!'!$A$1:$A$65536</definedName>
    <definedName name="RECORDER5" localSheetId="5">'[9]#REF!'!$A$1:$A$65536</definedName>
    <definedName name="RECORDER5" localSheetId="6">'[9]#REF!'!$A$1:$A$65536</definedName>
    <definedName name="RECORDER5" localSheetId="7">'[9]#REF!'!$A$1:$A$65536</definedName>
    <definedName name="RECORDER5">'[9]#REF!'!$A$1:$A$65536</definedName>
    <definedName name="sadf" localSheetId="8">'[3]#REF!'!$A$1:$A$65536</definedName>
    <definedName name="sadf" localSheetId="9">'[3]#REF!'!$A$1:$A$65536</definedName>
    <definedName name="sadf" localSheetId="1">'[3]#REF!'!$A$1:$A$65536</definedName>
    <definedName name="sadf" localSheetId="2">'[3]#REF!'!$A$1:$A$65536</definedName>
    <definedName name="sadf" localSheetId="3">'[3]#REF!'!$A$1:$A$65536</definedName>
    <definedName name="sadf" localSheetId="4">'[3]#REF!'!$A$1:$A$65536</definedName>
    <definedName name="sadf" localSheetId="5">'[3]#REF!'!$A$1:$A$65536</definedName>
    <definedName name="sadf" localSheetId="6">'[3]#REF!'!$A$1:$A$65536</definedName>
    <definedName name="sadf" localSheetId="7">'[3]#REF!'!$A$1:$A$65536</definedName>
    <definedName name="sadf">'[3]#REF!'!$A$1:$A$65536</definedName>
    <definedName name="sdfg" localSheetId="8">'[10]#REF!'!$A$1:$A$65536</definedName>
    <definedName name="sdfg" localSheetId="9">'[10]#REF!'!$A$1:$A$65536</definedName>
    <definedName name="sdfg" localSheetId="1">'[10]#REF!'!$A$1:$A$65536</definedName>
    <definedName name="sdfg" localSheetId="2">'[10]#REF!'!$A$1:$A$65536</definedName>
    <definedName name="sdfg" localSheetId="3">'[10]#REF!'!$A$1:$A$65536</definedName>
    <definedName name="sdfg" localSheetId="4">'[10]#REF!'!$A$1:$A$65536</definedName>
    <definedName name="sdfg" localSheetId="5">'[10]#REF!'!$A$1:$A$65536</definedName>
    <definedName name="sdfg" localSheetId="6">'[10]#REF!'!$A$1:$A$65536</definedName>
    <definedName name="sdfg" localSheetId="7">'[10]#REF!'!$A$1:$A$65536</definedName>
    <definedName name="sdfg">'[10]#REF!'!$A$1:$A$65536</definedName>
    <definedName name="SHIXIAN">'[3]#REF!'!$A$1</definedName>
    <definedName name="SHIXIAN1">'[3]#REF!'!$A$1</definedName>
    <definedName name="sop">'[11]#REF!'!$J$30</definedName>
    <definedName name="sss">'[3]#REF!'!$A$1</definedName>
    <definedName name="SWEET">'[5]#REF!'!$J$30</definedName>
    <definedName name="SWEETTIAN">'[5]#REF!'!$J$30</definedName>
    <definedName name="TWW" localSheetId="0">'[5]#REF!'!#REF!</definedName>
    <definedName name="TWW" localSheetId="8">'[5]#REF!'!#REF!</definedName>
    <definedName name="TWW" localSheetId="9">'[5]#REF!'!#REF!</definedName>
    <definedName name="TWW" localSheetId="1">'[5]#REF!'!#REF!</definedName>
    <definedName name="TWW" localSheetId="2">'[5]#REF!'!#REF!</definedName>
    <definedName name="TWW" localSheetId="3">'[5]#REF!'!#REF!</definedName>
    <definedName name="TWW" localSheetId="4">'[5]#REF!'!#REF!</definedName>
    <definedName name="TWW" localSheetId="5">'[5]#REF!'!#REF!</definedName>
    <definedName name="TWW" localSheetId="6">'[5]#REF!'!#REF!</definedName>
    <definedName name="TWW" localSheetId="7">'[5]#REF!'!#REF!</definedName>
    <definedName name="TWW">'[5]#REF!'!#REF!</definedName>
    <definedName name="tyewruhreyh" localSheetId="8">'[3]#REF!'!$A$1:$A$65536</definedName>
    <definedName name="tyewruhreyh" localSheetId="9">'[3]#REF!'!$A$1:$A$65536</definedName>
    <definedName name="tyewruhreyh" localSheetId="1">'[3]#REF!'!$A$1:$A$65536</definedName>
    <definedName name="tyewruhreyh" localSheetId="2">'[3]#REF!'!$A$1:$A$65536</definedName>
    <definedName name="tyewruhreyh" localSheetId="3">'[3]#REF!'!$A$1:$A$65536</definedName>
    <definedName name="tyewruhreyh" localSheetId="4">'[3]#REF!'!$A$1:$A$65536</definedName>
    <definedName name="tyewruhreyh" localSheetId="5">'[3]#REF!'!$A$1:$A$65536</definedName>
    <definedName name="tyewruhreyh" localSheetId="6">'[3]#REF!'!$A$1:$A$65536</definedName>
    <definedName name="tyewruhreyh" localSheetId="7">'[3]#REF!'!$A$1:$A$65536</definedName>
    <definedName name="tyewruhreyh">'[3]#REF!'!$A$1:$A$65536</definedName>
    <definedName name="ValidBOMRange">'[12]Bom(P1)'!$B$8:$J$50</definedName>
    <definedName name="W">'[3]#REF!'!$A$1</definedName>
    <definedName name="weeeeeeeeeeeeeeeeeeeeeeeeeeee">'[3]#REF!'!$A$1</definedName>
    <definedName name="WER" localSheetId="8">'[3]#REF!'!$A$1:$A$65536</definedName>
    <definedName name="WER" localSheetId="9">'[3]#REF!'!$A$1:$A$65536</definedName>
    <definedName name="WER" localSheetId="1">'[3]#REF!'!$A$1:$A$65536</definedName>
    <definedName name="WER" localSheetId="2">'[3]#REF!'!$A$1:$A$65536</definedName>
    <definedName name="WER" localSheetId="3">'[3]#REF!'!$A$1:$A$65536</definedName>
    <definedName name="WER" localSheetId="4">'[3]#REF!'!$A$1:$A$65536</definedName>
    <definedName name="WER" localSheetId="5">'[3]#REF!'!$A$1:$A$65536</definedName>
    <definedName name="WER" localSheetId="6">'[3]#REF!'!$A$1:$A$65536</definedName>
    <definedName name="WER" localSheetId="7">'[3]#REF!'!$A$1:$A$65536</definedName>
    <definedName name="WER">'[3]#REF!'!$A$1:$A$65536</definedName>
    <definedName name="wetreyewryth" localSheetId="8">'[3]#REF!'!$A$1:$A$65536</definedName>
    <definedName name="wetreyewryth" localSheetId="9">'[3]#REF!'!$A$1:$A$65536</definedName>
    <definedName name="wetreyewryth" localSheetId="1">'[3]#REF!'!$A$1:$A$65536</definedName>
    <definedName name="wetreyewryth" localSheetId="2">'[3]#REF!'!$A$1:$A$65536</definedName>
    <definedName name="wetreyewryth" localSheetId="3">'[3]#REF!'!$A$1:$A$65536</definedName>
    <definedName name="wetreyewryth" localSheetId="4">'[3]#REF!'!$A$1:$A$65536</definedName>
    <definedName name="wetreyewryth" localSheetId="5">'[3]#REF!'!$A$1:$A$65536</definedName>
    <definedName name="wetreyewryth" localSheetId="6">'[3]#REF!'!$A$1:$A$65536</definedName>
    <definedName name="wetreyewryth" localSheetId="7">'[3]#REF!'!$A$1:$A$65536</definedName>
    <definedName name="wetreyewryth">'[3]#REF!'!$A$1:$A$65536</definedName>
    <definedName name="WWW" localSheetId="0">'[5]#REF!'!#REF!</definedName>
    <definedName name="WWW" localSheetId="8">'[5]#REF!'!#REF!</definedName>
    <definedName name="WWW" localSheetId="9">'[5]#REF!'!#REF!</definedName>
    <definedName name="WWW" localSheetId="1">'[5]#REF!'!#REF!</definedName>
    <definedName name="WWW" localSheetId="2">'[5]#REF!'!#REF!</definedName>
    <definedName name="WWW" localSheetId="3">'[5]#REF!'!#REF!</definedName>
    <definedName name="WWW" localSheetId="4">'[5]#REF!'!#REF!</definedName>
    <definedName name="WWW" localSheetId="5">'[5]#REF!'!#REF!</definedName>
    <definedName name="WWW" localSheetId="6">'[5]#REF!'!#REF!</definedName>
    <definedName name="WWW" localSheetId="7">'[5]#REF!'!#REF!</definedName>
    <definedName name="WWW">'[5]#REF!'!#REF!</definedName>
    <definedName name="WWWWW">'[5]#REF!'!$J$30</definedName>
    <definedName name="WWWWWW">'[13]#REF!'!$A$1</definedName>
    <definedName name="附頁" localSheetId="8">'[14]#REF!'!$A$1:$A$65536</definedName>
    <definedName name="附頁" localSheetId="9">'[14]#REF!'!$A$1:$A$65536</definedName>
    <definedName name="附頁" localSheetId="1">'[14]#REF!'!$A$1:$A$65536</definedName>
    <definedName name="附頁" localSheetId="2">'[14]#REF!'!$A$1:$A$65536</definedName>
    <definedName name="附頁" localSheetId="3">'[14]#REF!'!$A$1:$A$65536</definedName>
    <definedName name="附頁" localSheetId="4">'[14]#REF!'!$A$1:$A$65536</definedName>
    <definedName name="附頁" localSheetId="5">'[14]#REF!'!$A$1:$A$65536</definedName>
    <definedName name="附頁" localSheetId="6">'[14]#REF!'!$A$1:$A$65536</definedName>
    <definedName name="附頁" localSheetId="7">'[14]#REF!'!$A$1:$A$65536</definedName>
    <definedName name="附頁">'[14]#REF!'!$A$1:$A$65536</definedName>
    <definedName name="漢語根據膏">'[3]#REF!'!$A$1</definedName>
    <definedName name="盒胚定位" localSheetId="0">'[1]#REF!'!#REF!</definedName>
    <definedName name="盒胚定位" localSheetId="8">'[1]#REF!'!#REF!</definedName>
    <definedName name="盒胚定位" localSheetId="9">'[1]#REF!'!#REF!</definedName>
    <definedName name="盒胚定位" localSheetId="1">'[1]#REF!'!#REF!</definedName>
    <definedName name="盒胚定位" localSheetId="2">'[1]#REF!'!#REF!</definedName>
    <definedName name="盒胚定位" localSheetId="3">'[1]#REF!'!#REF!</definedName>
    <definedName name="盒胚定位" localSheetId="4">'[1]#REF!'!#REF!</definedName>
    <definedName name="盒胚定位" localSheetId="5">'[1]#REF!'!#REF!</definedName>
    <definedName name="盒胚定位" localSheetId="6">'[1]#REF!'!#REF!</definedName>
    <definedName name="盒胚定位" localSheetId="7">'[1]#REF!'!#REF!</definedName>
    <definedName name="盒胚定位">'[1]#REF!'!#REF!</definedName>
    <definedName name="極其" localSheetId="8">'[3]#REF!'!$A$1:$A$65536</definedName>
    <definedName name="極其" localSheetId="9">'[3]#REF!'!$A$1:$A$65536</definedName>
    <definedName name="極其" localSheetId="1">'[3]#REF!'!$A$1:$A$65536</definedName>
    <definedName name="極其" localSheetId="2">'[3]#REF!'!$A$1:$A$65536</definedName>
    <definedName name="極其" localSheetId="3">'[3]#REF!'!$A$1:$A$65536</definedName>
    <definedName name="極其" localSheetId="4">'[3]#REF!'!$A$1:$A$65536</definedName>
    <definedName name="極其" localSheetId="5">'[3]#REF!'!$A$1:$A$65536</definedName>
    <definedName name="極其" localSheetId="6">'[3]#REF!'!$A$1:$A$65536</definedName>
    <definedName name="極其" localSheetId="7">'[3]#REF!'!$A$1:$A$65536</definedName>
    <definedName name="極其">'[3]#REF!'!$A$1:$A$65536</definedName>
    <definedName name="解雄偉">'[6]#REF!'!$J$30</definedName>
    <definedName name="撈板" localSheetId="8">'[3]#REF!'!$A$1:$A$65536</definedName>
    <definedName name="撈板" localSheetId="9">'[3]#REF!'!$A$1:$A$65536</definedName>
    <definedName name="撈板" localSheetId="1">'[3]#REF!'!$A$1:$A$65536</definedName>
    <definedName name="撈板" localSheetId="2">'[3]#REF!'!$A$1:$A$65536</definedName>
    <definedName name="撈板" localSheetId="3">'[3]#REF!'!$A$1:$A$65536</definedName>
    <definedName name="撈板" localSheetId="4">'[3]#REF!'!$A$1:$A$65536</definedName>
    <definedName name="撈板" localSheetId="5">'[3]#REF!'!$A$1:$A$65536</definedName>
    <definedName name="撈板" localSheetId="6">'[3]#REF!'!$A$1:$A$65536</definedName>
    <definedName name="撈板" localSheetId="7">'[3]#REF!'!$A$1:$A$65536</definedName>
    <definedName name="撈板">'[3]#REF!'!$A$1:$A$65536</definedName>
    <definedName name="内托底刮胶" localSheetId="0">'[6]#REF!'!#REF!</definedName>
    <definedName name="内托底刮胶" localSheetId="8">'[6]#REF!'!#REF!</definedName>
    <definedName name="内托底刮胶" localSheetId="9">'[6]#REF!'!#REF!</definedName>
    <definedName name="内托底刮胶" localSheetId="1">'[6]#REF!'!#REF!</definedName>
    <definedName name="内托底刮胶" localSheetId="2">'[6]#REF!'!#REF!</definedName>
    <definedName name="内托底刮胶" localSheetId="3">'[6]#REF!'!#REF!</definedName>
    <definedName name="内托底刮胶" localSheetId="4">'[6]#REF!'!#REF!</definedName>
    <definedName name="内托底刮胶" localSheetId="5">'[6]#REF!'!#REF!</definedName>
    <definedName name="内托底刮胶" localSheetId="6">'[6]#REF!'!#REF!</definedName>
    <definedName name="内托底刮胶" localSheetId="7">'[6]#REF!'!#REF!</definedName>
    <definedName name="内托底刮胶">'[6]#REF!'!#REF!</definedName>
    <definedName name="内托定位" localSheetId="0">'[5]#REF!'!#REF!</definedName>
    <definedName name="内托定位" localSheetId="8">'[5]#REF!'!#REF!</definedName>
    <definedName name="内托定位" localSheetId="9">'[5]#REF!'!#REF!</definedName>
    <definedName name="内托定位" localSheetId="1">'[5]#REF!'!#REF!</definedName>
    <definedName name="内托定位" localSheetId="2">'[5]#REF!'!#REF!</definedName>
    <definedName name="内托定位" localSheetId="3">'[5]#REF!'!#REF!</definedName>
    <definedName name="内托定位" localSheetId="4">'[5]#REF!'!#REF!</definedName>
    <definedName name="内托定位" localSheetId="5">'[5]#REF!'!#REF!</definedName>
    <definedName name="内托定位" localSheetId="6">'[5]#REF!'!#REF!</definedName>
    <definedName name="内托定位" localSheetId="7">'[5]#REF!'!#REF!</definedName>
    <definedName name="内托定位">'[5]#REF!'!#REF!</definedName>
    <definedName name="全檢3" localSheetId="8">'[3]#REF!'!$A$1:$A$65536</definedName>
    <definedName name="全檢3" localSheetId="9">'[3]#REF!'!$A$1:$A$65536</definedName>
    <definedName name="全檢3" localSheetId="1">'[3]#REF!'!$A$1:$A$65536</definedName>
    <definedName name="全檢3" localSheetId="2">'[3]#REF!'!$A$1:$A$65536</definedName>
    <definedName name="全檢3" localSheetId="3">'[3]#REF!'!$A$1:$A$65536</definedName>
    <definedName name="全檢3" localSheetId="4">'[3]#REF!'!$A$1:$A$65536</definedName>
    <definedName name="全檢3" localSheetId="5">'[3]#REF!'!$A$1:$A$65536</definedName>
    <definedName name="全檢3" localSheetId="6">'[3]#REF!'!$A$1:$A$65536</definedName>
    <definedName name="全檢3" localSheetId="7">'[3]#REF!'!$A$1:$A$65536</definedName>
    <definedName name="全檢3">'[3]#REF!'!$A$1:$A$65536</definedName>
    <definedName name="實線">'[3]#REF!'!$A$1</definedName>
    <definedName name="事先">'[3]#REF!'!$A$1</definedName>
    <definedName name="事先1">'[3]#REF!'!$A$1</definedName>
    <definedName name="事先11">'[3]#REF!'!$A$1</definedName>
    <definedName name="事先111">'[3]#REF!'!$A$1</definedName>
    <definedName name="图" localSheetId="8">'[3]#REF!'!$A$1:$A$65536</definedName>
    <definedName name="图" localSheetId="9">'[3]#REF!'!$A$1:$A$65536</definedName>
    <definedName name="图" localSheetId="1">'[3]#REF!'!$A$1:$A$65536</definedName>
    <definedName name="图" localSheetId="2">'[3]#REF!'!$A$1:$A$65536</definedName>
    <definedName name="图" localSheetId="3">'[3]#REF!'!$A$1:$A$65536</definedName>
    <definedName name="图" localSheetId="4">'[3]#REF!'!$A$1:$A$65536</definedName>
    <definedName name="图" localSheetId="5">'[3]#REF!'!$A$1:$A$65536</definedName>
    <definedName name="图" localSheetId="6">'[3]#REF!'!$A$1:$A$65536</definedName>
    <definedName name="图" localSheetId="7">'[3]#REF!'!$A$1:$A$65536</definedName>
    <definedName name="图">'[3]#REF!'!$A$1:$A$65536</definedName>
    <definedName name="楊烈">'[6]#REF!'!$J$30</definedName>
    <definedName name="移">'[3]#REF!'!$A$1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<sst xmlns="http://schemas.openxmlformats.org/spreadsheetml/2006/main" count="606" uniqueCount="118">
  <si>
    <t xml:space="preserve"> ○程序文件                            ●作业指导书</t>
  </si>
  <si>
    <t>文件编号</t>
  </si>
  <si>
    <t>WI-FJS-203</t>
  </si>
  <si>
    <t>文件名称</t>
  </si>
  <si>
    <t>SYDNEY LITE 5OMP,INDONESIA GIFT BOX (MOTO G 37) 礼盒 装配线标准作业指导书</t>
  </si>
  <si>
    <t>版  本</t>
  </si>
  <si>
    <t>01</t>
  </si>
  <si>
    <t>页  码</t>
  </si>
  <si>
    <t>01  OF  12</t>
  </si>
  <si>
    <t>制订部门</t>
  </si>
  <si>
    <t>PIE课/IE</t>
  </si>
  <si>
    <t>制订日期</t>
  </si>
  <si>
    <t>生效日期</t>
  </si>
  <si>
    <t>制    订</t>
  </si>
  <si>
    <t>罗成耿</t>
  </si>
  <si>
    <t>审    核</t>
  </si>
  <si>
    <t>批    准</t>
  </si>
  <si>
    <t>部门</t>
  </si>
  <si>
    <t>工 程</t>
  </si>
  <si>
    <t>品 质</t>
  </si>
  <si>
    <t>生 产</t>
  </si>
  <si>
    <t>PMC</t>
  </si>
  <si>
    <t>签核</t>
  </si>
  <si>
    <t>瓶颈时间(S)</t>
  </si>
  <si>
    <t>节拍工时(S)</t>
  </si>
  <si>
    <t>工时之和</t>
  </si>
  <si>
    <t>平衡率</t>
  </si>
  <si>
    <t>人力</t>
  </si>
  <si>
    <t>标准UPH(PCS/H)</t>
  </si>
  <si>
    <t>标准UPPH
(PCS/人/H)</t>
  </si>
  <si>
    <t>序号</t>
  </si>
  <si>
    <t>工位名称</t>
  </si>
  <si>
    <t>标准工时（S）</t>
  </si>
  <si>
    <t>人数</t>
  </si>
  <si>
    <t>工站工时（S)</t>
  </si>
  <si>
    <t>设备/工治具</t>
  </si>
  <si>
    <t>标准WIP（PCS）</t>
  </si>
  <si>
    <t>产线Layout</t>
  </si>
  <si>
    <t>排拉图</t>
  </si>
  <si>
    <t>天盖打角</t>
  </si>
  <si>
    <t>天盖面纸过胶定位</t>
  </si>
  <si>
    <t>天盖除泡</t>
  </si>
  <si>
    <t>全检天盒</t>
  </si>
  <si>
    <t>地盖打角</t>
  </si>
  <si>
    <t>地盖面纸过胶定位</t>
  </si>
  <si>
    <t>地盖除泡</t>
  </si>
  <si>
    <t>地盒衬纸过胶定位</t>
  </si>
  <si>
    <t>地盒衬纸除泡</t>
  </si>
  <si>
    <t>资料盒预折</t>
  </si>
  <si>
    <t>资料盒组装</t>
  </si>
  <si>
    <t>装纸条+扣盒</t>
  </si>
  <si>
    <t xml:space="preserve">  15 *</t>
  </si>
  <si>
    <t>全检地盒</t>
  </si>
  <si>
    <t>装箱摆板</t>
  </si>
  <si>
    <t>线长</t>
  </si>
  <si>
    <t>合计</t>
  </si>
  <si>
    <t>变更日期</t>
  </si>
  <si>
    <t>变更页码</t>
  </si>
  <si>
    <t>变更前</t>
  </si>
  <si>
    <t>变更后</t>
  </si>
  <si>
    <t>备注</t>
  </si>
  <si>
    <t>变 更 履 历</t>
  </si>
  <si>
    <t>首次发行</t>
  </si>
  <si>
    <t>○ 程序文件                    ● 作业指导书</t>
  </si>
  <si>
    <t>版    本</t>
  </si>
  <si>
    <t>页    码</t>
  </si>
  <si>
    <t>6-2  OF  12</t>
  </si>
  <si>
    <t>本工位名称</t>
  </si>
  <si>
    <t>标准工时(S)</t>
  </si>
  <si>
    <t>人数(个)</t>
  </si>
  <si>
    <t>工站工时(S)</t>
  </si>
  <si>
    <t>劳 保 用 品</t>
  </si>
  <si>
    <t>手套</t>
  </si>
  <si>
    <t>指套</t>
  </si>
  <si>
    <t>工帽</t>
  </si>
  <si>
    <t>耳塞</t>
  </si>
  <si>
    <t>口罩</t>
  </si>
  <si>
    <t>作 业 分 类</t>
  </si>
  <si>
    <t>作业</t>
  </si>
  <si>
    <t>检查</t>
  </si>
  <si>
    <t>包装</t>
  </si>
  <si>
    <t>搬运</t>
  </si>
  <si>
    <t>WIP(PCS)</t>
  </si>
  <si>
    <t>重点工站</t>
  </si>
  <si>
    <t>×</t>
  </si>
  <si>
    <t>√</t>
  </si>
  <si>
    <t>作 业 重 点</t>
  </si>
  <si>
    <t>图   示   说   明</t>
  </si>
  <si>
    <t>品质管控
(互检内容)</t>
  </si>
  <si>
    <t>1.检查盒胚长边与短边沿V槽折拼合紧密 无缝隙,拼合处为直角，
  不能出现开口、溢胶、不可有高低脚。
2.天盖面纸尺寸正确，无破损、划伤、杂色点等不良。</t>
  </si>
  <si>
    <t>品质重点检出项</t>
  </si>
  <si>
    <t>1.机器气压值0.5±0.1MPA。
2.盒胚长边与短边沿V槽折拼合紧密 无缝隙,拼合处为直角。
3.胶带贴合紧密，无开胶，每面胶带长度大于17mm。
4.胶水类型正确：白乳胶600R1#，胶重：2.2±0.3g。
5.盒胚定位准确无误，面纸过胶均匀，厚度0.015-0.025mm 。</t>
  </si>
  <si>
    <t>注意事项</t>
  </si>
  <si>
    <t>1.物料和工具必须摆放在小臂活动范围内。
2.工作中要时刻保持台面的整洁与干净，避免指甲伤及面纸。
3.作业人员必须戴好工帽，并将头发盘入工帽内。</t>
  </si>
  <si>
    <t>工帽佩戴示意图</t>
  </si>
  <si>
    <t>双手佩戴示意图</t>
  </si>
  <si>
    <t>变更履历</t>
  </si>
  <si>
    <t>变更版本</t>
  </si>
  <si>
    <t>设
备
工
具</t>
  </si>
  <si>
    <t>名称</t>
  </si>
  <si>
    <t>型号</t>
  </si>
  <si>
    <t>数量</t>
  </si>
  <si>
    <t>物
料
型
号</t>
  </si>
  <si>
    <t>辅
料
型
号</t>
  </si>
  <si>
    <t>SYDNEY LITE 5OMP,INDONESIA GIFT BOX (MOTO G 37) 排拉图</t>
  </si>
  <si>
    <t>1.内盒定位准确，无偏移。
2.面纸过胶均匀。</t>
  </si>
  <si>
    <t>1.面纸抹平整 无气泡 褶皱等。
2.侧耳贴合到位、无错位、无明显双边、无漏灰等不良现象 
3.四边贴合完成后表面无气泡 褶皱 变形破损等不良。
4.除泡压力：0.5±0.1MPa，时间：2S±1S。</t>
  </si>
  <si>
    <r>
      <t>11</t>
    </r>
    <r>
      <rPr>
        <b/>
        <sz val="14"/>
        <color indexed="8"/>
        <rFont val="宋体"/>
        <charset val="134"/>
      </rPr>
      <t xml:space="preserve">  OF  </t>
    </r>
    <r>
      <rPr>
        <b/>
        <sz val="14"/>
        <color indexed="8"/>
        <rFont val="宋体"/>
        <charset val="134"/>
      </rPr>
      <t>12</t>
    </r>
  </si>
  <si>
    <t xml:space="preserve">
1.检查面纸有无异色，杂色，缺字的不良，内衬有无破损脏污等不良；
2.检查盒子表面有无气泡 胶粒 脏污 软边等问题，检查有无漏灰 错位等问题。
3.检查有无混料等问题。
4.用抹布蘸取乙醇进行擦拭胶渍、手印等脏污，注意不要太过用力，避免擦伤。
</t>
  </si>
  <si>
    <t>1.擦胶时，需带手套，避免手指刮花盒托。
2.检查胶水是否擦干净。</t>
  </si>
  <si>
    <t>1.来料纸有没有破损.打皱不良。
2.确认折到位内卡装平，无打皱破损。</t>
  </si>
  <si>
    <t>1、组装不可以有浮高。
2、内卡外观面不可以有折皱。</t>
  </si>
  <si>
    <t>9  OF  12</t>
  </si>
  <si>
    <t>1.预折到位确认是否有断裂不良。
2.检查是否折合，卡合到位。</t>
  </si>
  <si>
    <t>1、卡合不可以装反向.
2、卡合需卡到位.</t>
  </si>
  <si>
    <r>
      <t>12</t>
    </r>
    <r>
      <rPr>
        <b/>
        <sz val="14"/>
        <color indexed="8"/>
        <rFont val="宋体"/>
        <charset val="134"/>
      </rPr>
      <t xml:space="preserve">  OF  </t>
    </r>
    <r>
      <rPr>
        <b/>
        <sz val="14"/>
        <color indexed="8"/>
        <rFont val="宋体"/>
        <charset val="134"/>
      </rPr>
      <t>12</t>
    </r>
  </si>
  <si>
    <t>1.一个PE袋套一个周转箱，盒子无破损无刮伤脏污等，袋子无破损，脏污等。
2.出货标签正确。
3.注意产品摆板手法，整排装箱，每次4-6pcs,不能单个产品插入，防止磕碰划伤。</t>
  </si>
  <si>
    <t>1、摆板方向需统一。
2、外箱标签需贴在统一位置。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</si>
</sst>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);[Red]\(0.00\)"/>
    <numFmt numFmtId="178" formatCode="0&quot;页码&quot;"/>
    <numFmt numFmtId="179" formatCode="0.00_ "/>
    <numFmt numFmtId="180" formatCode="0_ "/>
    <numFmt numFmtId="181" formatCode="0.0_ "/>
  </numFmts>
  <fonts count="55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b/>
      <sz val="14"/>
      <color indexed="8"/>
      <name val="宋体"/>
      <charset val="134"/>
    </font>
    <font>
      <b/>
      <sz val="14"/>
      <color theme="1"/>
      <name val="宋体"/>
      <charset val="134"/>
      <scheme val="minor"/>
    </font>
    <font>
      <b/>
      <sz val="13"/>
      <color indexed="8"/>
      <name val="宋体"/>
      <charset val="134"/>
    </font>
    <font>
      <b/>
      <sz val="13"/>
      <color rgb="FFFF0000"/>
      <name val="宋体"/>
      <charset val="134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b/>
      <sz val="1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3"/>
      <color rgb="FF000000"/>
      <name val="宋体"/>
      <charset val="134"/>
    </font>
    <font>
      <sz val="11"/>
      <name val="宋体"/>
      <charset val="134"/>
    </font>
    <font>
      <b/>
      <sz val="14"/>
      <name val="宋体"/>
      <charset val="134"/>
      <scheme val="minor"/>
    </font>
    <font>
      <b/>
      <sz val="13"/>
      <name val="宋体"/>
      <charset val="134"/>
    </font>
    <font>
      <b/>
      <sz val="14"/>
      <name val="微软雅黑"/>
      <family val="2"/>
      <charset val="134"/>
    </font>
    <font>
      <u/>
      <sz val="11"/>
      <color theme="10"/>
      <name val="宋体"/>
      <charset val="134"/>
      <scheme val="minor"/>
    </font>
    <font>
      <u/>
      <sz val="11"/>
      <color theme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新細明體"/>
      <family val="1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"/>
      <name val="굴림체"/>
      <family val="3"/>
      <charset val="134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6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0" applyNumberFormat="0" applyAlignment="0" applyProtection="0">
      <alignment vertical="center"/>
    </xf>
    <xf numFmtId="0" fontId="27" fillId="6" borderId="21" applyNumberFormat="0" applyAlignment="0" applyProtection="0">
      <alignment vertical="center"/>
    </xf>
    <xf numFmtId="0" fontId="28" fillId="6" borderId="20" applyNumberFormat="0" applyAlignment="0" applyProtection="0">
      <alignment vertical="center"/>
    </xf>
    <xf numFmtId="0" fontId="29" fillId="7" borderId="22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0" borderId="0" applyProtection="0"/>
    <xf numFmtId="0" fontId="36" fillId="0" borderId="0"/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9" fillId="0" borderId="25" applyNumberFormat="0" applyFill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>
      <alignment vertical="center"/>
    </xf>
    <xf numFmtId="0" fontId="0" fillId="0" borderId="0"/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3" fillId="0" borderId="0"/>
    <xf numFmtId="0" fontId="3" fillId="0" borderId="0"/>
    <xf numFmtId="0" fontId="0" fillId="0" borderId="0">
      <alignment vertical="center"/>
    </xf>
    <xf numFmtId="0" fontId="3" fillId="0" borderId="0"/>
    <xf numFmtId="0" fontId="44" fillId="37" borderId="0" applyNumberFormat="0" applyBorder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6" fillId="49" borderId="29" applyNumberFormat="0" applyAlignment="0" applyProtection="0">
      <alignment vertical="center"/>
    </xf>
    <xf numFmtId="0" fontId="47" fillId="50" borderId="3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1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49" borderId="32" applyNumberFormat="0" applyAlignment="0" applyProtection="0">
      <alignment vertical="center"/>
    </xf>
    <xf numFmtId="0" fontId="53" fillId="40" borderId="29" applyNumberFormat="0" applyAlignment="0" applyProtection="0">
      <alignment vertical="center"/>
    </xf>
    <xf numFmtId="0" fontId="37" fillId="56" borderId="33" applyNumberFormat="0" applyFont="0" applyAlignment="0" applyProtection="0">
      <alignment vertical="center"/>
    </xf>
    <xf numFmtId="0" fontId="54" fillId="0" borderId="0"/>
  </cellStyleXfs>
  <cellXfs count="125">
    <xf numFmtId="0" fontId="0" fillId="0" borderId="0" xfId="0">
      <alignment vertical="center"/>
    </xf>
    <xf numFmtId="0" fontId="1" fillId="0" borderId="0" xfId="89" applyFont="1"/>
    <xf numFmtId="0" fontId="2" fillId="0" borderId="0" xfId="89" applyNumberFormat="1" applyFont="1" applyFill="1" applyBorder="1" applyAlignment="1" applyProtection="1">
      <alignment vertical="center"/>
      <protection locked="0"/>
    </xf>
    <xf numFmtId="0" fontId="2" fillId="0" borderId="0" xfId="89" applyNumberFormat="1" applyFont="1" applyFill="1" applyBorder="1" applyAlignment="1" applyProtection="1">
      <alignment horizontal="center" vertical="center"/>
      <protection locked="0"/>
    </xf>
    <xf numFmtId="0" fontId="3" fillId="0" borderId="0" xfId="89"/>
    <xf numFmtId="0" fontId="4" fillId="0" borderId="1" xfId="89" applyNumberFormat="1" applyFont="1" applyFill="1" applyBorder="1" applyAlignment="1" applyProtection="1">
      <alignment horizontal="center" vertical="center" wrapText="1"/>
    </xf>
    <xf numFmtId="0" fontId="4" fillId="0" borderId="1" xfId="89" applyNumberFormat="1" applyFont="1" applyFill="1" applyBorder="1" applyAlignment="1" applyProtection="1">
      <alignment horizontal="center" vertical="center"/>
    </xf>
    <xf numFmtId="0" fontId="4" fillId="2" borderId="2" xfId="248" applyNumberFormat="1" applyFont="1" applyFill="1" applyBorder="1" applyAlignment="1" applyProtection="1">
      <alignment horizontal="center" vertical="center"/>
      <protection locked="0"/>
    </xf>
    <xf numFmtId="0" fontId="4" fillId="2" borderId="3" xfId="248" applyNumberFormat="1" applyFont="1" applyFill="1" applyBorder="1" applyAlignment="1" applyProtection="1">
      <alignment horizontal="center" vertical="center"/>
      <protection locked="0"/>
    </xf>
    <xf numFmtId="0" fontId="4" fillId="2" borderId="4" xfId="248" applyNumberFormat="1" applyFont="1" applyFill="1" applyBorder="1" applyAlignment="1" applyProtection="1">
      <alignment horizontal="center" vertical="center"/>
      <protection locked="0"/>
    </xf>
    <xf numFmtId="0" fontId="4" fillId="0" borderId="1" xfId="89" applyNumberFormat="1" applyFont="1" applyFill="1" applyBorder="1" applyAlignment="1" applyProtection="1">
      <alignment horizontal="center" vertical="center" wrapText="1"/>
      <protection locked="0"/>
    </xf>
    <xf numFmtId="0" fontId="5" fillId="2" borderId="2" xfId="248" applyNumberFormat="1" applyFont="1" applyFill="1" applyBorder="1" applyAlignment="1" applyProtection="1">
      <alignment horizontal="center" vertical="center"/>
      <protection locked="0"/>
    </xf>
    <xf numFmtId="0" fontId="5" fillId="2" borderId="3" xfId="248" applyNumberFormat="1" applyFont="1" applyFill="1" applyBorder="1" applyAlignment="1" applyProtection="1">
      <alignment horizontal="center" vertical="center"/>
      <protection locked="0"/>
    </xf>
    <xf numFmtId="0" fontId="5" fillId="2" borderId="4" xfId="248" applyNumberFormat="1" applyFont="1" applyFill="1" applyBorder="1" applyAlignment="1" applyProtection="1">
      <alignment horizontal="center" vertical="center"/>
      <protection locked="0"/>
    </xf>
    <xf numFmtId="49" fontId="4" fillId="2" borderId="2" xfId="248" applyNumberFormat="1" applyFont="1" applyFill="1" applyBorder="1" applyAlignment="1" applyProtection="1">
      <alignment horizontal="center" vertical="center"/>
      <protection locked="0"/>
    </xf>
    <xf numFmtId="49" fontId="4" fillId="2" borderId="3" xfId="248" applyNumberFormat="1" applyFont="1" applyFill="1" applyBorder="1" applyAlignment="1" applyProtection="1">
      <alignment horizontal="center" vertical="center"/>
      <protection locked="0"/>
    </xf>
    <xf numFmtId="49" fontId="4" fillId="2" borderId="4" xfId="248" applyNumberFormat="1" applyFont="1" applyFill="1" applyBorder="1" applyAlignment="1" applyProtection="1">
      <alignment horizontal="center" vertical="center"/>
      <protection locked="0"/>
    </xf>
    <xf numFmtId="0" fontId="4" fillId="0" borderId="1" xfId="89" applyNumberFormat="1" applyFont="1" applyFill="1" applyBorder="1" applyAlignment="1" applyProtection="1">
      <alignment horizontal="center" vertical="center"/>
      <protection locked="0"/>
    </xf>
    <xf numFmtId="2" fontId="4" fillId="0" borderId="1" xfId="89" applyNumberFormat="1" applyFont="1" applyFill="1" applyBorder="1" applyAlignment="1" applyProtection="1">
      <alignment horizontal="center" vertical="center"/>
    </xf>
    <xf numFmtId="1" fontId="4" fillId="0" borderId="1" xfId="89" applyNumberFormat="1" applyFont="1" applyFill="1" applyBorder="1" applyAlignment="1" applyProtection="1">
      <alignment horizontal="center" vertical="center"/>
    </xf>
    <xf numFmtId="2" fontId="4" fillId="0" borderId="1" xfId="89" applyNumberFormat="1" applyFont="1" applyFill="1" applyBorder="1" applyAlignment="1" applyProtection="1">
      <alignment horizontal="center" vertical="center"/>
      <protection locked="0"/>
    </xf>
    <xf numFmtId="0" fontId="6" fillId="0" borderId="1" xfId="89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89" applyNumberFormat="1" applyFont="1" applyFill="1" applyBorder="1" applyAlignment="1" applyProtection="1">
      <alignment horizontal="left" vertical="center" wrapText="1"/>
    </xf>
    <xf numFmtId="0" fontId="7" fillId="0" borderId="1" xfId="89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89" applyNumberFormat="1" applyFont="1" applyFill="1" applyBorder="1" applyAlignment="1" applyProtection="1">
      <alignment horizontal="left" vertical="center" wrapText="1"/>
    </xf>
    <xf numFmtId="0" fontId="9" fillId="0" borderId="1" xfId="89" applyNumberFormat="1" applyFont="1" applyFill="1" applyBorder="1" applyAlignment="1" applyProtection="1">
      <alignment horizontal="center" vertical="center" wrapText="1"/>
    </xf>
    <xf numFmtId="0" fontId="4" fillId="0" borderId="5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6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7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8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0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9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10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11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12" xfId="89" applyNumberFormat="1" applyFont="1" applyFill="1" applyBorder="1" applyAlignment="1" applyProtection="1">
      <alignment horizontal="left" vertical="center" wrapText="1"/>
      <protection locked="0"/>
    </xf>
    <xf numFmtId="0" fontId="4" fillId="0" borderId="1" xfId="89" applyNumberFormat="1" applyFont="1" applyFill="1" applyBorder="1" applyAlignment="1" applyProtection="1">
      <alignment horizontal="center" vertical="center" textRotation="255" wrapText="1"/>
    </xf>
    <xf numFmtId="0" fontId="10" fillId="0" borderId="0" xfId="89" applyNumberFormat="1" applyFont="1" applyFill="1" applyBorder="1" applyAlignment="1" applyProtection="1">
      <alignment vertical="center"/>
      <protection locked="0"/>
    </xf>
    <xf numFmtId="176" fontId="11" fillId="0" borderId="1" xfId="89" applyNumberFormat="1" applyFont="1" applyFill="1" applyBorder="1" applyAlignment="1" applyProtection="1">
      <alignment vertical="center"/>
      <protection locked="0"/>
    </xf>
    <xf numFmtId="0" fontId="11" fillId="0" borderId="1" xfId="89" applyNumberFormat="1" applyFont="1" applyFill="1" applyBorder="1" applyAlignment="1" applyProtection="1">
      <alignment horizontal="center" vertical="center"/>
    </xf>
    <xf numFmtId="0" fontId="4" fillId="0" borderId="1" xfId="82" applyNumberFormat="1" applyFont="1" applyFill="1" applyBorder="1" applyAlignment="1" applyProtection="1">
      <alignment horizontal="center" vertical="center"/>
    </xf>
    <xf numFmtId="0" fontId="4" fillId="0" borderId="5" xfId="82" applyNumberFormat="1" applyFont="1" applyFill="1" applyBorder="1" applyAlignment="1" applyProtection="1">
      <alignment horizontal="center" vertical="center" wrapText="1"/>
    </xf>
    <xf numFmtId="0" fontId="4" fillId="0" borderId="7" xfId="82" applyNumberFormat="1" applyFont="1" applyFill="1" applyBorder="1" applyAlignment="1" applyProtection="1">
      <alignment horizontal="center" vertical="center" wrapText="1"/>
    </xf>
    <xf numFmtId="0" fontId="4" fillId="0" borderId="13" xfId="89" applyNumberFormat="1" applyFont="1" applyFill="1" applyBorder="1" applyAlignment="1" applyProtection="1">
      <alignment horizontal="center" vertical="center"/>
    </xf>
    <xf numFmtId="0" fontId="4" fillId="0" borderId="2" xfId="89" applyNumberFormat="1" applyFont="1" applyFill="1" applyBorder="1" applyAlignment="1" applyProtection="1">
      <alignment horizontal="center" vertical="center"/>
      <protection locked="0"/>
    </xf>
    <xf numFmtId="0" fontId="4" fillId="0" borderId="4" xfId="89" applyNumberFormat="1" applyFont="1" applyFill="1" applyBorder="1" applyAlignment="1" applyProtection="1">
      <alignment horizontal="center" vertical="center"/>
      <protection locked="0"/>
    </xf>
    <xf numFmtId="0" fontId="4" fillId="0" borderId="1" xfId="89" applyNumberFormat="1" applyFont="1" applyFill="1" applyBorder="1" applyAlignment="1" applyProtection="1">
      <alignment vertical="center"/>
      <protection locked="0"/>
    </xf>
    <xf numFmtId="0" fontId="4" fillId="0" borderId="8" xfId="82" applyNumberFormat="1" applyFont="1" applyFill="1" applyBorder="1" applyAlignment="1" applyProtection="1">
      <alignment horizontal="center" vertical="center" wrapText="1"/>
    </xf>
    <xf numFmtId="0" fontId="4" fillId="0" borderId="9" xfId="82" applyNumberFormat="1" applyFont="1" applyFill="1" applyBorder="1" applyAlignment="1" applyProtection="1">
      <alignment horizontal="center" vertical="center" wrapText="1"/>
    </xf>
    <xf numFmtId="0" fontId="4" fillId="0" borderId="14" xfId="89" applyNumberFormat="1" applyFont="1" applyFill="1" applyBorder="1" applyAlignment="1" applyProtection="1">
      <alignment horizontal="center" vertical="center"/>
    </xf>
    <xf numFmtId="0" fontId="4" fillId="0" borderId="10" xfId="82" applyNumberFormat="1" applyFont="1" applyFill="1" applyBorder="1" applyAlignment="1" applyProtection="1">
      <alignment horizontal="center" vertical="center" wrapText="1"/>
    </xf>
    <xf numFmtId="0" fontId="4" fillId="0" borderId="12" xfId="82" applyNumberFormat="1" applyFont="1" applyFill="1" applyBorder="1" applyAlignment="1" applyProtection="1">
      <alignment horizontal="center" vertical="center" wrapText="1"/>
    </xf>
    <xf numFmtId="0" fontId="4" fillId="0" borderId="15" xfId="89" applyNumberFormat="1" applyFont="1" applyFill="1" applyBorder="1" applyAlignment="1" applyProtection="1">
      <alignment horizontal="center" vertical="center"/>
    </xf>
    <xf numFmtId="0" fontId="4" fillId="0" borderId="5" xfId="89" applyNumberFormat="1" applyFont="1" applyFill="1" applyBorder="1" applyAlignment="1" applyProtection="1">
      <alignment horizontal="center" vertical="center" wrapText="1"/>
    </xf>
    <xf numFmtId="0" fontId="4" fillId="0" borderId="7" xfId="89" applyNumberFormat="1" applyFont="1" applyFill="1" applyBorder="1" applyAlignment="1" applyProtection="1">
      <alignment horizontal="center" vertical="center" wrapText="1"/>
    </xf>
    <xf numFmtId="0" fontId="4" fillId="0" borderId="10" xfId="89" applyNumberFormat="1" applyFont="1" applyFill="1" applyBorder="1" applyAlignment="1" applyProtection="1">
      <alignment horizontal="center" vertical="center" wrapText="1"/>
    </xf>
    <xf numFmtId="0" fontId="4" fillId="0" borderId="12" xfId="89" applyNumberFormat="1" applyFont="1" applyFill="1" applyBorder="1" applyAlignment="1" applyProtection="1">
      <alignment horizontal="center" vertical="center" wrapText="1"/>
    </xf>
    <xf numFmtId="0" fontId="4" fillId="0" borderId="2" xfId="89" applyNumberFormat="1" applyFont="1" applyFill="1" applyBorder="1" applyAlignment="1" applyProtection="1">
      <alignment horizontal="center" vertical="center"/>
    </xf>
    <xf numFmtId="0" fontId="4" fillId="0" borderId="4" xfId="89" applyNumberFormat="1" applyFont="1" applyFill="1" applyBorder="1" applyAlignment="1" applyProtection="1">
      <alignment horizontal="center" vertical="center"/>
    </xf>
    <xf numFmtId="0" fontId="4" fillId="0" borderId="2" xfId="89" applyNumberFormat="1" applyFont="1" applyFill="1" applyBorder="1" applyAlignment="1" applyProtection="1">
      <alignment horizontal="center" vertical="center" wrapText="1"/>
    </xf>
    <xf numFmtId="0" fontId="4" fillId="0" borderId="4" xfId="89" applyNumberFormat="1" applyFont="1" applyFill="1" applyBorder="1" applyAlignment="1" applyProtection="1">
      <alignment horizontal="center" vertical="center" wrapText="1"/>
    </xf>
    <xf numFmtId="0" fontId="4" fillId="0" borderId="1" xfId="89" applyNumberFormat="1" applyFont="1" applyFill="1" applyBorder="1" applyAlignment="1" applyProtection="1">
      <alignment vertical="center"/>
    </xf>
    <xf numFmtId="0" fontId="12" fillId="0" borderId="1" xfId="89" applyNumberFormat="1" applyFont="1" applyFill="1" applyBorder="1" applyAlignment="1" applyProtection="1">
      <alignment horizontal="center" vertical="center"/>
    </xf>
    <xf numFmtId="0" fontId="6" fillId="0" borderId="1" xfId="89" applyNumberFormat="1" applyFont="1" applyFill="1" applyBorder="1" applyAlignment="1" applyProtection="1">
      <alignment horizontal="left" vertical="center" wrapText="1"/>
    </xf>
    <xf numFmtId="0" fontId="13" fillId="0" borderId="1" xfId="89" applyNumberFormat="1" applyFont="1" applyFill="1" applyBorder="1" applyAlignment="1" applyProtection="1">
      <alignment horizontal="left" vertical="center" wrapText="1"/>
    </xf>
    <xf numFmtId="0" fontId="3" fillId="0" borderId="0" xfId="248" applyFill="1" applyBorder="1" applyAlignment="1">
      <alignment vertical="center"/>
    </xf>
    <xf numFmtId="0" fontId="14" fillId="0" borderId="0" xfId="248" applyFont="1" applyBorder="1" applyAlignment="1">
      <alignment horizontal="center" vertical="center"/>
    </xf>
    <xf numFmtId="0" fontId="14" fillId="0" borderId="0" xfId="248" applyFont="1" applyFill="1" applyBorder="1" applyAlignment="1">
      <alignment horizontal="center" vertical="center"/>
    </xf>
    <xf numFmtId="0" fontId="3" fillId="0" borderId="0" xfId="248" applyBorder="1"/>
    <xf numFmtId="0" fontId="3" fillId="0" borderId="0" xfId="248" applyBorder="1" applyAlignment="1">
      <alignment horizontal="left"/>
    </xf>
    <xf numFmtId="0" fontId="3" fillId="0" borderId="0" xfId="248" applyBorder="1" applyAlignment="1">
      <alignment horizontal="center"/>
    </xf>
    <xf numFmtId="177" fontId="3" fillId="0" borderId="0" xfId="248" applyNumberFormat="1" applyBorder="1"/>
    <xf numFmtId="0" fontId="9" fillId="2" borderId="1" xfId="266" applyFont="1" applyFill="1" applyBorder="1" applyAlignment="1">
      <alignment horizontal="center" vertical="center" wrapText="1"/>
    </xf>
    <xf numFmtId="0" fontId="5" fillId="2" borderId="1" xfId="266" applyFont="1" applyFill="1" applyBorder="1" applyAlignment="1">
      <alignment horizontal="center" vertical="center"/>
    </xf>
    <xf numFmtId="0" fontId="4" fillId="2" borderId="1" xfId="248" applyNumberFormat="1" applyFont="1" applyFill="1" applyBorder="1" applyAlignment="1" applyProtection="1">
      <alignment horizontal="center" vertical="center"/>
      <protection locked="0"/>
    </xf>
    <xf numFmtId="0" fontId="5" fillId="2" borderId="1" xfId="266" applyFont="1" applyFill="1" applyBorder="1" applyAlignment="1">
      <alignment horizontal="center" vertical="center" wrapText="1"/>
    </xf>
    <xf numFmtId="0" fontId="5" fillId="2" borderId="1" xfId="248" applyNumberFormat="1" applyFont="1" applyFill="1" applyBorder="1" applyAlignment="1" applyProtection="1">
      <alignment horizontal="center" vertical="center"/>
      <protection locked="0"/>
    </xf>
    <xf numFmtId="178" fontId="5" fillId="2" borderId="1" xfId="266" applyNumberFormat="1" applyFont="1" applyFill="1" applyBorder="1" applyAlignment="1">
      <alignment horizontal="center" vertical="center"/>
    </xf>
    <xf numFmtId="49" fontId="4" fillId="2" borderId="1" xfId="248" applyNumberFormat="1" applyFont="1" applyFill="1" applyBorder="1" applyAlignment="1" applyProtection="1">
      <alignment horizontal="center" vertical="center"/>
      <protection locked="0"/>
    </xf>
    <xf numFmtId="177" fontId="5" fillId="2" borderId="1" xfId="266" applyNumberFormat="1" applyFont="1" applyFill="1" applyBorder="1" applyAlignment="1">
      <alignment horizontal="center" vertical="center" wrapText="1"/>
    </xf>
    <xf numFmtId="14" fontId="5" fillId="2" borderId="1" xfId="266" applyNumberFormat="1" applyFont="1" applyFill="1" applyBorder="1" applyAlignment="1">
      <alignment horizontal="center" vertical="center" wrapText="1"/>
    </xf>
    <xf numFmtId="0" fontId="9" fillId="2" borderId="1" xfId="266" applyFont="1" applyFill="1" applyBorder="1" applyAlignment="1">
      <alignment horizontal="center" vertical="center"/>
    </xf>
    <xf numFmtId="0" fontId="9" fillId="2" borderId="1" xfId="248" applyFont="1" applyFill="1" applyBorder="1" applyAlignment="1">
      <alignment horizontal="center" vertical="center" wrapText="1"/>
    </xf>
    <xf numFmtId="179" fontId="9" fillId="2" borderId="1" xfId="248" applyNumberFormat="1" applyFont="1" applyFill="1" applyBorder="1" applyAlignment="1">
      <alignment horizontal="center" vertical="center"/>
    </xf>
    <xf numFmtId="0" fontId="9" fillId="2" borderId="1" xfId="248" applyFont="1" applyFill="1" applyBorder="1" applyAlignment="1">
      <alignment horizontal="center" vertical="center"/>
    </xf>
    <xf numFmtId="10" fontId="9" fillId="2" borderId="1" xfId="70" applyNumberFormat="1" applyFont="1" applyFill="1" applyBorder="1" applyAlignment="1">
      <alignment horizontal="center" vertical="center" wrapText="1"/>
    </xf>
    <xf numFmtId="180" fontId="9" fillId="2" borderId="1" xfId="248" applyNumberFormat="1" applyFont="1" applyFill="1" applyBorder="1" applyAlignment="1">
      <alignment horizontal="center" vertical="center"/>
    </xf>
    <xf numFmtId="181" fontId="9" fillId="2" borderId="1" xfId="248" applyNumberFormat="1" applyFont="1" applyFill="1" applyBorder="1" applyAlignment="1">
      <alignment horizontal="center" vertical="center"/>
    </xf>
    <xf numFmtId="180" fontId="4" fillId="2" borderId="1" xfId="70" applyNumberFormat="1" applyFont="1" applyFill="1" applyBorder="1" applyAlignment="1">
      <alignment horizontal="center" vertical="center"/>
    </xf>
    <xf numFmtId="0" fontId="9" fillId="0" borderId="1" xfId="248" applyFont="1" applyBorder="1" applyAlignment="1">
      <alignment horizontal="center" vertical="center" wrapText="1"/>
    </xf>
    <xf numFmtId="177" fontId="9" fillId="0" borderId="1" xfId="248" applyNumberFormat="1" applyFont="1" applyBorder="1" applyAlignment="1">
      <alignment horizontal="center" vertical="center" wrapText="1"/>
    </xf>
    <xf numFmtId="0" fontId="9" fillId="2" borderId="13" xfId="248" applyFont="1" applyFill="1" applyBorder="1" applyAlignment="1">
      <alignment horizontal="center" vertical="center" wrapText="1"/>
    </xf>
    <xf numFmtId="0" fontId="9" fillId="0" borderId="1" xfId="248" applyFont="1" applyBorder="1" applyAlignment="1">
      <alignment horizontal="center" vertical="center"/>
    </xf>
    <xf numFmtId="0" fontId="9" fillId="0" borderId="2" xfId="248" applyFont="1" applyBorder="1" applyAlignment="1">
      <alignment horizontal="center" vertical="center"/>
    </xf>
    <xf numFmtId="0" fontId="9" fillId="0" borderId="3" xfId="248" applyFont="1" applyBorder="1" applyAlignment="1">
      <alignment horizontal="center" vertical="center"/>
    </xf>
    <xf numFmtId="0" fontId="9" fillId="0" borderId="4" xfId="248" applyFont="1" applyBorder="1" applyAlignment="1">
      <alignment horizontal="center" vertical="center"/>
    </xf>
    <xf numFmtId="0" fontId="9" fillId="3" borderId="1" xfId="248" applyFont="1" applyFill="1" applyBorder="1" applyAlignment="1">
      <alignment horizontal="center" vertical="center"/>
    </xf>
    <xf numFmtId="179" fontId="4" fillId="3" borderId="1" xfId="125" applyNumberFormat="1" applyFont="1" applyFill="1" applyBorder="1" applyAlignment="1" applyProtection="1">
      <alignment horizontal="left" vertical="center"/>
      <protection locked="0"/>
    </xf>
    <xf numFmtId="2" fontId="9" fillId="3" borderId="1" xfId="248" applyNumberFormat="1" applyFont="1" applyFill="1" applyBorder="1" applyAlignment="1">
      <alignment horizontal="center" vertical="center"/>
    </xf>
    <xf numFmtId="0" fontId="15" fillId="3" borderId="1" xfId="248" applyFont="1" applyFill="1" applyBorder="1" applyAlignment="1">
      <alignment horizontal="center" vertical="center"/>
    </xf>
    <xf numFmtId="0" fontId="16" fillId="3" borderId="1" xfId="125" applyFont="1" applyFill="1" applyBorder="1" applyAlignment="1">
      <alignment vertical="center" wrapText="1"/>
    </xf>
    <xf numFmtId="179" fontId="4" fillId="0" borderId="1" xfId="125" applyNumberFormat="1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>
      <alignment horizontal="center" vertical="center"/>
    </xf>
    <xf numFmtId="2" fontId="9" fillId="0" borderId="1" xfId="248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5" fillId="0" borderId="1" xfId="248" applyFont="1" applyFill="1" applyBorder="1" applyAlignment="1">
      <alignment horizontal="center" vertical="center"/>
    </xf>
    <xf numFmtId="0" fontId="9" fillId="0" borderId="1" xfId="248" applyFont="1" applyFill="1" applyBorder="1" applyAlignment="1">
      <alignment horizontal="center" vertical="center"/>
    </xf>
    <xf numFmtId="2" fontId="9" fillId="0" borderId="1" xfId="248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248" applyFont="1" applyBorder="1" applyAlignment="1">
      <alignment horizontal="center" vertical="center"/>
    </xf>
    <xf numFmtId="0" fontId="15" fillId="0" borderId="2" xfId="248" applyFont="1" applyBorder="1" applyAlignment="1">
      <alignment horizontal="center" vertical="center"/>
    </xf>
    <xf numFmtId="0" fontId="15" fillId="0" borderId="4" xfId="248" applyFont="1" applyBorder="1" applyAlignment="1">
      <alignment horizontal="center" vertical="center"/>
    </xf>
    <xf numFmtId="0" fontId="15" fillId="0" borderId="1" xfId="89" applyNumberFormat="1" applyFont="1" applyFill="1" applyBorder="1" applyAlignment="1">
      <alignment horizontal="left" vertical="center" wrapText="1"/>
    </xf>
    <xf numFmtId="2" fontId="15" fillId="0" borderId="1" xfId="89" applyNumberFormat="1" applyFont="1" applyFill="1" applyBorder="1" applyAlignment="1">
      <alignment horizontal="center" vertical="center" wrapText="1"/>
    </xf>
    <xf numFmtId="0" fontId="17" fillId="0" borderId="1" xfId="248" applyFont="1" applyBorder="1" applyAlignment="1">
      <alignment horizontal="left" vertical="center"/>
    </xf>
    <xf numFmtId="177" fontId="9" fillId="0" borderId="1" xfId="248" applyNumberFormat="1" applyFont="1" applyFill="1" applyBorder="1" applyAlignment="1">
      <alignment horizontal="center" vertical="center"/>
    </xf>
    <xf numFmtId="14" fontId="9" fillId="0" borderId="1" xfId="248" applyNumberFormat="1" applyFont="1" applyBorder="1" applyAlignment="1">
      <alignment horizontal="center" vertical="center"/>
    </xf>
    <xf numFmtId="14" fontId="9" fillId="0" borderId="1" xfId="90" applyNumberFormat="1" applyFont="1" applyFill="1" applyBorder="1" applyAlignment="1">
      <alignment horizontal="center" vertical="center" wrapText="1"/>
    </xf>
    <xf numFmtId="0" fontId="3" fillId="0" borderId="2" xfId="248" applyFont="1" applyBorder="1" applyAlignment="1">
      <alignment horizontal="center" vertical="center"/>
    </xf>
    <xf numFmtId="0" fontId="1" fillId="0" borderId="4" xfId="248" applyFont="1" applyBorder="1" applyAlignment="1">
      <alignment horizontal="center" vertical="center"/>
    </xf>
    <xf numFmtId="0" fontId="3" fillId="0" borderId="1" xfId="248" applyFont="1" applyBorder="1" applyAlignment="1">
      <alignment horizontal="center" vertical="center"/>
    </xf>
    <xf numFmtId="0" fontId="9" fillId="0" borderId="1" xfId="248" applyFont="1" applyBorder="1"/>
    <xf numFmtId="179" fontId="4" fillId="0" borderId="1" xfId="89" applyNumberFormat="1" applyFont="1" applyFill="1" applyBorder="1" applyAlignment="1" applyProtection="1">
      <alignment horizontal="center" vertical="center"/>
      <protection locked="0"/>
    </xf>
    <xf numFmtId="0" fontId="3" fillId="0" borderId="1" xfId="248" applyFont="1" applyFill="1" applyBorder="1" applyAlignment="1">
      <alignment horizontal="center" vertical="center" wrapText="1"/>
    </xf>
    <xf numFmtId="0" fontId="3" fillId="0" borderId="2" xfId="248" applyFont="1" applyBorder="1" applyAlignment="1">
      <alignment horizontal="center" vertical="center" wrapText="1"/>
    </xf>
    <xf numFmtId="0" fontId="3" fillId="0" borderId="4" xfId="248" applyFont="1" applyBorder="1" applyAlignment="1">
      <alignment horizontal="center" vertical="center" wrapText="1"/>
    </xf>
    <xf numFmtId="0" fontId="4" fillId="2" borderId="1" xfId="248" applyNumberFormat="1" applyFont="1" applyFill="1" applyBorder="1" applyAlignment="1" applyProtection="1" quotePrefix="1">
      <alignment horizontal="center" vertical="center"/>
      <protection locked="0"/>
    </xf>
    <xf numFmtId="0" fontId="5" fillId="2" borderId="2" xfId="248" applyNumberFormat="1" applyFont="1" applyFill="1" applyBorder="1" applyAlignment="1" applyProtection="1" quotePrefix="1">
      <alignment horizontal="center" vertical="center"/>
      <protection locked="0"/>
    </xf>
  </cellXfs>
  <cellStyles count="2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" xfId="49"/>
    <cellStyle name="? 2" xfId="50"/>
    <cellStyle name="20% - 强调文字颜色 1 2" xfId="51"/>
    <cellStyle name="20% - 强调文字颜色 2 2" xfId="52"/>
    <cellStyle name="20% - 强调文字颜色 3 2" xfId="53"/>
    <cellStyle name="20% - 强调文字颜色 4 2" xfId="54"/>
    <cellStyle name="20% - 强调文字颜色 5 2" xfId="55"/>
    <cellStyle name="20% - 强调文字颜色 6 2" xfId="56"/>
    <cellStyle name="40% - 强调文字颜色 1 2" xfId="57"/>
    <cellStyle name="40% - 强调文字颜色 2 2" xfId="58"/>
    <cellStyle name="40% - 强调文字颜色 3 2" xfId="59"/>
    <cellStyle name="40% - 强调文字颜色 4 2" xfId="60"/>
    <cellStyle name="40% - 强调文字颜色 5 2" xfId="61"/>
    <cellStyle name="40% - 强调文字颜色 6 2" xfId="62"/>
    <cellStyle name="60% - 强调文字颜色 1 2" xfId="63"/>
    <cellStyle name="60% - 强调文字颜色 2 2" xfId="64"/>
    <cellStyle name="60% - 强调文字颜色 3 2" xfId="65"/>
    <cellStyle name="60% - 强调文字颜色 4 2" xfId="66"/>
    <cellStyle name="60% - 强调文字颜色 5 2" xfId="67"/>
    <cellStyle name="60% - 强调文字颜色 6 2" xfId="68"/>
    <cellStyle name="百分比 2" xfId="69"/>
    <cellStyle name="百分比 2 2" xfId="70"/>
    <cellStyle name="百分比 2 2 2" xfId="71"/>
    <cellStyle name="百分比 2 3" xfId="72"/>
    <cellStyle name="百分比 2 4" xfId="73"/>
    <cellStyle name="百分比 3" xfId="74"/>
    <cellStyle name="百分比 4" xfId="75"/>
    <cellStyle name="标题 1 2" xfId="76"/>
    <cellStyle name="标题 2 2" xfId="77"/>
    <cellStyle name="标题 3 2" xfId="78"/>
    <cellStyle name="标题 4 2" xfId="79"/>
    <cellStyle name="标题 5" xfId="80"/>
    <cellStyle name="差 2" xfId="81"/>
    <cellStyle name="常规 10" xfId="82"/>
    <cellStyle name="常规 10 2" xfId="83"/>
    <cellStyle name="常规 11" xfId="84"/>
    <cellStyle name="常规 11 2" xfId="85"/>
    <cellStyle name="常规 12" xfId="86"/>
    <cellStyle name="常规 13" xfId="87"/>
    <cellStyle name="常规 14" xfId="88"/>
    <cellStyle name="常规 2" xfId="89"/>
    <cellStyle name="常规 2 2" xfId="90"/>
    <cellStyle name="常规 2 2 2" xfId="91"/>
    <cellStyle name="常规 2 2 2 2" xfId="92"/>
    <cellStyle name="常规 2 2 2 2 2" xfId="93"/>
    <cellStyle name="常规 2 2 2 2 2 2" xfId="94"/>
    <cellStyle name="常规 2 2 2 2 2 3" xfId="95"/>
    <cellStyle name="常规 2 2 2 2 3" xfId="96"/>
    <cellStyle name="常规 2 2 2 2 3 2" xfId="97"/>
    <cellStyle name="常规 2 2 2 2 3 2 2" xfId="98"/>
    <cellStyle name="常规 2 2 2 2 3 3" xfId="99"/>
    <cellStyle name="常规 2 2 2 2 3 4" xfId="100"/>
    <cellStyle name="常规 2 2 2 2 4" xfId="101"/>
    <cellStyle name="常规 2 2 2 2 5" xfId="102"/>
    <cellStyle name="常规 2 2 2 3" xfId="103"/>
    <cellStyle name="常规 2 2 2 3 2" xfId="104"/>
    <cellStyle name="常规 2 2 2 3 2 2" xfId="105"/>
    <cellStyle name="常规 2 2 2 3 2 3" xfId="106"/>
    <cellStyle name="常规 2 2 2 3 3" xfId="107"/>
    <cellStyle name="常规 2 2 2 3 3 2" xfId="108"/>
    <cellStyle name="常规 2 2 2 3 3 2 2" xfId="109"/>
    <cellStyle name="常规 2 2 2 3 3 3" xfId="110"/>
    <cellStyle name="常规 2 2 2 3 3 4" xfId="111"/>
    <cellStyle name="常规 2 2 2 3 4" xfId="112"/>
    <cellStyle name="常规 2 2 2 3 5" xfId="113"/>
    <cellStyle name="常规 2 2 2 4" xfId="114"/>
    <cellStyle name="常规 2 2 2 4 2" xfId="115"/>
    <cellStyle name="常规 2 2 2 4 3" xfId="116"/>
    <cellStyle name="常规 2 2 2 5" xfId="117"/>
    <cellStyle name="常规 2 2 2 5 2" xfId="118"/>
    <cellStyle name="常规 2 2 2 5 2 2" xfId="119"/>
    <cellStyle name="常规 2 2 2 5 3" xfId="120"/>
    <cellStyle name="常规 2 2 2 5 4" xfId="121"/>
    <cellStyle name="常规 2 2 2 6" xfId="122"/>
    <cellStyle name="常规 2 2 2 6 2" xfId="123"/>
    <cellStyle name="常规 2 2 2 7" xfId="124"/>
    <cellStyle name="常规 2 2 3" xfId="125"/>
    <cellStyle name="常规 2 2 3 2" xfId="126"/>
    <cellStyle name="常规 2 2 3 2 2" xfId="127"/>
    <cellStyle name="常规 2 2 3 2 3" xfId="128"/>
    <cellStyle name="常规 2 2 3 3" xfId="129"/>
    <cellStyle name="常规 2 2 3 3 2" xfId="130"/>
    <cellStyle name="常规 2 2 3 3 2 2" xfId="131"/>
    <cellStyle name="常规 2 2 3 3 3" xfId="132"/>
    <cellStyle name="常规 2 2 3 3 4" xfId="133"/>
    <cellStyle name="常规 2 2 3 4" xfId="134"/>
    <cellStyle name="常规 2 2 3 5" xfId="135"/>
    <cellStyle name="常规 2 2 4" xfId="136"/>
    <cellStyle name="常规 2 2 4 2" xfId="137"/>
    <cellStyle name="常规 2 2 4 3" xfId="138"/>
    <cellStyle name="常规 2 2 5" xfId="139"/>
    <cellStyle name="常规 2 2 5 2" xfId="140"/>
    <cellStyle name="常规 2 2 5 2 2" xfId="141"/>
    <cellStyle name="常规 2 2 5 3" xfId="142"/>
    <cellStyle name="常规 2 2 5 4" xfId="143"/>
    <cellStyle name="常规 2 2 6" xfId="144"/>
    <cellStyle name="常规 2 2 7" xfId="145"/>
    <cellStyle name="常规 2 2 8" xfId="146"/>
    <cellStyle name="常规 2 3" xfId="147"/>
    <cellStyle name="常规 2 3 2" xfId="148"/>
    <cellStyle name="常规 2 4" xfId="149"/>
    <cellStyle name="常规 2 4 3" xfId="150"/>
    <cellStyle name="常规 2 4 3 2" xfId="151"/>
    <cellStyle name="常规 2 5" xfId="152"/>
    <cellStyle name="常规 2 6" xfId="153"/>
    <cellStyle name="常规 3" xfId="154"/>
    <cellStyle name="常规 3 2" xfId="155"/>
    <cellStyle name="常规 3 2 2" xfId="156"/>
    <cellStyle name="常规 3 2 2 2" xfId="157"/>
    <cellStyle name="常规 3 2 2 2 2" xfId="158"/>
    <cellStyle name="常规 3 2 2 2 3" xfId="159"/>
    <cellStyle name="常规 3 2 2 3" xfId="160"/>
    <cellStyle name="常规 3 2 2 4" xfId="161"/>
    <cellStyle name="常规 3 2 3" xfId="162"/>
    <cellStyle name="常规 3 2 3 2" xfId="163"/>
    <cellStyle name="常规 3 2 3 2 2" xfId="164"/>
    <cellStyle name="常规 3 2 3 2 3" xfId="165"/>
    <cellStyle name="常规 3 2 3 3" xfId="166"/>
    <cellStyle name="常规 3 2 3 3 2" xfId="167"/>
    <cellStyle name="常规 3 2 3 3 2 2" xfId="168"/>
    <cellStyle name="常规 3 2 3 3 3" xfId="169"/>
    <cellStyle name="常规 3 2 3 3 4" xfId="170"/>
    <cellStyle name="常规 3 2 3 4" xfId="171"/>
    <cellStyle name="常规 3 2 3 5" xfId="172"/>
    <cellStyle name="常规 3 2 4" xfId="173"/>
    <cellStyle name="常规 3 2 4 2" xfId="174"/>
    <cellStyle name="常规 3 2 4 2 2" xfId="175"/>
    <cellStyle name="常规 3 2 4 3" xfId="176"/>
    <cellStyle name="常规 3 2 4 4" xfId="177"/>
    <cellStyle name="常规 3 2 5" xfId="178"/>
    <cellStyle name="常规 3 2 6" xfId="179"/>
    <cellStyle name="常规 3 3" xfId="180"/>
    <cellStyle name="常规 3 3 2" xfId="181"/>
    <cellStyle name="常规 3 3 2 2" xfId="182"/>
    <cellStyle name="常规 3 3 2 3" xfId="183"/>
    <cellStyle name="常规 3 3 3" xfId="184"/>
    <cellStyle name="常规 3 3 3 2" xfId="185"/>
    <cellStyle name="常规 3 3 3 2 2" xfId="186"/>
    <cellStyle name="常规 3 3 3 3" xfId="187"/>
    <cellStyle name="常规 3 3 3 4" xfId="188"/>
    <cellStyle name="常规 3 3 4" xfId="189"/>
    <cellStyle name="常规 3 3 5" xfId="190"/>
    <cellStyle name="常规 3 4" xfId="191"/>
    <cellStyle name="常规 3 4 2" xfId="192"/>
    <cellStyle name="常规 3 4 3" xfId="193"/>
    <cellStyle name="常规 3 5" xfId="194"/>
    <cellStyle name="常规 3 5 2" xfId="195"/>
    <cellStyle name="常规 3 5 2 2" xfId="196"/>
    <cellStyle name="常规 3 5 3" xfId="197"/>
    <cellStyle name="常规 3 5 4" xfId="198"/>
    <cellStyle name="常规 3 6" xfId="199"/>
    <cellStyle name="常规 3 6 2" xfId="200"/>
    <cellStyle name="常规 3 7" xfId="201"/>
    <cellStyle name="常规 3 8" xfId="202"/>
    <cellStyle name="常规 4" xfId="203"/>
    <cellStyle name="常规 4 2" xfId="204"/>
    <cellStyle name="常规 4 2 2" xfId="205"/>
    <cellStyle name="常规 4 2 2 2" xfId="206"/>
    <cellStyle name="常规 4 2 2 3" xfId="207"/>
    <cellStyle name="常规 4 2 3" xfId="208"/>
    <cellStyle name="常规 4 2 3 2" xfId="209"/>
    <cellStyle name="常规 4 2 3 2 2" xfId="210"/>
    <cellStyle name="常规 4 2 3 3" xfId="211"/>
    <cellStyle name="常规 4 2 3 4" xfId="212"/>
    <cellStyle name="常规 4 2 4" xfId="213"/>
    <cellStyle name="常规 4 2 5" xfId="214"/>
    <cellStyle name="常规 4 3" xfId="215"/>
    <cellStyle name="常规 4 3 2" xfId="216"/>
    <cellStyle name="常规 4 3 2 2" xfId="217"/>
    <cellStyle name="常规 4 3 3" xfId="218"/>
    <cellStyle name="常规 4 3 4" xfId="219"/>
    <cellStyle name="常规 4 4" xfId="220"/>
    <cellStyle name="常规 4 5" xfId="221"/>
    <cellStyle name="常规 4 6" xfId="222"/>
    <cellStyle name="常规 5" xfId="223"/>
    <cellStyle name="常规 5 2" xfId="224"/>
    <cellStyle name="常规 5 3" xfId="225"/>
    <cellStyle name="常规 6" xfId="226"/>
    <cellStyle name="常规 6 2" xfId="227"/>
    <cellStyle name="常规 6 2 2" xfId="228"/>
    <cellStyle name="常规 6 2 3" xfId="229"/>
    <cellStyle name="常规 6 3" xfId="230"/>
    <cellStyle name="常规 6 4" xfId="231"/>
    <cellStyle name="常规 6 5" xfId="232"/>
    <cellStyle name="常规 7" xfId="233"/>
    <cellStyle name="常规 7 2" xfId="234"/>
    <cellStyle name="常规 7 2 2" xfId="235"/>
    <cellStyle name="常规 7 2 3" xfId="236"/>
    <cellStyle name="常规 7 3" xfId="237"/>
    <cellStyle name="常规 7 4" xfId="238"/>
    <cellStyle name="常规 8" xfId="239"/>
    <cellStyle name="常规 8 2" xfId="240"/>
    <cellStyle name="常规 8 2 2" xfId="241"/>
    <cellStyle name="常规 8 3" xfId="242"/>
    <cellStyle name="常规 8 4" xfId="243"/>
    <cellStyle name="常规 9" xfId="244"/>
    <cellStyle name="常规 9 2" xfId="245"/>
    <cellStyle name="常规 9 2 2" xfId="246"/>
    <cellStyle name="常规 9 3" xfId="247"/>
    <cellStyle name="常规_1.H2排拉图" xfId="248"/>
    <cellStyle name="好 2" xfId="249"/>
    <cellStyle name="汇总 2" xfId="250"/>
    <cellStyle name="计算 2" xfId="251"/>
    <cellStyle name="检查单元格 2" xfId="252"/>
    <cellStyle name="解释性文本 2" xfId="253"/>
    <cellStyle name="警告文本 2" xfId="254"/>
    <cellStyle name="链接单元格 2" xfId="255"/>
    <cellStyle name="强调文字颜色 1 2" xfId="256"/>
    <cellStyle name="强调文字颜色 2 2" xfId="257"/>
    <cellStyle name="强调文字颜色 3 2" xfId="258"/>
    <cellStyle name="强调文字颜色 4 2" xfId="259"/>
    <cellStyle name="强调文字颜色 5 2" xfId="260"/>
    <cellStyle name="强调文字颜色 6 2" xfId="261"/>
    <cellStyle name="适中 2" xfId="262"/>
    <cellStyle name="输出 2" xfId="263"/>
    <cellStyle name="输入 2" xfId="264"/>
    <cellStyle name="注释 2" xfId="265"/>
    <cellStyle name="표준_BLANK FORM " xfId="266"/>
  </cellStyles>
  <tableStyles count="0" defaultTableStyle="TableStyleMedium2" defaultPivotStyle="PivotStyleLight16"/>
  <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9.xml"/><Relationship Id="rId18" Type="http://schemas.openxmlformats.org/officeDocument/2006/relationships/externalLink" Target="externalLinks/externalLink8.xml"/><Relationship Id="rId17" Type="http://schemas.openxmlformats.org/officeDocument/2006/relationships/externalLink" Target="externalLinks/externalLink7.xml"/><Relationship Id="rId16" Type="http://schemas.openxmlformats.org/officeDocument/2006/relationships/externalLink" Target="externalLinks/externalLink6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8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9.pn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7.jpeg"/><Relationship Id="rId4" Type="http://schemas.openxmlformats.org/officeDocument/2006/relationships/image" Target="../media/image6.pn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7" Type="http://schemas.openxmlformats.org/officeDocument/2006/relationships/image" Target="../media/image12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../media/image12.jpeg"/><Relationship Id="rId4" Type="http://schemas.openxmlformats.org/officeDocument/2006/relationships/image" Target="../media/image9.pn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image" Target="../media/image11.jpeg"/><Relationship Id="rId4" Type="http://schemas.openxmlformats.org/officeDocument/2006/relationships/image" Target="../media/image12.jpe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image" Target="../media/image13.jpe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6" Type="http://schemas.openxmlformats.org/officeDocument/2006/relationships/image" Target="../media/image11.jpeg"/><Relationship Id="rId5" Type="http://schemas.openxmlformats.org/officeDocument/2006/relationships/image" Target="../media/image7.jpeg"/><Relationship Id="rId4" Type="http://schemas.openxmlformats.org/officeDocument/2006/relationships/image" Target="../media/image14.jpe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6" Type="http://schemas.openxmlformats.org/officeDocument/2006/relationships/image" Target="../media/image7.jpeg"/><Relationship Id="rId5" Type="http://schemas.openxmlformats.org/officeDocument/2006/relationships/image" Target="../media/image16.jpeg"/><Relationship Id="rId4" Type="http://schemas.openxmlformats.org/officeDocument/2006/relationships/image" Target="../media/image15.png"/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709295</xdr:colOff>
      <xdr:row>1</xdr:row>
      <xdr:rowOff>22860</xdr:rowOff>
    </xdr:to>
    <xdr:pic>
      <xdr:nvPicPr>
        <xdr:cNvPr id="316626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09295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103822</xdr:colOff>
      <xdr:row>34</xdr:row>
      <xdr:rowOff>178593</xdr:rowOff>
    </xdr:from>
    <xdr:to>
      <xdr:col>1</xdr:col>
      <xdr:colOff>1196957</xdr:colOff>
      <xdr:row>36</xdr:row>
      <xdr:rowOff>173490</xdr:rowOff>
    </xdr:to>
    <xdr:sp>
      <xdr:nvSpPr>
        <xdr:cNvPr id="2" name="TextBox 3"/>
        <xdr:cNvSpPr txBox="1"/>
      </xdr:nvSpPr>
      <xdr:spPr>
        <a:xfrm>
          <a:off x="103505" y="9166225"/>
          <a:ext cx="2007235" cy="47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/>
            <a:t>“</a:t>
          </a:r>
          <a:r>
            <a:rPr lang="en-US" altLang="zh-CN" sz="3000"/>
            <a:t>*</a:t>
          </a:r>
          <a:r>
            <a:rPr lang="zh-CN" altLang="en-US" sz="1600"/>
            <a:t>”标识重点工序</a:t>
          </a:r>
          <a:endParaRPr lang="zh-CN" altLang="en-US" sz="1600"/>
        </a:p>
      </xdr:txBody>
    </xdr:sp>
    <xdr:clientData/>
  </xdr:twoCellAnchor>
  <xdr:twoCellAnchor>
    <xdr:from>
      <xdr:col>8</xdr:col>
      <xdr:colOff>163830</xdr:colOff>
      <xdr:row>20</xdr:row>
      <xdr:rowOff>3810</xdr:rowOff>
    </xdr:from>
    <xdr:to>
      <xdr:col>9</xdr:col>
      <xdr:colOff>111796</xdr:colOff>
      <xdr:row>20</xdr:row>
      <xdr:rowOff>233067</xdr:rowOff>
    </xdr:to>
    <xdr:sp>
      <xdr:nvSpPr>
        <xdr:cNvPr id="3" name="TextBox 4"/>
        <xdr:cNvSpPr txBox="1"/>
      </xdr:nvSpPr>
      <xdr:spPr>
        <a:xfrm>
          <a:off x="8561070" y="5631180"/>
          <a:ext cx="679450" cy="229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000" b="1">
              <a:solidFill>
                <a:srgbClr val="FF0000"/>
              </a:solidFill>
            </a:rPr>
            <a:t>CPCP</a:t>
          </a:r>
          <a:endParaRPr lang="zh-CN" altLang="en-US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314325</xdr:colOff>
      <xdr:row>37</xdr:row>
      <xdr:rowOff>109220</xdr:rowOff>
    </xdr:from>
    <xdr:to>
      <xdr:col>11</xdr:col>
      <xdr:colOff>491965</xdr:colOff>
      <xdr:row>39</xdr:row>
      <xdr:rowOff>113732</xdr:rowOff>
    </xdr:to>
    <xdr:sp>
      <xdr:nvSpPr>
        <xdr:cNvPr id="4" name="TextBox 6"/>
        <xdr:cNvSpPr txBox="1"/>
      </xdr:nvSpPr>
      <xdr:spPr>
        <a:xfrm>
          <a:off x="8711565" y="9817100"/>
          <a:ext cx="2927985" cy="4845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/>
            <a:t>“</a:t>
          </a:r>
          <a:r>
            <a:rPr lang="en-US" altLang="zh-CN" sz="2000"/>
            <a:t>CPCP</a:t>
          </a:r>
          <a:r>
            <a:rPr lang="zh-CN" altLang="en-US" sz="1600"/>
            <a:t>”标识重点工序</a:t>
          </a:r>
          <a:endParaRPr lang="zh-CN" altLang="en-US" sz="1600"/>
        </a:p>
      </xdr:txBody>
    </xdr:sp>
    <xdr:clientData/>
  </xdr:twoCellAnchor>
  <xdr:twoCellAnchor editAs="oneCell">
    <xdr:from>
      <xdr:col>7</xdr:col>
      <xdr:colOff>883920</xdr:colOff>
      <xdr:row>20</xdr:row>
      <xdr:rowOff>0</xdr:rowOff>
    </xdr:from>
    <xdr:to>
      <xdr:col>13</xdr:col>
      <xdr:colOff>1835785</xdr:colOff>
      <xdr:row>33</xdr:row>
      <xdr:rowOff>175260</xdr:rowOff>
    </xdr:to>
    <xdr:pic>
      <xdr:nvPicPr>
        <xdr:cNvPr id="316630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97240" y="5627370"/>
          <a:ext cx="7025005" cy="3295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51657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51658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1298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350520</xdr:colOff>
      <xdr:row>23</xdr:row>
      <xdr:rowOff>45720</xdr:rowOff>
    </xdr:from>
    <xdr:to>
      <xdr:col>26</xdr:col>
      <xdr:colOff>60960</xdr:colOff>
      <xdr:row>26</xdr:row>
      <xdr:rowOff>220980</xdr:rowOff>
    </xdr:to>
    <xdr:pic>
      <xdr:nvPicPr>
        <xdr:cNvPr id="351659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04420" y="6617970"/>
          <a:ext cx="899160" cy="10325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9</xdr:col>
      <xdr:colOff>90805</xdr:colOff>
      <xdr:row>25</xdr:row>
      <xdr:rowOff>246380</xdr:rowOff>
    </xdr:from>
    <xdr:ext cx="994939" cy="273685"/>
    <xdr:sp>
      <xdr:nvSpPr>
        <xdr:cNvPr id="2" name="TextBox 26"/>
        <xdr:cNvSpPr txBox="1"/>
      </xdr:nvSpPr>
      <xdr:spPr>
        <a:xfrm>
          <a:off x="4891405" y="7390130"/>
          <a:ext cx="99441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成品</a:t>
          </a:r>
          <a:endParaRPr lang="zh-CN" altLang="en-US" sz="1100"/>
        </a:p>
      </xdr:txBody>
    </xdr:sp>
    <xdr:clientData/>
  </xdr:oneCellAnchor>
  <xdr:twoCellAnchor>
    <xdr:from>
      <xdr:col>0</xdr:col>
      <xdr:colOff>0</xdr:colOff>
      <xdr:row>7</xdr:row>
      <xdr:rowOff>0</xdr:rowOff>
    </xdr:from>
    <xdr:to>
      <xdr:col>14</xdr:col>
      <xdr:colOff>303522</xdr:colOff>
      <xdr:row>10</xdr:row>
      <xdr:rowOff>177800</xdr:rowOff>
    </xdr:to>
    <xdr:sp>
      <xdr:nvSpPr>
        <xdr:cNvPr id="3" name="圆角矩形 18"/>
        <xdr:cNvSpPr/>
      </xdr:nvSpPr>
      <xdr:spPr>
        <a:xfrm>
          <a:off x="0" y="2000250"/>
          <a:ext cx="7526655" cy="1035050"/>
        </a:xfrm>
        <a:prstGeom prst="roundRect">
          <a:avLst/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、取</a:t>
          </a: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1pcs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面纸光面朝上，手动从过胶机上过胶，控制胶量。</a:t>
          </a:r>
          <a:b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、将过胶</a:t>
          </a: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的面纸胶面朝上，放置在工作台上。</a:t>
          </a:r>
          <a:endParaRPr lang="zh-CN" altLang="en-US" sz="13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、然后取</a:t>
          </a:r>
          <a:r>
            <a:rPr lang="en-US" altLang="zh-CN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1pcs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盒胚定位在面纸上</a:t>
          </a:r>
          <a:b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br>
            <a:rPr lang="zh-CN" altLang="en-US" sz="130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endParaRPr lang="zh-CN" altLang="zh-CN" sz="130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 editAs="oneCell">
    <xdr:from>
      <xdr:col>1</xdr:col>
      <xdr:colOff>640080</xdr:colOff>
      <xdr:row>11</xdr:row>
      <xdr:rowOff>45720</xdr:rowOff>
    </xdr:from>
    <xdr:to>
      <xdr:col>5</xdr:col>
      <xdr:colOff>243840</xdr:colOff>
      <xdr:row>17</xdr:row>
      <xdr:rowOff>251460</xdr:rowOff>
    </xdr:to>
    <xdr:pic>
      <xdr:nvPicPr>
        <xdr:cNvPr id="351662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0120" y="3188970"/>
          <a:ext cx="1981200" cy="192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30480</xdr:colOff>
      <xdr:row>12</xdr:row>
      <xdr:rowOff>99060</xdr:rowOff>
    </xdr:from>
    <xdr:to>
      <xdr:col>12</xdr:col>
      <xdr:colOff>396240</xdr:colOff>
      <xdr:row>17</xdr:row>
      <xdr:rowOff>67945</xdr:rowOff>
    </xdr:to>
    <xdr:pic>
      <xdr:nvPicPr>
        <xdr:cNvPr id="351663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05300" y="3528060"/>
          <a:ext cx="2263140" cy="139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167640</xdr:colOff>
      <xdr:row>19</xdr:row>
      <xdr:rowOff>228600</xdr:rowOff>
    </xdr:from>
    <xdr:to>
      <xdr:col>13</xdr:col>
      <xdr:colOff>358140</xdr:colOff>
      <xdr:row>25</xdr:row>
      <xdr:rowOff>191135</xdr:rowOff>
    </xdr:to>
    <xdr:pic>
      <xdr:nvPicPr>
        <xdr:cNvPr id="35166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16680" y="5657850"/>
          <a:ext cx="3139440" cy="167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350520</xdr:colOff>
      <xdr:row>19</xdr:row>
      <xdr:rowOff>236855</xdr:rowOff>
    </xdr:from>
    <xdr:to>
      <xdr:col>6</xdr:col>
      <xdr:colOff>7620</xdr:colOff>
      <xdr:row>25</xdr:row>
      <xdr:rowOff>137160</xdr:rowOff>
    </xdr:to>
    <xdr:pic>
      <xdr:nvPicPr>
        <xdr:cNvPr id="351665" name="图片 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70560" y="5666105"/>
          <a:ext cx="2560320" cy="1614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52409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524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1298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350520</xdr:colOff>
      <xdr:row>23</xdr:row>
      <xdr:rowOff>45720</xdr:rowOff>
    </xdr:from>
    <xdr:to>
      <xdr:col>26</xdr:col>
      <xdr:colOff>60960</xdr:colOff>
      <xdr:row>26</xdr:row>
      <xdr:rowOff>220980</xdr:rowOff>
    </xdr:to>
    <xdr:pic>
      <xdr:nvPicPr>
        <xdr:cNvPr id="352411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04420" y="6617970"/>
          <a:ext cx="899160" cy="103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14</xdr:col>
      <xdr:colOff>81280</xdr:colOff>
      <xdr:row>11</xdr:row>
      <xdr:rowOff>95250</xdr:rowOff>
    </xdr:to>
    <xdr:sp>
      <xdr:nvSpPr>
        <xdr:cNvPr id="2" name="圆角矩形 11"/>
        <xdr:cNvSpPr/>
      </xdr:nvSpPr>
      <xdr:spPr>
        <a:xfrm>
          <a:off x="0" y="2000250"/>
          <a:ext cx="7305040" cy="1238250"/>
        </a:xfrm>
        <a:prstGeom prst="roundRect">
          <a:avLst/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1.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取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1pcs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摸膜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OK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的内盒，检查盒边内圆角要折到位。</a:t>
          </a:r>
          <a:endParaRPr lang="zh-CN" altLang="en-US" sz="1300" b="1">
            <a:solidFill>
              <a:sysClr val="windowText" lastClr="000000"/>
            </a:solidFill>
            <a:effectLst/>
            <a:latin typeface="+mn-ea"/>
            <a:sym typeface="+mn-ea"/>
          </a:endParaRPr>
        </a:p>
        <a:p>
          <a:pPr marL="0" marR="0" lvl="0" indent="0" algn="l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2.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然后将包完边的内盒开口朝上，放置除泡机内除泡，</a:t>
          </a:r>
          <a:r>
            <a:rPr lang="zh-CN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双手离开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光</a:t>
          </a:r>
          <a:r>
            <a:rPr lang="zh-CN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栅感应自动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除泡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。</a:t>
          </a:r>
          <a:endParaRPr lang="en-US" altLang="zh-CN" sz="1300" b="1">
            <a:solidFill>
              <a:sysClr val="windowText" lastClr="000000"/>
            </a:solidFill>
            <a:effectLst/>
            <a:latin typeface="+mn-ea"/>
            <a:ea typeface="+mn-ea"/>
            <a:cs typeface="+mn-cs"/>
            <a:sym typeface="+mn-ea"/>
          </a:endParaRPr>
        </a:p>
        <a:p>
          <a:pPr marL="0" marR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3.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除泡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OK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的成品自动弹出到流水线上。</a:t>
          </a:r>
          <a:endParaRPr lang="zh-CN" altLang="zh-CN" sz="1300" b="1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</a:pPr>
          <a:endParaRPr lang="en-US" altLang="zh-CN" sz="120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 editAs="oneCell">
    <xdr:from>
      <xdr:col>2</xdr:col>
      <xdr:colOff>91440</xdr:colOff>
      <xdr:row>15</xdr:row>
      <xdr:rowOff>38100</xdr:rowOff>
    </xdr:from>
    <xdr:to>
      <xdr:col>6</xdr:col>
      <xdr:colOff>381000</xdr:colOff>
      <xdr:row>20</xdr:row>
      <xdr:rowOff>182880</xdr:rowOff>
    </xdr:to>
    <xdr:pic>
      <xdr:nvPicPr>
        <xdr:cNvPr id="352413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74420" y="4324350"/>
          <a:ext cx="2529840" cy="157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12</xdr:row>
      <xdr:rowOff>38100</xdr:rowOff>
    </xdr:from>
    <xdr:to>
      <xdr:col>13</xdr:col>
      <xdr:colOff>30480</xdr:colOff>
      <xdr:row>17</xdr:row>
      <xdr:rowOff>7620</xdr:rowOff>
    </xdr:to>
    <xdr:pic>
      <xdr:nvPicPr>
        <xdr:cNvPr id="35241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465320" y="3467100"/>
          <a:ext cx="2263140" cy="1398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259080</xdr:colOff>
      <xdr:row>20</xdr:row>
      <xdr:rowOff>137160</xdr:rowOff>
    </xdr:from>
    <xdr:to>
      <xdr:col>13</xdr:col>
      <xdr:colOff>144780</xdr:colOff>
      <xdr:row>25</xdr:row>
      <xdr:rowOff>29845</xdr:rowOff>
    </xdr:to>
    <xdr:pic>
      <xdr:nvPicPr>
        <xdr:cNvPr id="352415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33900" y="5852160"/>
          <a:ext cx="2308860" cy="1321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4322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43225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4346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</xdr:row>
      <xdr:rowOff>54427</xdr:rowOff>
    </xdr:from>
    <xdr:to>
      <xdr:col>13</xdr:col>
      <xdr:colOff>134440</xdr:colOff>
      <xdr:row>9</xdr:row>
      <xdr:rowOff>107157</xdr:rowOff>
    </xdr:to>
    <xdr:sp>
      <xdr:nvSpPr>
        <xdr:cNvPr id="2" name="矩形 917"/>
        <xdr:cNvSpPr>
          <a:spLocks noChangeArrowheads="1"/>
        </xdr:cNvSpPr>
      </xdr:nvSpPr>
      <xdr:spPr>
        <a:xfrm>
          <a:off x="0" y="2054225"/>
          <a:ext cx="6831965" cy="624205"/>
        </a:xfrm>
        <a:prstGeom prst="rect">
          <a:avLst/>
        </a:prstGeom>
        <a:solidFill>
          <a:srgbClr val="92D050"/>
        </a:solidFill>
        <a:ln>
          <a:noFill/>
        </a:ln>
      </xdr:spPr>
      <xdr:txBody>
        <a:bodyPr vertOverflow="clip" wrap="square" lIns="27432" tIns="18288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1.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对组装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OK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品进行全检。</a:t>
          </a: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2.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全检好的产品按要求摆放卡板。</a:t>
          </a: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algn="l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24</xdr:col>
      <xdr:colOff>403860</xdr:colOff>
      <xdr:row>23</xdr:row>
      <xdr:rowOff>83820</xdr:rowOff>
    </xdr:from>
    <xdr:to>
      <xdr:col>26</xdr:col>
      <xdr:colOff>121285</xdr:colOff>
      <xdr:row>26</xdr:row>
      <xdr:rowOff>259080</xdr:rowOff>
    </xdr:to>
    <xdr:pic>
      <xdr:nvPicPr>
        <xdr:cNvPr id="343227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88240" y="6656070"/>
          <a:ext cx="906145" cy="103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534352</xdr:colOff>
      <xdr:row>3</xdr:row>
      <xdr:rowOff>230505</xdr:rowOff>
    </xdr:from>
    <xdr:to>
      <xdr:col>26</xdr:col>
      <xdr:colOff>815029</xdr:colOff>
      <xdr:row>5</xdr:row>
      <xdr:rowOff>61243</xdr:rowOff>
    </xdr:to>
    <xdr:sp>
      <xdr:nvSpPr>
        <xdr:cNvPr id="3" name="TextBox 26"/>
        <xdr:cNvSpPr txBox="1"/>
      </xdr:nvSpPr>
      <xdr:spPr>
        <a:xfrm>
          <a:off x="13312775" y="1087755"/>
          <a:ext cx="875030" cy="4019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000" b="1">
              <a:solidFill>
                <a:srgbClr val="FF0000"/>
              </a:solidFill>
            </a:rPr>
            <a:t>CPCP</a:t>
          </a:r>
          <a:endParaRPr lang="zh-CN" altLang="en-US" sz="20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297180</xdr:colOff>
      <xdr:row>14</xdr:row>
      <xdr:rowOff>236855</xdr:rowOff>
    </xdr:from>
    <xdr:to>
      <xdr:col>6</xdr:col>
      <xdr:colOff>312420</xdr:colOff>
      <xdr:row>21</xdr:row>
      <xdr:rowOff>107315</xdr:rowOff>
    </xdr:to>
    <xdr:pic>
      <xdr:nvPicPr>
        <xdr:cNvPr id="343229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7220" y="4237355"/>
          <a:ext cx="2918460" cy="187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</xdr:colOff>
      <xdr:row>14</xdr:row>
      <xdr:rowOff>236855</xdr:rowOff>
    </xdr:from>
    <xdr:to>
      <xdr:col>13</xdr:col>
      <xdr:colOff>449580</xdr:colOff>
      <xdr:row>21</xdr:row>
      <xdr:rowOff>137160</xdr:rowOff>
    </xdr:to>
    <xdr:pic>
      <xdr:nvPicPr>
        <xdr:cNvPr id="343230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71900" y="4237355"/>
          <a:ext cx="3375660" cy="1900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54495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54496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1298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350520</xdr:colOff>
      <xdr:row>23</xdr:row>
      <xdr:rowOff>45720</xdr:rowOff>
    </xdr:from>
    <xdr:to>
      <xdr:col>26</xdr:col>
      <xdr:colOff>60960</xdr:colOff>
      <xdr:row>26</xdr:row>
      <xdr:rowOff>220980</xdr:rowOff>
    </xdr:to>
    <xdr:pic>
      <xdr:nvPicPr>
        <xdr:cNvPr id="354497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04420" y="6617970"/>
          <a:ext cx="899160" cy="10325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9</xdr:col>
      <xdr:colOff>90805</xdr:colOff>
      <xdr:row>25</xdr:row>
      <xdr:rowOff>246380</xdr:rowOff>
    </xdr:from>
    <xdr:ext cx="994939" cy="273685"/>
    <xdr:sp>
      <xdr:nvSpPr>
        <xdr:cNvPr id="2" name="TextBox 26"/>
        <xdr:cNvSpPr txBox="1"/>
      </xdr:nvSpPr>
      <xdr:spPr>
        <a:xfrm>
          <a:off x="4891405" y="7390130"/>
          <a:ext cx="99441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成品</a:t>
          </a:r>
          <a:endParaRPr lang="zh-CN" altLang="en-US" sz="1100"/>
        </a:p>
      </xdr:txBody>
    </xdr:sp>
    <xdr:clientData/>
  </xdr:oneCellAnchor>
  <xdr:twoCellAnchor>
    <xdr:from>
      <xdr:col>0</xdr:col>
      <xdr:colOff>0</xdr:colOff>
      <xdr:row>7</xdr:row>
      <xdr:rowOff>0</xdr:rowOff>
    </xdr:from>
    <xdr:to>
      <xdr:col>14</xdr:col>
      <xdr:colOff>303522</xdr:colOff>
      <xdr:row>10</xdr:row>
      <xdr:rowOff>177800</xdr:rowOff>
    </xdr:to>
    <xdr:sp>
      <xdr:nvSpPr>
        <xdr:cNvPr id="3" name="圆角矩形 18"/>
        <xdr:cNvSpPr/>
      </xdr:nvSpPr>
      <xdr:spPr>
        <a:xfrm>
          <a:off x="0" y="2000250"/>
          <a:ext cx="7526655" cy="1035050"/>
        </a:xfrm>
        <a:prstGeom prst="roundRect">
          <a:avLst/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、取</a:t>
          </a: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1pcs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面纸光面朝上，手动从过胶机上过胶，控制胶量。</a:t>
          </a:r>
          <a:b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、将过胶</a:t>
          </a:r>
          <a:r>
            <a:rPr 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的面纸胶面朝上，放置在工作台上。</a:t>
          </a:r>
          <a:endParaRPr lang="zh-CN" altLang="en-US" sz="13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、然后取</a:t>
          </a:r>
          <a:r>
            <a:rPr lang="en-US" altLang="zh-CN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1pcs</a:t>
          </a:r>
          <a: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盒胚定位在面纸上</a:t>
          </a:r>
          <a:br>
            <a:rPr lang="zh-CN" altLang="en-US" sz="13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br>
            <a:rPr lang="zh-CN" altLang="en-US" sz="130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endParaRPr lang="zh-CN" altLang="zh-CN" sz="130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 editAs="oneCell">
    <xdr:from>
      <xdr:col>1</xdr:col>
      <xdr:colOff>640080</xdr:colOff>
      <xdr:row>11</xdr:row>
      <xdr:rowOff>45720</xdr:rowOff>
    </xdr:from>
    <xdr:to>
      <xdr:col>5</xdr:col>
      <xdr:colOff>243840</xdr:colOff>
      <xdr:row>17</xdr:row>
      <xdr:rowOff>251460</xdr:rowOff>
    </xdr:to>
    <xdr:pic>
      <xdr:nvPicPr>
        <xdr:cNvPr id="354500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0120" y="3188970"/>
          <a:ext cx="1981200" cy="192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381635</xdr:colOff>
      <xdr:row>19</xdr:row>
      <xdr:rowOff>38100</xdr:rowOff>
    </xdr:from>
    <xdr:to>
      <xdr:col>5</xdr:col>
      <xdr:colOff>365760</xdr:colOff>
      <xdr:row>24</xdr:row>
      <xdr:rowOff>53340</xdr:rowOff>
    </xdr:to>
    <xdr:pic>
      <xdr:nvPicPr>
        <xdr:cNvPr id="354501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1675" y="5467350"/>
          <a:ext cx="2361565" cy="144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411480</xdr:colOff>
      <xdr:row>19</xdr:row>
      <xdr:rowOff>137160</xdr:rowOff>
    </xdr:from>
    <xdr:to>
      <xdr:col>13</xdr:col>
      <xdr:colOff>236220</xdr:colOff>
      <xdr:row>24</xdr:row>
      <xdr:rowOff>266700</xdr:rowOff>
    </xdr:to>
    <xdr:pic>
      <xdr:nvPicPr>
        <xdr:cNvPr id="354502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60520" y="5566410"/>
          <a:ext cx="2773680" cy="155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304800</xdr:colOff>
      <xdr:row>12</xdr:row>
      <xdr:rowOff>0</xdr:rowOff>
    </xdr:from>
    <xdr:to>
      <xdr:col>13</xdr:col>
      <xdr:colOff>358140</xdr:colOff>
      <xdr:row>17</xdr:row>
      <xdr:rowOff>167640</xdr:rowOff>
    </xdr:to>
    <xdr:pic>
      <xdr:nvPicPr>
        <xdr:cNvPr id="354503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53840" y="3429000"/>
          <a:ext cx="3002280" cy="1596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55455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55456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1298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350520</xdr:colOff>
      <xdr:row>23</xdr:row>
      <xdr:rowOff>45720</xdr:rowOff>
    </xdr:from>
    <xdr:to>
      <xdr:col>26</xdr:col>
      <xdr:colOff>60960</xdr:colOff>
      <xdr:row>26</xdr:row>
      <xdr:rowOff>220980</xdr:rowOff>
    </xdr:to>
    <xdr:pic>
      <xdr:nvPicPr>
        <xdr:cNvPr id="355457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04420" y="6617970"/>
          <a:ext cx="899160" cy="103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14</xdr:col>
      <xdr:colOff>81280</xdr:colOff>
      <xdr:row>11</xdr:row>
      <xdr:rowOff>95250</xdr:rowOff>
    </xdr:to>
    <xdr:sp>
      <xdr:nvSpPr>
        <xdr:cNvPr id="2" name="圆角矩形 11"/>
        <xdr:cNvSpPr/>
      </xdr:nvSpPr>
      <xdr:spPr>
        <a:xfrm>
          <a:off x="0" y="2000250"/>
          <a:ext cx="7305040" cy="1238250"/>
        </a:xfrm>
        <a:prstGeom prst="roundRect">
          <a:avLst/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1.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取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1pcs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摸膜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OK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的内盒，检查盒边内圆角要折到位。</a:t>
          </a:r>
          <a:endParaRPr lang="zh-CN" altLang="en-US" sz="1300" b="1">
            <a:solidFill>
              <a:sysClr val="windowText" lastClr="000000"/>
            </a:solidFill>
            <a:effectLst/>
            <a:latin typeface="+mn-ea"/>
            <a:sym typeface="+mn-ea"/>
          </a:endParaRPr>
        </a:p>
        <a:p>
          <a:pPr marL="0" marR="0" lvl="0" indent="0" algn="l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2.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然后将包完边的内盒开口朝上，放置除泡机内除泡，</a:t>
          </a:r>
          <a:r>
            <a:rPr lang="zh-CN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双手离开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光</a:t>
          </a:r>
          <a:r>
            <a:rPr lang="zh-CN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栅感应自动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除泡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。</a:t>
          </a:r>
          <a:endParaRPr lang="en-US" altLang="zh-CN" sz="1300" b="1">
            <a:solidFill>
              <a:sysClr val="windowText" lastClr="000000"/>
            </a:solidFill>
            <a:effectLst/>
            <a:latin typeface="+mn-ea"/>
            <a:ea typeface="+mn-ea"/>
            <a:cs typeface="+mn-cs"/>
            <a:sym typeface="+mn-ea"/>
          </a:endParaRPr>
        </a:p>
        <a:p>
          <a:pPr marL="0" marR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3.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除泡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OK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  <a:sym typeface="+mn-ea"/>
            </a:rPr>
            <a:t>的成品自动弹出到流水线上。</a:t>
          </a:r>
          <a:endParaRPr lang="zh-CN" altLang="zh-CN" sz="1300" b="1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</a:pPr>
          <a:endParaRPr lang="en-US" altLang="zh-CN" sz="120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 editAs="oneCell">
    <xdr:from>
      <xdr:col>2</xdr:col>
      <xdr:colOff>91440</xdr:colOff>
      <xdr:row>15</xdr:row>
      <xdr:rowOff>38100</xdr:rowOff>
    </xdr:from>
    <xdr:to>
      <xdr:col>6</xdr:col>
      <xdr:colOff>381000</xdr:colOff>
      <xdr:row>20</xdr:row>
      <xdr:rowOff>182880</xdr:rowOff>
    </xdr:to>
    <xdr:pic>
      <xdr:nvPicPr>
        <xdr:cNvPr id="355459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74420" y="4324350"/>
          <a:ext cx="2529840" cy="157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396240</xdr:colOff>
      <xdr:row>15</xdr:row>
      <xdr:rowOff>45720</xdr:rowOff>
    </xdr:from>
    <xdr:to>
      <xdr:col>14</xdr:col>
      <xdr:colOff>198120</xdr:colOff>
      <xdr:row>20</xdr:row>
      <xdr:rowOff>266700</xdr:rowOff>
    </xdr:to>
    <xdr:pic>
      <xdr:nvPicPr>
        <xdr:cNvPr id="355460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5280" y="4331970"/>
          <a:ext cx="3276600" cy="16497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57517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57518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4346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</xdr:row>
      <xdr:rowOff>54427</xdr:rowOff>
    </xdr:from>
    <xdr:to>
      <xdr:col>13</xdr:col>
      <xdr:colOff>134440</xdr:colOff>
      <xdr:row>9</xdr:row>
      <xdr:rowOff>107157</xdr:rowOff>
    </xdr:to>
    <xdr:sp>
      <xdr:nvSpPr>
        <xdr:cNvPr id="2" name="矩形 917"/>
        <xdr:cNvSpPr>
          <a:spLocks noChangeArrowheads="1"/>
        </xdr:cNvSpPr>
      </xdr:nvSpPr>
      <xdr:spPr>
        <a:xfrm>
          <a:off x="0" y="2054225"/>
          <a:ext cx="6831965" cy="624205"/>
        </a:xfrm>
        <a:prstGeom prst="rect">
          <a:avLst/>
        </a:prstGeom>
        <a:solidFill>
          <a:srgbClr val="92D050"/>
        </a:solidFill>
        <a:ln>
          <a:noFill/>
        </a:ln>
      </xdr:spPr>
      <xdr:txBody>
        <a:bodyPr vertOverflow="clip" wrap="square" lIns="27432" tIns="18288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1.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对组装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OK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品进行全检。</a:t>
          </a: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2.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全检好的产品按要求摆放卡板。</a:t>
          </a: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algn="l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24</xdr:col>
      <xdr:colOff>403860</xdr:colOff>
      <xdr:row>23</xdr:row>
      <xdr:rowOff>83820</xdr:rowOff>
    </xdr:from>
    <xdr:to>
      <xdr:col>26</xdr:col>
      <xdr:colOff>121285</xdr:colOff>
      <xdr:row>26</xdr:row>
      <xdr:rowOff>259080</xdr:rowOff>
    </xdr:to>
    <xdr:pic>
      <xdr:nvPicPr>
        <xdr:cNvPr id="357520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88240" y="6656070"/>
          <a:ext cx="906145" cy="103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534352</xdr:colOff>
      <xdr:row>3</xdr:row>
      <xdr:rowOff>230505</xdr:rowOff>
    </xdr:from>
    <xdr:to>
      <xdr:col>26</xdr:col>
      <xdr:colOff>815029</xdr:colOff>
      <xdr:row>5</xdr:row>
      <xdr:rowOff>61243</xdr:rowOff>
    </xdr:to>
    <xdr:sp>
      <xdr:nvSpPr>
        <xdr:cNvPr id="3" name="TextBox 26"/>
        <xdr:cNvSpPr txBox="1"/>
      </xdr:nvSpPr>
      <xdr:spPr>
        <a:xfrm>
          <a:off x="13312775" y="1087755"/>
          <a:ext cx="875030" cy="4019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2000" b="1">
              <a:solidFill>
                <a:srgbClr val="FF0000"/>
              </a:solidFill>
            </a:rPr>
            <a:t>CPCP</a:t>
          </a:r>
          <a:endParaRPr lang="zh-CN" altLang="en-US" sz="20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68580</xdr:colOff>
      <xdr:row>13</xdr:row>
      <xdr:rowOff>38100</xdr:rowOff>
    </xdr:from>
    <xdr:to>
      <xdr:col>6</xdr:col>
      <xdr:colOff>350520</xdr:colOff>
      <xdr:row>20</xdr:row>
      <xdr:rowOff>45720</xdr:rowOff>
    </xdr:to>
    <xdr:pic>
      <xdr:nvPicPr>
        <xdr:cNvPr id="35752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" y="3752850"/>
          <a:ext cx="3505200" cy="200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68580</xdr:colOff>
      <xdr:row>13</xdr:row>
      <xdr:rowOff>83820</xdr:rowOff>
    </xdr:from>
    <xdr:to>
      <xdr:col>14</xdr:col>
      <xdr:colOff>205740</xdr:colOff>
      <xdr:row>20</xdr:row>
      <xdr:rowOff>83820</xdr:rowOff>
    </xdr:to>
    <xdr:pic>
      <xdr:nvPicPr>
        <xdr:cNvPr id="35752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17620" y="3798570"/>
          <a:ext cx="3611880" cy="200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40166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40167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1298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350520</xdr:colOff>
      <xdr:row>23</xdr:row>
      <xdr:rowOff>45720</xdr:rowOff>
    </xdr:from>
    <xdr:to>
      <xdr:col>26</xdr:col>
      <xdr:colOff>60960</xdr:colOff>
      <xdr:row>26</xdr:row>
      <xdr:rowOff>220980</xdr:rowOff>
    </xdr:to>
    <xdr:pic>
      <xdr:nvPicPr>
        <xdr:cNvPr id="340168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04420" y="6617970"/>
          <a:ext cx="899160" cy="103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12</xdr:col>
      <xdr:colOff>510540</xdr:colOff>
      <xdr:row>10</xdr:row>
      <xdr:rowOff>67945</xdr:rowOff>
    </xdr:to>
    <xdr:sp>
      <xdr:nvSpPr>
        <xdr:cNvPr id="2" name="圆角矩形 7"/>
        <xdr:cNvSpPr/>
      </xdr:nvSpPr>
      <xdr:spPr>
        <a:xfrm>
          <a:off x="0" y="2000250"/>
          <a:ext cx="6682740" cy="925195"/>
        </a:xfrm>
        <a:prstGeom prst="roundRec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 baseline="0">
              <a:solidFill>
                <a:sysClr val="windowText" lastClr="000000"/>
              </a:solidFill>
            </a:rPr>
            <a:t>1、</a:t>
          </a:r>
          <a:r>
            <a:rPr lang="zh-CN" altLang="en-US" sz="1400" b="1" baseline="0">
              <a:solidFill>
                <a:sysClr val="windowText" lastClr="000000"/>
              </a:solidFill>
            </a:rPr>
            <a:t>取</a:t>
          </a:r>
          <a:r>
            <a:rPr lang="en-US" altLang="zh-CN" sz="1400" b="1" baseline="0">
              <a:solidFill>
                <a:sysClr val="windowText" lastClr="000000"/>
              </a:solidFill>
            </a:rPr>
            <a:t>1pcs</a:t>
          </a:r>
          <a:r>
            <a:rPr lang="zh-CN" altLang="en-US" sz="1400" b="1" baseline="0">
              <a:solidFill>
                <a:sysClr val="windowText" lastClr="000000"/>
              </a:solidFill>
            </a:rPr>
            <a:t>除废</a:t>
          </a:r>
          <a:r>
            <a:rPr lang="en-US" altLang="zh-CN" sz="1400" b="1" baseline="0">
              <a:solidFill>
                <a:sysClr val="windowText" lastClr="000000"/>
              </a:solidFill>
            </a:rPr>
            <a:t>OK</a:t>
          </a:r>
          <a:r>
            <a:rPr lang="zh-CN" altLang="en-US" sz="1400" b="1" baseline="0">
              <a:solidFill>
                <a:sysClr val="windowText" lastClr="000000"/>
              </a:solidFill>
            </a:rPr>
            <a:t>的内卡，如图示沿压痕线预折，</a:t>
          </a:r>
          <a:endParaRPr lang="zh-CN" altLang="en-US" sz="1400" b="1" baseline="0">
            <a:solidFill>
              <a:sysClr val="windowText" lastClr="000000"/>
            </a:solidFill>
          </a:endParaRPr>
        </a:p>
        <a:p>
          <a:pPr algn="l"/>
          <a:r>
            <a:rPr lang="zh-CN" altLang="en-US" sz="1400" b="1" baseline="0">
              <a:solidFill>
                <a:sysClr val="windowText" lastClr="000000"/>
              </a:solidFill>
            </a:rPr>
            <a:t> </a:t>
          </a:r>
          <a:r>
            <a:rPr lang="en-US" altLang="zh-CN" sz="1400" b="1" baseline="0">
              <a:solidFill>
                <a:sysClr val="windowText" lastClr="000000"/>
              </a:solidFill>
            </a:rPr>
            <a:t>      </a:t>
          </a:r>
          <a:r>
            <a:rPr lang="zh-CN" altLang="en-US" sz="1400" b="1" baseline="0">
              <a:solidFill>
                <a:sysClr val="windowText" lastClr="000000"/>
              </a:solidFill>
            </a:rPr>
            <a:t>注意卡舌正反折</a:t>
          </a:r>
          <a:endParaRPr lang="zh-CN" altLang="en-US" sz="1800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441960</xdr:colOff>
      <xdr:row>11</xdr:row>
      <xdr:rowOff>99060</xdr:rowOff>
    </xdr:from>
    <xdr:to>
      <xdr:col>13</xdr:col>
      <xdr:colOff>121920</xdr:colOff>
      <xdr:row>24</xdr:row>
      <xdr:rowOff>182880</xdr:rowOff>
    </xdr:to>
    <xdr:pic>
      <xdr:nvPicPr>
        <xdr:cNvPr id="340170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" y="3242310"/>
          <a:ext cx="6057900" cy="3798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44260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44261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0630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7</xdr:row>
      <xdr:rowOff>80010</xdr:rowOff>
    </xdr:from>
    <xdr:to>
      <xdr:col>14</xdr:col>
      <xdr:colOff>170812</xdr:colOff>
      <xdr:row>10</xdr:row>
      <xdr:rowOff>190530</xdr:rowOff>
    </xdr:to>
    <xdr:sp>
      <xdr:nvSpPr>
        <xdr:cNvPr id="2" name="矩形 917"/>
        <xdr:cNvSpPr>
          <a:spLocks noChangeArrowheads="1"/>
        </xdr:cNvSpPr>
      </xdr:nvSpPr>
      <xdr:spPr>
        <a:xfrm>
          <a:off x="9525" y="2080260"/>
          <a:ext cx="7384415" cy="967740"/>
        </a:xfrm>
        <a:prstGeom prst="rect">
          <a:avLst/>
        </a:prstGeom>
        <a:solidFill>
          <a:srgbClr val="92D050"/>
        </a:solidFill>
        <a:ln>
          <a:noFill/>
        </a:ln>
      </xdr:spPr>
      <xdr:txBody>
        <a:bodyPr vertOverflow="clip" wrap="square" lIns="27432" tIns="18288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algn="l" defTabSz="914400" rtl="0" eaLnBrk="1" fontAlgn="auto" latinLnBrk="0" hangingPunct="1">
            <a:lnSpc>
              <a:spcPts val="1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1.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取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1pcs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成型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OK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的内卡依图示装入盒胚。</a:t>
          </a:r>
          <a:endParaRPr kumimoji="0" lang="zh-CN" altLang="en-US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24</xdr:col>
      <xdr:colOff>350520</xdr:colOff>
      <xdr:row>23</xdr:row>
      <xdr:rowOff>45720</xdr:rowOff>
    </xdr:from>
    <xdr:to>
      <xdr:col>26</xdr:col>
      <xdr:colOff>60960</xdr:colOff>
      <xdr:row>26</xdr:row>
      <xdr:rowOff>220980</xdr:rowOff>
    </xdr:to>
    <xdr:pic>
      <xdr:nvPicPr>
        <xdr:cNvPr id="34426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397740" y="6617970"/>
          <a:ext cx="899160" cy="103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319405</xdr:colOff>
      <xdr:row>12</xdr:row>
      <xdr:rowOff>15875</xdr:rowOff>
    </xdr:from>
    <xdr:to>
      <xdr:col>5</xdr:col>
      <xdr:colOff>243842</xdr:colOff>
      <xdr:row>13</xdr:row>
      <xdr:rowOff>52070</xdr:rowOff>
    </xdr:to>
    <xdr:sp>
      <xdr:nvSpPr>
        <xdr:cNvPr id="3" name="TextBox 7"/>
        <xdr:cNvSpPr txBox="1"/>
      </xdr:nvSpPr>
      <xdr:spPr>
        <a:xfrm>
          <a:off x="639445" y="3444875"/>
          <a:ext cx="2301875" cy="3219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/>
            <a:t>内盒组装方向正确</a:t>
          </a:r>
          <a:endParaRPr lang="zh-CN" altLang="en-US" sz="1400"/>
        </a:p>
      </xdr:txBody>
    </xdr:sp>
    <xdr:clientData/>
  </xdr:twoCellAnchor>
  <xdr:twoCellAnchor editAs="oneCell">
    <xdr:from>
      <xdr:col>1</xdr:col>
      <xdr:colOff>152400</xdr:colOff>
      <xdr:row>15</xdr:row>
      <xdr:rowOff>76200</xdr:rowOff>
    </xdr:from>
    <xdr:to>
      <xdr:col>6</xdr:col>
      <xdr:colOff>91440</xdr:colOff>
      <xdr:row>20</xdr:row>
      <xdr:rowOff>228600</xdr:rowOff>
    </xdr:to>
    <xdr:pic>
      <xdr:nvPicPr>
        <xdr:cNvPr id="344265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2440" y="4362450"/>
          <a:ext cx="2842260" cy="158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472440</xdr:colOff>
      <xdr:row>12</xdr:row>
      <xdr:rowOff>67945</xdr:rowOff>
    </xdr:from>
    <xdr:to>
      <xdr:col>13</xdr:col>
      <xdr:colOff>472440</xdr:colOff>
      <xdr:row>18</xdr:row>
      <xdr:rowOff>91440</xdr:rowOff>
    </xdr:to>
    <xdr:pic>
      <xdr:nvPicPr>
        <xdr:cNvPr id="344266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21480" y="3496945"/>
          <a:ext cx="2948940" cy="173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396240</xdr:colOff>
      <xdr:row>19</xdr:row>
      <xdr:rowOff>137160</xdr:rowOff>
    </xdr:from>
    <xdr:to>
      <xdr:col>14</xdr:col>
      <xdr:colOff>99060</xdr:colOff>
      <xdr:row>26</xdr:row>
      <xdr:rowOff>22225</xdr:rowOff>
    </xdr:to>
    <xdr:pic>
      <xdr:nvPicPr>
        <xdr:cNvPr id="344267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45280" y="5566410"/>
          <a:ext cx="3177540" cy="1885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449580</xdr:colOff>
      <xdr:row>0</xdr:row>
      <xdr:rowOff>266700</xdr:rowOff>
    </xdr:to>
    <xdr:pic>
      <xdr:nvPicPr>
        <xdr:cNvPr id="322842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38100"/>
          <a:ext cx="7239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259080</xdr:colOff>
      <xdr:row>18</xdr:row>
      <xdr:rowOff>38100</xdr:rowOff>
    </xdr:from>
    <xdr:to>
      <xdr:col>26</xdr:col>
      <xdr:colOff>160020</xdr:colOff>
      <xdr:row>21</xdr:row>
      <xdr:rowOff>251460</xdr:rowOff>
    </xdr:to>
    <xdr:pic>
      <xdr:nvPicPr>
        <xdr:cNvPr id="322843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27280" y="5181600"/>
          <a:ext cx="108966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7</xdr:row>
      <xdr:rowOff>52070</xdr:rowOff>
    </xdr:from>
    <xdr:to>
      <xdr:col>13</xdr:col>
      <xdr:colOff>132091</xdr:colOff>
      <xdr:row>11</xdr:row>
      <xdr:rowOff>180998</xdr:rowOff>
    </xdr:to>
    <xdr:sp>
      <xdr:nvSpPr>
        <xdr:cNvPr id="2" name="矩形 917"/>
        <xdr:cNvSpPr>
          <a:spLocks noChangeArrowheads="1"/>
        </xdr:cNvSpPr>
      </xdr:nvSpPr>
      <xdr:spPr>
        <a:xfrm>
          <a:off x="9525" y="2052320"/>
          <a:ext cx="6820535" cy="1271905"/>
        </a:xfrm>
        <a:prstGeom prst="rect">
          <a:avLst/>
        </a:prstGeom>
        <a:solidFill>
          <a:srgbClr val="92D050"/>
        </a:solidFill>
        <a:ln>
          <a:noFill/>
        </a:ln>
      </xdr:spPr>
      <xdr:txBody>
        <a:bodyPr vertOverflow="clip" wrap="square" lIns="27432" tIns="18288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algn="l" defTabSz="914400" rtl="0" eaLnBrk="1" fontAlgn="auto" latinLnBrk="0" hangingPunct="1">
            <a:lnSpc>
              <a:spcPts val="1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1.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对全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OK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品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正反向竖直排好，每次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4-6pcs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放入已装好</a:t>
          </a:r>
          <a:r>
            <a:rPr lang="en-US" altLang="zh-CN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PE</a:t>
          </a:r>
          <a:r>
            <a:rPr lang="zh-CN" altLang="en-US" sz="1300" b="1">
              <a:solidFill>
                <a:sysClr val="windowText" lastClr="000000"/>
              </a:solidFill>
              <a:effectLst/>
              <a:latin typeface="+mn-ea"/>
              <a:sym typeface="+mn-ea"/>
            </a:rPr>
            <a:t>袋的外箱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。</a:t>
          </a:r>
          <a:endParaRPr kumimoji="0" lang="zh-CN" altLang="en-US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algn="l" defTabSz="914400" rtl="0" eaLnBrk="1" fontAlgn="auto" latinLnBrk="0" hangingPunct="1">
            <a:lnSpc>
              <a:spcPts val="1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2.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每个周转箱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一层30PCS,上下</a:t>
          </a:r>
          <a:r>
            <a:rPr lang="en-US" altLang="zh-CN" sz="1400" b="1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垫卡纸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，</a:t>
          </a: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algn="l" defTabSz="914400" rtl="0" eaLnBrk="1" fontAlgn="auto" latinLnBrk="0" hangingPunct="1">
            <a:lnSpc>
              <a:spcPts val="1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3.</a:t>
          </a:r>
          <a:r>
            <a:rPr lang="en-US" altLang="zh-CN" sz="1400" b="1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摆AGV</a:t>
          </a:r>
          <a:r>
            <a:rPr lang="zh-CN" altLang="en-US" sz="1400" b="1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料架入库</a:t>
          </a:r>
          <a:r>
            <a:rPr lang="en-US" altLang="zh-CN" sz="1400" b="1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，</a:t>
          </a:r>
          <a:r>
            <a:rPr lang="zh-CN" altLang="en-US" sz="1400" b="1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每层</a:t>
          </a:r>
          <a:r>
            <a:rPr lang="en-US" altLang="zh-CN" sz="1400" b="1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6</a:t>
          </a:r>
          <a:r>
            <a:rPr lang="zh-CN" altLang="en-US" sz="1400" b="1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个纸箱，</a:t>
          </a: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堆叠4层，2880PCS/板，</a:t>
          </a:r>
          <a:endParaRPr kumimoji="0" lang="en-US" altLang="zh-CN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  <a:p>
          <a:pPr marL="0" marR="0" lvl="0" algn="l" defTabSz="914400" rtl="0" eaLnBrk="1" fontAlgn="auto" latinLnBrk="0" hangingPunct="1">
            <a:lnSpc>
              <a:spcPts val="1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3.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</a:rPr>
            <a:t>注意产品摆板手法，整排摆板，每次摆板3pcs,不能单个产品插入，防止磕碰划伤。</a:t>
          </a:r>
          <a:endParaRPr kumimoji="0" lang="zh-CN" altLang="en-US" sz="14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24</xdr:col>
      <xdr:colOff>403860</xdr:colOff>
      <xdr:row>23</xdr:row>
      <xdr:rowOff>83820</xdr:rowOff>
    </xdr:from>
    <xdr:to>
      <xdr:col>26</xdr:col>
      <xdr:colOff>121285</xdr:colOff>
      <xdr:row>26</xdr:row>
      <xdr:rowOff>259080</xdr:rowOff>
    </xdr:to>
    <xdr:pic>
      <xdr:nvPicPr>
        <xdr:cNvPr id="322845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672060" y="6656070"/>
          <a:ext cx="906145" cy="10325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494665</xdr:colOff>
      <xdr:row>11</xdr:row>
      <xdr:rowOff>267970</xdr:rowOff>
    </xdr:from>
    <xdr:ext cx="4122029" cy="789305"/>
    <xdr:sp>
      <xdr:nvSpPr>
        <xdr:cNvPr id="3" name="TextBox 18"/>
        <xdr:cNvSpPr txBox="1"/>
      </xdr:nvSpPr>
      <xdr:spPr>
        <a:xfrm>
          <a:off x="2140585" y="3411220"/>
          <a:ext cx="4121785" cy="7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ysClr val="windowText" lastClr="000000"/>
              </a:solidFill>
              <a:sym typeface="+mn-ea"/>
            </a:rPr>
            <a:t>15pcs/</a:t>
          </a:r>
          <a:r>
            <a:rPr lang="zh-CN" altLang="en-US" sz="1400" b="1">
              <a:solidFill>
                <a:sysClr val="windowText" lastClr="000000"/>
              </a:solidFill>
              <a:sym typeface="+mn-ea"/>
            </a:rPr>
            <a:t>排，</a:t>
          </a:r>
          <a:r>
            <a:rPr lang="zh-CN" altLang="en-US" sz="1400" b="1">
              <a:solidFill>
                <a:sysClr val="windowText" lastClr="000000"/>
              </a:solidFill>
            </a:rPr>
            <a:t>每层</a:t>
          </a:r>
          <a:r>
            <a:rPr lang="en-US" altLang="zh-CN" sz="1400" b="1">
              <a:solidFill>
                <a:sysClr val="windowText" lastClr="000000"/>
              </a:solidFill>
            </a:rPr>
            <a:t>30pcs, </a:t>
          </a:r>
          <a:r>
            <a:rPr lang="zh-CN" altLang="en-US" sz="1400" b="1">
              <a:solidFill>
                <a:sysClr val="windowText" lastClr="000000"/>
              </a:solidFill>
            </a:rPr>
            <a:t>四层</a:t>
          </a:r>
          <a:r>
            <a:rPr lang="en-US" altLang="zh-CN" sz="1400" b="1">
              <a:solidFill>
                <a:sysClr val="windowText" lastClr="000000"/>
              </a:solidFill>
            </a:rPr>
            <a:t>/</a:t>
          </a:r>
          <a:r>
            <a:rPr lang="zh-CN" altLang="en-US" sz="1400" b="1">
              <a:solidFill>
                <a:sysClr val="windowText" lastClr="000000"/>
              </a:solidFill>
            </a:rPr>
            <a:t>箱，共</a:t>
          </a:r>
          <a:r>
            <a:rPr lang="en-US" altLang="zh-CN" sz="1400" b="1">
              <a:solidFill>
                <a:sysClr val="windowText" lastClr="000000"/>
              </a:solidFill>
            </a:rPr>
            <a:t>120pcs/</a:t>
          </a:r>
          <a:r>
            <a:rPr lang="zh-CN" altLang="en-US" sz="1400" b="1">
              <a:solidFill>
                <a:sysClr val="windowText" lastClr="000000"/>
              </a:solidFill>
            </a:rPr>
            <a:t>箱</a:t>
          </a:r>
          <a:endParaRPr lang="en-US" altLang="zh-CN" sz="1400" b="1">
            <a:solidFill>
              <a:sysClr val="windowText" lastClr="000000"/>
            </a:solidFill>
          </a:endParaRPr>
        </a:p>
        <a:p>
          <a:r>
            <a:rPr lang="zh-CN" altLang="en-US" sz="1400" b="1">
              <a:solidFill>
                <a:sysClr val="windowText" lastClr="000000"/>
              </a:solidFill>
            </a:rPr>
            <a:t>包规如图示</a:t>
          </a:r>
          <a:endParaRPr lang="zh-CN" altLang="en-US" sz="1400" b="1">
            <a:solidFill>
              <a:sysClr val="windowText" lastClr="000000"/>
            </a:solidFill>
          </a:endParaRPr>
        </a:p>
        <a:p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7</xdr:col>
      <xdr:colOff>91440</xdr:colOff>
      <xdr:row>16</xdr:row>
      <xdr:rowOff>29845</xdr:rowOff>
    </xdr:from>
    <xdr:to>
      <xdr:col>12</xdr:col>
      <xdr:colOff>495300</xdr:colOff>
      <xdr:row>23</xdr:row>
      <xdr:rowOff>145415</xdr:rowOff>
    </xdr:to>
    <xdr:pic>
      <xdr:nvPicPr>
        <xdr:cNvPr id="322847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40480" y="4601845"/>
          <a:ext cx="2827020" cy="211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43</xdr:col>
      <xdr:colOff>289560</xdr:colOff>
      <xdr:row>44</xdr:row>
      <xdr:rowOff>252095</xdr:rowOff>
    </xdr:to>
    <xdr:pic>
      <xdr:nvPicPr>
        <xdr:cNvPr id="322848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37480" y="2571750"/>
          <a:ext cx="4610100" cy="1015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83820</xdr:colOff>
      <xdr:row>16</xdr:row>
      <xdr:rowOff>67945</xdr:rowOff>
    </xdr:from>
    <xdr:to>
      <xdr:col>7</xdr:col>
      <xdr:colOff>22860</xdr:colOff>
      <xdr:row>23</xdr:row>
      <xdr:rowOff>145415</xdr:rowOff>
    </xdr:to>
    <xdr:pic>
      <xdr:nvPicPr>
        <xdr:cNvPr id="322849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820" y="4639945"/>
          <a:ext cx="3688080" cy="2077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3.254\&#20107;&#19994;&#22235;&#22788;\&#24037;&#31243;&#37096;\IE&#35838;&#25991;&#20214;&#22841;\&#24352;&#26149;&#28059;\ftp:\10.160.11.32\DVD%20DATA%20Don't%20DELETE\sop\&#22823;&#26495;\AWA-MHP-014-D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lhnbepd015\d$\c5163\16DVD%20SOP\004-&#29289;&#26009;&#25237;&#2083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install1223\ie%20acdemy\DOCUME~1\guest\LOCALS~1\Temp\EWM-PNK-008-B(3MB33,34-00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install1223\ie%20acdemy\DOCUME~1\ADMINI~1\LOCALS~1\Temp\C.Lotus.Notes.Data\DOCUME~1\guest\LOCALS~1\Temp\EWM-PNK-008-B(3MB33,34-0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install1223\ie%20acdemy\DVD%20DATA%20Don't%20DELETE\sop\&#23567;&#26495;\DVD-%202%20%20PTH%20SOP-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install1223\ie%20acdemy\DVD%20DATA%20Don't%20DELETE\sop\&#22823;&#26495;\AWA-MHP-014-D(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xuefang.CNBPD1VS1-2F046\&#26700;&#38754;\LVDS\MSS1\MSS1%20MP\S1%20MP&#26368;&#26032;\&#29579;&#24950;&#26480;\MS03\MP\CCU3&#30456;&#38364;\DOCUME~1\guest\LOCALS~1\Temp\EWM-PNK-008-B(3MB33,34-00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install1223\ie%20acdemy\&#26421;&#26421;\MS02\SOP%20FOR%20DVT\DOCUME~1\guest\LOCALS~1\Temp\EWM-PNK-008-B(3MB33,34-0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xuefang.CNBPD1VS1-2F046\&#26700;&#38754;\LVDS\MSS1\MSS1%20MP\S1%20MP&#26368;&#26032;\DOCUME~1\guest\LOCALS~1\Temp\EWM-PNK-008-B(3MB33,34-00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xuefang.CNBPD1VS1-2F046\&#26700;&#38754;\LVDS\DOCUME~1\guest\LOCALS~1\Temp\EWM-PNK-008-B(3MB33,34-00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install1223\ie%20acdemy\&#26421;&#26421;\MS02\SOP%20FOR%20DVT\DVD%20DATA%20Don't%20DELETE\sop\&#23567;&#26495;\DVD-%202%20%20PTH%20SOP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lhpcame02\d\Public\Products\Compaq\009663-001\SOP\RevD\S_BOM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xuefang.CNBPD1VS1-2F046\&#26700;&#38754;\LVDS\&#31684;&#20363;\SOP\DOCUME~1\guest\LOCALS~1\Temp\EWM-PNK-008-B(3MB33,34-00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install1223\ie%20acdemy\Documents%20and%20Settings\fox\&#26700;&#38754;\FFFFF\DOCUME~1\guest\LOCALS~1\Temp\EWM-PNK-008-B(3MB33,34-00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物料投入1"/>
      <sheetName val="物料投入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 (2)"/>
      <sheetName val="修訂履歷 (2)"/>
      <sheetName val="文件明細表 (2)"/>
      <sheetName val="作業流程圖 "/>
      <sheetName val="材料投入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&quot;SMT半 成品檢查&quot;    (2)"/>
      <sheetName val="插件一 (2)"/>
      <sheetName val="插件二 (2)"/>
      <sheetName val="裝防焊治具與插件檢查 (2)"/>
      <sheetName val="波峰焊(噴霧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 (2)"/>
      <sheetName val="修訂履歷 (2)"/>
      <sheetName val="文件明細表 (2)"/>
      <sheetName val="作業流程圖 "/>
      <sheetName val="材料投入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Bom(P1)"/>
      <sheetName val="0000"/>
      <sheetName val="ECN "/>
      <sheetName val="目錄"/>
      <sheetName val="修改"/>
      <sheetName val="Sheet3"/>
      <sheetName val="Sheet4"/>
      <sheetName val="Sheet4-5"/>
      <sheetName val="Sheet5"/>
      <sheetName val="Sheet6"/>
      <sheetName val="治具保養記錄表"/>
      <sheetName val="治具維修記錄表"/>
      <sheetName val="治具驗收檢查表"/>
      <sheetName val="GR&amp;R記錄表"/>
      <sheetName val="治具保養計划1"/>
      <sheetName val="治具保養計划2"/>
      <sheetName val="Bom_P1_"/>
      <sheetName val="September"/>
      <sheetName val="CA Monthly "/>
      <sheetName val="LRB&amp;FRU"/>
      <sheetName val="CA Weekly"/>
      <sheetName val="CA Day"/>
      <sheetName val="Control_Run狀況"/>
      <sheetName val="M26 Report"/>
      <sheetName val="WLBG代工"/>
      <sheetName val="#REF!"/>
      <sheetName val="ECN"/>
      <sheetName val="修訂履歷"/>
      <sheetName val="内容"/>
      <sheetName val="SOP1"/>
      <sheetName val="SOP2"/>
      <sheetName val="樣品板點檢表"/>
      <sheetName val="治具驗收檢䟥表"/>
      <sheetName val="2003 Target"/>
      <sheetName val="SEPTZ"/>
      <sheetName val="ECN_1"/>
      <sheetName val="CA_Monthly_1"/>
      <sheetName val="CA_Weekly1"/>
      <sheetName val="CA_Day1"/>
      <sheetName val="M26_Report1"/>
      <sheetName val="2003_Target1"/>
      <sheetName val="ECN_"/>
      <sheetName val="CA_Monthly_"/>
      <sheetName val="CA_Weekly"/>
      <sheetName val="CA_Day"/>
      <sheetName val="M26_Report"/>
      <sheetName val="2003_Target"/>
      <sheetName val="LRB&amp;FRW"/>
      <sheetName val="Workings"/>
      <sheetName val="Sheet1"/>
      <sheetName val="參考--PDA 2003 Defect Rate"/>
      <sheetName val="資料"/>
      <sheetName val="名碩 0908"/>
      <sheetName val="Kod3 Table"/>
      <sheetName val="ECN_2"/>
      <sheetName val="CA_Monthly_2"/>
      <sheetName val="CA_Weekly2"/>
      <sheetName val="CA_Day2"/>
      <sheetName val="M26_Report2"/>
      <sheetName val="2003_Target2"/>
      <sheetName val="非機種"/>
      <sheetName val="統計処理(H)"/>
      <sheetName val="Data lists"/>
      <sheetName val="Macro1"/>
      <sheetName val="TB"/>
      <sheetName val="BS_CORPORATE"/>
      <sheetName val="Balance SPS"/>
      <sheetName val="ME-Partlist"/>
      <sheetName val="Mat Summary"/>
      <sheetName val="Summary"/>
      <sheetName val="ECN_3"/>
      <sheetName val="CA_Monthly_3"/>
      <sheetName val="CA_Weekly3"/>
      <sheetName val="CA_Day3"/>
      <sheetName val="M26_Report3"/>
      <sheetName val="2003_Target3"/>
      <sheetName val="Kod3_Table"/>
      <sheetName val="參考--PDA_2003_Defect_Rate"/>
      <sheetName val="名碩_0908"/>
      <sheetName val="Issues List"/>
      <sheetName val="2003 prod2"/>
      <sheetName val="PARTS"/>
      <sheetName val="Shipments"/>
      <sheetName val="表紙"/>
      <sheetName val="生產計劃"/>
      <sheetName val="BSF"/>
      <sheetName val="Cabinet Lower (2010 HERO)"/>
      <sheetName val="Cabinet Upper(2011J-CB)"/>
      <sheetName val="FA-LISTING"/>
      <sheetName val="生計"/>
      <sheetName val="ICT Details"/>
      <sheetName val="target"/>
      <sheetName val="Trand Chart"/>
      <sheetName val="Sheet2"/>
      <sheetName val="ECN_4"/>
      <sheetName val="CA_Monthly_4"/>
      <sheetName val="CA_Weekly4"/>
      <sheetName val="CA_Day4"/>
      <sheetName val="M26_Report4"/>
      <sheetName val="2003_Target4"/>
      <sheetName val="Kod3_Table1"/>
      <sheetName val="參考--PDA_2003_Defect_Rate1"/>
      <sheetName val="名碩_09081"/>
      <sheetName val="Mat_Summary"/>
      <sheetName val="Data_lists"/>
      <sheetName val="Issues_List"/>
      <sheetName val="2003_prod2"/>
      <sheetName val="Cabinet_Lower_(2010_HERO)"/>
      <sheetName val="Cabinet_Upper(2011J-CB)"/>
      <sheetName val="ICT_Details"/>
      <sheetName val="MOLD品コスト明細v4.0"/>
      <sheetName val="Definition"/>
      <sheetName val="Transformation Wrksht-Mech"/>
      <sheetName val="WIP_STATION_REPAIR_Q"/>
      <sheetName val="蘆竹5月薪"/>
      <sheetName val="詳細資料"/>
      <sheetName val="準意"/>
      <sheetName val="PLcost"/>
      <sheetName val="pu-Part"/>
      <sheetName val="sm_Pcost"/>
      <sheetName val="FA Definitions"/>
      <sheetName val="UPC&amp;EAN"/>
      <sheetName val="liste"/>
      <sheetName val="Field Lists"/>
      <sheetName val="SPM Units"/>
      <sheetName val="Mat_list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MPM"/>
      <sheetName val="SMT1"/>
      <sheetName val="Front panel test"/>
      <sheetName val="CL"/>
      <sheetName val="DG"/>
      <sheetName val="Juarez"/>
      <sheetName val="SU"/>
      <sheetName val="Szombathely"/>
      <sheetName val="Pull down list"/>
      <sheetName val="T1 Q'ty Mold"/>
      <sheetName val="Overhead summary"/>
      <sheetName val="C_K810VU"/>
      <sheetName val="H-2 Val Allow-By Entity"/>
      <sheetName val="MTL1"/>
      <sheetName val="Electronics"/>
      <sheetName val="Mechanical"/>
      <sheetName val="Keyboard &amp; Accessories"/>
      <sheetName val="Packaging"/>
      <sheetName val="Final Prep"/>
      <sheetName val="UM"/>
      <sheetName val="Bom(P1) "/>
      <sheetName val="Matl1"/>
      <sheetName val="連絡書１"/>
      <sheetName val="Debug check list"/>
      <sheetName val="CUM CONSTRAINED AVAIL"/>
      <sheetName val="Keyboard_&amp;_Accessories"/>
      <sheetName val="Final_Prep"/>
      <sheetName val="H-2_Val_Allow-By_Entity"/>
      <sheetName val="Transformation_Wrksht-Mech"/>
      <sheetName val="Trand_Chart"/>
      <sheetName val="Carlin-G_costbom"/>
      <sheetName val="ps3_repairinfo_200612080539845"/>
      <sheetName val="統計_理(H)"/>
      <sheetName val="Calculation"/>
      <sheetName val="Assumptions"/>
      <sheetName val="Part Data"/>
      <sheetName val="ECN_5"/>
      <sheetName val="CA_Monthly_5"/>
      <sheetName val="CA_Weekly5"/>
      <sheetName val="CA_Day5"/>
      <sheetName val="M26_Report5"/>
      <sheetName val="2003_Target5"/>
      <sheetName val="參考--PDA_2003_Defect_Rate2"/>
      <sheetName val="名碩_09082"/>
      <sheetName val="Kod3_Table2"/>
      <sheetName val="Data_lists1"/>
      <sheetName val="2003_prod21"/>
      <sheetName val="Mat_Summary1"/>
      <sheetName val="Issues_List1"/>
      <sheetName val="Keyboard_&amp;_Accessories1"/>
      <sheetName val="Final_Prep1"/>
      <sheetName val="Cabinet_Lower_(2010_HERO)1"/>
      <sheetName val="Cabinet_Upper(2011J-CB)1"/>
      <sheetName val="H-2_Val_Allow-By_Entity1"/>
      <sheetName val="Transformation_Wrksht-Mech1"/>
      <sheetName val="ICT_Details1"/>
      <sheetName val="Trand_Chart1"/>
      <sheetName val="Debug_check_list"/>
      <sheetName val="CUM_CONSTRAINED_AVAIL"/>
      <sheetName val="PRVF"/>
      <sheetName val="5S稽核list"/>
      <sheetName val="工單差异分攤"/>
      <sheetName val="FAE reports"/>
      <sheetName val="Main"/>
      <sheetName val="Hidden"/>
      <sheetName val="PrdMnt_Format"/>
      <sheetName val="Summary_Format"/>
      <sheetName val="@1005323 Aroma _JAW"/>
      <sheetName val="@1005324 Aroma _JBX"/>
      <sheetName val="@1005325 Zion2 _JBX"/>
      <sheetName val="@1005326 Nora2 _JKX"/>
      <sheetName val="@1005327 Zion2 _JAW"/>
      <sheetName val="@1005351 Aroma _JCX"/>
      <sheetName val="@1005371 Baltimre CTO"/>
      <sheetName val="@1003969 Zion _JAW"/>
      <sheetName val="@1003970 VGN-E50B_D"/>
      <sheetName val="@1004063 VGN-A17GP"/>
      <sheetName val="@1004064 VGN-A15GP"/>
      <sheetName val="@1004066 VGN-A19GP"/>
      <sheetName val="@1004068 PCG-K76P"/>
      <sheetName val="@1004069 PCG-K74"/>
      <sheetName val="@1004070 VGN-S18GP"/>
      <sheetName val="@1004071 VGN-S16GP"/>
      <sheetName val="@1004072 PCG-TR5GP"/>
      <sheetName val="@1004950 VGN-A29GP"/>
      <sheetName val="@1004952 VGN-S28GP"/>
      <sheetName val="@1004953 VGN-S26GP"/>
      <sheetName val="@1004954 PCG-K86P"/>
      <sheetName val="@1004956 VGN-T17GP"/>
      <sheetName val="@1004958 VGN-B88GP"/>
      <sheetName val="@1004965 VGN-T16G"/>
      <sheetName val="@1005281 VGN-U8G"/>
      <sheetName val="@1005282 VGN-BB55G"/>
      <sheetName val="@1004983 VGN-A29TP"/>
      <sheetName val="@1004985 VGN-S28TP"/>
      <sheetName val="@1004986 VGN-S26TP"/>
      <sheetName val="@1004988 VGN-T17TP"/>
      <sheetName val="@1005534 VGN-BB55T"/>
      <sheetName val="@1004991 VGN-A29SP"/>
      <sheetName val="@1004993 VGN-S28SP"/>
      <sheetName val="@1004994 VGN-S26SP"/>
      <sheetName val="@1004995 PCG-K86S"/>
      <sheetName val="@1004997 VGN-T16SP"/>
      <sheetName val="@1005532 VGN-BB55S"/>
      <sheetName val="@1004042 VGN-A17LP"/>
      <sheetName val="@1004043 VGN-A15LP"/>
      <sheetName val="@1004045 VGN-A19LP"/>
      <sheetName val="@1004047 VGN-S18LP"/>
      <sheetName val="@1004048 VGN-S16LP"/>
      <sheetName val="@1004049 PCG-TR5L"/>
      <sheetName val="@1004057 VGN-A17SP"/>
      <sheetName val="@1004058 VGN-A19SP"/>
      <sheetName val="@1004059 VGN-S18SP"/>
      <sheetName val="@1004060 VGN-S16SP"/>
      <sheetName val="@1004061 PCG-K76SP"/>
      <sheetName val="@1004062 PCG-K74"/>
      <sheetName val="@1004050 VGN-A17TP"/>
      <sheetName val="@1004052 VGN-A19TP"/>
      <sheetName val="@1004054 VGN-S18TP"/>
      <sheetName val="@1004055 VGN-S16TP"/>
      <sheetName val="@1004056 PCG-TR5TP"/>
      <sheetName val="@1004965 Aroma_IBWEHK"/>
      <sheetName val="@1005533 VGN-BB55L"/>
      <sheetName val="@1004959 VGN-B88L"/>
      <sheetName val="@1004938 VGN-A29CP"/>
      <sheetName val="@1004940 VGN-A23CP"/>
      <sheetName val="@1004941 VGN-A21C"/>
      <sheetName val="@1004942 VGN-S28CP"/>
      <sheetName val="@1004943 VGN-S27C"/>
      <sheetName val="@1004944 VGN-S26C"/>
      <sheetName val="@1004945 VGN-T17C_S"/>
      <sheetName val="@1004946 VGN-T15C_S"/>
      <sheetName val="@1004947 VGN-B88C"/>
      <sheetName val="@1004948 VGN-B55C"/>
      <sheetName val="@1004949 VGN-U8C"/>
      <sheetName val="@1005280 VGN-S25C"/>
      <sheetName val="@1005531 VGN-T15C_T"/>
      <sheetName val="@1004957 VGN-T16LP"/>
      <sheetName val="@1004960 VGN-A29LP"/>
      <sheetName val="@1004962 VGN-S28LP"/>
      <sheetName val="@1004963 VGN-S26LP"/>
      <sheetName val="@1004964 VGN-T17LP"/>
      <sheetName val="@1005711 JediH_IAW"/>
      <sheetName val="@1005716 LeonS_IAW"/>
      <sheetName val="@1005717 Leon3_IAW"/>
      <sheetName val="@1005718 Aroma2_IAW"/>
      <sheetName val="@1005719 Aroma2_IBW"/>
      <sheetName val="@1005720 Spirit_IAW"/>
      <sheetName val="@1005721 Spirit_IBW"/>
      <sheetName val="@1005722 Baltimore2_IAW"/>
      <sheetName val="@1005723 Baltimore2_IBW"/>
      <sheetName val="@1005994 Baijiu_I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ECN"/>
      <sheetName val="會簽單"/>
      <sheetName val="1"/>
      <sheetName val="2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noAutofit/>
      </a:bodyPr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2"/>
  <sheetViews>
    <sheetView tabSelected="1" zoomScale="80" zoomScaleNormal="80" zoomScaleSheetLayoutView="70" workbookViewId="0">
      <selection activeCell="C2" sqref="C2:K3"/>
    </sheetView>
  </sheetViews>
  <sheetFormatPr defaultColWidth="9" defaultRowHeight="17.1" customHeight="1"/>
  <cols>
    <col min="1" max="1" width="13.3333333333333" style="67" customWidth="1"/>
    <col min="2" max="2" width="32.1111111111111" style="68" customWidth="1"/>
    <col min="3" max="3" width="15" style="67" customWidth="1"/>
    <col min="4" max="4" width="10.1111111111111" style="69" customWidth="1"/>
    <col min="5" max="5" width="14" style="67" customWidth="1"/>
    <col min="6" max="6" width="11.3333333333333" style="70" customWidth="1"/>
    <col min="7" max="7" width="13.6666666666667" style="67" customWidth="1"/>
    <col min="8" max="8" width="12.8888888888889" style="69" customWidth="1"/>
    <col min="9" max="10" width="10.6666666666667" style="67" customWidth="1"/>
    <col min="11" max="11" width="18.7777777777778" style="67" customWidth="1"/>
    <col min="12" max="12" width="13.7777777777778" style="67" customWidth="1"/>
    <col min="13" max="13" width="21.7777777777778" style="67" customWidth="1"/>
    <col min="14" max="14" width="27.1111111111111" style="67" customWidth="1"/>
    <col min="15" max="16384" width="9" style="67"/>
  </cols>
  <sheetData>
    <row r="1" ht="25.5" customHeight="1" spans="1:14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2" t="s">
        <v>1</v>
      </c>
      <c r="M1" s="73" t="s">
        <v>2</v>
      </c>
      <c r="N1" s="73"/>
    </row>
    <row r="2" customHeight="1" spans="1:14">
      <c r="A2" s="74" t="s">
        <v>3</v>
      </c>
      <c r="B2" s="74"/>
      <c r="C2" s="71" t="s">
        <v>4</v>
      </c>
      <c r="D2" s="71"/>
      <c r="E2" s="71"/>
      <c r="F2" s="71"/>
      <c r="G2" s="71"/>
      <c r="H2" s="71"/>
      <c r="I2" s="71"/>
      <c r="J2" s="71"/>
      <c r="K2" s="71"/>
      <c r="L2" s="72" t="s">
        <v>5</v>
      </c>
      <c r="M2" s="125" t="s">
        <v>6</v>
      </c>
      <c r="N2" s="75"/>
    </row>
    <row r="3" ht="31.8" customHeight="1" spans="1:14">
      <c r="A3" s="74"/>
      <c r="B3" s="74"/>
      <c r="C3" s="71"/>
      <c r="D3" s="71"/>
      <c r="E3" s="71"/>
      <c r="F3" s="71"/>
      <c r="G3" s="71"/>
      <c r="H3" s="71"/>
      <c r="I3" s="71"/>
      <c r="J3" s="71"/>
      <c r="K3" s="71"/>
      <c r="L3" s="76" t="s">
        <v>7</v>
      </c>
      <c r="M3" s="77" t="s">
        <v>8</v>
      </c>
      <c r="N3" s="77"/>
    </row>
    <row r="4" customHeight="1" spans="1:14">
      <c r="A4" s="74" t="s">
        <v>9</v>
      </c>
      <c r="B4" s="74"/>
      <c r="C4" s="74" t="s">
        <v>10</v>
      </c>
      <c r="D4" s="74"/>
      <c r="E4" s="74"/>
      <c r="F4" s="74"/>
      <c r="G4" s="78" t="s">
        <v>11</v>
      </c>
      <c r="H4" s="79">
        <v>46157</v>
      </c>
      <c r="I4" s="74"/>
      <c r="J4" s="74"/>
      <c r="K4" s="74" t="s">
        <v>12</v>
      </c>
      <c r="L4" s="79">
        <f>+H4</f>
        <v>46157</v>
      </c>
      <c r="M4" s="74"/>
      <c r="N4" s="74"/>
    </row>
    <row r="5" ht="22.5" customHeight="1" spans="1:14">
      <c r="A5" s="74" t="s">
        <v>13</v>
      </c>
      <c r="B5" s="74"/>
      <c r="C5" s="74" t="s">
        <v>14</v>
      </c>
      <c r="D5" s="74"/>
      <c r="E5" s="74"/>
      <c r="F5" s="74"/>
      <c r="G5" s="78" t="s">
        <v>15</v>
      </c>
      <c r="H5" s="74"/>
      <c r="I5" s="74"/>
      <c r="J5" s="74"/>
      <c r="K5" s="74" t="s">
        <v>16</v>
      </c>
      <c r="L5" s="74"/>
      <c r="M5" s="74"/>
      <c r="N5" s="74"/>
    </row>
    <row r="6" s="64" customFormat="1" ht="22.5" customHeight="1" spans="1:14">
      <c r="A6" s="80" t="s">
        <v>17</v>
      </c>
      <c r="B6" s="80"/>
      <c r="C6" s="71" t="s">
        <v>18</v>
      </c>
      <c r="D6" s="71"/>
      <c r="E6" s="71"/>
      <c r="F6" s="71" t="s">
        <v>19</v>
      </c>
      <c r="G6" s="71"/>
      <c r="H6" s="71"/>
      <c r="I6" s="71"/>
      <c r="J6" s="71" t="s">
        <v>20</v>
      </c>
      <c r="K6" s="71"/>
      <c r="L6" s="71"/>
      <c r="M6" s="71" t="s">
        <v>21</v>
      </c>
      <c r="N6" s="71"/>
    </row>
    <row r="7" s="64" customFormat="1" ht="22.5" customHeight="1" spans="1:14">
      <c r="A7" s="80" t="s">
        <v>22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</row>
    <row r="8" s="65" customFormat="1" ht="37.95" customHeight="1" spans="1:14">
      <c r="A8" s="81" t="s">
        <v>23</v>
      </c>
      <c r="B8" s="82">
        <f>MAX(E17:E24)</f>
        <v>9</v>
      </c>
      <c r="C8" s="83" t="s">
        <v>24</v>
      </c>
      <c r="D8" s="82">
        <f>3600/L8</f>
        <v>8.57142857142857</v>
      </c>
      <c r="E8" s="83" t="s">
        <v>25</v>
      </c>
      <c r="F8" s="82">
        <f>C38</f>
        <v>23.4</v>
      </c>
      <c r="G8" s="83" t="s">
        <v>26</v>
      </c>
      <c r="H8" s="84">
        <f>F8/(B8*J8)</f>
        <v>0.65</v>
      </c>
      <c r="I8" s="85" t="s">
        <v>27</v>
      </c>
      <c r="J8" s="86">
        <f>D38</f>
        <v>4</v>
      </c>
      <c r="K8" s="81" t="s">
        <v>28</v>
      </c>
      <c r="L8" s="87">
        <v>420</v>
      </c>
      <c r="M8" s="81" t="s">
        <v>29</v>
      </c>
      <c r="N8" s="82">
        <f>L8/J8</f>
        <v>105</v>
      </c>
    </row>
    <row r="9" s="65" customFormat="1" ht="38.25" customHeight="1" spans="1:14">
      <c r="A9" s="88" t="s">
        <v>30</v>
      </c>
      <c r="B9" s="88" t="s">
        <v>31</v>
      </c>
      <c r="C9" s="88" t="s">
        <v>32</v>
      </c>
      <c r="D9" s="88" t="s">
        <v>33</v>
      </c>
      <c r="E9" s="89" t="s">
        <v>34</v>
      </c>
      <c r="F9" s="88" t="s">
        <v>35</v>
      </c>
      <c r="G9" s="88"/>
      <c r="H9" s="88" t="s">
        <v>36</v>
      </c>
      <c r="I9" s="90" t="s">
        <v>37</v>
      </c>
      <c r="J9" s="90"/>
      <c r="K9" s="90"/>
      <c r="L9" s="90"/>
      <c r="M9" s="90"/>
      <c r="N9" s="90"/>
    </row>
    <row r="10" s="65" customFormat="1" ht="18.9" customHeight="1" spans="1:14">
      <c r="A10" s="91">
        <v>1</v>
      </c>
      <c r="B10" s="92" t="s">
        <v>38</v>
      </c>
      <c r="C10" s="93"/>
      <c r="D10" s="93"/>
      <c r="E10" s="93"/>
      <c r="F10" s="93"/>
      <c r="G10" s="93"/>
      <c r="H10" s="94"/>
      <c r="I10" s="83"/>
      <c r="J10" s="83"/>
      <c r="K10" s="83"/>
      <c r="L10" s="83"/>
      <c r="M10" s="83"/>
      <c r="N10" s="83"/>
    </row>
    <row r="11" s="65" customFormat="1" ht="18.9" customHeight="1" spans="1:14">
      <c r="A11" s="95">
        <v>2</v>
      </c>
      <c r="B11" s="96" t="s">
        <v>39</v>
      </c>
      <c r="C11" s="97"/>
      <c r="D11" s="95"/>
      <c r="E11" s="97"/>
      <c r="F11" s="98"/>
      <c r="G11" s="98"/>
      <c r="H11" s="95"/>
      <c r="I11" s="83"/>
      <c r="J11" s="83"/>
      <c r="K11" s="83"/>
      <c r="L11" s="83"/>
      <c r="M11" s="83"/>
      <c r="N11" s="83"/>
    </row>
    <row r="12" s="65" customFormat="1" ht="18.9" customHeight="1" spans="1:14">
      <c r="A12" s="95">
        <v>3</v>
      </c>
      <c r="B12" s="99" t="s">
        <v>40</v>
      </c>
      <c r="C12" s="97"/>
      <c r="D12" s="95"/>
      <c r="E12" s="97"/>
      <c r="F12" s="98"/>
      <c r="G12" s="98"/>
      <c r="H12" s="95"/>
      <c r="I12" s="83"/>
      <c r="J12" s="83"/>
      <c r="K12" s="83"/>
      <c r="L12" s="83"/>
      <c r="M12" s="83"/>
      <c r="N12" s="83"/>
    </row>
    <row r="13" s="65" customFormat="1" ht="18.9" customHeight="1" spans="1:14">
      <c r="A13" s="95">
        <v>4</v>
      </c>
      <c r="B13" s="99" t="s">
        <v>41</v>
      </c>
      <c r="C13" s="97"/>
      <c r="D13" s="95"/>
      <c r="E13" s="97"/>
      <c r="F13" s="98"/>
      <c r="G13" s="98"/>
      <c r="H13" s="95"/>
      <c r="I13" s="83"/>
      <c r="J13" s="83"/>
      <c r="K13" s="83"/>
      <c r="L13" s="83"/>
      <c r="M13" s="83"/>
      <c r="N13" s="83"/>
    </row>
    <row r="14" s="65" customFormat="1" ht="18.9" customHeight="1" spans="1:14">
      <c r="A14" s="95">
        <v>5</v>
      </c>
      <c r="B14" s="100" t="s">
        <v>42</v>
      </c>
      <c r="C14" s="97"/>
      <c r="D14" s="95"/>
      <c r="E14" s="97"/>
      <c r="F14" s="98"/>
      <c r="G14" s="98"/>
      <c r="H14" s="95"/>
      <c r="I14" s="83"/>
      <c r="J14" s="83"/>
      <c r="K14" s="83"/>
      <c r="L14" s="83"/>
      <c r="M14" s="83"/>
      <c r="N14" s="83"/>
    </row>
    <row r="15" s="65" customFormat="1" ht="18.9" customHeight="1" spans="1:14">
      <c r="A15" s="95">
        <v>6</v>
      </c>
      <c r="B15" s="96" t="s">
        <v>43</v>
      </c>
      <c r="C15" s="97"/>
      <c r="D15" s="95"/>
      <c r="E15" s="97"/>
      <c r="F15" s="98"/>
      <c r="G15" s="98"/>
      <c r="H15" s="95"/>
      <c r="I15" s="83"/>
      <c r="J15" s="83"/>
      <c r="K15" s="83"/>
      <c r="L15" s="83"/>
      <c r="M15" s="83"/>
      <c r="N15" s="83"/>
    </row>
    <row r="16" s="65" customFormat="1" ht="18.9" customHeight="1" spans="1:14">
      <c r="A16" s="95">
        <v>7</v>
      </c>
      <c r="B16" s="99" t="s">
        <v>44</v>
      </c>
      <c r="C16" s="97"/>
      <c r="D16" s="101"/>
      <c r="E16" s="97"/>
      <c r="F16" s="98"/>
      <c r="G16" s="98"/>
      <c r="H16" s="98"/>
      <c r="I16" s="83"/>
      <c r="J16" s="83"/>
      <c r="K16" s="83"/>
      <c r="L16" s="83"/>
      <c r="M16" s="83"/>
      <c r="N16" s="83"/>
    </row>
    <row r="17" s="65" customFormat="1" ht="18.9" customHeight="1" spans="1:14">
      <c r="A17" s="95">
        <v>8</v>
      </c>
      <c r="B17" s="99" t="s">
        <v>45</v>
      </c>
      <c r="C17" s="97"/>
      <c r="D17" s="101"/>
      <c r="E17" s="97"/>
      <c r="F17" s="98"/>
      <c r="G17" s="98"/>
      <c r="H17" s="98"/>
      <c r="I17" s="83"/>
      <c r="J17" s="83"/>
      <c r="K17" s="83"/>
      <c r="L17" s="83"/>
      <c r="M17" s="83"/>
      <c r="N17" s="83"/>
    </row>
    <row r="18" s="65" customFormat="1" ht="18.9" customHeight="1" spans="1:14">
      <c r="A18" s="95">
        <v>9</v>
      </c>
      <c r="B18" s="99" t="s">
        <v>46</v>
      </c>
      <c r="C18" s="97"/>
      <c r="D18" s="101"/>
      <c r="E18" s="97"/>
      <c r="F18" s="98"/>
      <c r="G18" s="98"/>
      <c r="H18" s="98"/>
      <c r="I18" s="83"/>
      <c r="J18" s="83"/>
      <c r="K18" s="83"/>
      <c r="L18" s="83"/>
      <c r="M18" s="83"/>
      <c r="N18" s="83"/>
    </row>
    <row r="19" s="65" customFormat="1" ht="18.9" customHeight="1" spans="1:14">
      <c r="A19" s="95">
        <v>10</v>
      </c>
      <c r="B19" s="99" t="s">
        <v>47</v>
      </c>
      <c r="C19" s="97"/>
      <c r="D19" s="101"/>
      <c r="E19" s="97"/>
      <c r="F19" s="98"/>
      <c r="G19" s="98"/>
      <c r="H19" s="98"/>
      <c r="I19" s="83"/>
      <c r="J19" s="83"/>
      <c r="K19" s="83"/>
      <c r="L19" s="83"/>
      <c r="M19" s="83"/>
      <c r="N19" s="83"/>
    </row>
    <row r="20" s="65" customFormat="1" ht="18.9" customHeight="1" spans="1:14">
      <c r="A20" s="95">
        <v>11</v>
      </c>
      <c r="B20" s="96" t="s">
        <v>48</v>
      </c>
      <c r="C20" s="97"/>
      <c r="D20" s="101"/>
      <c r="E20" s="97"/>
      <c r="F20" s="98"/>
      <c r="G20" s="98"/>
      <c r="H20" s="98"/>
      <c r="I20" s="83"/>
      <c r="J20" s="83"/>
      <c r="K20" s="83"/>
      <c r="L20" s="83"/>
      <c r="M20" s="83"/>
      <c r="N20" s="83"/>
    </row>
    <row r="21" s="66" customFormat="1" ht="18.9" customHeight="1" spans="1:14">
      <c r="A21" s="95">
        <v>12</v>
      </c>
      <c r="B21" s="100" t="s">
        <v>49</v>
      </c>
      <c r="C21" s="102"/>
      <c r="D21" s="103"/>
      <c r="E21" s="102">
        <v>8</v>
      </c>
      <c r="F21" s="104"/>
      <c r="G21" s="104"/>
      <c r="H21" s="104">
        <v>2</v>
      </c>
      <c r="I21" s="105"/>
      <c r="J21" s="105"/>
      <c r="K21" s="105"/>
      <c r="L21" s="105"/>
      <c r="M21" s="105"/>
      <c r="N21" s="105"/>
    </row>
    <row r="22" s="65" customFormat="1" ht="18.9" customHeight="1" spans="1:14">
      <c r="A22" s="95">
        <v>13</v>
      </c>
      <c r="B22" s="100" t="s">
        <v>50</v>
      </c>
      <c r="C22" s="106"/>
      <c r="D22" s="107"/>
      <c r="E22" s="106"/>
      <c r="F22" s="108"/>
      <c r="G22" s="108"/>
      <c r="H22" s="108">
        <v>2</v>
      </c>
      <c r="I22" s="83"/>
      <c r="J22" s="83"/>
      <c r="K22" s="83"/>
      <c r="L22" s="83"/>
      <c r="M22" s="83"/>
      <c r="N22" s="83"/>
    </row>
    <row r="23" s="65" customFormat="1" ht="18.9" customHeight="1" spans="1:14">
      <c r="A23" s="91" t="s">
        <v>51</v>
      </c>
      <c r="B23" s="100" t="s">
        <v>52</v>
      </c>
      <c r="C23" s="106">
        <v>14.4</v>
      </c>
      <c r="D23" s="107">
        <v>2</v>
      </c>
      <c r="E23" s="106">
        <f>C23/D23</f>
        <v>7.2</v>
      </c>
      <c r="F23" s="108"/>
      <c r="G23" s="108"/>
      <c r="H23" s="108"/>
      <c r="I23" s="83"/>
      <c r="J23" s="83"/>
      <c r="K23" s="83"/>
      <c r="L23" s="83"/>
      <c r="M23" s="83"/>
      <c r="N23" s="83"/>
    </row>
    <row r="24" s="65" customFormat="1" ht="18.9" customHeight="1" spans="1:14">
      <c r="A24" s="91">
        <v>16</v>
      </c>
      <c r="B24" s="100" t="s">
        <v>53</v>
      </c>
      <c r="C24" s="106">
        <v>9</v>
      </c>
      <c r="D24" s="107">
        <v>1</v>
      </c>
      <c r="E24" s="106">
        <f>C24/D24</f>
        <v>9</v>
      </c>
      <c r="F24" s="109"/>
      <c r="G24" s="110"/>
      <c r="H24" s="108"/>
      <c r="I24" s="83"/>
      <c r="J24" s="83"/>
      <c r="K24" s="83"/>
      <c r="L24" s="83"/>
      <c r="M24" s="83"/>
      <c r="N24" s="83"/>
    </row>
    <row r="25" s="65" customFormat="1" ht="18.9" customHeight="1" spans="1:14">
      <c r="A25" s="91"/>
      <c r="B25" s="100" t="s">
        <v>54</v>
      </c>
      <c r="C25" s="106"/>
      <c r="D25" s="107">
        <v>1</v>
      </c>
      <c r="E25" s="106"/>
      <c r="F25" s="109"/>
      <c r="G25" s="110"/>
      <c r="H25" s="108"/>
      <c r="I25" s="83"/>
      <c r="J25" s="83"/>
      <c r="K25" s="83"/>
      <c r="L25" s="83"/>
      <c r="M25" s="83"/>
      <c r="N25" s="83"/>
    </row>
    <row r="26" s="65" customFormat="1" ht="18.9" customHeight="1" spans="1:14">
      <c r="A26" s="91"/>
      <c r="B26" s="100"/>
      <c r="C26" s="106"/>
      <c r="D26" s="107"/>
      <c r="E26" s="106"/>
      <c r="F26" s="109"/>
      <c r="G26" s="110"/>
      <c r="H26" s="108"/>
      <c r="I26" s="83"/>
      <c r="J26" s="83"/>
      <c r="K26" s="83"/>
      <c r="L26" s="83"/>
      <c r="M26" s="83"/>
      <c r="N26" s="83"/>
    </row>
    <row r="27" s="65" customFormat="1" ht="18.9" customHeight="1" spans="1:14">
      <c r="A27" s="91"/>
      <c r="B27" s="100"/>
      <c r="C27" s="106"/>
      <c r="D27" s="107"/>
      <c r="E27" s="106"/>
      <c r="F27" s="109"/>
      <c r="G27" s="110"/>
      <c r="H27" s="108"/>
      <c r="I27" s="83"/>
      <c r="J27" s="83"/>
      <c r="K27" s="83"/>
      <c r="L27" s="83"/>
      <c r="M27" s="83"/>
      <c r="N27" s="83"/>
    </row>
    <row r="28" s="65" customFormat="1" ht="18.9" customHeight="1" spans="1:14">
      <c r="A28" s="91"/>
      <c r="B28" s="100"/>
      <c r="C28" s="106"/>
      <c r="D28" s="107"/>
      <c r="E28" s="106"/>
      <c r="F28" s="109"/>
      <c r="G28" s="110"/>
      <c r="H28" s="108"/>
      <c r="I28" s="83"/>
      <c r="J28" s="83"/>
      <c r="K28" s="83"/>
      <c r="L28" s="83"/>
      <c r="M28" s="83"/>
      <c r="N28" s="83"/>
    </row>
    <row r="29" s="65" customFormat="1" ht="18.9" customHeight="1" spans="1:14">
      <c r="A29" s="91"/>
      <c r="B29" s="100"/>
      <c r="C29" s="106"/>
      <c r="D29" s="107"/>
      <c r="E29" s="106"/>
      <c r="F29" s="109"/>
      <c r="G29" s="110"/>
      <c r="H29" s="108"/>
      <c r="I29" s="83"/>
      <c r="J29" s="83"/>
      <c r="K29" s="83"/>
      <c r="L29" s="83"/>
      <c r="M29" s="83"/>
      <c r="N29" s="83"/>
    </row>
    <row r="30" s="65" customFormat="1" ht="18.9" customHeight="1" spans="1:14">
      <c r="A30" s="91"/>
      <c r="B30" s="100"/>
      <c r="C30" s="106"/>
      <c r="D30" s="107"/>
      <c r="E30" s="106"/>
      <c r="F30" s="109"/>
      <c r="G30" s="110"/>
      <c r="H30" s="108"/>
      <c r="I30" s="83"/>
      <c r="J30" s="83"/>
      <c r="K30" s="83"/>
      <c r="L30" s="83"/>
      <c r="M30" s="83"/>
      <c r="N30" s="83"/>
    </row>
    <row r="31" s="65" customFormat="1" ht="18.9" customHeight="1" spans="1:14">
      <c r="A31" s="91"/>
      <c r="B31" s="100"/>
      <c r="C31" s="106"/>
      <c r="D31" s="107"/>
      <c r="E31" s="106"/>
      <c r="F31" s="109"/>
      <c r="G31" s="110"/>
      <c r="H31" s="108"/>
      <c r="I31" s="83"/>
      <c r="J31" s="83"/>
      <c r="K31" s="83"/>
      <c r="L31" s="83"/>
      <c r="M31" s="83"/>
      <c r="N31" s="83"/>
    </row>
    <row r="32" s="65" customFormat="1" ht="18.9" customHeight="1" spans="1:14">
      <c r="A32" s="91"/>
      <c r="B32" s="100"/>
      <c r="C32" s="106"/>
      <c r="D32" s="107"/>
      <c r="E32" s="106"/>
      <c r="F32" s="109"/>
      <c r="G32" s="110"/>
      <c r="H32" s="108"/>
      <c r="I32" s="83"/>
      <c r="J32" s="83"/>
      <c r="K32" s="83"/>
      <c r="L32" s="83"/>
      <c r="M32" s="83"/>
      <c r="N32" s="83"/>
    </row>
    <row r="33" s="65" customFormat="1" ht="18.9" customHeight="1" spans="1:14">
      <c r="A33" s="91"/>
      <c r="B33" s="100"/>
      <c r="C33" s="106"/>
      <c r="D33" s="107"/>
      <c r="E33" s="106"/>
      <c r="F33" s="109"/>
      <c r="G33" s="110"/>
      <c r="H33" s="108"/>
      <c r="I33" s="83"/>
      <c r="J33" s="83"/>
      <c r="K33" s="83"/>
      <c r="L33" s="83"/>
      <c r="M33" s="83"/>
      <c r="N33" s="83"/>
    </row>
    <row r="34" s="65" customFormat="1" ht="18.9" customHeight="1" spans="1:14">
      <c r="A34" s="91"/>
      <c r="B34" s="111"/>
      <c r="C34" s="106"/>
      <c r="D34" s="104"/>
      <c r="E34" s="106"/>
      <c r="F34" s="109"/>
      <c r="G34" s="110"/>
      <c r="H34" s="108"/>
      <c r="I34" s="83"/>
      <c r="J34" s="83"/>
      <c r="K34" s="83"/>
      <c r="L34" s="83"/>
      <c r="M34" s="83"/>
      <c r="N34" s="83"/>
    </row>
    <row r="35" s="65" customFormat="1" ht="18.9" customHeight="1" spans="1:14">
      <c r="A35" s="91"/>
      <c r="B35" s="111"/>
      <c r="C35" s="106"/>
      <c r="D35" s="104"/>
      <c r="E35" s="106"/>
      <c r="F35" s="109"/>
      <c r="G35" s="110"/>
      <c r="H35" s="108"/>
      <c r="I35" s="83"/>
      <c r="J35" s="83"/>
      <c r="K35" s="83"/>
      <c r="L35" s="83"/>
      <c r="M35" s="83"/>
      <c r="N35" s="83"/>
    </row>
    <row r="36" s="65" customFormat="1" ht="18.9" customHeight="1" spans="1:14">
      <c r="A36" s="91"/>
      <c r="B36" s="111"/>
      <c r="C36" s="112"/>
      <c r="D36" s="104"/>
      <c r="E36" s="106"/>
      <c r="F36" s="108"/>
      <c r="G36" s="108"/>
      <c r="H36" s="108"/>
      <c r="I36" s="83"/>
      <c r="J36" s="83"/>
      <c r="K36" s="83"/>
      <c r="L36" s="83"/>
      <c r="M36" s="83"/>
      <c r="N36" s="83"/>
    </row>
    <row r="37" s="65" customFormat="1" ht="18.9" customHeight="1" spans="1:14">
      <c r="A37" s="91"/>
      <c r="B37" s="113"/>
      <c r="C37" s="112"/>
      <c r="D37" s="105"/>
      <c r="E37" s="106"/>
      <c r="F37" s="91"/>
      <c r="G37" s="91"/>
      <c r="H37" s="91"/>
      <c r="I37" s="83"/>
      <c r="J37" s="83"/>
      <c r="K37" s="83"/>
      <c r="L37" s="83"/>
      <c r="M37" s="83"/>
      <c r="N37" s="83"/>
    </row>
    <row r="38" s="65" customFormat="1" ht="18.9" customHeight="1" spans="1:14">
      <c r="A38" s="91"/>
      <c r="B38" s="113"/>
      <c r="C38" s="106">
        <f>SUM(C17:C37)</f>
        <v>23.4</v>
      </c>
      <c r="D38" s="105">
        <f>SUM(D11:D37)</f>
        <v>4</v>
      </c>
      <c r="E38" s="106">
        <f>SUM(E17:E37)</f>
        <v>24.2</v>
      </c>
      <c r="F38" s="91"/>
      <c r="G38" s="91"/>
      <c r="H38" s="91">
        <f>SUM(H17:H37)</f>
        <v>4</v>
      </c>
      <c r="I38" s="83"/>
      <c r="J38" s="83"/>
      <c r="K38" s="83"/>
      <c r="L38" s="83"/>
      <c r="M38" s="83"/>
      <c r="N38" s="83"/>
    </row>
    <row r="39" s="65" customFormat="1" ht="18.9" customHeight="1" spans="1:14">
      <c r="A39" s="91" t="s">
        <v>55</v>
      </c>
      <c r="B39" s="105" t="s">
        <v>56</v>
      </c>
      <c r="C39" s="91" t="s">
        <v>57</v>
      </c>
      <c r="D39" s="114" t="s">
        <v>58</v>
      </c>
      <c r="E39" s="114"/>
      <c r="F39" s="105" t="s">
        <v>59</v>
      </c>
      <c r="G39" s="105"/>
      <c r="H39" s="91" t="s">
        <v>60</v>
      </c>
      <c r="I39" s="83"/>
      <c r="J39" s="83"/>
      <c r="K39" s="83"/>
      <c r="L39" s="83"/>
      <c r="M39" s="83"/>
      <c r="N39" s="83"/>
    </row>
    <row r="40" s="65" customFormat="1" ht="18.9" customHeight="1" spans="1:14">
      <c r="A40" s="91" t="s">
        <v>61</v>
      </c>
      <c r="B40" s="115"/>
      <c r="C40" s="91"/>
      <c r="D40" s="91"/>
      <c r="E40" s="91"/>
      <c r="F40" s="91"/>
      <c r="G40" s="91"/>
      <c r="H40" s="91"/>
      <c r="I40" s="83"/>
      <c r="J40" s="83"/>
      <c r="K40" s="83"/>
      <c r="L40" s="83"/>
      <c r="M40" s="83"/>
      <c r="N40" s="83"/>
    </row>
    <row r="41" s="65" customFormat="1" ht="18.9" customHeight="1" spans="1:14">
      <c r="A41" s="91">
        <v>1</v>
      </c>
      <c r="B41" s="116">
        <v>44410</v>
      </c>
      <c r="C41" s="91"/>
      <c r="D41" s="117" t="s">
        <v>62</v>
      </c>
      <c r="E41" s="118"/>
      <c r="F41" s="119"/>
      <c r="G41" s="119"/>
      <c r="H41" s="91"/>
      <c r="I41" s="83"/>
      <c r="J41" s="83"/>
      <c r="K41" s="83"/>
      <c r="L41" s="83"/>
      <c r="M41" s="83"/>
      <c r="N41" s="83"/>
    </row>
    <row r="42" s="65" customFormat="1" ht="18.9" customHeight="1" spans="1:14">
      <c r="A42" s="91"/>
      <c r="B42" s="116"/>
      <c r="C42" s="91"/>
      <c r="D42" s="117"/>
      <c r="E42" s="118"/>
      <c r="F42" s="119"/>
      <c r="G42" s="119"/>
      <c r="H42" s="120"/>
      <c r="I42" s="83"/>
      <c r="J42" s="83"/>
      <c r="K42" s="83"/>
      <c r="L42" s="83"/>
      <c r="M42" s="83"/>
      <c r="N42" s="83"/>
    </row>
    <row r="43" s="65" customFormat="1" ht="34.95" customHeight="1" spans="1:14">
      <c r="A43" s="91"/>
      <c r="B43" s="116"/>
      <c r="C43" s="121"/>
      <c r="D43" s="122"/>
      <c r="E43" s="122"/>
      <c r="F43" s="123"/>
      <c r="G43" s="124"/>
      <c r="H43" s="120"/>
      <c r="I43" s="83"/>
      <c r="J43" s="83"/>
      <c r="K43" s="83"/>
      <c r="L43" s="83"/>
      <c r="M43" s="83"/>
      <c r="N43" s="83"/>
    </row>
    <row r="44" customHeight="1" spans="1:14">
      <c r="B44" s="67"/>
      <c r="D44" s="67"/>
      <c r="F44" s="67"/>
      <c r="H44" s="67"/>
    </row>
    <row r="45" customHeight="1" spans="1:14">
      <c r="D45" s="67"/>
      <c r="F45" s="67"/>
      <c r="H45" s="67"/>
    </row>
    <row r="46" customHeight="1" spans="1:14">
      <c r="D46" s="67"/>
      <c r="F46" s="67"/>
      <c r="H46" s="67"/>
    </row>
    <row r="47" customHeight="1" spans="1:14">
      <c r="D47" s="67"/>
      <c r="F47" s="67"/>
      <c r="H47" s="67"/>
    </row>
    <row r="48" customHeight="1" spans="1:14">
      <c r="D48" s="67"/>
      <c r="F48" s="67"/>
      <c r="H48" s="67"/>
    </row>
    <row r="49" customHeight="1" spans="4:8">
      <c r="D49" s="67"/>
      <c r="F49" s="67"/>
      <c r="H49" s="67"/>
    </row>
    <row r="50" customHeight="1" spans="4:8">
      <c r="D50" s="67"/>
      <c r="F50" s="67"/>
      <c r="H50" s="67"/>
    </row>
    <row r="51" customHeight="1" spans="4:8">
      <c r="D51" s="67"/>
      <c r="F51" s="67"/>
      <c r="H51" s="67"/>
    </row>
    <row r="52" customHeight="1" spans="4:8">
      <c r="D52" s="67"/>
      <c r="F52" s="67"/>
      <c r="H52" s="67"/>
    </row>
    <row r="53" customHeight="1" spans="4:8">
      <c r="D53" s="67"/>
      <c r="F53" s="67"/>
      <c r="H53" s="67"/>
    </row>
    <row r="54" customHeight="1" spans="4:8">
      <c r="D54" s="67"/>
      <c r="F54" s="67"/>
      <c r="H54" s="67"/>
    </row>
    <row r="55" customHeight="1" spans="4:8">
      <c r="D55" s="67"/>
      <c r="F55" s="67"/>
      <c r="H55" s="67"/>
    </row>
    <row r="56" customHeight="1" spans="4:8">
      <c r="D56" s="67"/>
      <c r="F56" s="67"/>
      <c r="H56" s="67"/>
    </row>
    <row r="57" customHeight="1" spans="4:8">
      <c r="D57" s="67"/>
      <c r="F57" s="67"/>
      <c r="H57" s="67"/>
    </row>
    <row r="58" customHeight="1" spans="4:8">
      <c r="D58" s="67"/>
      <c r="F58" s="67"/>
      <c r="H58" s="67"/>
    </row>
    <row r="59" customHeight="1" spans="4:8">
      <c r="D59" s="67"/>
      <c r="F59" s="67"/>
      <c r="H59" s="67"/>
    </row>
    <row r="60" customHeight="1" spans="4:8">
      <c r="D60" s="67"/>
      <c r="F60" s="67"/>
      <c r="H60" s="67"/>
    </row>
    <row r="61" customHeight="1" spans="4:8">
      <c r="D61" s="67"/>
      <c r="F61" s="67"/>
      <c r="H61" s="67"/>
    </row>
    <row r="62" customHeight="1" spans="4:8">
      <c r="D62" s="67"/>
      <c r="F62" s="67"/>
      <c r="H62" s="67"/>
    </row>
    <row r="63" customHeight="1" spans="4:8">
      <c r="D63" s="67"/>
      <c r="F63" s="67"/>
      <c r="H63" s="67"/>
    </row>
    <row r="64" customHeight="1" spans="4:8">
      <c r="D64" s="67"/>
      <c r="F64" s="67"/>
      <c r="H64" s="67"/>
    </row>
    <row r="65" customHeight="1" spans="4:8">
      <c r="D65" s="67"/>
      <c r="F65" s="67"/>
      <c r="H65" s="67"/>
    </row>
    <row r="66" customHeight="1" spans="4:8">
      <c r="D66" s="67"/>
      <c r="F66" s="67"/>
      <c r="H66" s="67"/>
    </row>
    <row r="67" customHeight="1" spans="4:8">
      <c r="D67" s="67"/>
      <c r="F67" s="67"/>
      <c r="H67" s="67"/>
    </row>
    <row r="68" customHeight="1" spans="4:8">
      <c r="D68" s="67"/>
      <c r="F68" s="67"/>
      <c r="H68" s="67"/>
    </row>
    <row r="69" customHeight="1" spans="4:8">
      <c r="D69" s="67"/>
      <c r="F69" s="67"/>
      <c r="H69" s="67"/>
    </row>
    <row r="70" customHeight="1" spans="4:8">
      <c r="D70" s="67"/>
      <c r="F70" s="67"/>
      <c r="H70" s="67"/>
    </row>
    <row r="71" customHeight="1" spans="4:8">
      <c r="D71" s="67"/>
      <c r="F71" s="67"/>
      <c r="H71" s="67"/>
    </row>
    <row r="72" customHeight="1" spans="4:8">
      <c r="D72" s="67"/>
      <c r="F72" s="67"/>
      <c r="H72" s="67"/>
    </row>
    <row r="73" customHeight="1" spans="4:8">
      <c r="D73" s="67"/>
      <c r="F73" s="67"/>
      <c r="H73" s="67"/>
    </row>
    <row r="74" customHeight="1" spans="4:8">
      <c r="D74" s="67"/>
      <c r="F74" s="67"/>
      <c r="H74" s="67"/>
    </row>
    <row r="75" customHeight="1" spans="4:8">
      <c r="D75" s="67"/>
      <c r="F75" s="67"/>
      <c r="H75" s="67"/>
    </row>
    <row r="76" customHeight="1" spans="4:8">
      <c r="D76" s="67"/>
      <c r="F76" s="67"/>
      <c r="H76" s="67"/>
    </row>
    <row r="77" customHeight="1" spans="4:8">
      <c r="D77" s="67"/>
      <c r="F77" s="67"/>
      <c r="H77" s="67"/>
    </row>
    <row r="78" customHeight="1" spans="4:8">
      <c r="D78" s="67"/>
      <c r="F78" s="67"/>
      <c r="H78" s="67"/>
    </row>
    <row r="79" customHeight="1" spans="4:8">
      <c r="D79" s="67"/>
      <c r="F79" s="67"/>
      <c r="H79" s="67"/>
    </row>
    <row r="80" customHeight="1" spans="4:8">
      <c r="H80" s="67"/>
    </row>
    <row r="81" customHeight="1" spans="8:8">
      <c r="H81" s="67"/>
    </row>
    <row r="82" customHeight="1" spans="8:8">
      <c r="H82" s="67"/>
    </row>
  </sheetData>
  <mergeCells count="66">
    <mergeCell ref="A1:K1"/>
    <mergeCell ref="M1:N1"/>
    <mergeCell ref="M2:N2"/>
    <mergeCell ref="M3:N3"/>
    <mergeCell ref="A4:B4"/>
    <mergeCell ref="C4:F4"/>
    <mergeCell ref="H4:J4"/>
    <mergeCell ref="L4:N4"/>
    <mergeCell ref="A5:B5"/>
    <mergeCell ref="C5:F5"/>
    <mergeCell ref="H5:J5"/>
    <mergeCell ref="L5:N5"/>
    <mergeCell ref="A6:B6"/>
    <mergeCell ref="C6:E6"/>
    <mergeCell ref="F6:I6"/>
    <mergeCell ref="J6:L6"/>
    <mergeCell ref="M6:N6"/>
    <mergeCell ref="A7:B7"/>
    <mergeCell ref="C7:E7"/>
    <mergeCell ref="F7:I7"/>
    <mergeCell ref="J7:L7"/>
    <mergeCell ref="M7:N7"/>
    <mergeCell ref="F9:G9"/>
    <mergeCell ref="I9:N9"/>
    <mergeCell ref="B10:H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A2:B3"/>
    <mergeCell ref="C2:K3"/>
    <mergeCell ref="I10:N43"/>
  </mergeCells>
  <printOptions horizontalCentered="1" verticalCentered="1"/>
  <pageMargins left="0.2" right="0.2" top="0.2" bottom="0.2" header="0.39" footer="0.39"/>
  <pageSetup paperSize="9" scale="61" orientation="landscape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6"/>
  <sheetViews>
    <sheetView showGridLines="0" zoomScale="80" zoomScaleNormal="80" zoomScaleSheetLayoutView="70" topLeftCell="A7" workbookViewId="0">
      <selection activeCell="D2" sqref="D2:T3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7.22222222222222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>
        <f ca="1">'1.排拉图'!C2:K3+'2'!D2:T3='1.排拉图'!C2:C3</f>
        <v>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66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+'1.排拉图'!B12</f>
        <v>天盖面纸过胶定位</v>
      </c>
      <c r="E4" s="17"/>
      <c r="F4" s="17"/>
      <c r="G4" s="17"/>
      <c r="H4" s="17"/>
      <c r="I4" s="6" t="s">
        <v>68</v>
      </c>
      <c r="J4" s="6"/>
      <c r="K4" s="6"/>
      <c r="L4" s="18">
        <f>+'1.排拉图'!C17</f>
        <v>0</v>
      </c>
      <c r="M4" s="18"/>
      <c r="N4" s="18"/>
      <c r="O4" s="18"/>
      <c r="P4" s="6" t="s">
        <v>69</v>
      </c>
      <c r="Q4" s="6"/>
      <c r="R4" s="6"/>
      <c r="S4" s="19">
        <f>+'1.排拉图'!D17</f>
        <v>0</v>
      </c>
      <c r="T4" s="19"/>
      <c r="U4" s="6" t="s">
        <v>70</v>
      </c>
      <c r="V4" s="6"/>
      <c r="W4" s="6"/>
      <c r="X4" s="20" t="e">
        <f>L4/S4</f>
        <v>#DIV/0!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+'1.排拉图'!H17</f>
        <v>0</v>
      </c>
      <c r="T5" s="6"/>
      <c r="U5" s="17" t="s">
        <v>83</v>
      </c>
      <c r="V5" s="17"/>
      <c r="W5" s="17"/>
      <c r="X5" s="10" t="s">
        <v>84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84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62" t="s">
        <v>89</v>
      </c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63" t="s">
        <v>91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61"/>
      <c r="E29" s="61"/>
      <c r="F29" s="61"/>
      <c r="G29" s="61"/>
      <c r="H29" s="61"/>
      <c r="I29" s="61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39"/>
      <c r="X29" s="39"/>
      <c r="Y29" s="39"/>
      <c r="Z29" s="39"/>
      <c r="AA29" s="6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56"/>
      <c r="R30" s="57"/>
      <c r="S30" s="58"/>
      <c r="T30" s="59"/>
      <c r="U30" s="6"/>
      <c r="V30" s="5"/>
      <c r="W30" s="6"/>
      <c r="X30" s="6"/>
      <c r="Y30" s="6"/>
      <c r="Z30" s="6"/>
      <c r="AA30" s="6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56"/>
      <c r="R31" s="57"/>
      <c r="S31" s="58"/>
      <c r="T31" s="59"/>
      <c r="U31" s="60"/>
      <c r="V31" s="5"/>
      <c r="W31" s="6"/>
      <c r="X31" s="6"/>
      <c r="Y31" s="6"/>
      <c r="Z31" s="6"/>
      <c r="AA31" s="6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6"/>
      <c r="X33" s="6"/>
      <c r="Y33" s="6"/>
      <c r="Z33" s="6"/>
      <c r="AA33" s="6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6"/>
      <c r="X34" s="6"/>
      <c r="Y34" s="6"/>
      <c r="Z34" s="6"/>
      <c r="AA34" s="6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6" ht="11.25" customHeight="1"/>
  </sheetData>
  <mergeCells count="104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W29:X29"/>
    <mergeCell ref="Y29:Z29"/>
    <mergeCell ref="D30:F30"/>
    <mergeCell ref="G30:I30"/>
    <mergeCell ref="K30:L30"/>
    <mergeCell ref="M30:N30"/>
    <mergeCell ref="Q30:R30"/>
    <mergeCell ref="S30:T30"/>
    <mergeCell ref="W30:X30"/>
    <mergeCell ref="Y30:Z30"/>
    <mergeCell ref="D31:F31"/>
    <mergeCell ref="G31:I31"/>
    <mergeCell ref="K31:L31"/>
    <mergeCell ref="M31:N31"/>
    <mergeCell ref="Q31:R31"/>
    <mergeCell ref="S31:T31"/>
    <mergeCell ref="W31:X31"/>
    <mergeCell ref="Y31:Z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W33:X33"/>
    <mergeCell ref="Y33:Z33"/>
    <mergeCell ref="D34:F34"/>
    <mergeCell ref="G34:I34"/>
    <mergeCell ref="K34:L34"/>
    <mergeCell ref="M34:N34"/>
    <mergeCell ref="Q34:R34"/>
    <mergeCell ref="S34:T34"/>
    <mergeCell ref="W34:X34"/>
    <mergeCell ref="Y34:Z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5:C6"/>
    <mergeCell ref="I5:K6"/>
    <mergeCell ref="P6:AA7"/>
    <mergeCell ref="X19:AA22"/>
    <mergeCell ref="X24:AA27"/>
    <mergeCell ref="A8:O27"/>
    <mergeCell ref="Q18:W27"/>
    <mergeCell ref="Q8:AA12"/>
    <mergeCell ref="Q13:AA17"/>
    <mergeCell ref="A2:C3"/>
    <mergeCell ref="D2:T3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orientation="landscape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6"/>
  <sheetViews>
    <sheetView showGridLines="0" zoomScale="80" zoomScaleNormal="80" zoomScaleSheetLayoutView="70" topLeftCell="A10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7.22222222222222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">
        <v>104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66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+'1.排拉图'!B13</f>
        <v>天盖除泡</v>
      </c>
      <c r="E4" s="17"/>
      <c r="F4" s="17"/>
      <c r="G4" s="17"/>
      <c r="H4" s="17"/>
      <c r="I4" s="6" t="s">
        <v>68</v>
      </c>
      <c r="J4" s="6"/>
      <c r="K4" s="6"/>
      <c r="L4" s="18">
        <f>+'1.排拉图'!C17</f>
        <v>0</v>
      </c>
      <c r="M4" s="18"/>
      <c r="N4" s="18"/>
      <c r="O4" s="18"/>
      <c r="P4" s="6" t="s">
        <v>69</v>
      </c>
      <c r="Q4" s="6"/>
      <c r="R4" s="6"/>
      <c r="S4" s="19">
        <f>+'1.排拉图'!D17</f>
        <v>0</v>
      </c>
      <c r="T4" s="19"/>
      <c r="U4" s="6" t="s">
        <v>70</v>
      </c>
      <c r="V4" s="6"/>
      <c r="W4" s="6"/>
      <c r="X4" s="20" t="e">
        <f>L4/S4</f>
        <v>#DIV/0!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+'1.排拉图'!H17</f>
        <v>0</v>
      </c>
      <c r="T5" s="6"/>
      <c r="U5" s="17" t="s">
        <v>83</v>
      </c>
      <c r="V5" s="17"/>
      <c r="W5" s="17"/>
      <c r="X5" s="10" t="s">
        <v>84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84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62" t="s">
        <v>105</v>
      </c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63" t="s">
        <v>106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61"/>
      <c r="E29" s="61"/>
      <c r="F29" s="61"/>
      <c r="G29" s="61"/>
      <c r="H29" s="61"/>
      <c r="I29" s="61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39"/>
      <c r="X29" s="39"/>
      <c r="Y29" s="39"/>
      <c r="Z29" s="39"/>
      <c r="AA29" s="6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56"/>
      <c r="R30" s="57"/>
      <c r="S30" s="58"/>
      <c r="T30" s="59"/>
      <c r="U30" s="6"/>
      <c r="V30" s="5"/>
      <c r="W30" s="6"/>
      <c r="X30" s="6"/>
      <c r="Y30" s="6"/>
      <c r="Z30" s="6"/>
      <c r="AA30" s="6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56"/>
      <c r="R31" s="57"/>
      <c r="S31" s="58"/>
      <c r="T31" s="59"/>
      <c r="U31" s="60"/>
      <c r="V31" s="5"/>
      <c r="W31" s="6"/>
      <c r="X31" s="6"/>
      <c r="Y31" s="6"/>
      <c r="Z31" s="6"/>
      <c r="AA31" s="6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6"/>
      <c r="X33" s="6"/>
      <c r="Y33" s="6"/>
      <c r="Z33" s="6"/>
      <c r="AA33" s="6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6"/>
      <c r="X34" s="6"/>
      <c r="Y34" s="6"/>
      <c r="Z34" s="6"/>
      <c r="AA34" s="6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6" ht="11.25" customHeight="1"/>
  </sheetData>
  <mergeCells count="104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W29:X29"/>
    <mergeCell ref="Y29:Z29"/>
    <mergeCell ref="D30:F30"/>
    <mergeCell ref="G30:I30"/>
    <mergeCell ref="K30:L30"/>
    <mergeCell ref="M30:N30"/>
    <mergeCell ref="Q30:R30"/>
    <mergeCell ref="S30:T30"/>
    <mergeCell ref="W30:X30"/>
    <mergeCell ref="Y30:Z30"/>
    <mergeCell ref="D31:F31"/>
    <mergeCell ref="G31:I31"/>
    <mergeCell ref="K31:L31"/>
    <mergeCell ref="M31:N31"/>
    <mergeCell ref="Q31:R31"/>
    <mergeCell ref="S31:T31"/>
    <mergeCell ref="W31:X31"/>
    <mergeCell ref="Y31:Z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W33:X33"/>
    <mergeCell ref="Y33:Z33"/>
    <mergeCell ref="D34:F34"/>
    <mergeCell ref="G34:I34"/>
    <mergeCell ref="K34:L34"/>
    <mergeCell ref="M34:N34"/>
    <mergeCell ref="Q34:R34"/>
    <mergeCell ref="S34:T34"/>
    <mergeCell ref="W34:X34"/>
    <mergeCell ref="Y34:Z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5:C6"/>
    <mergeCell ref="I5:K6"/>
    <mergeCell ref="P6:AA7"/>
    <mergeCell ref="A8:O27"/>
    <mergeCell ref="Q18:W27"/>
    <mergeCell ref="X19:AA22"/>
    <mergeCell ref="X24:AA27"/>
    <mergeCell ref="Q8:AA12"/>
    <mergeCell ref="Q13:AA17"/>
    <mergeCell ref="A2:C3"/>
    <mergeCell ref="D2:T3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orientation="landscape" horizontalDpi="600" vertic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4"/>
  <sheetViews>
    <sheetView showGridLines="0" zoomScale="70" zoomScaleNormal="70" zoomScaleSheetLayoutView="70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7.66666666666667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">
        <v>104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107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'1.排拉图'!B14</f>
        <v>全检天盒</v>
      </c>
      <c r="E4" s="17"/>
      <c r="F4" s="17"/>
      <c r="G4" s="17"/>
      <c r="H4" s="17"/>
      <c r="I4" s="6" t="s">
        <v>68</v>
      </c>
      <c r="J4" s="6"/>
      <c r="K4" s="6"/>
      <c r="L4" s="18">
        <f>'1.排拉图'!C23</f>
        <v>14.4</v>
      </c>
      <c r="M4" s="18"/>
      <c r="N4" s="18"/>
      <c r="O4" s="18"/>
      <c r="P4" s="6" t="s">
        <v>69</v>
      </c>
      <c r="Q4" s="6"/>
      <c r="R4" s="6"/>
      <c r="S4" s="19">
        <f>'1.排拉图'!D23</f>
        <v>2</v>
      </c>
      <c r="T4" s="19"/>
      <c r="U4" s="6" t="s">
        <v>70</v>
      </c>
      <c r="V4" s="6"/>
      <c r="W4" s="6"/>
      <c r="X4" s="20">
        <f>L4/S4</f>
        <v>7.2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'1.排拉图'!H23</f>
        <v>0</v>
      </c>
      <c r="T5" s="6"/>
      <c r="U5" s="17" t="s">
        <v>83</v>
      </c>
      <c r="V5" s="17"/>
      <c r="W5" s="17"/>
      <c r="X5" s="10" t="s">
        <v>85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85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62" t="s">
        <v>108</v>
      </c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62" t="s">
        <v>109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61"/>
      <c r="E29" s="61"/>
      <c r="F29" s="61"/>
      <c r="G29" s="61"/>
      <c r="H29" s="61"/>
      <c r="I29" s="61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40"/>
      <c r="X29" s="41"/>
      <c r="Y29" s="40"/>
      <c r="Z29" s="41"/>
      <c r="AA29" s="42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43"/>
      <c r="R30" s="44"/>
      <c r="S30" s="43"/>
      <c r="T30" s="44"/>
      <c r="U30" s="45"/>
      <c r="V30" s="5"/>
      <c r="W30" s="46"/>
      <c r="X30" s="47"/>
      <c r="Y30" s="46"/>
      <c r="Z30" s="47"/>
      <c r="AA30" s="48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6"/>
      <c r="R31" s="6"/>
      <c r="S31" s="6"/>
      <c r="T31" s="6"/>
      <c r="U31" s="6"/>
      <c r="V31" s="5"/>
      <c r="W31" s="49"/>
      <c r="X31" s="50"/>
      <c r="Y31" s="49"/>
      <c r="Z31" s="50"/>
      <c r="AA31" s="51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52"/>
      <c r="X33" s="53"/>
      <c r="Y33" s="52"/>
      <c r="Z33" s="53"/>
      <c r="AA33" s="42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54"/>
      <c r="X34" s="55"/>
      <c r="Y34" s="54"/>
      <c r="Z34" s="55"/>
      <c r="AA34" s="51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4" ht="11.25" customHeight="1"/>
  </sheetData>
  <mergeCells count="100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D30:F30"/>
    <mergeCell ref="G30:I30"/>
    <mergeCell ref="K30:L30"/>
    <mergeCell ref="M30:N30"/>
    <mergeCell ref="Q30:R30"/>
    <mergeCell ref="S30:T30"/>
    <mergeCell ref="D31:F31"/>
    <mergeCell ref="G31:I31"/>
    <mergeCell ref="K31:L31"/>
    <mergeCell ref="M31:N31"/>
    <mergeCell ref="Q31:R31"/>
    <mergeCell ref="S31:T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D34:F34"/>
    <mergeCell ref="G34:I34"/>
    <mergeCell ref="K34:L34"/>
    <mergeCell ref="M34:N34"/>
    <mergeCell ref="Q34:R34"/>
    <mergeCell ref="S34:T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A29:AA31"/>
    <mergeCell ref="AA33:AA34"/>
    <mergeCell ref="X24:AA27"/>
    <mergeCell ref="A2:C3"/>
    <mergeCell ref="D2:T3"/>
    <mergeCell ref="Q8:AA12"/>
    <mergeCell ref="Q13:AA17"/>
    <mergeCell ref="A8:O27"/>
    <mergeCell ref="Q18:W27"/>
    <mergeCell ref="X19:AA22"/>
    <mergeCell ref="A5:C6"/>
    <mergeCell ref="I5:K6"/>
    <mergeCell ref="P6:AA7"/>
    <mergeCell ref="W29:X31"/>
    <mergeCell ref="Y29:Z31"/>
    <mergeCell ref="W33:X34"/>
    <mergeCell ref="Y33:Z34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scale="99" orientation="landscape" horizontalDpi="600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6"/>
  <sheetViews>
    <sheetView showGridLines="0" zoomScale="80" zoomScaleNormal="80" zoomScaleSheetLayoutView="70" topLeftCell="A5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7.22222222222222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">
        <v>104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66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+'1.排拉图'!B16</f>
        <v>地盖面纸过胶定位</v>
      </c>
      <c r="E4" s="17"/>
      <c r="F4" s="17"/>
      <c r="G4" s="17"/>
      <c r="H4" s="17"/>
      <c r="I4" s="6" t="s">
        <v>68</v>
      </c>
      <c r="J4" s="6"/>
      <c r="K4" s="6"/>
      <c r="L4" s="18">
        <f>+'1.排拉图'!C17</f>
        <v>0</v>
      </c>
      <c r="M4" s="18"/>
      <c r="N4" s="18"/>
      <c r="O4" s="18"/>
      <c r="P4" s="6" t="s">
        <v>69</v>
      </c>
      <c r="Q4" s="6"/>
      <c r="R4" s="6"/>
      <c r="S4" s="19">
        <f>+'1.排拉图'!D17</f>
        <v>0</v>
      </c>
      <c r="T4" s="19"/>
      <c r="U4" s="6" t="s">
        <v>70</v>
      </c>
      <c r="V4" s="6"/>
      <c r="W4" s="6"/>
      <c r="X4" s="20" t="e">
        <f>L4/S4</f>
        <v>#DIV/0!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+'1.排拉图'!H17</f>
        <v>0</v>
      </c>
      <c r="T5" s="6"/>
      <c r="U5" s="17" t="s">
        <v>83</v>
      </c>
      <c r="V5" s="17"/>
      <c r="W5" s="17"/>
      <c r="X5" s="10" t="s">
        <v>84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84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62" t="s">
        <v>89</v>
      </c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63" t="s">
        <v>91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61"/>
      <c r="E29" s="61"/>
      <c r="F29" s="61"/>
      <c r="G29" s="61"/>
      <c r="H29" s="61"/>
      <c r="I29" s="61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39"/>
      <c r="X29" s="39"/>
      <c r="Y29" s="39"/>
      <c r="Z29" s="39"/>
      <c r="AA29" s="6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56"/>
      <c r="R30" s="57"/>
      <c r="S30" s="58"/>
      <c r="T30" s="59"/>
      <c r="U30" s="6"/>
      <c r="V30" s="5"/>
      <c r="W30" s="6"/>
      <c r="X30" s="6"/>
      <c r="Y30" s="6"/>
      <c r="Z30" s="6"/>
      <c r="AA30" s="6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56"/>
      <c r="R31" s="57"/>
      <c r="S31" s="58"/>
      <c r="T31" s="59"/>
      <c r="U31" s="60"/>
      <c r="V31" s="5"/>
      <c r="W31" s="6"/>
      <c r="X31" s="6"/>
      <c r="Y31" s="6"/>
      <c r="Z31" s="6"/>
      <c r="AA31" s="6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6"/>
      <c r="X33" s="6"/>
      <c r="Y33" s="6"/>
      <c r="Z33" s="6"/>
      <c r="AA33" s="6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6"/>
      <c r="X34" s="6"/>
      <c r="Y34" s="6"/>
      <c r="Z34" s="6"/>
      <c r="AA34" s="6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6" ht="11.25" customHeight="1"/>
  </sheetData>
  <mergeCells count="104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W29:X29"/>
    <mergeCell ref="Y29:Z29"/>
    <mergeCell ref="D30:F30"/>
    <mergeCell ref="G30:I30"/>
    <mergeCell ref="K30:L30"/>
    <mergeCell ref="M30:N30"/>
    <mergeCell ref="Q30:R30"/>
    <mergeCell ref="S30:T30"/>
    <mergeCell ref="W30:X30"/>
    <mergeCell ref="Y30:Z30"/>
    <mergeCell ref="D31:F31"/>
    <mergeCell ref="G31:I31"/>
    <mergeCell ref="K31:L31"/>
    <mergeCell ref="M31:N31"/>
    <mergeCell ref="Q31:R31"/>
    <mergeCell ref="S31:T31"/>
    <mergeCell ref="W31:X31"/>
    <mergeCell ref="Y31:Z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W33:X33"/>
    <mergeCell ref="Y33:Z33"/>
    <mergeCell ref="D34:F34"/>
    <mergeCell ref="G34:I34"/>
    <mergeCell ref="K34:L34"/>
    <mergeCell ref="M34:N34"/>
    <mergeCell ref="Q34:R34"/>
    <mergeCell ref="S34:T34"/>
    <mergeCell ref="W34:X34"/>
    <mergeCell ref="Y34:Z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5:C6"/>
    <mergeCell ref="I5:K6"/>
    <mergeCell ref="P6:AA7"/>
    <mergeCell ref="A8:O27"/>
    <mergeCell ref="Q8:AA12"/>
    <mergeCell ref="Q13:AA17"/>
    <mergeCell ref="Q18:W27"/>
    <mergeCell ref="X19:AA22"/>
    <mergeCell ref="X24:AA27"/>
    <mergeCell ref="A2:C3"/>
    <mergeCell ref="D2:T3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orientation="landscape" horizontalDpi="600" vertic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6"/>
  <sheetViews>
    <sheetView showGridLines="0" zoomScale="80" zoomScaleNormal="80" zoomScaleSheetLayoutView="70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7.22222222222222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tr">
        <f>'1.排拉图'!C2:C3</f>
        <v>SYDNEY LITE 5OMP,INDONESIA GIFT BOX (MOTO G 37) 礼盒 装配线标准作业指导书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66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+'1.排拉图'!B17</f>
        <v>地盖除泡</v>
      </c>
      <c r="E4" s="17"/>
      <c r="F4" s="17"/>
      <c r="G4" s="17"/>
      <c r="H4" s="17"/>
      <c r="I4" s="6" t="s">
        <v>68</v>
      </c>
      <c r="J4" s="6"/>
      <c r="K4" s="6"/>
      <c r="L4" s="18">
        <f>+'1.排拉图'!C17</f>
        <v>0</v>
      </c>
      <c r="M4" s="18"/>
      <c r="N4" s="18"/>
      <c r="O4" s="18"/>
      <c r="P4" s="6" t="s">
        <v>69</v>
      </c>
      <c r="Q4" s="6"/>
      <c r="R4" s="6"/>
      <c r="S4" s="19">
        <f>+'1.排拉图'!D17</f>
        <v>0</v>
      </c>
      <c r="T4" s="19"/>
      <c r="U4" s="6" t="s">
        <v>70</v>
      </c>
      <c r="V4" s="6"/>
      <c r="W4" s="6"/>
      <c r="X4" s="20" t="e">
        <f>L4/S4</f>
        <v>#DIV/0!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+'1.排拉图'!H17</f>
        <v>0</v>
      </c>
      <c r="T5" s="6"/>
      <c r="U5" s="17" t="s">
        <v>83</v>
      </c>
      <c r="V5" s="17"/>
      <c r="W5" s="17"/>
      <c r="X5" s="10" t="s">
        <v>84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84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62" t="s">
        <v>105</v>
      </c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63" t="s">
        <v>106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61"/>
      <c r="E29" s="61"/>
      <c r="F29" s="61"/>
      <c r="G29" s="61"/>
      <c r="H29" s="61"/>
      <c r="I29" s="61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39"/>
      <c r="X29" s="39"/>
      <c r="Y29" s="39"/>
      <c r="Z29" s="39"/>
      <c r="AA29" s="6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56"/>
      <c r="R30" s="57"/>
      <c r="S30" s="58"/>
      <c r="T30" s="59"/>
      <c r="U30" s="6"/>
      <c r="V30" s="5"/>
      <c r="W30" s="6"/>
      <c r="X30" s="6"/>
      <c r="Y30" s="6"/>
      <c r="Z30" s="6"/>
      <c r="AA30" s="6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56"/>
      <c r="R31" s="57"/>
      <c r="S31" s="58"/>
      <c r="T31" s="59"/>
      <c r="U31" s="60"/>
      <c r="V31" s="5"/>
      <c r="W31" s="6"/>
      <c r="X31" s="6"/>
      <c r="Y31" s="6"/>
      <c r="Z31" s="6"/>
      <c r="AA31" s="6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6"/>
      <c r="X33" s="6"/>
      <c r="Y33" s="6"/>
      <c r="Z33" s="6"/>
      <c r="AA33" s="6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6"/>
      <c r="X34" s="6"/>
      <c r="Y34" s="6"/>
      <c r="Z34" s="6"/>
      <c r="AA34" s="6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6" ht="11.25" customHeight="1"/>
  </sheetData>
  <mergeCells count="104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W29:X29"/>
    <mergeCell ref="Y29:Z29"/>
    <mergeCell ref="D30:F30"/>
    <mergeCell ref="G30:I30"/>
    <mergeCell ref="K30:L30"/>
    <mergeCell ref="M30:N30"/>
    <mergeCell ref="Q30:R30"/>
    <mergeCell ref="S30:T30"/>
    <mergeCell ref="W30:X30"/>
    <mergeCell ref="Y30:Z30"/>
    <mergeCell ref="D31:F31"/>
    <mergeCell ref="G31:I31"/>
    <mergeCell ref="K31:L31"/>
    <mergeCell ref="M31:N31"/>
    <mergeCell ref="Q31:R31"/>
    <mergeCell ref="S31:T31"/>
    <mergeCell ref="W31:X31"/>
    <mergeCell ref="Y31:Z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W33:X33"/>
    <mergeCell ref="Y33:Z33"/>
    <mergeCell ref="D34:F34"/>
    <mergeCell ref="G34:I34"/>
    <mergeCell ref="K34:L34"/>
    <mergeCell ref="M34:N34"/>
    <mergeCell ref="Q34:R34"/>
    <mergeCell ref="S34:T34"/>
    <mergeCell ref="W34:X34"/>
    <mergeCell ref="Y34:Z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5:C6"/>
    <mergeCell ref="I5:K6"/>
    <mergeCell ref="P6:AA7"/>
    <mergeCell ref="A8:O27"/>
    <mergeCell ref="Q8:AA12"/>
    <mergeCell ref="Q13:AA17"/>
    <mergeCell ref="Q18:W27"/>
    <mergeCell ref="X19:AA22"/>
    <mergeCell ref="X24:AA27"/>
    <mergeCell ref="A2:C3"/>
    <mergeCell ref="D2:T3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orientation="landscape" horizontalDpi="600" verticalDpi="6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4"/>
  <sheetViews>
    <sheetView showGridLines="0" zoomScale="70" zoomScaleNormal="70" zoomScaleSheetLayoutView="70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7.66666666666667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tr">
        <f>'1.排拉图'!C2:C3</f>
        <v>SYDNEY LITE 5OMP,INDONESIA GIFT BOX (MOTO G 37) 礼盒 装配线标准作业指导书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107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'1.排拉图'!B23</f>
        <v>全检地盒</v>
      </c>
      <c r="E4" s="17"/>
      <c r="F4" s="17"/>
      <c r="G4" s="17"/>
      <c r="H4" s="17"/>
      <c r="I4" s="6" t="s">
        <v>68</v>
      </c>
      <c r="J4" s="6"/>
      <c r="K4" s="6"/>
      <c r="L4" s="18">
        <f>'1.排拉图'!C23</f>
        <v>14.4</v>
      </c>
      <c r="M4" s="18"/>
      <c r="N4" s="18"/>
      <c r="O4" s="18"/>
      <c r="P4" s="6" t="s">
        <v>69</v>
      </c>
      <c r="Q4" s="6"/>
      <c r="R4" s="6"/>
      <c r="S4" s="19">
        <f>'1.排拉图'!D23</f>
        <v>2</v>
      </c>
      <c r="T4" s="19"/>
      <c r="U4" s="6" t="s">
        <v>70</v>
      </c>
      <c r="V4" s="6"/>
      <c r="W4" s="6"/>
      <c r="X4" s="20">
        <f>L4/S4</f>
        <v>7.2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'1.排拉图'!H23</f>
        <v>0</v>
      </c>
      <c r="T5" s="6"/>
      <c r="U5" s="17" t="s">
        <v>83</v>
      </c>
      <c r="V5" s="17"/>
      <c r="W5" s="17"/>
      <c r="X5" s="10" t="s">
        <v>85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85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62" t="s">
        <v>108</v>
      </c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62" t="s">
        <v>109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61"/>
      <c r="E29" s="61"/>
      <c r="F29" s="61"/>
      <c r="G29" s="61"/>
      <c r="H29" s="61"/>
      <c r="I29" s="61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40"/>
      <c r="X29" s="41"/>
      <c r="Y29" s="40"/>
      <c r="Z29" s="41"/>
      <c r="AA29" s="42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43"/>
      <c r="R30" s="44"/>
      <c r="S30" s="43"/>
      <c r="T30" s="44"/>
      <c r="U30" s="45"/>
      <c r="V30" s="5"/>
      <c r="W30" s="46"/>
      <c r="X30" s="47"/>
      <c r="Y30" s="46"/>
      <c r="Z30" s="47"/>
      <c r="AA30" s="48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6"/>
      <c r="R31" s="6"/>
      <c r="S31" s="6"/>
      <c r="T31" s="6"/>
      <c r="U31" s="6"/>
      <c r="V31" s="5"/>
      <c r="W31" s="49"/>
      <c r="X31" s="50"/>
      <c r="Y31" s="49"/>
      <c r="Z31" s="50"/>
      <c r="AA31" s="51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52"/>
      <c r="X33" s="53"/>
      <c r="Y33" s="52"/>
      <c r="Z33" s="53"/>
      <c r="AA33" s="42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54"/>
      <c r="X34" s="55"/>
      <c r="Y34" s="54"/>
      <c r="Z34" s="55"/>
      <c r="AA34" s="51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4" ht="11.25" customHeight="1"/>
  </sheetData>
  <mergeCells count="100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D30:F30"/>
    <mergeCell ref="G30:I30"/>
    <mergeCell ref="K30:L30"/>
    <mergeCell ref="M30:N30"/>
    <mergeCell ref="Q30:R30"/>
    <mergeCell ref="S30:T30"/>
    <mergeCell ref="D31:F31"/>
    <mergeCell ref="G31:I31"/>
    <mergeCell ref="K31:L31"/>
    <mergeCell ref="M31:N31"/>
    <mergeCell ref="Q31:R31"/>
    <mergeCell ref="S31:T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D34:F34"/>
    <mergeCell ref="G34:I34"/>
    <mergeCell ref="K34:L34"/>
    <mergeCell ref="M34:N34"/>
    <mergeCell ref="Q34:R34"/>
    <mergeCell ref="S34:T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A29:AA31"/>
    <mergeCell ref="AA33:AA34"/>
    <mergeCell ref="X19:AA22"/>
    <mergeCell ref="X24:AA27"/>
    <mergeCell ref="W29:X31"/>
    <mergeCell ref="Y29:Z31"/>
    <mergeCell ref="W33:X34"/>
    <mergeCell ref="Y33:Z34"/>
    <mergeCell ref="A2:C3"/>
    <mergeCell ref="D2:T3"/>
    <mergeCell ref="A5:C6"/>
    <mergeCell ref="I5:K6"/>
    <mergeCell ref="P6:AA7"/>
    <mergeCell ref="A8:O27"/>
    <mergeCell ref="Q8:AA12"/>
    <mergeCell ref="Q13:AA17"/>
    <mergeCell ref="Q18:W27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scale="99" orientation="landscape" horizontalDpi="600" vertic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6"/>
  <sheetViews>
    <sheetView showGridLines="0" zoomScale="80" zoomScaleNormal="80" zoomScaleSheetLayoutView="70" topLeftCell="A4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7.22222222222222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tr">
        <f>'1.排拉图'!C2:C3</f>
        <v>SYDNEY LITE 5OMP,INDONESIA GIFT BOX (MOTO G 37) 礼盒 装配线标准作业指导书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66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+'1.排拉图'!B20</f>
        <v>资料盒预折</v>
      </c>
      <c r="E4" s="17"/>
      <c r="F4" s="17"/>
      <c r="G4" s="17"/>
      <c r="H4" s="17"/>
      <c r="I4" s="6" t="s">
        <v>68</v>
      </c>
      <c r="J4" s="6"/>
      <c r="K4" s="6"/>
      <c r="L4" s="18">
        <f>+'1.排拉图'!C17</f>
        <v>0</v>
      </c>
      <c r="M4" s="18"/>
      <c r="N4" s="18"/>
      <c r="O4" s="18"/>
      <c r="P4" s="6" t="s">
        <v>69</v>
      </c>
      <c r="Q4" s="6"/>
      <c r="R4" s="6"/>
      <c r="S4" s="19">
        <f>+'1.排拉图'!D17</f>
        <v>0</v>
      </c>
      <c r="T4" s="19"/>
      <c r="U4" s="6" t="s">
        <v>70</v>
      </c>
      <c r="V4" s="6"/>
      <c r="W4" s="6"/>
      <c r="X4" s="20" t="e">
        <f>L4/S4</f>
        <v>#DIV/0!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+'1.排拉图'!H17</f>
        <v>0</v>
      </c>
      <c r="T5" s="6"/>
      <c r="U5" s="17" t="s">
        <v>83</v>
      </c>
      <c r="V5" s="17"/>
      <c r="W5" s="17"/>
      <c r="X5" s="10" t="s">
        <v>84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84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22" t="s">
        <v>110</v>
      </c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24" t="s">
        <v>111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61"/>
      <c r="E29" s="61"/>
      <c r="F29" s="61"/>
      <c r="G29" s="61"/>
      <c r="H29" s="61"/>
      <c r="I29" s="61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39"/>
      <c r="X29" s="39"/>
      <c r="Y29" s="39"/>
      <c r="Z29" s="39"/>
      <c r="AA29" s="6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56"/>
      <c r="R30" s="57"/>
      <c r="S30" s="58"/>
      <c r="T30" s="59"/>
      <c r="U30" s="6"/>
      <c r="V30" s="5"/>
      <c r="W30" s="6"/>
      <c r="X30" s="6"/>
      <c r="Y30" s="6"/>
      <c r="Z30" s="6"/>
      <c r="AA30" s="6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56"/>
      <c r="R31" s="57"/>
      <c r="S31" s="58"/>
      <c r="T31" s="59"/>
      <c r="U31" s="60"/>
      <c r="V31" s="5"/>
      <c r="W31" s="6"/>
      <c r="X31" s="6"/>
      <c r="Y31" s="6"/>
      <c r="Z31" s="6"/>
      <c r="AA31" s="6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6"/>
      <c r="X33" s="6"/>
      <c r="Y33" s="6"/>
      <c r="Z33" s="6"/>
      <c r="AA33" s="6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6"/>
      <c r="X34" s="6"/>
      <c r="Y34" s="6"/>
      <c r="Z34" s="6"/>
      <c r="AA34" s="6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6" ht="11.25" customHeight="1"/>
  </sheetData>
  <mergeCells count="104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W29:X29"/>
    <mergeCell ref="Y29:Z29"/>
    <mergeCell ref="D30:F30"/>
    <mergeCell ref="G30:I30"/>
    <mergeCell ref="K30:L30"/>
    <mergeCell ref="M30:N30"/>
    <mergeCell ref="Q30:R30"/>
    <mergeCell ref="S30:T30"/>
    <mergeCell ref="W30:X30"/>
    <mergeCell ref="Y30:Z30"/>
    <mergeCell ref="D31:F31"/>
    <mergeCell ref="G31:I31"/>
    <mergeCell ref="K31:L31"/>
    <mergeCell ref="M31:N31"/>
    <mergeCell ref="Q31:R31"/>
    <mergeCell ref="S31:T31"/>
    <mergeCell ref="W31:X31"/>
    <mergeCell ref="Y31:Z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W33:X33"/>
    <mergeCell ref="Y33:Z33"/>
    <mergeCell ref="D34:F34"/>
    <mergeCell ref="G34:I34"/>
    <mergeCell ref="K34:L34"/>
    <mergeCell ref="M34:N34"/>
    <mergeCell ref="Q34:R34"/>
    <mergeCell ref="S34:T34"/>
    <mergeCell ref="W34:X34"/>
    <mergeCell ref="Y34:Z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5:C6"/>
    <mergeCell ref="I5:K6"/>
    <mergeCell ref="P6:AA7"/>
    <mergeCell ref="A8:O27"/>
    <mergeCell ref="Q18:W27"/>
    <mergeCell ref="X19:AA22"/>
    <mergeCell ref="X24:AA27"/>
    <mergeCell ref="Q8:AA12"/>
    <mergeCell ref="Q13:AA17"/>
    <mergeCell ref="A2:C3"/>
    <mergeCell ref="D2:T3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orientation="landscape" horizontalDpi="600" verticalDpi="6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6"/>
  <sheetViews>
    <sheetView showGridLines="0" zoomScale="60" zoomScaleNormal="60" zoomScaleSheetLayoutView="70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5.66666666666667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tr">
        <f>'1.排拉图'!C2:C3</f>
        <v>SYDNEY LITE 5OMP,INDONESIA GIFT BOX (MOTO G 37) 礼盒 装配线标准作业指导书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112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+'1.排拉图'!B22</f>
        <v>装纸条+扣盒</v>
      </c>
      <c r="E4" s="17"/>
      <c r="F4" s="17"/>
      <c r="G4" s="17"/>
      <c r="H4" s="17"/>
      <c r="I4" s="6" t="s">
        <v>68</v>
      </c>
      <c r="J4" s="6"/>
      <c r="K4" s="6"/>
      <c r="L4" s="18">
        <f>+'1.排拉图'!C17</f>
        <v>0</v>
      </c>
      <c r="M4" s="18"/>
      <c r="N4" s="18"/>
      <c r="O4" s="18"/>
      <c r="P4" s="6" t="s">
        <v>69</v>
      </c>
      <c r="Q4" s="6"/>
      <c r="R4" s="6"/>
      <c r="S4" s="19">
        <f>+'1.排拉图'!D17</f>
        <v>0</v>
      </c>
      <c r="T4" s="19"/>
      <c r="U4" s="6" t="s">
        <v>70</v>
      </c>
      <c r="V4" s="6"/>
      <c r="W4" s="6"/>
      <c r="X4" s="20" t="e">
        <f>L4/S4</f>
        <v>#DIV/0!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+'1.排拉图'!H17</f>
        <v>0</v>
      </c>
      <c r="T5" s="6"/>
      <c r="U5" s="17" t="s">
        <v>83</v>
      </c>
      <c r="V5" s="17"/>
      <c r="W5" s="17"/>
      <c r="X5" s="10" t="s">
        <v>84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84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22" t="s">
        <v>113</v>
      </c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24" t="s">
        <v>114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45"/>
      <c r="C29" s="6"/>
      <c r="D29" s="6"/>
      <c r="E29" s="6"/>
      <c r="F29" s="6"/>
      <c r="G29" s="6"/>
      <c r="H29" s="6"/>
      <c r="I29" s="6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39"/>
      <c r="X29" s="39"/>
      <c r="Y29" s="39"/>
      <c r="Z29" s="39"/>
      <c r="AA29" s="6"/>
    </row>
    <row r="30" ht="22.5" customHeight="1" spans="1:254">
      <c r="A30" s="35"/>
      <c r="B30" s="45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5"/>
      <c r="Q30" s="56"/>
      <c r="R30" s="57"/>
      <c r="S30" s="58"/>
      <c r="T30" s="59"/>
      <c r="U30" s="6"/>
      <c r="V30" s="5"/>
      <c r="W30" s="6"/>
      <c r="X30" s="6"/>
      <c r="Y30" s="6"/>
      <c r="Z30" s="6"/>
      <c r="AA30" s="6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56"/>
      <c r="R31" s="57"/>
      <c r="S31" s="58"/>
      <c r="T31" s="59"/>
      <c r="U31" s="60"/>
      <c r="V31" s="5"/>
      <c r="W31" s="6"/>
      <c r="X31" s="6"/>
      <c r="Y31" s="6"/>
      <c r="Z31" s="6"/>
      <c r="AA31" s="6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6"/>
      <c r="X33" s="6"/>
      <c r="Y33" s="6"/>
      <c r="Z33" s="6"/>
      <c r="AA33" s="6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6"/>
      <c r="X34" s="6"/>
      <c r="Y34" s="6"/>
      <c r="Z34" s="6"/>
      <c r="AA34" s="6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6" ht="11.25" customHeight="1"/>
  </sheetData>
  <mergeCells count="104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W29:X29"/>
    <mergeCell ref="Y29:Z29"/>
    <mergeCell ref="D30:F30"/>
    <mergeCell ref="G30:I30"/>
    <mergeCell ref="K30:L30"/>
    <mergeCell ref="M30:N30"/>
    <mergeCell ref="Q30:R30"/>
    <mergeCell ref="S30:T30"/>
    <mergeCell ref="W30:X30"/>
    <mergeCell ref="Y30:Z30"/>
    <mergeCell ref="D31:F31"/>
    <mergeCell ref="G31:I31"/>
    <mergeCell ref="K31:L31"/>
    <mergeCell ref="M31:N31"/>
    <mergeCell ref="Q31:R31"/>
    <mergeCell ref="S31:T31"/>
    <mergeCell ref="W31:X31"/>
    <mergeCell ref="Y31:Z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W33:X33"/>
    <mergeCell ref="Y33:Z33"/>
    <mergeCell ref="D34:F34"/>
    <mergeCell ref="G34:I34"/>
    <mergeCell ref="K34:L34"/>
    <mergeCell ref="M34:N34"/>
    <mergeCell ref="Q34:R34"/>
    <mergeCell ref="S34:T34"/>
    <mergeCell ref="W34:X34"/>
    <mergeCell ref="Y34:Z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5:C6"/>
    <mergeCell ref="I5:K6"/>
    <mergeCell ref="P6:AA7"/>
    <mergeCell ref="A8:O27"/>
    <mergeCell ref="Q8:AA12"/>
    <mergeCell ref="Q13:AA17"/>
    <mergeCell ref="Q18:W27"/>
    <mergeCell ref="X19:AA22"/>
    <mergeCell ref="X24:AA27"/>
    <mergeCell ref="A2:C3"/>
    <mergeCell ref="D2:T3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orientation="landscape" horizontalDpi="600" verticalDpi="6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T46"/>
  <sheetViews>
    <sheetView showGridLines="0" zoomScale="70" zoomScaleNormal="70" zoomScaleSheetLayoutView="70" topLeftCell="C16" workbookViewId="0">
      <selection activeCell="A8" sqref="A8:O27"/>
    </sheetView>
  </sheetViews>
  <sheetFormatPr defaultColWidth="7" defaultRowHeight="21.6" customHeight="1"/>
  <cols>
    <col min="1" max="1" width="4.66666666666667" style="2" customWidth="1"/>
    <col min="2" max="3" width="9.66666666666667" style="2" customWidth="1"/>
    <col min="4" max="9" width="7.66666666666667" style="2" customWidth="1"/>
    <col min="10" max="10" width="4.66666666666667" style="2" customWidth="1"/>
    <col min="11" max="14" width="7.66666666666667" style="2" customWidth="1"/>
    <col min="15" max="15" width="7.66666666666667" style="3" customWidth="1"/>
    <col min="16" max="16" width="8.88888888888889" style="2" customWidth="1"/>
    <col min="17" max="21" width="7" style="2" customWidth="1"/>
    <col min="22" max="22" width="4.66666666666667" style="2" customWidth="1"/>
    <col min="23" max="26" width="8.66666666666667" style="2" customWidth="1"/>
    <col min="27" max="27" width="16.3333333333333" style="2" customWidth="1"/>
    <col min="28" max="254" width="7" style="2" customWidth="1"/>
    <col min="255" max="16384" width="7" style="4"/>
  </cols>
  <sheetData>
    <row r="1" ht="22.5" customHeight="1" spans="1:27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 t="s">
        <v>1</v>
      </c>
      <c r="V1" s="6"/>
      <c r="W1" s="6"/>
      <c r="X1" s="7" t="str">
        <f>+'1.排拉图'!M1</f>
        <v>WI-FJS-203</v>
      </c>
      <c r="Y1" s="8"/>
      <c r="Z1" s="8"/>
      <c r="AA1" s="9"/>
    </row>
    <row r="2" ht="22.5" customHeight="1" spans="1:27">
      <c r="A2" s="10" t="s">
        <v>3</v>
      </c>
      <c r="B2" s="10"/>
      <c r="C2" s="10"/>
      <c r="D2" s="10" t="str">
        <f>'1.排拉图'!C2:C3</f>
        <v>SYDNEY LITE 5OMP,INDONESIA GIFT BOX (MOTO G 37) 礼盒 装配线标准作业指导书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6" t="s">
        <v>64</v>
      </c>
      <c r="V2" s="6"/>
      <c r="W2" s="6"/>
      <c r="X2" s="126" t="str">
        <f>+'1.排拉图'!M2</f>
        <v>01</v>
      </c>
      <c r="Y2" s="12"/>
      <c r="Z2" s="12"/>
      <c r="AA2" s="13"/>
    </row>
    <row r="3" ht="22.5" customHeight="1" spans="1:2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" t="s">
        <v>65</v>
      </c>
      <c r="V3" s="6"/>
      <c r="W3" s="6"/>
      <c r="X3" s="14" t="s">
        <v>115</v>
      </c>
      <c r="Y3" s="15"/>
      <c r="Z3" s="15"/>
      <c r="AA3" s="16"/>
    </row>
    <row r="4" ht="22.5" customHeight="1" spans="1:27">
      <c r="A4" s="17" t="s">
        <v>67</v>
      </c>
      <c r="B4" s="17"/>
      <c r="C4" s="17"/>
      <c r="D4" s="17" t="str">
        <f>'1.排拉图'!B24</f>
        <v>装箱摆板</v>
      </c>
      <c r="E4" s="17"/>
      <c r="F4" s="17"/>
      <c r="G4" s="17"/>
      <c r="H4" s="17"/>
      <c r="I4" s="6" t="s">
        <v>68</v>
      </c>
      <c r="J4" s="6"/>
      <c r="K4" s="6"/>
      <c r="L4" s="18">
        <f>'1.排拉图'!C24</f>
        <v>9</v>
      </c>
      <c r="M4" s="18"/>
      <c r="N4" s="18"/>
      <c r="O4" s="18"/>
      <c r="P4" s="6" t="s">
        <v>69</v>
      </c>
      <c r="Q4" s="6"/>
      <c r="R4" s="6"/>
      <c r="S4" s="19">
        <f>'1.排拉图'!D24</f>
        <v>1</v>
      </c>
      <c r="T4" s="19"/>
      <c r="U4" s="6" t="s">
        <v>70</v>
      </c>
      <c r="V4" s="6"/>
      <c r="W4" s="6"/>
      <c r="X4" s="20">
        <f>L4/S4</f>
        <v>9</v>
      </c>
      <c r="Y4" s="20"/>
      <c r="Z4" s="20"/>
      <c r="AA4" s="20"/>
    </row>
    <row r="5" ht="22.5" customHeight="1" spans="1:27">
      <c r="A5" s="5" t="s">
        <v>71</v>
      </c>
      <c r="B5" s="5"/>
      <c r="C5" s="5"/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5" t="s">
        <v>77</v>
      </c>
      <c r="J5" s="5"/>
      <c r="K5" s="5"/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/>
      <c r="R5" s="6"/>
      <c r="S5" s="6">
        <f>'1.排拉图'!H24</f>
        <v>0</v>
      </c>
      <c r="T5" s="6"/>
      <c r="U5" s="17" t="s">
        <v>83</v>
      </c>
      <c r="V5" s="17"/>
      <c r="W5" s="17"/>
      <c r="X5" s="10" t="s">
        <v>84</v>
      </c>
      <c r="Y5" s="10"/>
      <c r="Z5" s="10"/>
      <c r="AA5" s="10"/>
    </row>
    <row r="6" ht="22.5" customHeight="1" spans="1:27">
      <c r="A6" s="5"/>
      <c r="B6" s="5"/>
      <c r="C6" s="5"/>
      <c r="D6" s="10" t="s">
        <v>85</v>
      </c>
      <c r="E6" s="10" t="s">
        <v>84</v>
      </c>
      <c r="F6" s="10" t="s">
        <v>85</v>
      </c>
      <c r="G6" s="10" t="s">
        <v>84</v>
      </c>
      <c r="H6" s="10" t="s">
        <v>84</v>
      </c>
      <c r="I6" s="5"/>
      <c r="J6" s="5"/>
      <c r="K6" s="5"/>
      <c r="L6" s="10" t="s">
        <v>85</v>
      </c>
      <c r="M6" s="10" t="s">
        <v>85</v>
      </c>
      <c r="N6" s="10" t="s">
        <v>84</v>
      </c>
      <c r="O6" s="10" t="s">
        <v>85</v>
      </c>
      <c r="P6" s="6" t="s">
        <v>86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customHeight="1" spans="1:27">
      <c r="A7" s="6" t="s">
        <v>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 spans="1:2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88</v>
      </c>
      <c r="Q8" s="22" t="s">
        <v>116</v>
      </c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22.5" customHeight="1" spans="1:27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22.5" customHeight="1" spans="1:27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22.5" customHeight="1" spans="1:2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22.5" customHeight="1" spans="1:2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22.5" customHeight="1" spans="1:2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3" t="s">
        <v>90</v>
      </c>
      <c r="Q13" s="24" t="s">
        <v>117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22.5" customHeight="1" spans="1:2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22.5" customHeight="1" spans="1:2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22.5" customHeight="1" spans="1:2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22.5" customHeight="1" spans="1:25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22.5" customHeight="1" spans="1:25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5" t="s">
        <v>92</v>
      </c>
      <c r="Q18" s="26" t="s">
        <v>93</v>
      </c>
      <c r="R18" s="27"/>
      <c r="S18" s="27"/>
      <c r="T18" s="27"/>
      <c r="U18" s="27"/>
      <c r="V18" s="27"/>
      <c r="W18" s="28"/>
      <c r="X18" s="17" t="s">
        <v>94</v>
      </c>
      <c r="Y18" s="17"/>
      <c r="Z18" s="17"/>
      <c r="AA18" s="17"/>
    </row>
    <row r="19" ht="22.5" customHeight="1" spans="1:2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5"/>
      <c r="Q19" s="29"/>
      <c r="R19" s="30"/>
      <c r="S19" s="30"/>
      <c r="T19" s="30"/>
      <c r="U19" s="30"/>
      <c r="V19" s="30"/>
      <c r="W19" s="31"/>
      <c r="X19" s="17"/>
      <c r="Y19" s="17"/>
      <c r="Z19" s="17"/>
      <c r="AA19" s="17"/>
    </row>
    <row r="20" ht="22.5" customHeight="1" spans="1:25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5"/>
      <c r="Q20" s="29"/>
      <c r="R20" s="30"/>
      <c r="S20" s="30"/>
      <c r="T20" s="30"/>
      <c r="U20" s="30"/>
      <c r="V20" s="30"/>
      <c r="W20" s="31"/>
      <c r="X20" s="17"/>
      <c r="Y20" s="17"/>
      <c r="Z20" s="17"/>
      <c r="AA20" s="17"/>
    </row>
    <row r="21" ht="22.5" customHeight="1" spans="1:25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5"/>
      <c r="Q21" s="29"/>
      <c r="R21" s="30"/>
      <c r="S21" s="30"/>
      <c r="T21" s="30"/>
      <c r="U21" s="30"/>
      <c r="V21" s="30"/>
      <c r="W21" s="31"/>
      <c r="X21" s="17"/>
      <c r="Y21" s="17"/>
      <c r="Z21" s="17"/>
      <c r="AA21" s="17"/>
    </row>
    <row r="22" ht="22.5" customHeight="1" spans="1:25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5"/>
      <c r="Q22" s="29"/>
      <c r="R22" s="30"/>
      <c r="S22" s="30"/>
      <c r="T22" s="30"/>
      <c r="U22" s="30"/>
      <c r="V22" s="30"/>
      <c r="W22" s="31"/>
      <c r="X22" s="17"/>
      <c r="Y22" s="17"/>
      <c r="Z22" s="17"/>
      <c r="AA22" s="17"/>
    </row>
    <row r="23" ht="22.5" customHeight="1" spans="1:25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5"/>
      <c r="Q23" s="29"/>
      <c r="R23" s="30"/>
      <c r="S23" s="30"/>
      <c r="T23" s="30"/>
      <c r="U23" s="30"/>
      <c r="V23" s="30"/>
      <c r="W23" s="31"/>
      <c r="X23" s="17" t="s">
        <v>95</v>
      </c>
      <c r="Y23" s="17"/>
      <c r="Z23" s="17"/>
      <c r="AA23" s="17"/>
    </row>
    <row r="24" ht="22.5" customHeight="1" spans="1:25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5"/>
      <c r="Q24" s="29"/>
      <c r="R24" s="30"/>
      <c r="S24" s="30"/>
      <c r="T24" s="30"/>
      <c r="U24" s="30"/>
      <c r="V24" s="30"/>
      <c r="W24" s="31"/>
      <c r="X24" s="17"/>
      <c r="Y24" s="17"/>
      <c r="Z24" s="17"/>
      <c r="AA24" s="17"/>
    </row>
    <row r="25" ht="22.5" customHeight="1" spans="1:25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29"/>
      <c r="R25" s="30"/>
      <c r="S25" s="30"/>
      <c r="T25" s="30"/>
      <c r="U25" s="30"/>
      <c r="V25" s="30"/>
      <c r="W25" s="31"/>
      <c r="X25" s="17"/>
      <c r="Y25" s="17"/>
      <c r="Z25" s="17"/>
      <c r="AA25" s="17"/>
    </row>
    <row r="26" ht="22.5" customHeight="1" spans="1:25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5"/>
      <c r="Q26" s="29"/>
      <c r="R26" s="30"/>
      <c r="S26" s="30"/>
      <c r="T26" s="30"/>
      <c r="U26" s="30"/>
      <c r="V26" s="30"/>
      <c r="W26" s="31"/>
      <c r="X26" s="17"/>
      <c r="Y26" s="17"/>
      <c r="Z26" s="17"/>
      <c r="AA26" s="17"/>
    </row>
    <row r="27" ht="22.5" customHeight="1" spans="1:25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5"/>
      <c r="Q27" s="32"/>
      <c r="R27" s="33"/>
      <c r="S27" s="33"/>
      <c r="T27" s="33"/>
      <c r="U27" s="33"/>
      <c r="V27" s="33"/>
      <c r="W27" s="34"/>
      <c r="X27" s="17"/>
      <c r="Y27" s="17"/>
      <c r="Z27" s="17"/>
      <c r="AA27" s="17"/>
    </row>
    <row r="28" s="1" customFormat="1" ht="22.5" customHeight="1" spans="1:254">
      <c r="A28" s="35" t="s">
        <v>96</v>
      </c>
      <c r="B28" s="6" t="s">
        <v>56</v>
      </c>
      <c r="C28" s="6" t="s">
        <v>97</v>
      </c>
      <c r="D28" s="6" t="s">
        <v>58</v>
      </c>
      <c r="E28" s="6"/>
      <c r="F28" s="6"/>
      <c r="G28" s="6" t="s">
        <v>59</v>
      </c>
      <c r="H28" s="6"/>
      <c r="I28" s="6"/>
      <c r="J28" s="5" t="s">
        <v>98</v>
      </c>
      <c r="K28" s="6" t="s">
        <v>99</v>
      </c>
      <c r="L28" s="6"/>
      <c r="M28" s="6" t="s">
        <v>100</v>
      </c>
      <c r="N28" s="6"/>
      <c r="O28" s="6" t="s">
        <v>101</v>
      </c>
      <c r="P28" s="5" t="s">
        <v>102</v>
      </c>
      <c r="Q28" s="6" t="s">
        <v>99</v>
      </c>
      <c r="R28" s="6"/>
      <c r="S28" s="6" t="s">
        <v>100</v>
      </c>
      <c r="T28" s="6"/>
      <c r="U28" s="6" t="s">
        <v>101</v>
      </c>
      <c r="V28" s="5" t="s">
        <v>103</v>
      </c>
      <c r="W28" s="6" t="s">
        <v>99</v>
      </c>
      <c r="X28" s="6"/>
      <c r="Y28" s="6" t="s">
        <v>100</v>
      </c>
      <c r="Z28" s="6"/>
      <c r="AA28" s="6" t="s">
        <v>101</v>
      </c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</row>
    <row r="29" ht="22.5" customHeight="1" spans="1:254">
      <c r="A29" s="35"/>
      <c r="B29" s="37"/>
      <c r="C29" s="38"/>
      <c r="D29" s="38"/>
      <c r="E29" s="38"/>
      <c r="F29" s="38"/>
      <c r="G29" s="38"/>
      <c r="H29" s="38"/>
      <c r="I29" s="38"/>
      <c r="J29" s="5"/>
      <c r="K29" s="39"/>
      <c r="L29" s="39"/>
      <c r="M29" s="39"/>
      <c r="N29" s="39"/>
      <c r="O29" s="39"/>
      <c r="P29" s="5"/>
      <c r="Q29" s="6"/>
      <c r="R29" s="6"/>
      <c r="S29" s="6"/>
      <c r="T29" s="6"/>
      <c r="U29" s="6"/>
      <c r="V29" s="5"/>
      <c r="W29" s="40"/>
      <c r="X29" s="41"/>
      <c r="Y29" s="40"/>
      <c r="Z29" s="41"/>
      <c r="AA29" s="42"/>
    </row>
    <row r="30" ht="22.5" customHeight="1" spans="1:254">
      <c r="A30" s="35"/>
      <c r="B30" s="37"/>
      <c r="C30" s="38"/>
      <c r="D30" s="38"/>
      <c r="E30" s="38"/>
      <c r="F30" s="38"/>
      <c r="G30" s="38"/>
      <c r="H30" s="38"/>
      <c r="I30" s="38"/>
      <c r="J30" s="5"/>
      <c r="K30" s="6"/>
      <c r="L30" s="6"/>
      <c r="M30" s="6"/>
      <c r="N30" s="6"/>
      <c r="O30" s="6"/>
      <c r="P30" s="5"/>
      <c r="Q30" s="43"/>
      <c r="R30" s="44"/>
      <c r="S30" s="43"/>
      <c r="T30" s="44"/>
      <c r="U30" s="45"/>
      <c r="V30" s="5"/>
      <c r="W30" s="46"/>
      <c r="X30" s="47"/>
      <c r="Y30" s="46"/>
      <c r="Z30" s="47"/>
      <c r="AA30" s="48"/>
    </row>
    <row r="31" ht="22.5" customHeight="1" spans="1:254">
      <c r="A31" s="35"/>
      <c r="B31" s="45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5"/>
      <c r="Q31" s="6"/>
      <c r="R31" s="6"/>
      <c r="S31" s="6"/>
      <c r="T31" s="6"/>
      <c r="U31" s="6"/>
      <c r="V31" s="5"/>
      <c r="W31" s="49"/>
      <c r="X31" s="50"/>
      <c r="Y31" s="49"/>
      <c r="Z31" s="50"/>
      <c r="AA31" s="51"/>
    </row>
    <row r="32" ht="22.5" customHeight="1" spans="1:254">
      <c r="A32" s="35"/>
      <c r="B32" s="45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5"/>
      <c r="W32" s="6"/>
      <c r="X32" s="6"/>
      <c r="Y32" s="6"/>
      <c r="Z32" s="6"/>
      <c r="AA32" s="6"/>
    </row>
    <row r="33" ht="22.5" customHeight="1" spans="1:27">
      <c r="A33" s="35"/>
      <c r="B33" s="45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5"/>
      <c r="W33" s="52"/>
      <c r="X33" s="53"/>
      <c r="Y33" s="52"/>
      <c r="Z33" s="53"/>
      <c r="AA33" s="42"/>
    </row>
    <row r="34" ht="22.5" customHeight="1" spans="1:27">
      <c r="A34" s="35"/>
      <c r="B34" s="45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5"/>
      <c r="W34" s="54"/>
      <c r="X34" s="55"/>
      <c r="Y34" s="54"/>
      <c r="Z34" s="55"/>
      <c r="AA34" s="51"/>
    </row>
    <row r="35" ht="22.5" customHeight="1" spans="1:27">
      <c r="A35" s="35"/>
      <c r="B35" s="45"/>
      <c r="C35" s="17"/>
      <c r="D35" s="17"/>
      <c r="E35" s="17"/>
      <c r="F35" s="17"/>
      <c r="G35" s="6"/>
      <c r="H35" s="6"/>
      <c r="I35" s="6"/>
      <c r="J35" s="5"/>
      <c r="K35" s="6"/>
      <c r="L35" s="6"/>
      <c r="M35" s="6"/>
      <c r="N35" s="6"/>
      <c r="O35" s="45"/>
      <c r="P35" s="5"/>
      <c r="Q35" s="6"/>
      <c r="R35" s="6"/>
      <c r="S35" s="6"/>
      <c r="T35" s="6"/>
      <c r="U35" s="45"/>
      <c r="V35" s="5"/>
      <c r="W35" s="6"/>
      <c r="X35" s="6"/>
      <c r="Y35" s="6"/>
      <c r="Z35" s="6"/>
      <c r="AA35" s="45"/>
    </row>
    <row r="46" ht="11.25" customHeight="1"/>
  </sheetData>
  <mergeCells count="100">
    <mergeCell ref="A1:T1"/>
    <mergeCell ref="U1:W1"/>
    <mergeCell ref="X1:AA1"/>
    <mergeCell ref="U2:W2"/>
    <mergeCell ref="X2:AA2"/>
    <mergeCell ref="U3:W3"/>
    <mergeCell ref="X3:AA3"/>
    <mergeCell ref="A4:C4"/>
    <mergeCell ref="D4:H4"/>
    <mergeCell ref="I4:K4"/>
    <mergeCell ref="L4:O4"/>
    <mergeCell ref="P4:R4"/>
    <mergeCell ref="S4:T4"/>
    <mergeCell ref="U4:W4"/>
    <mergeCell ref="X4:AA4"/>
    <mergeCell ref="P5:R5"/>
    <mergeCell ref="S5:T5"/>
    <mergeCell ref="U5:W5"/>
    <mergeCell ref="X5:AA5"/>
    <mergeCell ref="A7:O7"/>
    <mergeCell ref="X18:AA18"/>
    <mergeCell ref="X23:AA23"/>
    <mergeCell ref="D28:F28"/>
    <mergeCell ref="G28:I28"/>
    <mergeCell ref="K28:L28"/>
    <mergeCell ref="M28:N28"/>
    <mergeCell ref="Q28:R28"/>
    <mergeCell ref="S28:T28"/>
    <mergeCell ref="W28:X28"/>
    <mergeCell ref="Y28:Z28"/>
    <mergeCell ref="D29:F29"/>
    <mergeCell ref="G29:I29"/>
    <mergeCell ref="K29:L29"/>
    <mergeCell ref="M29:N29"/>
    <mergeCell ref="Q29:R29"/>
    <mergeCell ref="S29:T29"/>
    <mergeCell ref="D30:F30"/>
    <mergeCell ref="G30:I30"/>
    <mergeCell ref="K30:L30"/>
    <mergeCell ref="M30:N30"/>
    <mergeCell ref="Q30:R30"/>
    <mergeCell ref="S30:T30"/>
    <mergeCell ref="D31:F31"/>
    <mergeCell ref="G31:I31"/>
    <mergeCell ref="K31:L31"/>
    <mergeCell ref="M31:N31"/>
    <mergeCell ref="Q31:R31"/>
    <mergeCell ref="S31:T31"/>
    <mergeCell ref="D32:F32"/>
    <mergeCell ref="G32:I32"/>
    <mergeCell ref="K32:L32"/>
    <mergeCell ref="M32:N32"/>
    <mergeCell ref="Q32:R32"/>
    <mergeCell ref="S32:T32"/>
    <mergeCell ref="W32:X32"/>
    <mergeCell ref="Y32:Z32"/>
    <mergeCell ref="D33:F33"/>
    <mergeCell ref="G33:I33"/>
    <mergeCell ref="K33:L33"/>
    <mergeCell ref="M33:N33"/>
    <mergeCell ref="Q33:R33"/>
    <mergeCell ref="S33:T33"/>
    <mergeCell ref="D34:F34"/>
    <mergeCell ref="G34:I34"/>
    <mergeCell ref="K34:L34"/>
    <mergeCell ref="M34:N34"/>
    <mergeCell ref="Q34:R34"/>
    <mergeCell ref="S34:T34"/>
    <mergeCell ref="D35:F35"/>
    <mergeCell ref="G35:I35"/>
    <mergeCell ref="K35:L35"/>
    <mergeCell ref="M35:N35"/>
    <mergeCell ref="Q35:R35"/>
    <mergeCell ref="S35:T35"/>
    <mergeCell ref="W35:X35"/>
    <mergeCell ref="Y35:Z35"/>
    <mergeCell ref="A28:A35"/>
    <mergeCell ref="J28:J35"/>
    <mergeCell ref="P8:P12"/>
    <mergeCell ref="P13:P17"/>
    <mergeCell ref="P18:P27"/>
    <mergeCell ref="P28:P35"/>
    <mergeCell ref="V28:V35"/>
    <mergeCell ref="AA29:AA31"/>
    <mergeCell ref="AA33:AA34"/>
    <mergeCell ref="A5:C6"/>
    <mergeCell ref="I5:K6"/>
    <mergeCell ref="P6:AA7"/>
    <mergeCell ref="W33:X34"/>
    <mergeCell ref="Y33:Z34"/>
    <mergeCell ref="W29:X31"/>
    <mergeCell ref="Y29:Z31"/>
    <mergeCell ref="X24:AA27"/>
    <mergeCell ref="A8:O27"/>
    <mergeCell ref="Q8:AA12"/>
    <mergeCell ref="Q13:AA17"/>
    <mergeCell ref="Q18:W27"/>
    <mergeCell ref="X19:AA22"/>
    <mergeCell ref="A2:C3"/>
    <mergeCell ref="D2:T3"/>
  </mergeCells>
  <dataValidations count="1">
    <dataValidation type="list" allowBlank="1" showInputMessage="1" showErrorMessage="1" errorTitle="请注意!" error="此单元格无需手动输入,点击下拉箭头选择" sqref="AA4 X5:Y5 D6:H6 K6:O6">
      <formula1>"√,×"</formula1>
    </dataValidation>
  </dataValidations>
  <printOptions horizontalCentered="1" verticalCentered="1"/>
  <pageMargins left="0.2" right="0.2" top="0.2" bottom="0.2" header="0.39" footer="0.39"/>
  <pageSetup paperSize="8" scale="99" orientation="landscape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szyuto.com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1.排拉图</vt:lpstr>
      <vt:lpstr>2</vt:lpstr>
      <vt:lpstr>3</vt:lpstr>
      <vt:lpstr>4</vt:lpstr>
      <vt:lpstr>6</vt:lpstr>
      <vt:lpstr>6.2 </vt:lpstr>
      <vt:lpstr>6.3</vt:lpstr>
      <vt:lpstr>8.1</vt:lpstr>
      <vt:lpstr>14</vt:lpstr>
      <vt:lpstr>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李东锋</dc:creator>
  <cp:lastModifiedBy>SHE1</cp:lastModifiedBy>
  <dcterms:created xsi:type="dcterms:W3CDTF">2017-12-14T02:33:21Z</dcterms:created>
  <cp:lastPrinted>2020-09-24T05:16:45Z</cp:lastPrinted>
  <dcterms:modified xsi:type="dcterms:W3CDTF">2026-09-04T06:05:54Z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637048C457944A81856F4A37E8A5358E_13</vt:lpwstr>
  </property>
  <property fmtid="{D5CDD505-2E9C-101B-9397-08002B2CF9AE}" pid="4" name="CalculationRule">
    <vt:i4>0</vt:i4>
  </property>
</Properties>
</file>