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FJyda4SmxZxDX0L/Eh8Yls8J/xA=="/>
    </ext>
  </extLst>
</workbook>
</file>

<file path=xl/sharedStrings.xml><?xml version="1.0" encoding="utf-8"?>
<sst xmlns="http://schemas.openxmlformats.org/spreadsheetml/2006/main" count="112" uniqueCount="40">
  <si>
    <t>n</t>
  </si>
  <si>
    <t>max(A)</t>
  </si>
  <si>
    <t>time</t>
  </si>
  <si>
    <t>sum</t>
  </si>
  <si>
    <t>n.sum</t>
  </si>
  <si>
    <t>n/max(A)</t>
  </si>
  <si>
    <t>log(n.sum)*67.42434703</t>
  </si>
  <si>
    <t>squared error log(n.sum)</t>
  </si>
  <si>
    <t>sqrt(n.sum)*0.10773601</t>
  </si>
  <si>
    <t>squared error sqrt(n.sum)</t>
  </si>
  <si>
    <t>(n.sum)*3.51433438e-6</t>
  </si>
  <si>
    <t>squared error n.sum</t>
  </si>
  <si>
    <t>(n.sum)*log(n.sum)*1.16422437e-7</t>
  </si>
  <si>
    <t>squared error (n.sum)*log(n.sum)</t>
  </si>
  <si>
    <t>pow(n.sum,2)*2.5105807e-15</t>
  </si>
  <si>
    <t>squared error pow(n.sum,2)</t>
  </si>
  <si>
    <t>pow(2, n.sum)</t>
  </si>
  <si>
    <t>squared error pow(2, n.sum)</t>
  </si>
  <si>
    <t>1125899906842624</t>
  </si>
  <si>
    <t>1.267650600228225138839655899E+30</t>
  </si>
  <si>
    <t>1.267650600228207973369676177E+30</t>
  </si>
  <si>
    <t>1.267650600228229041208733016E+30</t>
  </si>
  <si>
    <t>1.267650600228204775813940744E+30</t>
  </si>
  <si>
    <t>1.267650600228229401496703205E+30</t>
  </si>
  <si>
    <t>1.606938044258990275541962091E+60</t>
  </si>
  <si>
    <t>1.809251394333065553493296641E+75</t>
  </si>
  <si>
    <t>3.273390607896141870013189698E+150</t>
  </si>
  <si>
    <t>3.273390607896141870013189697E+150</t>
  </si>
  <si>
    <t>1.071508607186267320948425049E+301</t>
  </si>
  <si>
    <t>5.922386521532855740161817507E+225</t>
  </si>
  <si>
    <t>3.507466211043403874762758796E+451</t>
  </si>
  <si>
    <t>1.148130695274254524232833201E+602</t>
  </si>
  <si>
    <t>1.230231922161117176931558813E+903</t>
  </si>
  <si>
    <t>3.758280234548012036833624190E+752</t>
  </si>
  <si>
    <t>1.412467032139426036835209667E+1505</t>
  </si>
  <si>
    <t>4.027029619536218442869506076E+1053</t>
  </si>
  <si>
    <t>1.621696755662202026466665086E+2107</t>
  </si>
  <si>
    <t>1.995063116880758384883742163E+3010</t>
  </si>
  <si>
    <t>1.882135015925243759324285059E+3009</t>
  </si>
  <si>
    <t>MSE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</si>
</sst>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/>
    <font>
      <b/>
      <sz val="11.0"/>
      <name val="Calibri"/>
    </font>
    <font>
      <color theme="1"/>
      <name val="Calibri"/>
    </font>
    <font>
      <sz val="11.0"/>
      <color theme="1"/>
    </font>
    <font>
      <b/>
    </font>
    <font>
      <b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Border="1" applyFont="1"/>
    <xf borderId="1" fillId="0" fontId="4" numFmtId="0" xfId="0" applyBorder="1" applyFont="1"/>
    <xf borderId="1" fillId="0" fontId="4" numFmtId="11" xfId="0" applyBorder="1" applyFont="1" applyNumberFormat="1"/>
    <xf borderId="1" fillId="2" fontId="5" numFmtId="0" xfId="0" applyBorder="1" applyFill="1" applyFont="1"/>
    <xf borderId="2" fillId="2" fontId="5" numFmtId="0" xfId="0" applyBorder="1" applyFont="1"/>
    <xf borderId="1" fillId="2" fontId="6" numFmtId="0" xfId="0" applyBorder="1" applyFont="1"/>
    <xf borderId="1" fillId="3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17" width="10.5"/>
    <col customWidth="1" min="18" max="26" width="7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>
      <c r="A2" s="2">
        <v>0.0</v>
      </c>
      <c r="B2" s="1">
        <v>50.0</v>
      </c>
      <c r="C2" s="1">
        <v>14769.0</v>
      </c>
      <c r="D2" s="1">
        <v>1.893</v>
      </c>
      <c r="E2" s="1">
        <v>14563.0</v>
      </c>
      <c r="F2" s="1">
        <v>728150.0</v>
      </c>
      <c r="G2" s="1">
        <v>0.00338547</v>
      </c>
      <c r="H2" s="4">
        <f t="shared" ref="H2:H57" si="1">LOG(F2,2)*67.42434703</f>
        <v>1313.013384</v>
      </c>
      <c r="I2" s="4">
        <f t="shared" ref="I2:I57" si="2">(H2-D2)^2</f>
        <v>1719036.661</v>
      </c>
      <c r="J2" s="4">
        <f t="shared" ref="J2:J57" si="3">SQRT(F2)*0.10773601</f>
        <v>91.932975</v>
      </c>
      <c r="K2" s="4">
        <f t="shared" ref="K2:K57" si="4">(J2-D2)^2</f>
        <v>8107.197098</v>
      </c>
      <c r="L2" s="4">
        <f t="shared" ref="L2:L57" si="5">F2*0.00000351433438</f>
        <v>2.558962579</v>
      </c>
      <c r="M2" s="4">
        <f t="shared" ref="M2:M57" si="6">(L2-D2)^2</f>
        <v>0.4435061564</v>
      </c>
      <c r="N2" s="4">
        <f t="shared" ref="N2:N57" si="7">F2*LOG(F2,2)*0.000000116422437</f>
        <v>1.650858854</v>
      </c>
      <c r="O2" s="4">
        <f t="shared" ref="O2:O57" si="8">(N2-D2)^2</f>
        <v>0.05863233437</v>
      </c>
      <c r="P2" s="4">
        <f t="shared" ref="P2:P57" si="9">POWER(F2,2)*2.5105807E-15</f>
        <v>0.001331115969</v>
      </c>
      <c r="Q2" s="4">
        <f t="shared" ref="Q2:Q57" si="10">(P2-D2)^2</f>
        <v>3.578411167</v>
      </c>
      <c r="R2" s="1" t="s">
        <v>18</v>
      </c>
      <c r="S2" s="1" t="s">
        <v>19</v>
      </c>
    </row>
    <row r="3">
      <c r="A3" s="2">
        <v>1.0</v>
      </c>
      <c r="B3" s="1">
        <v>50.0</v>
      </c>
      <c r="C3" s="1">
        <v>29538.0</v>
      </c>
      <c r="D3" s="1">
        <v>9.516</v>
      </c>
      <c r="E3" s="1">
        <v>29127.0</v>
      </c>
      <c r="F3" s="1">
        <v>1456350.0</v>
      </c>
      <c r="G3" s="1">
        <v>0.001692735</v>
      </c>
      <c r="H3" s="4">
        <f t="shared" si="1"/>
        <v>1380.44107</v>
      </c>
      <c r="I3" s="4">
        <f t="shared" si="2"/>
        <v>1879435.549</v>
      </c>
      <c r="J3" s="4">
        <f t="shared" si="3"/>
        <v>130.015092</v>
      </c>
      <c r="K3" s="4">
        <f t="shared" si="4"/>
        <v>14520.03116</v>
      </c>
      <c r="L3" s="4">
        <f t="shared" si="5"/>
        <v>5.118100874</v>
      </c>
      <c r="M3" s="4">
        <f t="shared" si="6"/>
        <v>19.34151672</v>
      </c>
      <c r="N3" s="4">
        <f t="shared" si="7"/>
        <v>3.471391283</v>
      </c>
      <c r="O3" s="4">
        <f t="shared" si="8"/>
        <v>36.53729454</v>
      </c>
      <c r="P3" s="4">
        <f t="shared" si="9"/>
        <v>0.005324829498</v>
      </c>
      <c r="Q3" s="4">
        <f t="shared" si="10"/>
        <v>90.4529422</v>
      </c>
      <c r="R3" s="1" t="s">
        <v>18</v>
      </c>
      <c r="S3" s="1" t="s">
        <v>20</v>
      </c>
    </row>
    <row r="4">
      <c r="A4" s="2">
        <v>2.0</v>
      </c>
      <c r="B4" s="1">
        <v>50.0</v>
      </c>
      <c r="C4" s="1">
        <v>9953.0</v>
      </c>
      <c r="D4" s="1">
        <v>0.16</v>
      </c>
      <c r="E4" s="1">
        <v>1341.0</v>
      </c>
      <c r="F4" s="1">
        <v>67050.0</v>
      </c>
      <c r="G4" s="1">
        <v>0.005023611</v>
      </c>
      <c r="H4" s="4">
        <f t="shared" si="1"/>
        <v>1081.011165</v>
      </c>
      <c r="I4" s="4">
        <f t="shared" si="2"/>
        <v>1168239.241</v>
      </c>
      <c r="J4" s="4">
        <f t="shared" si="3"/>
        <v>27.89717832</v>
      </c>
      <c r="K4" s="4">
        <f t="shared" si="4"/>
        <v>769.3510613</v>
      </c>
      <c r="L4" s="4">
        <f t="shared" si="5"/>
        <v>0.2356361202</v>
      </c>
      <c r="M4" s="4">
        <f t="shared" si="6"/>
        <v>0.005720822676</v>
      </c>
      <c r="N4" s="4">
        <f t="shared" si="7"/>
        <v>0.1251552</v>
      </c>
      <c r="O4" s="4">
        <f t="shared" si="8"/>
        <v>0.00121416009</v>
      </c>
      <c r="P4" s="4">
        <f t="shared" si="9"/>
        <v>0.00001128682393</v>
      </c>
      <c r="Q4" s="4">
        <f t="shared" si="10"/>
        <v>0.02559638834</v>
      </c>
      <c r="R4" s="1" t="s">
        <v>18</v>
      </c>
      <c r="S4" s="1" t="s">
        <v>21</v>
      </c>
    </row>
    <row r="5">
      <c r="A5" s="2">
        <v>3.0</v>
      </c>
      <c r="B5" s="1">
        <v>50.0</v>
      </c>
      <c r="C5" s="1">
        <v>993.0</v>
      </c>
      <c r="D5" s="1">
        <v>10.936</v>
      </c>
      <c r="E5" s="1">
        <v>38247.0</v>
      </c>
      <c r="F5" s="1">
        <v>1912350.0</v>
      </c>
      <c r="G5" s="1">
        <v>0.050352467</v>
      </c>
      <c r="H5" s="4">
        <f t="shared" si="1"/>
        <v>1406.938129</v>
      </c>
      <c r="I5" s="4">
        <f t="shared" si="2"/>
        <v>1948821.945</v>
      </c>
      <c r="J5" s="4">
        <f t="shared" si="3"/>
        <v>148.9856972</v>
      </c>
      <c r="K5" s="4">
        <f t="shared" si="4"/>
        <v>19057.71889</v>
      </c>
      <c r="L5" s="4">
        <f t="shared" si="5"/>
        <v>6.720637352</v>
      </c>
      <c r="M5" s="4">
        <f t="shared" si="6"/>
        <v>17.76928226</v>
      </c>
      <c r="N5" s="4">
        <f t="shared" si="7"/>
        <v>4.645819327</v>
      </c>
      <c r="O5" s="4">
        <f t="shared" si="8"/>
        <v>39.5663729</v>
      </c>
      <c r="P5" s="4">
        <f t="shared" si="9"/>
        <v>0.009181400799</v>
      </c>
      <c r="Q5" s="4">
        <f t="shared" si="10"/>
        <v>119.3953647</v>
      </c>
      <c r="R5" s="1" t="s">
        <v>18</v>
      </c>
      <c r="S5" s="1" t="s">
        <v>22</v>
      </c>
    </row>
    <row r="6">
      <c r="A6" s="2">
        <v>4.0</v>
      </c>
      <c r="B6" s="1">
        <v>100.0</v>
      </c>
      <c r="C6" s="1">
        <v>499.0</v>
      </c>
      <c r="D6" s="1">
        <v>0.133</v>
      </c>
      <c r="E6" s="1">
        <v>513.0</v>
      </c>
      <c r="F6" s="1">
        <v>51300.0</v>
      </c>
      <c r="G6" s="1">
        <v>0.200400802</v>
      </c>
      <c r="H6" s="4">
        <f t="shared" si="1"/>
        <v>1054.966589</v>
      </c>
      <c r="I6" s="4">
        <f t="shared" si="2"/>
        <v>1112673.901</v>
      </c>
      <c r="J6" s="4">
        <f t="shared" si="3"/>
        <v>24.40167115</v>
      </c>
      <c r="K6" s="4">
        <f t="shared" si="4"/>
        <v>588.9683992</v>
      </c>
      <c r="L6" s="4">
        <f t="shared" si="5"/>
        <v>0.1802853537</v>
      </c>
      <c r="M6" s="4">
        <f t="shared" si="6"/>
        <v>0.002235904674</v>
      </c>
      <c r="N6" s="4">
        <f t="shared" si="7"/>
        <v>0.0934492903</v>
      </c>
      <c r="O6" s="4">
        <f t="shared" si="8"/>
        <v>0.001564258637</v>
      </c>
      <c r="P6" s="4">
        <f t="shared" si="9"/>
        <v>0.000006607070122</v>
      </c>
      <c r="Q6" s="4">
        <f t="shared" si="10"/>
        <v>0.01768724256</v>
      </c>
      <c r="R6" s="1" t="s">
        <v>23</v>
      </c>
      <c r="S6" s="1" t="s">
        <v>24</v>
      </c>
    </row>
    <row r="7">
      <c r="A7" s="2">
        <v>5.0</v>
      </c>
      <c r="B7" s="1">
        <v>100.0</v>
      </c>
      <c r="C7" s="1">
        <v>14913.0</v>
      </c>
      <c r="D7" s="1">
        <v>2.92</v>
      </c>
      <c r="E7" s="1">
        <v>12220.0</v>
      </c>
      <c r="F7" s="1">
        <v>1222000.0</v>
      </c>
      <c r="G7" s="1">
        <v>0.006705559</v>
      </c>
      <c r="H7" s="4">
        <f t="shared" si="1"/>
        <v>1363.375103</v>
      </c>
      <c r="I7" s="4">
        <f t="shared" si="2"/>
        <v>1850838.088</v>
      </c>
      <c r="J7" s="4">
        <f t="shared" si="3"/>
        <v>119.0958122</v>
      </c>
      <c r="K7" s="4">
        <f t="shared" si="4"/>
        <v>13496.81933</v>
      </c>
      <c r="L7" s="4">
        <f t="shared" si="5"/>
        <v>4.294516612</v>
      </c>
      <c r="M7" s="4">
        <f t="shared" si="6"/>
        <v>1.889295918</v>
      </c>
      <c r="N7" s="4">
        <f t="shared" si="7"/>
        <v>2.876779012</v>
      </c>
      <c r="O7" s="4">
        <f t="shared" si="8"/>
        <v>0.001868053838</v>
      </c>
      <c r="P7" s="4">
        <f t="shared" si="9"/>
        <v>0.00374900999</v>
      </c>
      <c r="Q7" s="4">
        <f t="shared" si="10"/>
        <v>8.504519837</v>
      </c>
      <c r="R7" s="1" t="s">
        <v>23</v>
      </c>
      <c r="S7" s="1" t="s">
        <v>24</v>
      </c>
    </row>
    <row r="8">
      <c r="A8" s="2">
        <v>6.0</v>
      </c>
      <c r="B8" s="1">
        <v>100.0</v>
      </c>
      <c r="C8" s="1">
        <v>29825.0</v>
      </c>
      <c r="D8" s="1">
        <v>6.013999999999999</v>
      </c>
      <c r="E8" s="1">
        <v>24440.0</v>
      </c>
      <c r="F8" s="1">
        <v>2444000.0</v>
      </c>
      <c r="G8" s="1">
        <v>0.003352892</v>
      </c>
      <c r="H8" s="4">
        <f t="shared" si="1"/>
        <v>1430.79945</v>
      </c>
      <c r="I8" s="4">
        <f t="shared" si="2"/>
        <v>2030013.579</v>
      </c>
      <c r="J8" s="4">
        <f t="shared" si="3"/>
        <v>168.4269128</v>
      </c>
      <c r="K8" s="4">
        <f t="shared" si="4"/>
        <v>26377.95424</v>
      </c>
      <c r="L8" s="4">
        <f t="shared" si="5"/>
        <v>8.589033225</v>
      </c>
      <c r="M8" s="4">
        <f t="shared" si="6"/>
        <v>6.630796108</v>
      </c>
      <c r="N8" s="4">
        <f t="shared" si="7"/>
        <v>6.038094459</v>
      </c>
      <c r="O8" s="4">
        <f t="shared" si="8"/>
        <v>0.0005805429656</v>
      </c>
      <c r="P8" s="4">
        <f t="shared" si="9"/>
        <v>0.01499603996</v>
      </c>
      <c r="Q8" s="4">
        <f t="shared" si="10"/>
        <v>35.98804851</v>
      </c>
      <c r="R8" s="1" t="s">
        <v>23</v>
      </c>
      <c r="S8" s="1" t="s">
        <v>24</v>
      </c>
    </row>
    <row r="9">
      <c r="A9" s="2">
        <v>7.0</v>
      </c>
      <c r="B9" s="1">
        <v>100.0</v>
      </c>
      <c r="C9" s="1">
        <v>9953.0</v>
      </c>
      <c r="D9" s="1">
        <v>161.924</v>
      </c>
      <c r="E9" s="1">
        <v>534200.0</v>
      </c>
      <c r="F9" s="1">
        <v>5.342E7</v>
      </c>
      <c r="G9" s="1">
        <v>0.010047222</v>
      </c>
      <c r="H9" s="4">
        <f t="shared" si="1"/>
        <v>1730.842095</v>
      </c>
      <c r="I9" s="4">
        <f t="shared" si="2"/>
        <v>2461503.989</v>
      </c>
      <c r="J9" s="4">
        <f t="shared" si="3"/>
        <v>787.4315819</v>
      </c>
      <c r="K9" s="4">
        <f t="shared" si="4"/>
        <v>391259.735</v>
      </c>
      <c r="L9" s="4">
        <f t="shared" si="5"/>
        <v>187.7357426</v>
      </c>
      <c r="M9" s="4">
        <f t="shared" si="6"/>
        <v>666.246055</v>
      </c>
      <c r="N9" s="4">
        <f t="shared" si="7"/>
        <v>159.6545387</v>
      </c>
      <c r="O9" s="4">
        <f t="shared" si="8"/>
        <v>5.150454585</v>
      </c>
      <c r="P9" s="4">
        <f t="shared" si="9"/>
        <v>7.164435105</v>
      </c>
      <c r="Q9" s="4">
        <f t="shared" si="10"/>
        <v>23950.52293</v>
      </c>
      <c r="R9" s="1" t="s">
        <v>23</v>
      </c>
      <c r="S9" s="1" t="s">
        <v>24</v>
      </c>
    </row>
    <row r="10">
      <c r="A10" s="2">
        <v>8.0</v>
      </c>
      <c r="B10" s="1">
        <v>100.0</v>
      </c>
      <c r="C10" s="1">
        <v>997.0</v>
      </c>
      <c r="D10" s="1">
        <v>25.784</v>
      </c>
      <c r="E10" s="1">
        <v>60433.0</v>
      </c>
      <c r="F10" s="1">
        <v>6043300.0</v>
      </c>
      <c r="G10" s="1">
        <v>0.100300903</v>
      </c>
      <c r="H10" s="4">
        <f t="shared" si="1"/>
        <v>1518.861869</v>
      </c>
      <c r="I10" s="4">
        <f t="shared" si="2"/>
        <v>2229281.523</v>
      </c>
      <c r="J10" s="4">
        <f t="shared" si="3"/>
        <v>264.8487725</v>
      </c>
      <c r="K10" s="4">
        <f t="shared" si="4"/>
        <v>57151.96543</v>
      </c>
      <c r="L10" s="4">
        <f t="shared" si="5"/>
        <v>21.23817696</v>
      </c>
      <c r="M10" s="4">
        <f t="shared" si="6"/>
        <v>20.66450712</v>
      </c>
      <c r="N10" s="4">
        <f t="shared" si="7"/>
        <v>15.84938335</v>
      </c>
      <c r="O10" s="4">
        <f t="shared" si="8"/>
        <v>98.69660796</v>
      </c>
      <c r="P10" s="4">
        <f t="shared" si="9"/>
        <v>0.09169010999</v>
      </c>
      <c r="Q10" s="4">
        <f t="shared" si="10"/>
        <v>660.0947875</v>
      </c>
      <c r="R10" s="1" t="s">
        <v>23</v>
      </c>
      <c r="S10" s="1" t="s">
        <v>24</v>
      </c>
    </row>
    <row r="11">
      <c r="A11" s="2">
        <v>9.0</v>
      </c>
      <c r="B11" s="1">
        <v>250.0</v>
      </c>
      <c r="C11" s="1">
        <v>499.0</v>
      </c>
      <c r="D11" s="1">
        <v>0.066</v>
      </c>
      <c r="E11" s="1">
        <v>128.0</v>
      </c>
      <c r="F11" s="1">
        <v>32000.0</v>
      </c>
      <c r="G11" s="1">
        <v>0.501002004</v>
      </c>
      <c r="H11" s="4">
        <f t="shared" si="1"/>
        <v>1009.058233</v>
      </c>
      <c r="I11" s="4">
        <f t="shared" si="2"/>
        <v>1018065.327</v>
      </c>
      <c r="J11" s="4">
        <f t="shared" si="3"/>
        <v>19.27240336</v>
      </c>
      <c r="K11" s="4">
        <f t="shared" si="4"/>
        <v>368.88593</v>
      </c>
      <c r="L11" s="4">
        <f t="shared" si="5"/>
        <v>0.1124587002</v>
      </c>
      <c r="M11" s="4">
        <f t="shared" si="6"/>
        <v>0.002158410821</v>
      </c>
      <c r="N11" s="4">
        <f t="shared" si="7"/>
        <v>0.0557552985</v>
      </c>
      <c r="O11" s="4">
        <f t="shared" si="8"/>
        <v>0.0001049539089</v>
      </c>
      <c r="P11" s="4">
        <f t="shared" si="9"/>
        <v>0.000002570834637</v>
      </c>
      <c r="Q11" s="4">
        <f t="shared" si="10"/>
        <v>0.004355660656</v>
      </c>
      <c r="R11" s="1" t="s">
        <v>25</v>
      </c>
      <c r="S11" s="1" t="s">
        <v>26</v>
      </c>
    </row>
    <row r="12">
      <c r="A12" s="2">
        <v>10.0</v>
      </c>
      <c r="B12" s="1">
        <v>250.0</v>
      </c>
      <c r="C12" s="1">
        <v>14913.0</v>
      </c>
      <c r="D12" s="1">
        <v>4.655</v>
      </c>
      <c r="E12" s="1">
        <v>8160.0</v>
      </c>
      <c r="F12" s="1">
        <v>2040000.0</v>
      </c>
      <c r="G12" s="1">
        <v>0.016763897</v>
      </c>
      <c r="H12" s="4">
        <f t="shared" si="1"/>
        <v>1413.2236</v>
      </c>
      <c r="I12" s="4">
        <f t="shared" si="2"/>
        <v>1984065.5</v>
      </c>
      <c r="J12" s="4">
        <f t="shared" si="3"/>
        <v>153.8778009</v>
      </c>
      <c r="K12" s="4">
        <f t="shared" si="4"/>
        <v>22267.44431</v>
      </c>
      <c r="L12" s="4">
        <f t="shared" si="5"/>
        <v>7.169242135</v>
      </c>
      <c r="M12" s="4">
        <f t="shared" si="6"/>
        <v>6.321413514</v>
      </c>
      <c r="N12" s="4">
        <f t="shared" si="7"/>
        <v>4.978069839</v>
      </c>
      <c r="O12" s="4">
        <f t="shared" si="8"/>
        <v>0.1043741211</v>
      </c>
      <c r="P12" s="4">
        <f t="shared" si="9"/>
        <v>0.01044803264</v>
      </c>
      <c r="Q12" s="4">
        <f t="shared" si="10"/>
        <v>21.57186298</v>
      </c>
      <c r="R12" s="1" t="s">
        <v>25</v>
      </c>
      <c r="S12" s="1" t="s">
        <v>26</v>
      </c>
    </row>
    <row r="13">
      <c r="A13" s="2">
        <v>11.0</v>
      </c>
      <c r="B13" s="1">
        <v>250.0</v>
      </c>
      <c r="C13" s="1">
        <v>29825.0</v>
      </c>
      <c r="D13" s="1">
        <v>9.424</v>
      </c>
      <c r="E13" s="1">
        <v>16321.0</v>
      </c>
      <c r="F13" s="1">
        <v>4080250.0</v>
      </c>
      <c r="G13" s="1">
        <v>0.00838223</v>
      </c>
      <c r="H13" s="4">
        <f t="shared" si="1"/>
        <v>1480.653907</v>
      </c>
      <c r="I13" s="4">
        <f t="shared" si="2"/>
        <v>2164517.438</v>
      </c>
      <c r="J13" s="4">
        <f t="shared" si="3"/>
        <v>217.6227401</v>
      </c>
      <c r="K13" s="4">
        <f t="shared" si="4"/>
        <v>43346.71536</v>
      </c>
      <c r="L13" s="4">
        <f t="shared" si="5"/>
        <v>14.33936285</v>
      </c>
      <c r="M13" s="4">
        <f t="shared" si="6"/>
        <v>24.16079199</v>
      </c>
      <c r="N13" s="4">
        <f t="shared" si="7"/>
        <v>10.43182438</v>
      </c>
      <c r="O13" s="4">
        <f t="shared" si="8"/>
        <v>1.015709974</v>
      </c>
      <c r="P13" s="4">
        <f t="shared" si="9"/>
        <v>0.04179725231</v>
      </c>
      <c r="Q13" s="4">
        <f t="shared" si="10"/>
        <v>88.0257284</v>
      </c>
      <c r="R13" s="1" t="s">
        <v>25</v>
      </c>
      <c r="S13" s="1" t="s">
        <v>26</v>
      </c>
    </row>
    <row r="14">
      <c r="A14" s="2">
        <v>12.0</v>
      </c>
      <c r="B14" s="1">
        <v>250.0</v>
      </c>
      <c r="C14" s="1">
        <v>9977.0</v>
      </c>
      <c r="D14" s="1">
        <v>0.098</v>
      </c>
      <c r="E14" s="1">
        <v>191.0</v>
      </c>
      <c r="F14" s="1">
        <v>47750.0</v>
      </c>
      <c r="G14" s="1">
        <v>0.025057633</v>
      </c>
      <c r="H14" s="4">
        <f t="shared" si="1"/>
        <v>1047.990995</v>
      </c>
      <c r="I14" s="4">
        <f t="shared" si="2"/>
        <v>1098079.729</v>
      </c>
      <c r="J14" s="4">
        <f t="shared" si="3"/>
        <v>23.54222876</v>
      </c>
      <c r="K14" s="4">
        <f t="shared" si="4"/>
        <v>549.631862</v>
      </c>
      <c r="L14" s="4">
        <f t="shared" si="5"/>
        <v>0.1678094666</v>
      </c>
      <c r="M14" s="4">
        <f t="shared" si="6"/>
        <v>0.004873361633</v>
      </c>
      <c r="N14" s="4">
        <f t="shared" si="7"/>
        <v>0.08640738528</v>
      </c>
      <c r="O14" s="4">
        <f t="shared" si="8"/>
        <v>0.000134388716</v>
      </c>
      <c r="P14" s="4">
        <f t="shared" si="9"/>
        <v>0.000005724280907</v>
      </c>
      <c r="Q14" s="4">
        <f t="shared" si="10"/>
        <v>0.009602878074</v>
      </c>
      <c r="R14" s="1" t="s">
        <v>25</v>
      </c>
      <c r="S14" s="1" t="s">
        <v>26</v>
      </c>
    </row>
    <row r="15">
      <c r="A15" s="2">
        <v>13.0</v>
      </c>
      <c r="B15" s="1">
        <v>250.0</v>
      </c>
      <c r="C15" s="1">
        <v>997.0</v>
      </c>
      <c r="D15" s="1">
        <v>0.008</v>
      </c>
      <c r="E15" s="1">
        <v>14.0</v>
      </c>
      <c r="F15" s="1">
        <v>3500.0</v>
      </c>
      <c r="G15" s="1">
        <v>0.250752257</v>
      </c>
      <c r="H15" s="4">
        <f t="shared" si="1"/>
        <v>793.7962235</v>
      </c>
      <c r="I15" s="4">
        <f t="shared" si="2"/>
        <v>630099.7438</v>
      </c>
      <c r="J15" s="4">
        <f t="shared" si="3"/>
        <v>6.373748307</v>
      </c>
      <c r="K15" s="4">
        <f t="shared" si="4"/>
        <v>40.5227515</v>
      </c>
      <c r="L15" s="4">
        <f t="shared" si="5"/>
        <v>0.01230017033</v>
      </c>
      <c r="M15" s="4">
        <f t="shared" si="6"/>
        <v>0.00001849146487</v>
      </c>
      <c r="N15" s="4">
        <f t="shared" si="7"/>
        <v>0.004797301452</v>
      </c>
      <c r="O15" s="4">
        <f t="shared" si="8"/>
        <v>0.00001025727799</v>
      </c>
      <c r="P15" s="4">
        <f t="shared" si="9"/>
        <v>0.00000003075461358</v>
      </c>
      <c r="Q15" s="4">
        <f t="shared" si="10"/>
        <v>0.00006399950793</v>
      </c>
      <c r="R15" s="1" t="s">
        <v>25</v>
      </c>
      <c r="S15" s="1" t="s">
        <v>26</v>
      </c>
    </row>
    <row r="16">
      <c r="A16" s="2">
        <v>14.0</v>
      </c>
      <c r="B16" s="1">
        <v>500.0</v>
      </c>
      <c r="C16" s="1">
        <v>500.0</v>
      </c>
      <c r="D16" s="1">
        <v>0.968</v>
      </c>
      <c r="E16" s="1">
        <v>809.0</v>
      </c>
      <c r="F16" s="1">
        <v>404500.0</v>
      </c>
      <c r="G16" s="1">
        <v>1.0</v>
      </c>
      <c r="H16" s="4">
        <f t="shared" si="1"/>
        <v>1255.831066</v>
      </c>
      <c r="I16" s="4">
        <f t="shared" si="2"/>
        <v>1574681.315</v>
      </c>
      <c r="J16" s="4">
        <f t="shared" si="3"/>
        <v>68.52044115</v>
      </c>
      <c r="K16" s="4">
        <f t="shared" si="4"/>
        <v>4563.332306</v>
      </c>
      <c r="L16" s="4">
        <f t="shared" si="5"/>
        <v>1.421548257</v>
      </c>
      <c r="M16" s="4">
        <f t="shared" si="6"/>
        <v>0.2057060212</v>
      </c>
      <c r="N16" s="4">
        <f t="shared" si="7"/>
        <v>0.8771415519</v>
      </c>
      <c r="O16" s="4">
        <f t="shared" si="8"/>
        <v>0.008255257585</v>
      </c>
      <c r="P16" s="4">
        <f t="shared" si="9"/>
        <v>0.0004107818418</v>
      </c>
      <c r="Q16" s="4">
        <f t="shared" si="10"/>
        <v>0.9362288951</v>
      </c>
      <c r="R16" s="1" t="s">
        <v>27</v>
      </c>
      <c r="S16" s="1" t="s">
        <v>28</v>
      </c>
    </row>
    <row r="17">
      <c r="A17" s="2">
        <v>15.0</v>
      </c>
      <c r="B17" s="1">
        <v>500.0</v>
      </c>
      <c r="C17" s="1">
        <v>14983.0</v>
      </c>
      <c r="D17" s="1">
        <v>11.067</v>
      </c>
      <c r="E17" s="1">
        <v>9040.0</v>
      </c>
      <c r="F17" s="1">
        <v>4520000.0</v>
      </c>
      <c r="G17" s="1">
        <v>0.033371154</v>
      </c>
      <c r="H17" s="4">
        <f t="shared" si="1"/>
        <v>1490.610138</v>
      </c>
      <c r="I17" s="4">
        <f t="shared" si="2"/>
        <v>2189047.897</v>
      </c>
      <c r="J17" s="4">
        <f t="shared" si="3"/>
        <v>229.0498991</v>
      </c>
      <c r="K17" s="4">
        <f t="shared" si="4"/>
        <v>47516.54431</v>
      </c>
      <c r="L17" s="4">
        <f t="shared" si="5"/>
        <v>15.8847914</v>
      </c>
      <c r="M17" s="4">
        <f t="shared" si="6"/>
        <v>23.21111395</v>
      </c>
      <c r="N17" s="4">
        <f t="shared" si="7"/>
        <v>11.63382273</v>
      </c>
      <c r="O17" s="4">
        <f t="shared" si="8"/>
        <v>0.3212880107</v>
      </c>
      <c r="P17" s="4">
        <f t="shared" si="9"/>
        <v>0.05129216793</v>
      </c>
      <c r="Q17" s="4">
        <f t="shared" si="10"/>
        <v>121.345819</v>
      </c>
      <c r="R17" s="1" t="s">
        <v>27</v>
      </c>
      <c r="S17" s="1" t="s">
        <v>28</v>
      </c>
    </row>
    <row r="18">
      <c r="A18" s="2">
        <v>16.0</v>
      </c>
      <c r="B18" s="1">
        <v>500.0</v>
      </c>
      <c r="C18" s="1">
        <v>29965.0</v>
      </c>
      <c r="D18" s="1">
        <v>22.836</v>
      </c>
      <c r="E18" s="1">
        <v>18081.0</v>
      </c>
      <c r="F18" s="1">
        <v>9040500.0</v>
      </c>
      <c r="G18" s="1">
        <v>0.016686134</v>
      </c>
      <c r="H18" s="4">
        <f t="shared" si="1"/>
        <v>1558.039865</v>
      </c>
      <c r="I18" s="4">
        <f t="shared" si="2"/>
        <v>2356850.907</v>
      </c>
      <c r="J18" s="4">
        <f t="shared" si="3"/>
        <v>323.9344318</v>
      </c>
      <c r="K18" s="4">
        <f t="shared" si="4"/>
        <v>90660.26562</v>
      </c>
      <c r="L18" s="4">
        <f t="shared" si="5"/>
        <v>31.77133996</v>
      </c>
      <c r="M18" s="4">
        <f t="shared" si="6"/>
        <v>79.84030024</v>
      </c>
      <c r="N18" s="4">
        <f t="shared" si="7"/>
        <v>24.32153342</v>
      </c>
      <c r="O18" s="4">
        <f t="shared" si="8"/>
        <v>2.206809537</v>
      </c>
      <c r="P18" s="4">
        <f t="shared" si="9"/>
        <v>0.205191368</v>
      </c>
      <c r="Q18" s="4">
        <f t="shared" si="10"/>
        <v>512.1534993</v>
      </c>
      <c r="R18" s="1" t="s">
        <v>27</v>
      </c>
      <c r="S18" s="1" t="s">
        <v>28</v>
      </c>
    </row>
    <row r="19">
      <c r="A19" s="2">
        <v>17.0</v>
      </c>
      <c r="B19" s="1">
        <v>500.0</v>
      </c>
      <c r="C19" s="1">
        <v>9977.0</v>
      </c>
      <c r="D19" s="1">
        <v>0.455</v>
      </c>
      <c r="E19" s="1">
        <v>399.0</v>
      </c>
      <c r="F19" s="1">
        <v>199500.0</v>
      </c>
      <c r="G19" s="1">
        <v>0.050115265</v>
      </c>
      <c r="H19" s="4">
        <f t="shared" si="1"/>
        <v>1187.075024</v>
      </c>
      <c r="I19" s="4">
        <f t="shared" si="2"/>
        <v>1408067.081</v>
      </c>
      <c r="J19" s="4">
        <f t="shared" si="3"/>
        <v>48.12074445</v>
      </c>
      <c r="K19" s="4">
        <f t="shared" si="4"/>
        <v>2272.023194</v>
      </c>
      <c r="L19" s="4">
        <f t="shared" si="5"/>
        <v>0.7011097088</v>
      </c>
      <c r="M19" s="4">
        <f t="shared" si="6"/>
        <v>0.06056998877</v>
      </c>
      <c r="N19" s="4">
        <f t="shared" si="7"/>
        <v>0.4089224971</v>
      </c>
      <c r="O19" s="4">
        <f t="shared" si="8"/>
        <v>0.002123136269</v>
      </c>
      <c r="P19" s="4">
        <f t="shared" si="9"/>
        <v>0.00009992173951</v>
      </c>
      <c r="Q19" s="4">
        <f t="shared" si="10"/>
        <v>0.2069340812</v>
      </c>
      <c r="R19" s="1" t="s">
        <v>27</v>
      </c>
      <c r="S19" s="1" t="s">
        <v>28</v>
      </c>
    </row>
    <row r="20">
      <c r="A20" s="2">
        <v>18.0</v>
      </c>
      <c r="B20" s="1">
        <v>500.0</v>
      </c>
      <c r="C20" s="1">
        <v>1000.0</v>
      </c>
      <c r="D20" s="1">
        <v>426.978</v>
      </c>
      <c r="E20" s="1">
        <v>257381.0</v>
      </c>
      <c r="F20" s="1">
        <v>1.286905E8</v>
      </c>
      <c r="G20" s="1">
        <v>0.5</v>
      </c>
      <c r="H20" s="4">
        <f t="shared" si="1"/>
        <v>1816.366756</v>
      </c>
      <c r="I20" s="4">
        <f t="shared" si="2"/>
        <v>1930401.115</v>
      </c>
      <c r="J20" s="4">
        <f t="shared" si="3"/>
        <v>1222.17707</v>
      </c>
      <c r="K20" s="4">
        <f t="shared" si="4"/>
        <v>632341.5616</v>
      </c>
      <c r="L20" s="4">
        <f t="shared" si="5"/>
        <v>452.2614485</v>
      </c>
      <c r="M20" s="4">
        <f t="shared" si="6"/>
        <v>639.2527695</v>
      </c>
      <c r="N20" s="4">
        <f t="shared" si="7"/>
        <v>403.6174828</v>
      </c>
      <c r="O20" s="4">
        <f t="shared" si="8"/>
        <v>545.7137655</v>
      </c>
      <c r="P20" s="4">
        <f t="shared" si="9"/>
        <v>41.57834154</v>
      </c>
      <c r="Q20" s="4">
        <f t="shared" si="10"/>
        <v>148532.8967</v>
      </c>
      <c r="R20" s="1" t="s">
        <v>27</v>
      </c>
      <c r="S20" s="1" t="s">
        <v>28</v>
      </c>
    </row>
    <row r="21" ht="15.75" customHeight="1">
      <c r="A21" s="2">
        <v>19.0</v>
      </c>
      <c r="B21" s="1">
        <v>750.0</v>
      </c>
      <c r="C21" s="1">
        <v>500.0</v>
      </c>
      <c r="D21" s="1">
        <v>0.055</v>
      </c>
      <c r="E21" s="1">
        <v>30.0</v>
      </c>
      <c r="F21" s="1">
        <v>22500.0</v>
      </c>
      <c r="G21" s="1">
        <v>1.5</v>
      </c>
      <c r="H21" s="4">
        <f t="shared" si="1"/>
        <v>974.79676</v>
      </c>
      <c r="I21" s="4">
        <f t="shared" si="2"/>
        <v>950121.4987</v>
      </c>
      <c r="J21" s="4">
        <f t="shared" si="3"/>
        <v>16.1604015</v>
      </c>
      <c r="K21" s="4">
        <f t="shared" si="4"/>
        <v>259.3839575</v>
      </c>
      <c r="L21" s="4">
        <f t="shared" si="5"/>
        <v>0.07907252355</v>
      </c>
      <c r="M21" s="4">
        <f t="shared" si="6"/>
        <v>0.0005794863901</v>
      </c>
      <c r="N21" s="4">
        <f t="shared" si="7"/>
        <v>0.03787185099</v>
      </c>
      <c r="O21" s="4">
        <f t="shared" si="8"/>
        <v>0.0002933734886</v>
      </c>
      <c r="P21" s="4">
        <f t="shared" si="9"/>
        <v>0.000001270981479</v>
      </c>
      <c r="Q21" s="4">
        <f t="shared" si="10"/>
        <v>0.003024860194</v>
      </c>
      <c r="R21" s="1" t="s">
        <v>29</v>
      </c>
      <c r="S21" s="1" t="s">
        <v>30</v>
      </c>
    </row>
    <row r="22" ht="15.75" customHeight="1">
      <c r="A22" s="2">
        <v>20.0</v>
      </c>
      <c r="B22" s="1">
        <v>750.0</v>
      </c>
      <c r="C22" s="1">
        <v>14983.0</v>
      </c>
      <c r="D22" s="1">
        <v>18.445</v>
      </c>
      <c r="E22" s="1">
        <v>9842.0</v>
      </c>
      <c r="F22" s="1">
        <v>7381500.0</v>
      </c>
      <c r="G22" s="1">
        <v>0.05005673099999999</v>
      </c>
      <c r="H22" s="4">
        <f t="shared" si="1"/>
        <v>1538.319016</v>
      </c>
      <c r="I22" s="4">
        <f t="shared" si="2"/>
        <v>2310017.023</v>
      </c>
      <c r="J22" s="4">
        <f t="shared" si="3"/>
        <v>292.7070613</v>
      </c>
      <c r="K22" s="4">
        <f t="shared" si="4"/>
        <v>75219.67825</v>
      </c>
      <c r="L22" s="4">
        <f t="shared" si="5"/>
        <v>25.94105923</v>
      </c>
      <c r="M22" s="4">
        <f t="shared" si="6"/>
        <v>56.19090392</v>
      </c>
      <c r="N22" s="4">
        <f t="shared" si="7"/>
        <v>19.60699189</v>
      </c>
      <c r="O22" s="4">
        <f t="shared" si="8"/>
        <v>1.350225156</v>
      </c>
      <c r="P22" s="4">
        <f t="shared" si="9"/>
        <v>0.1367928614</v>
      </c>
      <c r="Q22" s="4">
        <f t="shared" si="10"/>
        <v>335.1904486</v>
      </c>
      <c r="R22" s="1" t="s">
        <v>29</v>
      </c>
      <c r="S22" s="1" t="s">
        <v>30</v>
      </c>
    </row>
    <row r="23" ht="15.75" customHeight="1">
      <c r="A23" s="2">
        <v>21.0</v>
      </c>
      <c r="B23" s="1">
        <v>750.0</v>
      </c>
      <c r="C23" s="1">
        <v>29965.0</v>
      </c>
      <c r="D23" s="1">
        <v>36.993</v>
      </c>
      <c r="E23" s="1">
        <v>19640.0</v>
      </c>
      <c r="F23" s="1">
        <v>1.473E7</v>
      </c>
      <c r="G23" s="1">
        <v>0.025029201</v>
      </c>
      <c r="H23" s="4">
        <f t="shared" si="1"/>
        <v>1605.525684</v>
      </c>
      <c r="I23" s="4">
        <f t="shared" si="2"/>
        <v>2460294.78</v>
      </c>
      <c r="J23" s="4">
        <f t="shared" si="3"/>
        <v>413.4873817</v>
      </c>
      <c r="K23" s="4">
        <f t="shared" si="4"/>
        <v>141748.0195</v>
      </c>
      <c r="L23" s="4">
        <f t="shared" si="5"/>
        <v>51.76614542</v>
      </c>
      <c r="M23" s="4">
        <f t="shared" si="6"/>
        <v>218.2458255</v>
      </c>
      <c r="N23" s="4">
        <f t="shared" si="7"/>
        <v>40.83569401</v>
      </c>
      <c r="O23" s="4">
        <f t="shared" si="8"/>
        <v>14.76629723</v>
      </c>
      <c r="P23" s="4">
        <f t="shared" si="9"/>
        <v>0.5447279752</v>
      </c>
      <c r="Q23" s="4">
        <f t="shared" si="10"/>
        <v>1328.476534</v>
      </c>
      <c r="R23" s="1" t="s">
        <v>29</v>
      </c>
      <c r="S23" s="1" t="s">
        <v>30</v>
      </c>
    </row>
    <row r="24" ht="15.75" customHeight="1">
      <c r="A24" s="2">
        <v>22.0</v>
      </c>
      <c r="B24" s="1">
        <v>750.0</v>
      </c>
      <c r="C24" s="1">
        <v>9994.0</v>
      </c>
      <c r="D24" s="1">
        <v>0.396</v>
      </c>
      <c r="E24" s="1">
        <v>225.0</v>
      </c>
      <c r="F24" s="1">
        <v>168750.0</v>
      </c>
      <c r="G24" s="1">
        <v>0.075045027</v>
      </c>
      <c r="H24" s="4">
        <f t="shared" si="1"/>
        <v>1170.79196</v>
      </c>
      <c r="I24" s="4">
        <f t="shared" si="2"/>
        <v>1369826.704</v>
      </c>
      <c r="J24" s="4">
        <f t="shared" si="3"/>
        <v>44.2570822</v>
      </c>
      <c r="K24" s="4">
        <f t="shared" si="4"/>
        <v>1923.794532</v>
      </c>
      <c r="L24" s="4">
        <f t="shared" si="5"/>
        <v>0.5930439266</v>
      </c>
      <c r="M24" s="4">
        <f t="shared" si="6"/>
        <v>0.03882630902</v>
      </c>
      <c r="N24" s="4">
        <f t="shared" si="7"/>
        <v>0.3411484871</v>
      </c>
      <c r="O24" s="4">
        <f t="shared" si="8"/>
        <v>0.003008688466</v>
      </c>
      <c r="P24" s="4">
        <f t="shared" si="9"/>
        <v>0.00007149270821</v>
      </c>
      <c r="Q24" s="4">
        <f t="shared" si="10"/>
        <v>0.1567593829</v>
      </c>
      <c r="R24" s="1" t="s">
        <v>29</v>
      </c>
      <c r="S24" s="1" t="s">
        <v>30</v>
      </c>
    </row>
    <row r="25" ht="15.75" customHeight="1">
      <c r="A25" s="2">
        <v>23.0</v>
      </c>
      <c r="B25" s="1">
        <v>750.0</v>
      </c>
      <c r="C25" s="1">
        <v>1000.0</v>
      </c>
      <c r="D25" s="1">
        <v>1165.261</v>
      </c>
      <c r="E25" s="1">
        <v>453271.0</v>
      </c>
      <c r="F25" s="1">
        <v>3.3995325E8</v>
      </c>
      <c r="G25" s="1">
        <v>0.75</v>
      </c>
      <c r="H25" s="4">
        <f t="shared" si="1"/>
        <v>1910.857313</v>
      </c>
      <c r="I25" s="4">
        <f t="shared" si="2"/>
        <v>555913.8619</v>
      </c>
      <c r="J25" s="4">
        <f t="shared" si="3"/>
        <v>1986.417287</v>
      </c>
      <c r="K25" s="4">
        <f t="shared" si="4"/>
        <v>674297.6484</v>
      </c>
      <c r="L25" s="4">
        <f t="shared" si="5"/>
        <v>1194.709394</v>
      </c>
      <c r="M25" s="4">
        <f t="shared" si="6"/>
        <v>867.2079132</v>
      </c>
      <c r="N25" s="4">
        <f t="shared" si="7"/>
        <v>1121.67591</v>
      </c>
      <c r="O25" s="4">
        <f t="shared" si="8"/>
        <v>1899.660048</v>
      </c>
      <c r="P25" s="4">
        <f t="shared" si="9"/>
        <v>290.143323</v>
      </c>
      <c r="Q25" s="4">
        <f t="shared" si="10"/>
        <v>765830.9485</v>
      </c>
      <c r="R25" s="1" t="s">
        <v>29</v>
      </c>
      <c r="S25" s="1" t="s">
        <v>30</v>
      </c>
    </row>
    <row r="26" ht="15.75" customHeight="1">
      <c r="A26" s="2">
        <v>24.0</v>
      </c>
      <c r="B26" s="1">
        <v>1000.0</v>
      </c>
      <c r="C26" s="1">
        <v>500.0</v>
      </c>
      <c r="D26" s="1">
        <v>1.799</v>
      </c>
      <c r="E26" s="1">
        <v>700.0</v>
      </c>
      <c r="F26" s="1">
        <v>700000.0</v>
      </c>
      <c r="G26" s="1">
        <v>2.0</v>
      </c>
      <c r="H26" s="4">
        <f t="shared" si="1"/>
        <v>1309.178236</v>
      </c>
      <c r="I26" s="4">
        <f t="shared" si="2"/>
        <v>1709240.466</v>
      </c>
      <c r="J26" s="4">
        <f t="shared" si="3"/>
        <v>90.13841299</v>
      </c>
      <c r="K26" s="4">
        <f t="shared" si="4"/>
        <v>7803.851887</v>
      </c>
      <c r="L26" s="4">
        <f t="shared" si="5"/>
        <v>2.460034066</v>
      </c>
      <c r="M26" s="4">
        <f t="shared" si="6"/>
        <v>0.4369660364</v>
      </c>
      <c r="N26" s="4">
        <f t="shared" si="7"/>
        <v>1.582401746</v>
      </c>
      <c r="O26" s="4">
        <f t="shared" si="8"/>
        <v>0.04691480351</v>
      </c>
      <c r="P26" s="4">
        <f t="shared" si="9"/>
        <v>0.001230184543</v>
      </c>
      <c r="Q26" s="4">
        <f t="shared" si="10"/>
        <v>3.231976309</v>
      </c>
      <c r="R26" s="1" t="s">
        <v>28</v>
      </c>
      <c r="S26" s="1" t="s">
        <v>31</v>
      </c>
    </row>
    <row r="27" ht="15.75" customHeight="1">
      <c r="A27" s="2">
        <v>25.0</v>
      </c>
      <c r="B27" s="1">
        <v>1000.0</v>
      </c>
      <c r="C27" s="1">
        <v>14983.0</v>
      </c>
      <c r="D27" s="1">
        <v>33.248</v>
      </c>
      <c r="E27" s="1">
        <v>12729.0</v>
      </c>
      <c r="F27" s="1">
        <v>1.2729E7</v>
      </c>
      <c r="G27" s="1">
        <v>0.066742308</v>
      </c>
      <c r="H27" s="4">
        <f t="shared" si="1"/>
        <v>1591.323531</v>
      </c>
      <c r="I27" s="4">
        <f t="shared" si="2"/>
        <v>2427599.359</v>
      </c>
      <c r="J27" s="4">
        <f t="shared" si="3"/>
        <v>384.3775645</v>
      </c>
      <c r="K27" s="4">
        <f t="shared" si="4"/>
        <v>123291.9711</v>
      </c>
      <c r="L27" s="4">
        <f t="shared" si="5"/>
        <v>44.73396232</v>
      </c>
      <c r="M27" s="4">
        <f t="shared" si="6"/>
        <v>131.9273305</v>
      </c>
      <c r="N27" s="4">
        <f t="shared" si="7"/>
        <v>34.97620678</v>
      </c>
      <c r="O27" s="4">
        <f t="shared" si="8"/>
        <v>2.986698668</v>
      </c>
      <c r="P27" s="4">
        <f t="shared" si="9"/>
        <v>0.4067829662</v>
      </c>
      <c r="Q27" s="4">
        <f t="shared" si="10"/>
        <v>1078.545536</v>
      </c>
      <c r="R27" s="1" t="s">
        <v>28</v>
      </c>
      <c r="S27" s="1" t="s">
        <v>31</v>
      </c>
    </row>
    <row r="28" ht="15.75" customHeight="1">
      <c r="A28" s="2">
        <v>26.0</v>
      </c>
      <c r="B28" s="1">
        <v>1000.0</v>
      </c>
      <c r="C28" s="1">
        <v>29965.0</v>
      </c>
      <c r="D28" s="1">
        <v>65.99</v>
      </c>
      <c r="E28" s="1">
        <v>25458.0</v>
      </c>
      <c r="F28" s="1">
        <v>2.5458E7</v>
      </c>
      <c r="G28" s="1">
        <v>0.033372268</v>
      </c>
      <c r="H28" s="4">
        <f t="shared" si="1"/>
        <v>1658.747878</v>
      </c>
      <c r="I28" s="4">
        <f t="shared" si="2"/>
        <v>2536877.657</v>
      </c>
      <c r="J28" s="4">
        <f t="shared" si="3"/>
        <v>543.5919648</v>
      </c>
      <c r="K28" s="4">
        <f t="shared" si="4"/>
        <v>228103.6368</v>
      </c>
      <c r="L28" s="4">
        <f t="shared" si="5"/>
        <v>89.46792465</v>
      </c>
      <c r="M28" s="4">
        <f t="shared" si="6"/>
        <v>551.2129457</v>
      </c>
      <c r="N28" s="4">
        <f t="shared" si="7"/>
        <v>72.91629596</v>
      </c>
      <c r="O28" s="4">
        <f t="shared" si="8"/>
        <v>47.97357569</v>
      </c>
      <c r="P28" s="4">
        <f t="shared" si="9"/>
        <v>1.627131865</v>
      </c>
      <c r="Q28" s="4">
        <f t="shared" si="10"/>
        <v>4142.578795</v>
      </c>
      <c r="R28" s="1" t="s">
        <v>28</v>
      </c>
      <c r="S28" s="1" t="s">
        <v>31</v>
      </c>
    </row>
    <row r="29" ht="15.75" customHeight="1">
      <c r="A29" s="2">
        <v>27.0</v>
      </c>
      <c r="B29" s="1">
        <v>1000.0</v>
      </c>
      <c r="C29" s="1">
        <v>9994.0</v>
      </c>
      <c r="D29" s="1">
        <v>0.408</v>
      </c>
      <c r="E29" s="1">
        <v>167.0</v>
      </c>
      <c r="F29" s="1">
        <v>167000.0</v>
      </c>
      <c r="G29" s="1">
        <v>0.100060036</v>
      </c>
      <c r="H29" s="4">
        <f t="shared" si="1"/>
        <v>1169.777939</v>
      </c>
      <c r="I29" s="4">
        <f t="shared" si="2"/>
        <v>1367426.053</v>
      </c>
      <c r="J29" s="4">
        <f t="shared" si="3"/>
        <v>44.02700298</v>
      </c>
      <c r="K29" s="4">
        <f t="shared" si="4"/>
        <v>1902.617421</v>
      </c>
      <c r="L29" s="4">
        <f t="shared" si="5"/>
        <v>0.5868938415</v>
      </c>
      <c r="M29" s="4">
        <f t="shared" si="6"/>
        <v>0.03200300651</v>
      </c>
      <c r="N29" s="4">
        <f t="shared" si="7"/>
        <v>0.3373182467</v>
      </c>
      <c r="O29" s="4">
        <f t="shared" si="8"/>
        <v>0.004995910246</v>
      </c>
      <c r="P29" s="4">
        <f t="shared" si="9"/>
        <v>0.00007001758514</v>
      </c>
      <c r="Q29" s="4">
        <f t="shared" si="10"/>
        <v>0.1664068706</v>
      </c>
      <c r="R29" s="1" t="s">
        <v>28</v>
      </c>
      <c r="S29" s="1" t="s">
        <v>31</v>
      </c>
    </row>
    <row r="30" ht="15.75" customHeight="1">
      <c r="A30" s="2">
        <v>28.0</v>
      </c>
      <c r="B30" s="1">
        <v>1000.0</v>
      </c>
      <c r="C30" s="1">
        <v>1000.0</v>
      </c>
      <c r="D30" s="1">
        <v>2107.004</v>
      </c>
      <c r="E30" s="1">
        <v>610102.0</v>
      </c>
      <c r="F30" s="1">
        <v>6.10102E8</v>
      </c>
      <c r="G30" s="1">
        <v>1.0</v>
      </c>
      <c r="H30" s="4">
        <f t="shared" si="1"/>
        <v>1967.744185</v>
      </c>
      <c r="I30" s="4">
        <f t="shared" si="2"/>
        <v>19393.29606</v>
      </c>
      <c r="J30" s="4">
        <f t="shared" si="3"/>
        <v>2661.105618</v>
      </c>
      <c r="K30" s="4">
        <f t="shared" si="4"/>
        <v>307028.6026</v>
      </c>
      <c r="L30" s="4">
        <f t="shared" si="5"/>
        <v>2144.102434</v>
      </c>
      <c r="M30" s="4">
        <f t="shared" si="6"/>
        <v>1376.293798</v>
      </c>
      <c r="N30" s="4">
        <f t="shared" si="7"/>
        <v>2072.960482</v>
      </c>
      <c r="O30" s="4">
        <f t="shared" si="8"/>
        <v>1158.961114</v>
      </c>
      <c r="P30" s="4">
        <f t="shared" si="9"/>
        <v>934.4995213</v>
      </c>
      <c r="Q30" s="4">
        <f t="shared" si="10"/>
        <v>1374766.753</v>
      </c>
      <c r="R30" s="1" t="s">
        <v>28</v>
      </c>
      <c r="S30" s="1" t="s">
        <v>31</v>
      </c>
    </row>
    <row r="31" ht="15.75" customHeight="1">
      <c r="A31" s="2">
        <v>29.0</v>
      </c>
      <c r="B31" s="1">
        <v>1500.0</v>
      </c>
      <c r="C31" s="1">
        <v>500.0</v>
      </c>
      <c r="D31" s="1">
        <v>2.3</v>
      </c>
      <c r="E31" s="1">
        <v>596.0</v>
      </c>
      <c r="F31" s="1">
        <v>894000.0</v>
      </c>
      <c r="G31" s="1">
        <v>3.0</v>
      </c>
      <c r="H31" s="4">
        <f t="shared" si="1"/>
        <v>1332.97363</v>
      </c>
      <c r="I31" s="4">
        <f t="shared" si="2"/>
        <v>1770692.31</v>
      </c>
      <c r="J31" s="4">
        <f t="shared" si="3"/>
        <v>101.8660924</v>
      </c>
      <c r="K31" s="4">
        <f t="shared" si="4"/>
        <v>9913.406754</v>
      </c>
      <c r="L31" s="4">
        <f t="shared" si="5"/>
        <v>3.141814936</v>
      </c>
      <c r="M31" s="4">
        <f t="shared" si="6"/>
        <v>0.708652386</v>
      </c>
      <c r="N31" s="4">
        <f t="shared" si="7"/>
        <v>2.057685577</v>
      </c>
      <c r="O31" s="4">
        <f t="shared" si="8"/>
        <v>0.05871627962</v>
      </c>
      <c r="P31" s="4">
        <f t="shared" si="9"/>
        <v>0.002006546476</v>
      </c>
      <c r="Q31" s="4">
        <f t="shared" si="10"/>
        <v>5.280773912</v>
      </c>
      <c r="R31" s="1" t="s">
        <v>30</v>
      </c>
      <c r="S31" s="1" t="s">
        <v>32</v>
      </c>
    </row>
    <row r="32" ht="15.75" customHeight="1">
      <c r="A32" s="2">
        <v>30.0</v>
      </c>
      <c r="B32" s="1">
        <v>1500.0</v>
      </c>
      <c r="C32" s="1">
        <v>14983.0</v>
      </c>
      <c r="D32" s="1">
        <v>40.632</v>
      </c>
      <c r="E32" s="1">
        <v>10167.0</v>
      </c>
      <c r="F32" s="1">
        <v>1.52505E7</v>
      </c>
      <c r="G32" s="1">
        <v>0.100113462</v>
      </c>
      <c r="H32" s="4">
        <f t="shared" si="1"/>
        <v>1608.903584</v>
      </c>
      <c r="I32" s="4">
        <f t="shared" si="2"/>
        <v>2459475.76</v>
      </c>
      <c r="J32" s="4">
        <f t="shared" si="3"/>
        <v>420.7294656</v>
      </c>
      <c r="K32" s="4">
        <f t="shared" si="4"/>
        <v>144474.0834</v>
      </c>
      <c r="L32" s="4">
        <f t="shared" si="5"/>
        <v>53.59535646</v>
      </c>
      <c r="M32" s="4">
        <f t="shared" si="6"/>
        <v>168.0486108</v>
      </c>
      <c r="N32" s="4">
        <f t="shared" si="7"/>
        <v>42.36761708</v>
      </c>
      <c r="O32" s="4">
        <f t="shared" si="8"/>
        <v>3.012366647</v>
      </c>
      <c r="P32" s="4">
        <f t="shared" si="9"/>
        <v>0.583905211</v>
      </c>
      <c r="Q32" s="4">
        <f t="shared" si="10"/>
        <v>1603.849896</v>
      </c>
      <c r="R32" s="1" t="s">
        <v>30</v>
      </c>
      <c r="S32" s="1" t="s">
        <v>32</v>
      </c>
    </row>
    <row r="33" ht="15.75" customHeight="1">
      <c r="A33" s="2">
        <v>31.0</v>
      </c>
      <c r="B33" s="1">
        <v>1500.0</v>
      </c>
      <c r="C33" s="1">
        <v>29965.0</v>
      </c>
      <c r="D33" s="1">
        <v>80.32</v>
      </c>
      <c r="E33" s="1">
        <v>20334.0</v>
      </c>
      <c r="F33" s="1">
        <v>3.0501E7</v>
      </c>
      <c r="G33" s="1">
        <v>0.050058401</v>
      </c>
      <c r="H33" s="4">
        <f t="shared" si="1"/>
        <v>1676.327931</v>
      </c>
      <c r="I33" s="4">
        <f t="shared" si="2"/>
        <v>2547241.315</v>
      </c>
      <c r="J33" s="4">
        <f t="shared" si="3"/>
        <v>595.0013164</v>
      </c>
      <c r="K33" s="4">
        <f t="shared" si="4"/>
        <v>264896.8574</v>
      </c>
      <c r="L33" s="4">
        <f t="shared" si="5"/>
        <v>107.1907129</v>
      </c>
      <c r="M33" s="4">
        <f t="shared" si="6"/>
        <v>722.0352131</v>
      </c>
      <c r="N33" s="4">
        <f t="shared" si="7"/>
        <v>88.28623491</v>
      </c>
      <c r="O33" s="4">
        <f t="shared" si="8"/>
        <v>63.46089864</v>
      </c>
      <c r="P33" s="4">
        <f t="shared" si="9"/>
        <v>2.335620844</v>
      </c>
      <c r="Q33" s="4">
        <f t="shared" si="10"/>
        <v>6081.563392</v>
      </c>
      <c r="R33" s="1" t="s">
        <v>30</v>
      </c>
      <c r="S33" s="1" t="s">
        <v>32</v>
      </c>
    </row>
    <row r="34" ht="15.75" customHeight="1">
      <c r="A34" s="2">
        <v>32.0</v>
      </c>
      <c r="B34" s="1">
        <v>1500.0</v>
      </c>
      <c r="C34" s="1">
        <v>9994.0</v>
      </c>
      <c r="D34" s="1">
        <v>0.366</v>
      </c>
      <c r="E34" s="1">
        <v>97.0</v>
      </c>
      <c r="F34" s="1">
        <v>145500.0</v>
      </c>
      <c r="G34" s="1">
        <v>0.150090054</v>
      </c>
      <c r="H34" s="4">
        <f t="shared" si="1"/>
        <v>1156.372027</v>
      </c>
      <c r="I34" s="4">
        <f t="shared" si="2"/>
        <v>1336349.933</v>
      </c>
      <c r="J34" s="4">
        <f t="shared" si="3"/>
        <v>41.09532166</v>
      </c>
      <c r="K34" s="4">
        <f t="shared" si="4"/>
        <v>1658.877643</v>
      </c>
      <c r="L34" s="4">
        <f t="shared" si="5"/>
        <v>0.5113356523</v>
      </c>
      <c r="M34" s="4">
        <f t="shared" si="6"/>
        <v>0.02112245183</v>
      </c>
      <c r="N34" s="4">
        <f t="shared" si="7"/>
        <v>0.2905229913</v>
      </c>
      <c r="O34" s="4">
        <f t="shared" si="8"/>
        <v>0.005696778836</v>
      </c>
      <c r="P34" s="4">
        <f t="shared" si="9"/>
        <v>0.00005314962106</v>
      </c>
      <c r="Q34" s="4">
        <f t="shared" si="10"/>
        <v>0.1339170973</v>
      </c>
      <c r="R34" s="1" t="s">
        <v>30</v>
      </c>
      <c r="S34" s="1" t="s">
        <v>32</v>
      </c>
    </row>
    <row r="35" ht="15.75" customHeight="1">
      <c r="A35" s="2">
        <v>33.0</v>
      </c>
      <c r="B35" s="1">
        <v>1500.0</v>
      </c>
      <c r="C35" s="1">
        <v>1000.0</v>
      </c>
      <c r="D35" s="1">
        <v>5128.994000000001</v>
      </c>
      <c r="E35" s="1">
        <v>970002.0</v>
      </c>
      <c r="F35" s="1">
        <v>1.455003E9</v>
      </c>
      <c r="G35" s="1">
        <v>1.5</v>
      </c>
      <c r="H35" s="4">
        <f t="shared" si="1"/>
        <v>2052.287558</v>
      </c>
      <c r="I35" s="4">
        <f t="shared" si="2"/>
        <v>9466122.531</v>
      </c>
      <c r="J35" s="4">
        <f t="shared" si="3"/>
        <v>4109.536403</v>
      </c>
      <c r="K35" s="4">
        <f t="shared" si="4"/>
        <v>1039293.793</v>
      </c>
      <c r="L35" s="4">
        <f t="shared" si="5"/>
        <v>5113.367066</v>
      </c>
      <c r="M35" s="4">
        <f t="shared" si="6"/>
        <v>244.2010693</v>
      </c>
      <c r="N35" s="4">
        <f t="shared" si="7"/>
        <v>5156.108381</v>
      </c>
      <c r="O35" s="4">
        <f t="shared" si="8"/>
        <v>735.1896546</v>
      </c>
      <c r="P35" s="4">
        <f t="shared" si="9"/>
        <v>5314.984024</v>
      </c>
      <c r="Q35" s="4">
        <f t="shared" si="10"/>
        <v>34592.28896</v>
      </c>
      <c r="R35" s="1" t="s">
        <v>30</v>
      </c>
      <c r="S35" s="1" t="s">
        <v>32</v>
      </c>
    </row>
    <row r="36" ht="15.75" customHeight="1">
      <c r="A36" s="2">
        <v>34.0</v>
      </c>
      <c r="B36" s="1">
        <v>2500.0</v>
      </c>
      <c r="C36" s="1">
        <v>500.0</v>
      </c>
      <c r="D36" s="1">
        <v>3.583</v>
      </c>
      <c r="E36" s="1">
        <v>548.0</v>
      </c>
      <c r="F36" s="1">
        <v>1370000.0</v>
      </c>
      <c r="G36" s="1">
        <v>5.0</v>
      </c>
      <c r="H36" s="4">
        <f t="shared" si="1"/>
        <v>1374.495509</v>
      </c>
      <c r="I36" s="4">
        <f t="shared" si="2"/>
        <v>1879401.108</v>
      </c>
      <c r="J36" s="4">
        <f t="shared" si="3"/>
        <v>126.1017667</v>
      </c>
      <c r="K36" s="4">
        <f t="shared" si="4"/>
        <v>15010.84818</v>
      </c>
      <c r="L36" s="4">
        <f t="shared" si="5"/>
        <v>4.814638101</v>
      </c>
      <c r="M36" s="4">
        <f t="shared" si="6"/>
        <v>1.516932411</v>
      </c>
      <c r="N36" s="4">
        <f t="shared" si="7"/>
        <v>3.251500529</v>
      </c>
      <c r="O36" s="4">
        <f t="shared" si="8"/>
        <v>0.1098918993</v>
      </c>
      <c r="P36" s="4">
        <f t="shared" si="9"/>
        <v>0.004712108916</v>
      </c>
      <c r="Q36" s="4">
        <f t="shared" si="10"/>
        <v>12.80414423</v>
      </c>
      <c r="R36" s="1" t="s">
        <v>33</v>
      </c>
      <c r="S36" s="1" t="s">
        <v>34</v>
      </c>
    </row>
    <row r="37" ht="15.75" customHeight="1">
      <c r="A37" s="2">
        <v>35.0</v>
      </c>
      <c r="B37" s="1">
        <v>2500.0</v>
      </c>
      <c r="C37" s="1">
        <v>14993.0</v>
      </c>
      <c r="D37" s="1">
        <v>0.368</v>
      </c>
      <c r="E37" s="1">
        <v>55.0</v>
      </c>
      <c r="F37" s="1">
        <v>137500.0</v>
      </c>
      <c r="G37" s="1">
        <v>0.166744481</v>
      </c>
      <c r="H37" s="4">
        <f t="shared" si="1"/>
        <v>1150.87104</v>
      </c>
      <c r="I37" s="4">
        <f t="shared" si="2"/>
        <v>1323657.246</v>
      </c>
      <c r="J37" s="4">
        <f t="shared" si="3"/>
        <v>39.94958172</v>
      </c>
      <c r="K37" s="4">
        <f t="shared" si="4"/>
        <v>1566.701611</v>
      </c>
      <c r="L37" s="4">
        <f t="shared" si="5"/>
        <v>0.4832209773</v>
      </c>
      <c r="M37" s="4">
        <f t="shared" si="6"/>
        <v>0.0132758736</v>
      </c>
      <c r="N37" s="4">
        <f t="shared" si="7"/>
        <v>0.2732431584</v>
      </c>
      <c r="O37" s="4">
        <f t="shared" si="8"/>
        <v>0.008978859024</v>
      </c>
      <c r="P37" s="4">
        <f t="shared" si="9"/>
        <v>0.00004746566636</v>
      </c>
      <c r="Q37" s="4">
        <f t="shared" si="10"/>
        <v>0.1353890675</v>
      </c>
      <c r="R37" s="1" t="s">
        <v>33</v>
      </c>
      <c r="S37" s="1" t="s">
        <v>34</v>
      </c>
    </row>
    <row r="38" ht="15.75" customHeight="1">
      <c r="A38" s="2">
        <v>36.0</v>
      </c>
      <c r="B38" s="1">
        <v>2500.0</v>
      </c>
      <c r="C38" s="1">
        <v>29989.0</v>
      </c>
      <c r="D38" s="1">
        <v>3.008</v>
      </c>
      <c r="E38" s="1">
        <v>465.0</v>
      </c>
      <c r="F38" s="1">
        <v>1162500.0</v>
      </c>
      <c r="G38" s="1">
        <v>0.08336389999999999</v>
      </c>
      <c r="H38" s="4">
        <f t="shared" si="1"/>
        <v>1358.519635</v>
      </c>
      <c r="I38" s="4">
        <f t="shared" si="2"/>
        <v>1837411.793</v>
      </c>
      <c r="J38" s="4">
        <f t="shared" si="3"/>
        <v>116.1602046</v>
      </c>
      <c r="K38" s="4">
        <f t="shared" si="4"/>
        <v>12803.4214</v>
      </c>
      <c r="L38" s="4">
        <f t="shared" si="5"/>
        <v>4.085413717</v>
      </c>
      <c r="M38" s="4">
        <f t="shared" si="6"/>
        <v>1.160820317</v>
      </c>
      <c r="N38" s="4">
        <f t="shared" si="7"/>
        <v>2.726960317</v>
      </c>
      <c r="O38" s="4">
        <f t="shared" si="8"/>
        <v>0.07898330359</v>
      </c>
      <c r="P38" s="4">
        <f t="shared" si="9"/>
        <v>0.003392814449</v>
      </c>
      <c r="Q38" s="4">
        <f t="shared" si="10"/>
        <v>9.027664339</v>
      </c>
      <c r="R38" s="1" t="s">
        <v>33</v>
      </c>
      <c r="S38" s="1" t="s">
        <v>34</v>
      </c>
    </row>
    <row r="39" ht="15.75" customHeight="1">
      <c r="A39" s="2">
        <v>37.0</v>
      </c>
      <c r="B39" s="1">
        <v>2500.0</v>
      </c>
      <c r="C39" s="1">
        <v>9984.0</v>
      </c>
      <c r="D39" s="1">
        <v>0.141</v>
      </c>
      <c r="E39" s="1">
        <v>22.0</v>
      </c>
      <c r="F39" s="1">
        <v>55000.0</v>
      </c>
      <c r="G39" s="1">
        <v>0.250400641</v>
      </c>
      <c r="H39" s="4">
        <f t="shared" si="1"/>
        <v>1061.740902</v>
      </c>
      <c r="I39" s="4">
        <f t="shared" si="2"/>
        <v>1126994.351</v>
      </c>
      <c r="J39" s="4">
        <f t="shared" si="3"/>
        <v>25.26633396</v>
      </c>
      <c r="K39" s="4">
        <f t="shared" si="4"/>
        <v>631.2824066</v>
      </c>
      <c r="L39" s="4">
        <f t="shared" si="5"/>
        <v>0.1932883909</v>
      </c>
      <c r="M39" s="4">
        <f t="shared" si="6"/>
        <v>0.002734075823</v>
      </c>
      <c r="N39" s="4">
        <f t="shared" si="7"/>
        <v>0.1008326484</v>
      </c>
      <c r="O39" s="4">
        <f t="shared" si="8"/>
        <v>0.001613416134</v>
      </c>
      <c r="P39" s="4">
        <f t="shared" si="9"/>
        <v>0.000007594506618</v>
      </c>
      <c r="Q39" s="4">
        <f t="shared" si="10"/>
        <v>0.01987885841</v>
      </c>
      <c r="R39" s="1" t="s">
        <v>33</v>
      </c>
      <c r="S39" s="1" t="s">
        <v>34</v>
      </c>
    </row>
    <row r="40" ht="15.75" customHeight="1">
      <c r="A40" s="2">
        <v>38.0</v>
      </c>
      <c r="B40" s="1">
        <v>3500.0</v>
      </c>
      <c r="C40" s="1">
        <v>500.0</v>
      </c>
      <c r="D40" s="1">
        <v>7.79</v>
      </c>
      <c r="E40" s="1">
        <v>835.0</v>
      </c>
      <c r="F40" s="1">
        <v>2922500.0</v>
      </c>
      <c r="G40" s="1">
        <v>7.0</v>
      </c>
      <c r="H40" s="4">
        <f t="shared" si="1"/>
        <v>1448.19215</v>
      </c>
      <c r="I40" s="4">
        <f t="shared" si="2"/>
        <v>2074758.353</v>
      </c>
      <c r="J40" s="4">
        <f t="shared" si="3"/>
        <v>184.1781674</v>
      </c>
      <c r="K40" s="4">
        <f t="shared" si="4"/>
        <v>31112.7856</v>
      </c>
      <c r="L40" s="4">
        <f t="shared" si="5"/>
        <v>10.27064223</v>
      </c>
      <c r="M40" s="4">
        <f t="shared" si="6"/>
        <v>6.153585851</v>
      </c>
      <c r="N40" s="4">
        <f t="shared" si="7"/>
        <v>7.308035451</v>
      </c>
      <c r="O40" s="4">
        <f t="shared" si="8"/>
        <v>0.2322898265</v>
      </c>
      <c r="P40" s="4">
        <f t="shared" si="9"/>
        <v>0.02144288545</v>
      </c>
      <c r="Q40" s="4">
        <f t="shared" si="10"/>
        <v>60.35047964</v>
      </c>
      <c r="R40" s="1" t="s">
        <v>35</v>
      </c>
      <c r="S40" s="1" t="s">
        <v>36</v>
      </c>
    </row>
    <row r="41" ht="15.75" customHeight="1">
      <c r="A41" s="2">
        <v>39.0</v>
      </c>
      <c r="B41" s="1">
        <v>3500.0</v>
      </c>
      <c r="C41" s="1">
        <v>14995.0</v>
      </c>
      <c r="D41" s="1">
        <v>0.059</v>
      </c>
      <c r="E41" s="1">
        <v>5.0</v>
      </c>
      <c r="F41" s="1">
        <v>17500.0</v>
      </c>
      <c r="G41" s="1">
        <v>0.233411137</v>
      </c>
      <c r="H41" s="4">
        <f t="shared" si="1"/>
        <v>950.3507092</v>
      </c>
      <c r="I41" s="4">
        <f t="shared" si="2"/>
        <v>903054.3325</v>
      </c>
      <c r="J41" s="4">
        <f t="shared" si="3"/>
        <v>14.25213449</v>
      </c>
      <c r="K41" s="4">
        <f t="shared" si="4"/>
        <v>201.4450665</v>
      </c>
      <c r="L41" s="4">
        <f t="shared" si="5"/>
        <v>0.06150085165</v>
      </c>
      <c r="M41" s="4">
        <f t="shared" si="6"/>
        <v>0.000006254258975</v>
      </c>
      <c r="N41" s="4">
        <f t="shared" si="7"/>
        <v>0.02871718649</v>
      </c>
      <c r="O41" s="4">
        <f t="shared" si="8"/>
        <v>0.0009170487943</v>
      </c>
      <c r="P41" s="4">
        <f t="shared" si="9"/>
        <v>0.0000007688653394</v>
      </c>
      <c r="Q41" s="4">
        <f t="shared" si="10"/>
        <v>0.003480909274</v>
      </c>
      <c r="R41" s="1" t="s">
        <v>35</v>
      </c>
      <c r="S41" s="1" t="s">
        <v>36</v>
      </c>
    </row>
    <row r="42" ht="15.75" customHeight="1">
      <c r="A42" s="2">
        <v>40.0</v>
      </c>
      <c r="B42" s="1">
        <v>3500.0</v>
      </c>
      <c r="C42" s="1">
        <v>29989.0</v>
      </c>
      <c r="D42" s="1">
        <v>7.631</v>
      </c>
      <c r="E42" s="1">
        <v>836.0</v>
      </c>
      <c r="F42" s="1">
        <v>2926000.0</v>
      </c>
      <c r="G42" s="1">
        <v>0.11670946</v>
      </c>
      <c r="H42" s="4">
        <f t="shared" si="1"/>
        <v>1448.308574</v>
      </c>
      <c r="I42" s="4">
        <f t="shared" si="2"/>
        <v>2075551.873</v>
      </c>
      <c r="J42" s="4">
        <f t="shared" si="3"/>
        <v>184.2884207</v>
      </c>
      <c r="K42" s="4">
        <f t="shared" si="4"/>
        <v>31207.8443</v>
      </c>
      <c r="L42" s="4">
        <f t="shared" si="5"/>
        <v>10.2829424</v>
      </c>
      <c r="M42" s="4">
        <f t="shared" si="6"/>
        <v>7.032798471</v>
      </c>
      <c r="N42" s="4">
        <f t="shared" si="7"/>
        <v>7.317375808</v>
      </c>
      <c r="O42" s="4">
        <f t="shared" si="8"/>
        <v>0.09836013359</v>
      </c>
      <c r="P42" s="4">
        <f t="shared" si="9"/>
        <v>0.02149427641</v>
      </c>
      <c r="Q42" s="4">
        <f t="shared" si="10"/>
        <v>57.90457736</v>
      </c>
      <c r="R42" s="1" t="s">
        <v>35</v>
      </c>
      <c r="S42" s="1" t="s">
        <v>36</v>
      </c>
    </row>
    <row r="43" ht="15.75" customHeight="1">
      <c r="A43" s="2">
        <v>41.0</v>
      </c>
      <c r="B43" s="1">
        <v>5000.0</v>
      </c>
      <c r="C43" s="1">
        <v>500.0</v>
      </c>
      <c r="D43" s="1">
        <v>11.094</v>
      </c>
      <c r="E43" s="1">
        <v>819.0</v>
      </c>
      <c r="F43" s="1">
        <v>4095000.0</v>
      </c>
      <c r="G43" s="1">
        <v>10.0</v>
      </c>
      <c r="H43" s="4">
        <f t="shared" si="1"/>
        <v>1481.004911</v>
      </c>
      <c r="I43" s="4">
        <f t="shared" si="2"/>
        <v>2160638.087</v>
      </c>
      <c r="J43" s="4">
        <f t="shared" si="3"/>
        <v>218.0157356</v>
      </c>
      <c r="K43" s="4">
        <f t="shared" si="4"/>
        <v>42816.60464</v>
      </c>
      <c r="L43" s="4">
        <f t="shared" si="5"/>
        <v>14.39119929</v>
      </c>
      <c r="M43" s="4">
        <f t="shared" si="6"/>
        <v>10.87152313</v>
      </c>
      <c r="N43" s="4">
        <f t="shared" si="7"/>
        <v>10.47201707</v>
      </c>
      <c r="O43" s="4">
        <f t="shared" si="8"/>
        <v>0.3868627657</v>
      </c>
      <c r="P43" s="4">
        <f t="shared" si="9"/>
        <v>0.04209999052</v>
      </c>
      <c r="Q43" s="4">
        <f t="shared" si="10"/>
        <v>122.1444938</v>
      </c>
      <c r="R43" s="1" t="s">
        <v>34</v>
      </c>
      <c r="S43" s="1" t="s">
        <v>37</v>
      </c>
    </row>
    <row r="44" ht="15.75" customHeight="1">
      <c r="A44" s="2">
        <v>42.0</v>
      </c>
      <c r="B44" s="1">
        <v>5000.0</v>
      </c>
      <c r="C44" s="1">
        <v>14995.0</v>
      </c>
      <c r="D44" s="1">
        <v>5.532</v>
      </c>
      <c r="E44" s="1">
        <v>398.0</v>
      </c>
      <c r="F44" s="1">
        <v>1990000.0</v>
      </c>
      <c r="G44" s="1">
        <v>0.333444481</v>
      </c>
      <c r="H44" s="4">
        <f t="shared" si="1"/>
        <v>1410.809759</v>
      </c>
      <c r="I44" s="4">
        <f t="shared" si="2"/>
        <v>1974805.581</v>
      </c>
      <c r="J44" s="4">
        <f t="shared" si="3"/>
        <v>151.9803449</v>
      </c>
      <c r="K44" s="4">
        <f t="shared" si="4"/>
        <v>21447.11771</v>
      </c>
      <c r="L44" s="4">
        <f t="shared" si="5"/>
        <v>6.993525416</v>
      </c>
      <c r="M44" s="4">
        <f t="shared" si="6"/>
        <v>2.136056542</v>
      </c>
      <c r="N44" s="4">
        <f t="shared" si="7"/>
        <v>4.847763989</v>
      </c>
      <c r="O44" s="4">
        <f t="shared" si="8"/>
        <v>0.4681789184</v>
      </c>
      <c r="P44" s="4">
        <f t="shared" si="9"/>
        <v>0.00994215063</v>
      </c>
      <c r="Q44" s="4">
        <f t="shared" si="10"/>
        <v>30.49312289</v>
      </c>
      <c r="R44" s="1" t="s">
        <v>34</v>
      </c>
      <c r="S44" s="1" t="s">
        <v>37</v>
      </c>
    </row>
    <row r="45" ht="15.75" customHeight="1">
      <c r="A45" s="2">
        <v>43.0</v>
      </c>
      <c r="B45" s="1">
        <v>5000.0</v>
      </c>
      <c r="C45" s="1">
        <v>29989.0</v>
      </c>
      <c r="D45" s="1">
        <v>11.061</v>
      </c>
      <c r="E45" s="1">
        <v>796.0</v>
      </c>
      <c r="F45" s="1">
        <v>3980000.0</v>
      </c>
      <c r="G45" s="1">
        <v>0.1667278</v>
      </c>
      <c r="H45" s="4">
        <f t="shared" si="1"/>
        <v>1478.234106</v>
      </c>
      <c r="I45" s="4">
        <f t="shared" si="2"/>
        <v>2152596.924</v>
      </c>
      <c r="J45" s="4">
        <f t="shared" si="3"/>
        <v>214.9326649</v>
      </c>
      <c r="K45" s="4">
        <f t="shared" si="4"/>
        <v>41563.65575</v>
      </c>
      <c r="L45" s="4">
        <f t="shared" si="5"/>
        <v>13.98705083</v>
      </c>
      <c r="M45" s="4">
        <f t="shared" si="6"/>
        <v>8.561773474</v>
      </c>
      <c r="N45" s="4">
        <f t="shared" si="7"/>
        <v>10.15888928</v>
      </c>
      <c r="O45" s="4">
        <f t="shared" si="8"/>
        <v>0.8138037551</v>
      </c>
      <c r="P45" s="4">
        <f t="shared" si="9"/>
        <v>0.03976860252</v>
      </c>
      <c r="Q45" s="4">
        <f t="shared" si="10"/>
        <v>121.4675415</v>
      </c>
      <c r="R45" s="1" t="s">
        <v>34</v>
      </c>
      <c r="S45" s="1" t="s">
        <v>37</v>
      </c>
    </row>
    <row r="46" ht="15.75" customHeight="1">
      <c r="A46" s="2">
        <v>44.0</v>
      </c>
      <c r="B46" s="1">
        <v>5000.0</v>
      </c>
      <c r="C46" s="1">
        <v>29997.0</v>
      </c>
      <c r="D46" s="1">
        <v>12.843</v>
      </c>
      <c r="E46" s="1">
        <v>950.0</v>
      </c>
      <c r="F46" s="1">
        <v>4750000.0</v>
      </c>
      <c r="G46" s="1">
        <v>0.166683335</v>
      </c>
      <c r="H46" s="4">
        <f t="shared" si="1"/>
        <v>1495.438041</v>
      </c>
      <c r="I46" s="4">
        <f t="shared" si="2"/>
        <v>2198088.055</v>
      </c>
      <c r="J46" s="4">
        <f t="shared" si="3"/>
        <v>234.8051901</v>
      </c>
      <c r="K46" s="4">
        <f t="shared" si="4"/>
        <v>49267.21383</v>
      </c>
      <c r="L46" s="4">
        <f t="shared" si="5"/>
        <v>16.69308831</v>
      </c>
      <c r="M46" s="4">
        <f t="shared" si="6"/>
        <v>14.82317996</v>
      </c>
      <c r="N46" s="4">
        <f t="shared" si="7"/>
        <v>12.26540718</v>
      </c>
      <c r="O46" s="4">
        <f t="shared" si="8"/>
        <v>0.333613465</v>
      </c>
      <c r="P46" s="4">
        <f t="shared" si="9"/>
        <v>0.05664497704</v>
      </c>
      <c r="Q46" s="4">
        <f t="shared" si="10"/>
        <v>163.4908748</v>
      </c>
      <c r="R46" s="1" t="s">
        <v>34</v>
      </c>
      <c r="S46" s="1" t="s">
        <v>37</v>
      </c>
    </row>
    <row r="47" ht="15.75" customHeight="1">
      <c r="A47" s="2">
        <v>45.0</v>
      </c>
      <c r="B47" s="1">
        <v>5000.0</v>
      </c>
      <c r="C47" s="1">
        <v>99977.0</v>
      </c>
      <c r="D47" s="1">
        <v>40.7</v>
      </c>
      <c r="E47" s="1">
        <v>3007.0</v>
      </c>
      <c r="F47" s="1">
        <v>1.5035E7</v>
      </c>
      <c r="G47" s="1">
        <v>0.050011503</v>
      </c>
      <c r="H47" s="4">
        <f t="shared" si="1"/>
        <v>1607.519249</v>
      </c>
      <c r="I47" s="4">
        <f t="shared" si="2"/>
        <v>2454922.558</v>
      </c>
      <c r="J47" s="4">
        <f t="shared" si="3"/>
        <v>417.7462919</v>
      </c>
      <c r="K47" s="4">
        <f t="shared" si="4"/>
        <v>142163.9063</v>
      </c>
      <c r="L47" s="4">
        <f t="shared" si="5"/>
        <v>52.8380174</v>
      </c>
      <c r="M47" s="4">
        <f t="shared" si="6"/>
        <v>147.3314665</v>
      </c>
      <c r="N47" s="4">
        <f t="shared" si="7"/>
        <v>41.73299478</v>
      </c>
      <c r="O47" s="4">
        <f t="shared" si="8"/>
        <v>1.067078222</v>
      </c>
      <c r="P47" s="4">
        <f t="shared" si="9"/>
        <v>0.5675198427</v>
      </c>
      <c r="Q47" s="4">
        <f t="shared" si="10"/>
        <v>1610.615964</v>
      </c>
      <c r="R47" s="1" t="s">
        <v>34</v>
      </c>
      <c r="S47" s="1" t="s">
        <v>37</v>
      </c>
    </row>
    <row r="48" ht="15.75" customHeight="1">
      <c r="A48" s="2">
        <v>46.0</v>
      </c>
      <c r="B48" s="1">
        <v>1.0</v>
      </c>
      <c r="C48" s="1">
        <v>903658.0</v>
      </c>
      <c r="D48" s="1">
        <v>3.205</v>
      </c>
      <c r="E48" s="1">
        <v>924697.0</v>
      </c>
      <c r="F48" s="1">
        <v>924697.0</v>
      </c>
      <c r="G48" s="1">
        <v>1.10661E-6</v>
      </c>
      <c r="H48" s="4">
        <f t="shared" si="1"/>
        <v>1336.257592</v>
      </c>
      <c r="I48" s="4">
        <f t="shared" si="2"/>
        <v>1777029.214</v>
      </c>
      <c r="J48" s="4">
        <f t="shared" si="3"/>
        <v>103.6002043</v>
      </c>
      <c r="K48" s="4">
        <f t="shared" si="4"/>
        <v>10079.19704</v>
      </c>
      <c r="L48" s="4">
        <f t="shared" si="5"/>
        <v>3.249694458</v>
      </c>
      <c r="M48" s="4">
        <f t="shared" si="6"/>
        <v>0.001997594592</v>
      </c>
      <c r="N48" s="4">
        <f t="shared" si="7"/>
        <v>2.133583141</v>
      </c>
      <c r="O48" s="4">
        <f t="shared" si="8"/>
        <v>1.147934085</v>
      </c>
      <c r="P48" s="4">
        <f t="shared" si="9"/>
        <v>0.002146708536</v>
      </c>
      <c r="Q48" s="4">
        <f t="shared" si="10"/>
        <v>10.25826921</v>
      </c>
      <c r="R48" s="5">
        <v>2.0</v>
      </c>
      <c r="S48" s="5">
        <v>1.452025</v>
      </c>
    </row>
    <row r="49" ht="15.75" customHeight="1">
      <c r="A49" s="2">
        <v>47.0</v>
      </c>
      <c r="B49" s="1">
        <v>1.0</v>
      </c>
      <c r="C49" s="1">
        <v>56.0</v>
      </c>
      <c r="D49" s="1">
        <v>0.0</v>
      </c>
      <c r="E49" s="1">
        <v>54.0</v>
      </c>
      <c r="F49" s="1">
        <v>54.0</v>
      </c>
      <c r="G49" s="1">
        <v>0.017857143</v>
      </c>
      <c r="H49" s="4">
        <f t="shared" si="1"/>
        <v>388.0195321</v>
      </c>
      <c r="I49" s="4">
        <f t="shared" si="2"/>
        <v>150559.1573</v>
      </c>
      <c r="J49" s="4">
        <f t="shared" si="3"/>
        <v>0.7916947543</v>
      </c>
      <c r="K49" s="4">
        <f t="shared" si="4"/>
        <v>0.6267805839</v>
      </c>
      <c r="L49" s="4">
        <f t="shared" si="5"/>
        <v>0.0001897740565</v>
      </c>
      <c r="M49" s="4">
        <f t="shared" si="6"/>
        <v>0.00000003601419253</v>
      </c>
      <c r="N49" s="4">
        <f t="shared" si="7"/>
        <v>0.00003617989349</v>
      </c>
      <c r="O49" s="4">
        <f t="shared" si="8"/>
        <v>0.000000001308984693</v>
      </c>
      <c r="P49" s="4">
        <f t="shared" si="9"/>
        <v>0</v>
      </c>
      <c r="Q49" s="4">
        <f t="shared" si="10"/>
        <v>0</v>
      </c>
      <c r="R49" s="5">
        <v>2.0</v>
      </c>
      <c r="S49" s="5">
        <v>4.0</v>
      </c>
    </row>
    <row r="50" ht="15.75" customHeight="1">
      <c r="A50" s="2">
        <v>48.0</v>
      </c>
      <c r="B50" s="1">
        <v>1.0</v>
      </c>
      <c r="C50" s="1">
        <v>744211.0</v>
      </c>
      <c r="D50" s="1">
        <v>2.538</v>
      </c>
      <c r="E50" s="1">
        <v>744211.0</v>
      </c>
      <c r="F50" s="1">
        <v>744211.0</v>
      </c>
      <c r="G50" s="1">
        <v>1.3437E-6</v>
      </c>
      <c r="H50" s="4">
        <f t="shared" si="1"/>
        <v>1315.135635</v>
      </c>
      <c r="I50" s="4">
        <f t="shared" si="2"/>
        <v>1722912.551</v>
      </c>
      <c r="J50" s="4">
        <f t="shared" si="3"/>
        <v>92.94134004</v>
      </c>
      <c r="K50" s="4">
        <f t="shared" si="4"/>
        <v>8172.76389</v>
      </c>
      <c r="L50" s="4">
        <f t="shared" si="5"/>
        <v>2.615406303</v>
      </c>
      <c r="M50" s="4">
        <f t="shared" si="6"/>
        <v>0.005991735787</v>
      </c>
      <c r="N50" s="4">
        <f t="shared" si="7"/>
        <v>1.689999465</v>
      </c>
      <c r="O50" s="4">
        <f t="shared" si="8"/>
        <v>0.7191049072</v>
      </c>
      <c r="P50" s="4">
        <f t="shared" si="9"/>
        <v>0.001390485152</v>
      </c>
      <c r="Q50" s="4">
        <f t="shared" si="10"/>
        <v>6.434387831</v>
      </c>
      <c r="R50" s="5">
        <v>2.0</v>
      </c>
      <c r="S50" s="5">
        <v>0.289444</v>
      </c>
    </row>
    <row r="51" ht="15.75" customHeight="1">
      <c r="A51" s="2">
        <v>49.0</v>
      </c>
      <c r="B51" s="1">
        <v>100.0</v>
      </c>
      <c r="C51" s="1">
        <v>2.0</v>
      </c>
      <c r="D51" s="1">
        <v>0.05400000000000001</v>
      </c>
      <c r="E51" s="1">
        <v>198.0</v>
      </c>
      <c r="F51" s="1">
        <v>19800.0</v>
      </c>
      <c r="G51" s="1">
        <v>50.0</v>
      </c>
      <c r="H51" s="4">
        <f t="shared" si="1"/>
        <v>962.3620537</v>
      </c>
      <c r="I51" s="4">
        <f t="shared" si="2"/>
        <v>926036.7903</v>
      </c>
      <c r="J51" s="4">
        <f t="shared" si="3"/>
        <v>15.15980038</v>
      </c>
      <c r="K51" s="4">
        <f t="shared" si="4"/>
        <v>228.185205</v>
      </c>
      <c r="L51" s="4">
        <f t="shared" si="5"/>
        <v>0.06958382072</v>
      </c>
      <c r="M51" s="4">
        <f t="shared" si="6"/>
        <v>0.0002428554684</v>
      </c>
      <c r="N51" s="4">
        <f t="shared" si="7"/>
        <v>0.03290209994</v>
      </c>
      <c r="O51" s="4">
        <f t="shared" si="8"/>
        <v>0.000445121387</v>
      </c>
      <c r="P51" s="4">
        <f t="shared" si="9"/>
        <v>0.0000009842480576</v>
      </c>
      <c r="Q51" s="4">
        <f t="shared" si="10"/>
        <v>0.002915893702</v>
      </c>
      <c r="R51" s="6">
        <v>1.26765060022822E30</v>
      </c>
      <c r="S51" s="6">
        <v>1.60693804425899E60</v>
      </c>
    </row>
    <row r="52" ht="15.75" customHeight="1">
      <c r="A52" s="2">
        <v>50.0</v>
      </c>
      <c r="B52" s="1">
        <v>100.0</v>
      </c>
      <c r="C52" s="1">
        <v>2.0</v>
      </c>
      <c r="D52" s="1">
        <v>0.001</v>
      </c>
      <c r="E52" s="1">
        <v>2.0</v>
      </c>
      <c r="F52" s="1">
        <v>200.0</v>
      </c>
      <c r="G52" s="1">
        <v>50.0</v>
      </c>
      <c r="H52" s="4">
        <f t="shared" si="1"/>
        <v>515.3820124</v>
      </c>
      <c r="I52" s="4">
        <f t="shared" si="2"/>
        <v>265617.5879</v>
      </c>
      <c r="J52" s="4">
        <f t="shared" si="3"/>
        <v>1.523617265</v>
      </c>
      <c r="K52" s="4">
        <f t="shared" si="4"/>
        <v>2.318363336</v>
      </c>
      <c r="L52" s="4">
        <f t="shared" si="5"/>
        <v>0.000702866876</v>
      </c>
      <c r="M52" s="4">
        <f t="shared" si="6"/>
        <v>0.00000008828809338</v>
      </c>
      <c r="N52" s="4">
        <f t="shared" si="7"/>
        <v>0.0001779832731</v>
      </c>
      <c r="O52" s="4">
        <f t="shared" si="8"/>
        <v>0.0000006757114992</v>
      </c>
      <c r="P52" s="4">
        <f t="shared" si="9"/>
        <v>0.000000000100423228</v>
      </c>
      <c r="Q52" s="4">
        <f t="shared" si="10"/>
        <v>0.0000009999997992</v>
      </c>
      <c r="R52" s="6">
        <v>1.26765060022822E30</v>
      </c>
      <c r="S52" s="6">
        <v>1.60693804425899E60</v>
      </c>
    </row>
    <row r="53" ht="15.75" customHeight="1">
      <c r="A53" s="2">
        <v>51.0</v>
      </c>
      <c r="B53" s="1">
        <v>50.0</v>
      </c>
      <c r="C53" s="1">
        <v>4.0</v>
      </c>
      <c r="D53" s="1">
        <v>0.016</v>
      </c>
      <c r="E53" s="1">
        <v>117.0</v>
      </c>
      <c r="F53" s="1">
        <v>5850.0</v>
      </c>
      <c r="G53" s="1">
        <v>12.5</v>
      </c>
      <c r="H53" s="4">
        <f t="shared" si="1"/>
        <v>843.7631734</v>
      </c>
      <c r="I53" s="4">
        <f t="shared" si="2"/>
        <v>711909.2926</v>
      </c>
      <c r="J53" s="4">
        <f t="shared" si="3"/>
        <v>8.24022026</v>
      </c>
      <c r="K53" s="4">
        <f t="shared" si="4"/>
        <v>67.63779888</v>
      </c>
      <c r="L53" s="4">
        <f t="shared" si="5"/>
        <v>0.02055885612</v>
      </c>
      <c r="M53" s="4">
        <f t="shared" si="6"/>
        <v>0.00002078316915</v>
      </c>
      <c r="N53" s="4">
        <f t="shared" si="7"/>
        <v>0.008523076158</v>
      </c>
      <c r="O53" s="4">
        <f t="shared" si="8"/>
        <v>0.00005590439014</v>
      </c>
      <c r="P53" s="4">
        <f t="shared" si="9"/>
        <v>0.00000008591834801</v>
      </c>
      <c r="Q53" s="4">
        <f t="shared" si="10"/>
        <v>0.0002559972506</v>
      </c>
      <c r="R53" s="5">
        <v>1.12589990684262E15</v>
      </c>
      <c r="S53" s="6">
        <v>1.26765060022822E30</v>
      </c>
    </row>
    <row r="54" ht="15.75" customHeight="1">
      <c r="A54" s="2">
        <v>52.0</v>
      </c>
      <c r="B54" s="1">
        <v>60.0</v>
      </c>
      <c r="C54" s="1">
        <v>198.0</v>
      </c>
      <c r="D54" s="1">
        <v>1.117</v>
      </c>
      <c r="E54" s="1">
        <v>5777.0</v>
      </c>
      <c r="F54" s="1">
        <v>346620.0</v>
      </c>
      <c r="G54" s="1">
        <v>0.303030303</v>
      </c>
      <c r="H54" s="4">
        <f t="shared" si="1"/>
        <v>1240.809947</v>
      </c>
      <c r="I54" s="4">
        <f t="shared" si="2"/>
        <v>1536838.602</v>
      </c>
      <c r="J54" s="4">
        <f t="shared" si="3"/>
        <v>63.42897545</v>
      </c>
      <c r="K54" s="4">
        <f t="shared" si="4"/>
        <v>3882.782284</v>
      </c>
      <c r="L54" s="4">
        <f t="shared" si="5"/>
        <v>1.218138583</v>
      </c>
      <c r="M54" s="4">
        <f t="shared" si="6"/>
        <v>0.01022901293</v>
      </c>
      <c r="N54" s="4">
        <f t="shared" si="7"/>
        <v>0.7426408265</v>
      </c>
      <c r="O54" s="4">
        <f t="shared" si="8"/>
        <v>0.1401447908</v>
      </c>
      <c r="P54" s="4">
        <f t="shared" si="9"/>
        <v>0.0003016347837</v>
      </c>
      <c r="Q54" s="4">
        <f t="shared" si="10"/>
        <v>1.247015239</v>
      </c>
      <c r="R54" s="5">
        <v>1.15292150460684006E18</v>
      </c>
      <c r="S54" s="6">
        <v>1.32922799578491E36</v>
      </c>
    </row>
    <row r="55" ht="15.75" customHeight="1">
      <c r="A55" s="2">
        <v>53.0</v>
      </c>
      <c r="B55" s="1">
        <v>1.0</v>
      </c>
      <c r="C55" s="1">
        <v>489.0</v>
      </c>
      <c r="D55" s="1">
        <v>0.002</v>
      </c>
      <c r="E55" s="1">
        <v>489.0</v>
      </c>
      <c r="F55" s="1">
        <v>489.0</v>
      </c>
      <c r="G55" s="1">
        <v>0.00204499</v>
      </c>
      <c r="H55" s="4">
        <f t="shared" si="1"/>
        <v>602.348259</v>
      </c>
      <c r="I55" s="4">
        <f t="shared" si="2"/>
        <v>362821.0157</v>
      </c>
      <c r="J55" s="4">
        <f t="shared" si="3"/>
        <v>2.382403492</v>
      </c>
      <c r="K55" s="4">
        <f t="shared" si="4"/>
        <v>5.666320785</v>
      </c>
      <c r="L55" s="4">
        <f t="shared" si="5"/>
        <v>0.001718509512</v>
      </c>
      <c r="M55" s="4">
        <f t="shared" si="6"/>
        <v>0.00000007923689494</v>
      </c>
      <c r="N55" s="4">
        <f t="shared" si="7"/>
        <v>0.0005086001163</v>
      </c>
      <c r="O55" s="4">
        <f t="shared" si="8"/>
        <v>0.000002224273613</v>
      </c>
      <c r="P55" s="4">
        <f t="shared" si="9"/>
        <v>0.0000000006003325676</v>
      </c>
      <c r="Q55" s="4">
        <f t="shared" si="10"/>
        <v>0.000003999997599</v>
      </c>
      <c r="R55" s="5">
        <v>2.0</v>
      </c>
      <c r="S55" s="5">
        <v>3.99200399999999</v>
      </c>
    </row>
    <row r="56" ht="15.75" customHeight="1">
      <c r="A56" s="2">
        <v>54.0</v>
      </c>
      <c r="B56" s="1">
        <v>120.0</v>
      </c>
      <c r="C56" s="1">
        <v>150.0</v>
      </c>
      <c r="D56" s="1">
        <v>14.393</v>
      </c>
      <c r="E56" s="1">
        <v>36000.0</v>
      </c>
      <c r="F56" s="1">
        <v>4320000.0</v>
      </c>
      <c r="G56" s="1">
        <v>0.8</v>
      </c>
      <c r="H56" s="4">
        <f t="shared" si="1"/>
        <v>1486.207904</v>
      </c>
      <c r="I56" s="4">
        <f t="shared" si="2"/>
        <v>2166239.111</v>
      </c>
      <c r="J56" s="4">
        <f t="shared" si="3"/>
        <v>223.9250917</v>
      </c>
      <c r="K56" s="4">
        <f t="shared" si="4"/>
        <v>43903.69747</v>
      </c>
      <c r="L56" s="4">
        <f t="shared" si="5"/>
        <v>15.18192452</v>
      </c>
      <c r="M56" s="4">
        <f t="shared" si="6"/>
        <v>0.6224019008</v>
      </c>
      <c r="N56" s="4">
        <f t="shared" si="7"/>
        <v>11.08621381</v>
      </c>
      <c r="O56" s="4">
        <f t="shared" si="8"/>
        <v>10.93483493</v>
      </c>
      <c r="P56" s="4">
        <f t="shared" si="9"/>
        <v>0.04685346126</v>
      </c>
      <c r="Q56" s="4">
        <f t="shared" si="10"/>
        <v>205.8119205</v>
      </c>
      <c r="R56" s="1">
        <v>0.0</v>
      </c>
      <c r="S56" s="1">
        <v>0.0</v>
      </c>
    </row>
    <row r="57" ht="15.75" customHeight="1">
      <c r="A57" s="2">
        <v>55.0</v>
      </c>
      <c r="B57" s="1">
        <v>500.0</v>
      </c>
      <c r="C57" s="1">
        <v>567.0</v>
      </c>
      <c r="D57" s="1">
        <v>545.924</v>
      </c>
      <c r="E57" s="1">
        <v>285201.0</v>
      </c>
      <c r="F57" s="1">
        <v>1.426005E8</v>
      </c>
      <c r="G57" s="1">
        <v>0.881834215</v>
      </c>
      <c r="H57" s="4">
        <f t="shared" si="1"/>
        <v>1826.350514</v>
      </c>
      <c r="I57" s="4">
        <f t="shared" si="2"/>
        <v>1639492.058</v>
      </c>
      <c r="J57" s="4">
        <f t="shared" si="3"/>
        <v>1286.534425</v>
      </c>
      <c r="K57" s="4">
        <f t="shared" si="4"/>
        <v>548503.8018</v>
      </c>
      <c r="L57" s="4">
        <f t="shared" si="5"/>
        <v>501.1458398</v>
      </c>
      <c r="M57" s="4">
        <f t="shared" si="6"/>
        <v>2005.083635</v>
      </c>
      <c r="N57" s="4">
        <f t="shared" si="7"/>
        <v>449.7023076</v>
      </c>
      <c r="O57" s="4">
        <f t="shared" si="8"/>
        <v>9258.614092</v>
      </c>
      <c r="P57" s="4">
        <f t="shared" si="9"/>
        <v>51.052414</v>
      </c>
      <c r="Q57" s="4">
        <f t="shared" si="10"/>
        <v>244897.8866</v>
      </c>
      <c r="R57" s="1">
        <v>0.0</v>
      </c>
      <c r="S57" s="1" t="s">
        <v>38</v>
      </c>
    </row>
    <row r="58" ht="15.75" customHeight="1"/>
    <row r="59" ht="15.75" customHeight="1">
      <c r="A59" s="7" t="s">
        <v>39</v>
      </c>
      <c r="B59" s="8"/>
      <c r="C59" s="8"/>
      <c r="D59" s="8"/>
      <c r="E59" s="8"/>
      <c r="F59" s="8"/>
      <c r="G59" s="8"/>
      <c r="H59" s="8"/>
      <c r="I59" s="9">
        <f>AVERAGE(I2:I57)</f>
        <v>1776100.87</v>
      </c>
      <c r="J59" s="8"/>
      <c r="K59" s="9">
        <f>AVERAGE(K2:K57)</f>
        <v>96459.14989</v>
      </c>
      <c r="L59" s="8"/>
      <c r="M59" s="10">
        <f>AVERAGE(M2:M57)</f>
        <v>143.7139833</v>
      </c>
      <c r="N59" s="8"/>
      <c r="O59" s="9">
        <f>AVERAGE(O2:O57)</f>
        <v>248.7861581</v>
      </c>
      <c r="P59" s="8"/>
      <c r="Q59" s="9">
        <f>AVERAGE(Q2:Q57)</f>
        <v>46629.01782</v>
      </c>
      <c r="R59" s="8"/>
      <c r="S59" s="9">
        <f>AVERAGE(S2:S57)</f>
        <v>3.57097E+59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2021-01-26T12:37:22Z</dcterms:created>
  <dc:creator>openpyxl</dc:creator>
</cp:coreProperties>
</file>