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Users/kimffy/Downloads/"/>
    </mc:Choice>
  </mc:AlternateContent>
  <bookViews>
    <workbookView xWindow="0" yWindow="460" windowWidth="25600" windowHeight="14660"/>
  </bookViews>
  <sheets>
    <sheet name="demo detail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" i="1" l="1"/>
  <c r="O10" i="1"/>
  <c r="N9" i="1"/>
  <c r="O9" i="1"/>
  <c r="N8" i="1"/>
  <c r="O8" i="1"/>
  <c r="N7" i="1"/>
  <c r="O7" i="1"/>
  <c r="N6" i="1"/>
  <c r="O6" i="1"/>
  <c r="Q6" i="1"/>
  <c r="Q7" i="1"/>
  <c r="Q8" i="1"/>
  <c r="Q9" i="1"/>
  <c r="Q10" i="1"/>
  <c r="P6" i="1"/>
  <c r="P7" i="1"/>
  <c r="P8" i="1"/>
  <c r="P9" i="1"/>
  <c r="P10" i="1"/>
  <c r="N3" i="1"/>
  <c r="O3" i="1"/>
  <c r="P4" i="1"/>
  <c r="N4" i="1"/>
  <c r="O5" i="1"/>
  <c r="P2" i="1"/>
  <c r="N2" i="1"/>
</calcChain>
</file>

<file path=xl/sharedStrings.xml><?xml version="1.0" encoding="utf-8"?>
<sst xmlns="http://schemas.openxmlformats.org/spreadsheetml/2006/main" count="66" uniqueCount="56">
  <si>
    <t>Picture</t>
    <phoneticPr fontId="1" type="noConversion"/>
  </si>
  <si>
    <t>Item #</t>
    <phoneticPr fontId="1" type="noConversion"/>
  </si>
  <si>
    <t>Price</t>
    <phoneticPr fontId="1" type="noConversion"/>
  </si>
  <si>
    <t>Package</t>
    <phoneticPr fontId="1" type="noConversion"/>
  </si>
  <si>
    <t>QTY/CTN</t>
    <phoneticPr fontId="1" type="noConversion"/>
  </si>
  <si>
    <t>OD3013</t>
    <phoneticPr fontId="1" type="noConversion"/>
  </si>
  <si>
    <t>Description</t>
    <phoneticPr fontId="1" type="noConversion"/>
  </si>
  <si>
    <t>outdoor lounge</t>
    <phoneticPr fontId="1" type="noConversion"/>
  </si>
  <si>
    <t>Carton</t>
    <phoneticPr fontId="1" type="noConversion"/>
  </si>
  <si>
    <t>CBM</t>
    <phoneticPr fontId="1" type="noConversion"/>
  </si>
  <si>
    <t>20ft</t>
    <phoneticPr fontId="1" type="noConversion"/>
  </si>
  <si>
    <t>40ft</t>
    <phoneticPr fontId="1" type="noConversion"/>
  </si>
  <si>
    <t>40HQ</t>
    <phoneticPr fontId="1" type="noConversion"/>
  </si>
  <si>
    <t>outdoor umbrella</t>
    <phoneticPr fontId="1" type="noConversion"/>
  </si>
  <si>
    <t>rattan sofa lounge</t>
    <phoneticPr fontId="1" type="noConversion"/>
  </si>
  <si>
    <t>Long sofa size: 
162x64x64 cm
Small sofa size:
64x64x50 cm
coffee table: 
40x50x50cm</t>
    <phoneticPr fontId="1" type="noConversion"/>
  </si>
  <si>
    <t>2-Pack All-weather Adjustable Outdoor Patio Chaise Lounge Furniture, Brown</t>
    <phoneticPr fontId="1" type="noConversion"/>
  </si>
  <si>
    <t>OD3014</t>
    <phoneticPr fontId="1" type="noConversion"/>
  </si>
  <si>
    <t>OD3015</t>
    <phoneticPr fontId="1" type="noConversion"/>
  </si>
  <si>
    <t>OD3016</t>
    <phoneticPr fontId="1" type="noConversion"/>
  </si>
  <si>
    <t>Unit</t>
    <phoneticPr fontId="1" type="noConversion"/>
  </si>
  <si>
    <t>MOQ</t>
    <phoneticPr fontId="1" type="noConversion"/>
  </si>
  <si>
    <t>set</t>
    <phoneticPr fontId="1" type="noConversion"/>
  </si>
  <si>
    <t>pc</t>
    <phoneticPr fontId="1" type="noConversion"/>
  </si>
  <si>
    <t>Material</t>
    <phoneticPr fontId="1" type="noConversion"/>
  </si>
  <si>
    <t>Size</t>
    <phoneticPr fontId="1" type="noConversion"/>
  </si>
  <si>
    <t xml:space="preserve">1.8m x 1.5m x 1.2m
</t>
    <phoneticPr fontId="1" type="noConversion"/>
  </si>
  <si>
    <t>hand-woven water hyacinth</t>
    <phoneticPr fontId="1" type="noConversion"/>
  </si>
  <si>
    <t>200*68*44cm</t>
    <phoneticPr fontId="1" type="noConversion"/>
  </si>
  <si>
    <t>terylene
Pole: Aluminium alloy
Base: Stone: 35kg</t>
    <phoneticPr fontId="1" type="noConversion"/>
  </si>
  <si>
    <t xml:space="preserve">Size: 3m*3m high 260cm
Frame: 1.2cm*2cm
Fabric: 180g </t>
    <phoneticPr fontId="1" type="noConversion"/>
  </si>
  <si>
    <t>CTN Length</t>
    <phoneticPr fontId="1" type="noConversion"/>
  </si>
  <si>
    <t>CTN Width</t>
    <phoneticPr fontId="1" type="noConversion"/>
  </si>
  <si>
    <t>CTN Height</t>
    <phoneticPr fontId="1" type="noConversion"/>
  </si>
  <si>
    <t>彩盒</t>
    <phoneticPr fontId="1" type="noConversion"/>
  </si>
  <si>
    <t>20oz</t>
    <phoneticPr fontId="1" type="noConversion"/>
  </si>
  <si>
    <t>MC4024</t>
    <phoneticPr fontId="1" type="noConversion"/>
  </si>
  <si>
    <t>HG003</t>
    <phoneticPr fontId="1" type="noConversion"/>
  </si>
  <si>
    <t>双层玻璃马克杯</t>
    <phoneticPr fontId="1" type="noConversion"/>
  </si>
  <si>
    <t>硼硅酸玻璃</t>
    <phoneticPr fontId="1" type="noConversion"/>
  </si>
  <si>
    <t>250 毫升</t>
    <phoneticPr fontId="1" type="noConversion"/>
  </si>
  <si>
    <t>只</t>
    <phoneticPr fontId="1" type="noConversion"/>
  </si>
  <si>
    <t>MC4021</t>
    <phoneticPr fontId="1" type="noConversion"/>
  </si>
  <si>
    <t>Extra large mug with watercolor art design, 3 ass't.</t>
    <phoneticPr fontId="1" type="noConversion"/>
  </si>
  <si>
    <t>Porcelain</t>
    <phoneticPr fontId="1" type="noConversion"/>
  </si>
  <si>
    <t>PC</t>
    <phoneticPr fontId="1" type="noConversion"/>
  </si>
  <si>
    <t>bulk</t>
    <phoneticPr fontId="1" type="noConversion"/>
  </si>
  <si>
    <t>MC4022</t>
    <phoneticPr fontId="1" type="noConversion"/>
  </si>
  <si>
    <t>Set of 6  beverage cups with Multicolor Floral Design</t>
    <phoneticPr fontId="1" type="noConversion"/>
  </si>
  <si>
    <t>stoneware</t>
    <phoneticPr fontId="1" type="noConversion"/>
  </si>
  <si>
    <t>SET</t>
    <phoneticPr fontId="1" type="noConversion"/>
  </si>
  <si>
    <t>color box</t>
    <phoneticPr fontId="1" type="noConversion"/>
  </si>
  <si>
    <t>MC4023</t>
    <phoneticPr fontId="1" type="noConversion"/>
  </si>
  <si>
    <t>12oz mug with decal</t>
    <phoneticPr fontId="1" type="noConversion"/>
  </si>
  <si>
    <t>Bulk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</si>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</sst>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&quot;$&quot;#,##0_);[Red]\(&quot;$&quot;#,##0\)"/>
    <numFmt numFmtId="177" formatCode="&quot;$&quot;#,##0.00_);[Red]\(&quot;$&quot;#,##0.00\)"/>
    <numFmt numFmtId="178" formatCode="0_ "/>
    <numFmt numFmtId="179" formatCode="0.00_ "/>
    <numFmt numFmtId="180" formatCode="0.00_);[Red]\(0.00\)"/>
  </numFmts>
  <fonts count="4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1"/>
      <name val="Calibri Light"/>
      <family val="2"/>
    </font>
    <font>
      <sz val="11"/>
      <color theme="1"/>
      <name val="DengXian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176" fontId="2" fillId="0" borderId="0" xfId="0" applyNumberFormat="1" applyFont="1" applyAlignment="1">
      <alignment vertical="center" wrapText="1"/>
    </xf>
    <xf numFmtId="177" fontId="2" fillId="0" borderId="0" xfId="0" applyNumberFormat="1" applyFont="1" applyAlignment="1">
      <alignment vertical="center" wrapText="1"/>
    </xf>
    <xf numFmtId="178" fontId="2" fillId="0" borderId="0" xfId="0" applyNumberFormat="1" applyFont="1" applyAlignment="1">
      <alignment vertical="center" wrapText="1"/>
    </xf>
    <xf numFmtId="179" fontId="2" fillId="0" borderId="0" xfId="0" applyNumberFormat="1" applyFont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80" fontId="2" fillId="0" borderId="0" xfId="0" applyNumberFormat="1" applyFont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178" fontId="2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png"/><Relationship Id="rId1" Type="http://schemas.openxmlformats.org/officeDocument/2006/relationships/image" Target="../media/image1.jpe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260350</xdr:colOff>
      <xdr:row>1</xdr:row>
      <xdr:rowOff>209550</xdr:rowOff>
    </xdr:from>
    <xdr:to>
      <xdr:col>0</xdr:col>
      <xdr:colOff>2135509</xdr:colOff>
      <xdr:row>1</xdr:row>
      <xdr:rowOff>1181100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79650" y="635000"/>
          <a:ext cx="1875159" cy="971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273050</xdr:colOff>
      <xdr:row>4</xdr:row>
      <xdr:rowOff>84338</xdr:rowOff>
    </xdr:from>
    <xdr:to>
      <xdr:col>0</xdr:col>
      <xdr:colOff>2012950</xdr:colOff>
      <xdr:row>4</xdr:row>
      <xdr:rowOff>1468011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292350" y="2027438"/>
          <a:ext cx="1739900" cy="138367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349251</xdr:colOff>
      <xdr:row>3</xdr:row>
      <xdr:rowOff>57150</xdr:rowOff>
    </xdr:from>
    <xdr:to>
      <xdr:col>0</xdr:col>
      <xdr:colOff>2070101</xdr:colOff>
      <xdr:row>3</xdr:row>
      <xdr:rowOff>1480614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368551" y="2000250"/>
          <a:ext cx="1720850" cy="142346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367393</xdr:colOff>
      <xdr:row>2</xdr:row>
      <xdr:rowOff>190501</xdr:rowOff>
    </xdr:from>
    <xdr:to>
      <xdr:col>0</xdr:col>
      <xdr:colOff>2544536</xdr:colOff>
      <xdr:row>2</xdr:row>
      <xdr:rowOff>1235127</xdr:rowOff>
    </xdr:to>
    <xdr:pic>
      <xdr:nvPicPr>
        <xdr:cNvPr id="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571750" y="2122715"/>
          <a:ext cx="2272393" cy="10446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9072</xdr:colOff>
      <xdr:row>0</xdr:row>
      <xdr:rowOff>0</xdr:rowOff>
    </xdr:from>
    <xdr:to>
      <xdr:col>15</xdr:col>
      <xdr:colOff>4536</xdr:colOff>
      <xdr:row>0</xdr:row>
      <xdr:rowOff>6350</xdr:rowOff>
    </xdr:to>
    <xdr:pic>
      <xdr:nvPicPr>
        <xdr:cNvPr id="4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5033172" y="2780393"/>
          <a:ext cx="831850" cy="819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9072</xdr:colOff>
      <xdr:row>0</xdr:row>
      <xdr:rowOff>0</xdr:rowOff>
    </xdr:from>
    <xdr:to>
      <xdr:col>14</xdr:col>
      <xdr:colOff>4536</xdr:colOff>
      <xdr:row>0</xdr:row>
      <xdr:rowOff>6350</xdr:rowOff>
    </xdr:to>
    <xdr:pic>
      <xdr:nvPicPr>
        <xdr:cNvPr id="6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4804572" y="1015093"/>
          <a:ext cx="793750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558800</xdr:colOff>
      <xdr:row>8</xdr:row>
      <xdr:rowOff>38101</xdr:rowOff>
    </xdr:from>
    <xdr:to>
      <xdr:col>0</xdr:col>
      <xdr:colOff>2019300</xdr:colOff>
      <xdr:row>8</xdr:row>
      <xdr:rowOff>1416813</xdr:rowOff>
    </xdr:to>
    <xdr:pic>
      <xdr:nvPicPr>
        <xdr:cNvPr id="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4978400" y="10915651"/>
          <a:ext cx="1460500" cy="137871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406400</xdr:colOff>
      <xdr:row>9</xdr:row>
      <xdr:rowOff>82550</xdr:rowOff>
    </xdr:from>
    <xdr:to>
      <xdr:col>0</xdr:col>
      <xdr:colOff>1899341</xdr:colOff>
      <xdr:row>9</xdr:row>
      <xdr:rowOff>1479550</xdr:rowOff>
    </xdr:to>
    <xdr:pic>
      <xdr:nvPicPr>
        <xdr:cNvPr id="2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826000" y="12474575"/>
          <a:ext cx="1492941" cy="139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598715</xdr:colOff>
      <xdr:row>6</xdr:row>
      <xdr:rowOff>81644</xdr:rowOff>
    </xdr:from>
    <xdr:to>
      <xdr:col>0</xdr:col>
      <xdr:colOff>2160372</xdr:colOff>
      <xdr:row>6</xdr:row>
      <xdr:rowOff>1387930</xdr:rowOff>
    </xdr:to>
    <xdr:pic>
      <xdr:nvPicPr>
        <xdr:cNvPr id="2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5018315" y="7930244"/>
          <a:ext cx="1561657" cy="130628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625929</xdr:colOff>
      <xdr:row>7</xdr:row>
      <xdr:rowOff>204107</xdr:rowOff>
    </xdr:from>
    <xdr:to>
      <xdr:col>0</xdr:col>
      <xdr:colOff>1863593</xdr:colOff>
      <xdr:row>7</xdr:row>
      <xdr:rowOff>1401536</xdr:rowOff>
    </xdr:to>
    <xdr:pic>
      <xdr:nvPicPr>
        <xdr:cNvPr id="2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5045529" y="9567182"/>
          <a:ext cx="1237664" cy="119742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616857</xdr:colOff>
      <xdr:row>5</xdr:row>
      <xdr:rowOff>90714</xdr:rowOff>
    </xdr:from>
    <xdr:to>
      <xdr:col>0</xdr:col>
      <xdr:colOff>2204357</xdr:colOff>
      <xdr:row>5</xdr:row>
      <xdr:rowOff>1519464</xdr:rowOff>
    </xdr:to>
    <xdr:pic>
      <xdr:nvPicPr>
        <xdr:cNvPr id="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5036457" y="6081939"/>
          <a:ext cx="1587500" cy="1593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zoomScale="60" zoomScaleNormal="60" zoomScalePageLayoutView="60" workbookViewId="0">
      <pane ySplit="1" topLeftCell="A6" activePane="bottomLeft" state="frozen"/>
      <selection pane="bottomLeft" activeCell="A11" sqref="A11:XFD11"/>
    </sheetView>
  </sheetViews>
  <sheetFormatPr baseColWidth="10" defaultColWidth="8.6640625" defaultRowHeight="15" x14ac:dyDescent="0.2"/>
  <cols>
    <col min="1" max="1" width="36.5" style="1" customWidth="1"/>
    <col min="2" max="3" width="15.83203125" style="1" customWidth="1"/>
    <col min="4" max="5" width="13.1640625" style="1" customWidth="1"/>
    <col min="6" max="6" width="15.6640625" style="3" customWidth="1"/>
    <col min="7" max="7" width="15.6640625" style="1" customWidth="1"/>
    <col min="8" max="8" width="15.6640625" style="6" customWidth="1"/>
    <col min="9" max="9" width="8.6640625" style="1"/>
    <col min="10" max="13" width="13.33203125" style="1" customWidth="1"/>
    <col min="14" max="14" width="9.6640625" style="5" customWidth="1"/>
    <col min="15" max="17" width="11.5" style="4" customWidth="1"/>
    <col min="18" max="18" width="16.83203125" style="4" customWidth="1"/>
    <col min="19" max="16384" width="8.6640625" style="1"/>
  </cols>
  <sheetData>
    <row r="1" spans="1:17" ht="33.5" customHeight="1" x14ac:dyDescent="0.2">
      <c r="A1" s="1" t="s">
        <v>0</v>
      </c>
      <c r="B1" s="1" t="s">
        <v>1</v>
      </c>
      <c r="C1" s="1" t="s">
        <v>6</v>
      </c>
      <c r="D1" s="1" t="s">
        <v>24</v>
      </c>
      <c r="E1" s="1" t="s">
        <v>25</v>
      </c>
      <c r="F1" s="3" t="s">
        <v>2</v>
      </c>
      <c r="G1" s="1" t="s">
        <v>20</v>
      </c>
      <c r="H1" s="6" t="s">
        <v>21</v>
      </c>
      <c r="I1" s="1" t="s">
        <v>3</v>
      </c>
      <c r="J1" s="1" t="s">
        <v>4</v>
      </c>
      <c r="K1" s="1" t="s">
        <v>31</v>
      </c>
      <c r="L1" s="1" t="s">
        <v>32</v>
      </c>
      <c r="M1" s="1" t="s">
        <v>33</v>
      </c>
      <c r="N1" s="5" t="s">
        <v>9</v>
      </c>
      <c r="O1" s="4" t="s">
        <v>10</v>
      </c>
      <c r="P1" s="4" t="s">
        <v>11</v>
      </c>
      <c r="Q1" s="4" t="s">
        <v>12</v>
      </c>
    </row>
    <row r="2" spans="1:17" ht="119.5" customHeight="1" x14ac:dyDescent="0.2">
      <c r="B2" s="1" t="s">
        <v>5</v>
      </c>
      <c r="C2" s="1" t="s">
        <v>7</v>
      </c>
      <c r="D2" s="1" t="s">
        <v>27</v>
      </c>
      <c r="E2" s="1" t="s">
        <v>26</v>
      </c>
      <c r="F2" s="3">
        <v>120</v>
      </c>
      <c r="G2" s="2" t="s">
        <v>22</v>
      </c>
      <c r="H2" s="6">
        <v>8</v>
      </c>
      <c r="I2" s="1" t="s">
        <v>8</v>
      </c>
      <c r="J2" s="1">
        <v>1</v>
      </c>
      <c r="K2" s="1">
        <v>180</v>
      </c>
      <c r="L2" s="1">
        <v>150</v>
      </c>
      <c r="M2" s="1">
        <v>120</v>
      </c>
      <c r="N2" s="5">
        <f>180*150*120/1000000</f>
        <v>3.24</v>
      </c>
      <c r="O2" s="4">
        <v>8</v>
      </c>
      <c r="P2" s="4">
        <f>16</f>
        <v>16</v>
      </c>
      <c r="Q2" s="4">
        <v>20</v>
      </c>
    </row>
    <row r="3" spans="1:17" ht="119.5" customHeight="1" x14ac:dyDescent="0.2">
      <c r="B3" s="1" t="s">
        <v>17</v>
      </c>
      <c r="C3" s="1" t="s">
        <v>16</v>
      </c>
      <c r="E3" s="1" t="s">
        <v>28</v>
      </c>
      <c r="F3" s="3">
        <v>57</v>
      </c>
      <c r="G3" s="2" t="s">
        <v>22</v>
      </c>
      <c r="H3" s="6">
        <v>28</v>
      </c>
      <c r="I3" s="1" t="s">
        <v>8</v>
      </c>
      <c r="J3" s="1">
        <v>1</v>
      </c>
      <c r="K3" s="1">
        <v>210</v>
      </c>
      <c r="L3" s="1">
        <v>69</v>
      </c>
      <c r="M3" s="1">
        <v>50</v>
      </c>
      <c r="N3" s="5">
        <f>210*69*50/1000000</f>
        <v>0.72450000000000003</v>
      </c>
      <c r="O3" s="4">
        <f>20/N3</f>
        <v>27.605244996549342</v>
      </c>
      <c r="P3" s="4">
        <v>56</v>
      </c>
      <c r="Q3" s="4">
        <v>60</v>
      </c>
    </row>
    <row r="4" spans="1:17" ht="119.5" customHeight="1" x14ac:dyDescent="0.2">
      <c r="B4" s="1" t="s">
        <v>18</v>
      </c>
      <c r="C4" s="1" t="s">
        <v>14</v>
      </c>
      <c r="E4" s="1" t="s">
        <v>15</v>
      </c>
      <c r="F4" s="3">
        <v>340</v>
      </c>
      <c r="G4" s="2" t="s">
        <v>22</v>
      </c>
      <c r="H4" s="6">
        <v>8</v>
      </c>
      <c r="I4" s="1" t="s">
        <v>55</v>
      </c>
      <c r="J4" s="1">
        <v>1</v>
      </c>
      <c r="K4" s="1">
        <v>180</v>
      </c>
      <c r="L4" s="1">
        <v>150</v>
      </c>
      <c r="M4" s="1">
        <v>120</v>
      </c>
      <c r="N4" s="5">
        <f>180*150*120/1000000</f>
        <v>3.24</v>
      </c>
      <c r="O4" s="4">
        <v>8</v>
      </c>
      <c r="P4" s="4">
        <f>16</f>
        <v>16</v>
      </c>
      <c r="Q4" s="4">
        <v>20</v>
      </c>
    </row>
    <row r="5" spans="1:17" ht="119.5" customHeight="1" x14ac:dyDescent="0.2">
      <c r="B5" s="1" t="s">
        <v>19</v>
      </c>
      <c r="C5" s="1" t="s">
        <v>13</v>
      </c>
      <c r="D5" s="1" t="s">
        <v>29</v>
      </c>
      <c r="E5" s="1" t="s">
        <v>30</v>
      </c>
      <c r="F5" s="3">
        <v>35</v>
      </c>
      <c r="G5" s="2" t="s">
        <v>23</v>
      </c>
      <c r="H5" s="6">
        <v>100</v>
      </c>
      <c r="I5" s="1" t="s">
        <v>8</v>
      </c>
      <c r="J5" s="1">
        <v>1</v>
      </c>
      <c r="K5" s="1">
        <v>196</v>
      </c>
      <c r="L5" s="1">
        <v>30</v>
      </c>
      <c r="M5" s="1">
        <v>14</v>
      </c>
      <c r="N5" s="5">
        <v>0.08</v>
      </c>
      <c r="O5" s="4">
        <f>28/0.08</f>
        <v>350</v>
      </c>
      <c r="P5" s="4">
        <v>700</v>
      </c>
      <c r="Q5" s="4">
        <v>900</v>
      </c>
    </row>
    <row r="6" spans="1:17" ht="120" customHeight="1" x14ac:dyDescent="0.2">
      <c r="A6" s="7"/>
      <c r="B6" s="7" t="s">
        <v>37</v>
      </c>
      <c r="C6" s="8" t="s">
        <v>38</v>
      </c>
      <c r="D6" s="8" t="s">
        <v>39</v>
      </c>
      <c r="E6" s="8" t="s">
        <v>40</v>
      </c>
      <c r="F6" s="9">
        <v>2.6</v>
      </c>
      <c r="G6" s="10" t="s">
        <v>41</v>
      </c>
      <c r="H6" s="10">
        <v>2000</v>
      </c>
      <c r="I6" s="8" t="s">
        <v>34</v>
      </c>
      <c r="J6" s="7">
        <v>24</v>
      </c>
      <c r="K6" s="7">
        <v>32</v>
      </c>
      <c r="L6" s="7">
        <v>40</v>
      </c>
      <c r="M6" s="7">
        <v>32</v>
      </c>
      <c r="N6" s="7">
        <f>K6*L6*M6/1000000</f>
        <v>4.0960000000000003E-2</v>
      </c>
      <c r="O6" s="11">
        <f>28/N6*J6</f>
        <v>16406.25</v>
      </c>
      <c r="P6" s="11">
        <f>56/N6*J6</f>
        <v>32812.5</v>
      </c>
      <c r="Q6" s="11">
        <f>68/N6*J6</f>
        <v>39843.749999999993</v>
      </c>
    </row>
    <row r="7" spans="1:17" ht="120" customHeight="1" x14ac:dyDescent="0.2">
      <c r="A7" s="7"/>
      <c r="B7" s="7" t="s">
        <v>42</v>
      </c>
      <c r="C7" s="7" t="s">
        <v>43</v>
      </c>
      <c r="D7" s="7" t="s">
        <v>44</v>
      </c>
      <c r="E7" s="7" t="s">
        <v>35</v>
      </c>
      <c r="F7" s="9">
        <v>1.2</v>
      </c>
      <c r="G7" s="9" t="s">
        <v>45</v>
      </c>
      <c r="H7" s="9">
        <v>4000</v>
      </c>
      <c r="I7" s="7" t="s">
        <v>46</v>
      </c>
      <c r="J7" s="7">
        <v>16</v>
      </c>
      <c r="K7" s="7">
        <v>35</v>
      </c>
      <c r="L7" s="7">
        <v>28</v>
      </c>
      <c r="M7" s="7">
        <v>26</v>
      </c>
      <c r="N7" s="7">
        <f>K7*L7*M7/1000000</f>
        <v>2.5479999999999999E-2</v>
      </c>
      <c r="O7" s="11">
        <f>28/N7*J7</f>
        <v>17582.417582417584</v>
      </c>
      <c r="P7" s="11">
        <f>56/N7*J7</f>
        <v>35164.835164835167</v>
      </c>
      <c r="Q7" s="11">
        <f>68/N7*J7</f>
        <v>42700.156985871276</v>
      </c>
    </row>
    <row r="8" spans="1:17" ht="120" customHeight="1" x14ac:dyDescent="0.2">
      <c r="A8" s="7"/>
      <c r="B8" s="7" t="s">
        <v>47</v>
      </c>
      <c r="C8" s="7" t="s">
        <v>48</v>
      </c>
      <c r="D8" s="7" t="s">
        <v>49</v>
      </c>
      <c r="E8" s="7"/>
      <c r="F8" s="9">
        <v>2.8</v>
      </c>
      <c r="G8" s="9" t="s">
        <v>50</v>
      </c>
      <c r="H8" s="9">
        <v>8000</v>
      </c>
      <c r="I8" s="7" t="s">
        <v>51</v>
      </c>
      <c r="J8" s="7">
        <v>4</v>
      </c>
      <c r="K8" s="7">
        <v>35</v>
      </c>
      <c r="L8" s="7">
        <v>28</v>
      </c>
      <c r="M8" s="7">
        <v>26</v>
      </c>
      <c r="N8" s="7">
        <f>K8*L8*M8/1000000</f>
        <v>2.5479999999999999E-2</v>
      </c>
      <c r="O8" s="11">
        <f t="shared" ref="O8:O10" si="0">28/N8*J8</f>
        <v>4395.6043956043959</v>
      </c>
      <c r="P8" s="11">
        <f t="shared" ref="P8:P10" si="1">56/N8*J8</f>
        <v>8791.2087912087918</v>
      </c>
      <c r="Q8" s="11">
        <f t="shared" ref="Q8:Q10" si="2">68/N8*J8</f>
        <v>10675.039246467819</v>
      </c>
    </row>
    <row r="9" spans="1:17" ht="120" customHeight="1" x14ac:dyDescent="0.2">
      <c r="A9" s="7"/>
      <c r="B9" s="7" t="s">
        <v>52</v>
      </c>
      <c r="C9" s="7" t="s">
        <v>53</v>
      </c>
      <c r="D9" s="7" t="s">
        <v>44</v>
      </c>
      <c r="E9" s="7"/>
      <c r="F9" s="9">
        <v>0.33</v>
      </c>
      <c r="G9" s="9" t="s">
        <v>45</v>
      </c>
      <c r="H9" s="9">
        <v>8000</v>
      </c>
      <c r="I9" s="7" t="s">
        <v>54</v>
      </c>
      <c r="J9" s="7">
        <v>24</v>
      </c>
      <c r="K9" s="7">
        <v>38</v>
      </c>
      <c r="L9" s="7">
        <v>28</v>
      </c>
      <c r="M9" s="7">
        <v>26</v>
      </c>
      <c r="N9" s="7">
        <f>K9*L9*M9/1000000</f>
        <v>2.7664000000000001E-2</v>
      </c>
      <c r="O9" s="11">
        <f t="shared" si="0"/>
        <v>24291.497975708502</v>
      </c>
      <c r="P9" s="11">
        <f t="shared" si="1"/>
        <v>48582.995951417004</v>
      </c>
      <c r="Q9" s="11">
        <f t="shared" si="2"/>
        <v>58993.63794100636</v>
      </c>
    </row>
    <row r="10" spans="1:17" ht="120" customHeight="1" x14ac:dyDescent="0.2">
      <c r="A10" s="7"/>
      <c r="B10" s="7" t="s">
        <v>36</v>
      </c>
      <c r="C10" s="7" t="s">
        <v>53</v>
      </c>
      <c r="D10" s="7" t="s">
        <v>44</v>
      </c>
      <c r="E10" s="7"/>
      <c r="F10" s="9">
        <v>0.4</v>
      </c>
      <c r="G10" s="9" t="s">
        <v>50</v>
      </c>
      <c r="H10" s="9">
        <v>10000</v>
      </c>
      <c r="I10" s="7" t="s">
        <v>54</v>
      </c>
      <c r="J10" s="7">
        <v>24</v>
      </c>
      <c r="K10" s="7">
        <v>38</v>
      </c>
      <c r="L10" s="7">
        <v>28</v>
      </c>
      <c r="M10" s="7">
        <v>26</v>
      </c>
      <c r="N10" s="7">
        <f>K10*L10*M10/1000000</f>
        <v>2.7664000000000001E-2</v>
      </c>
      <c r="O10" s="11">
        <f t="shared" si="0"/>
        <v>24291.497975708502</v>
      </c>
      <c r="P10" s="11">
        <f t="shared" si="1"/>
        <v>48582.995951417004</v>
      </c>
      <c r="Q10" s="11">
        <f t="shared" si="2"/>
        <v>58993.63794100636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demo detail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2017-02-17T12:48:22Z</dcterms:modified>
</cp:coreProperties>
</file>