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demo detail" sheetId="1" r:id="rId1"/>
  </sheets>
  <calcPr calcId="124519"/>
</workbook>
</file>

<file path=xl/calcChain.xml><?xml version="1.0" encoding="utf-8"?>
<calcChain xmlns="http://schemas.openxmlformats.org/spreadsheetml/2006/main">
  <c r="N40" i="1"/>
  <c r="O40" s="1"/>
  <c r="P40" s="1"/>
  <c r="N39"/>
  <c r="O39" s="1"/>
  <c r="N38"/>
  <c r="O38" s="1"/>
  <c r="P38" s="1"/>
  <c r="N37"/>
  <c r="O37" s="1"/>
  <c r="P37" s="1"/>
  <c r="O32"/>
  <c r="Q32" s="1"/>
  <c r="N32"/>
  <c r="N31"/>
  <c r="O31" s="1"/>
  <c r="P31" s="1"/>
  <c r="N30"/>
  <c r="O30" s="1"/>
  <c r="P30" s="1"/>
  <c r="N29"/>
  <c r="O29" s="1"/>
  <c r="P29" s="1"/>
  <c r="N5"/>
  <c r="O5" s="1"/>
  <c r="N13"/>
  <c r="O13" s="1"/>
  <c r="N12"/>
  <c r="O12" s="1"/>
  <c r="N18"/>
  <c r="O18" s="1"/>
  <c r="P18" s="1"/>
  <c r="N17"/>
  <c r="O17" s="1"/>
  <c r="P17" s="1"/>
  <c r="O22"/>
  <c r="N21"/>
  <c r="O20"/>
  <c r="N19"/>
  <c r="P6"/>
  <c r="N6"/>
  <c r="O15"/>
  <c r="N16"/>
  <c r="O28"/>
  <c r="P27"/>
  <c r="O14"/>
  <c r="O7"/>
  <c r="P4"/>
  <c r="N4"/>
  <c r="P32" l="1"/>
  <c r="Q40"/>
  <c r="P39"/>
  <c r="Q39"/>
  <c r="Q38"/>
  <c r="Q37"/>
  <c r="Q17"/>
  <c r="Q13"/>
  <c r="P13"/>
  <c r="Q12"/>
  <c r="P12"/>
  <c r="Q18"/>
</calcChain>
</file>

<file path=xl/sharedStrings.xml><?xml version="1.0" encoding="utf-8"?>
<sst xmlns="http://schemas.openxmlformats.org/spreadsheetml/2006/main" count="530" uniqueCount="213">
  <si>
    <t>Picture</t>
    <phoneticPr fontId="1" type="noConversion"/>
  </si>
  <si>
    <t>Category</t>
    <phoneticPr fontId="1" type="noConversion"/>
  </si>
  <si>
    <t>Subcategory</t>
    <phoneticPr fontId="1" type="noConversion"/>
  </si>
  <si>
    <t>Furniture</t>
    <phoneticPr fontId="1" type="noConversion"/>
  </si>
  <si>
    <t>Outdoor</t>
    <phoneticPr fontId="1" type="noConversion"/>
  </si>
  <si>
    <t>Item #</t>
    <phoneticPr fontId="1" type="noConversion"/>
  </si>
  <si>
    <t>Price</t>
    <phoneticPr fontId="1" type="noConversion"/>
  </si>
  <si>
    <t>Package</t>
    <phoneticPr fontId="1" type="noConversion"/>
  </si>
  <si>
    <t>QTY/CTN</t>
    <phoneticPr fontId="1" type="noConversion"/>
  </si>
  <si>
    <t xml:space="preserve">CTN Size </t>
    <phoneticPr fontId="1" type="noConversion"/>
  </si>
  <si>
    <t>OD3013</t>
    <phoneticPr fontId="1" type="noConversion"/>
  </si>
  <si>
    <t>Description</t>
    <phoneticPr fontId="1" type="noConversion"/>
  </si>
  <si>
    <t>outdoor lounge</t>
    <phoneticPr fontId="1" type="noConversion"/>
  </si>
  <si>
    <t>Carton</t>
    <phoneticPr fontId="1" type="noConversion"/>
  </si>
  <si>
    <t>CBM</t>
    <phoneticPr fontId="1" type="noConversion"/>
  </si>
  <si>
    <t>20ft</t>
    <phoneticPr fontId="1" type="noConversion"/>
  </si>
  <si>
    <t>40ft</t>
    <phoneticPr fontId="1" type="noConversion"/>
  </si>
  <si>
    <t>40HQ</t>
    <phoneticPr fontId="1" type="noConversion"/>
  </si>
  <si>
    <t>180x150x120</t>
    <phoneticPr fontId="1" type="noConversion"/>
  </si>
  <si>
    <t>outdoor umbrella</t>
    <phoneticPr fontId="1" type="noConversion"/>
  </si>
  <si>
    <t>196x30x14</t>
    <phoneticPr fontId="1" type="noConversion"/>
  </si>
  <si>
    <t>Ceramic</t>
    <phoneticPr fontId="1" type="noConversion"/>
  </si>
  <si>
    <t>Mug</t>
    <phoneticPr fontId="1" type="noConversion"/>
  </si>
  <si>
    <t>MC4023</t>
    <phoneticPr fontId="1" type="noConversion"/>
  </si>
  <si>
    <t>12oz mug with decal</t>
    <phoneticPr fontId="1" type="noConversion"/>
  </si>
  <si>
    <t>Porcelain</t>
    <phoneticPr fontId="1" type="noConversion"/>
  </si>
  <si>
    <t>38x28x26</t>
    <phoneticPr fontId="1" type="noConversion"/>
  </si>
  <si>
    <t>Toys</t>
    <phoneticPr fontId="1" type="noConversion"/>
  </si>
  <si>
    <t>Remote control drone</t>
    <phoneticPr fontId="1" type="noConversion"/>
  </si>
  <si>
    <t>Vehicle</t>
    <phoneticPr fontId="1" type="noConversion"/>
  </si>
  <si>
    <t>Color box</t>
    <phoneticPr fontId="1" type="noConversion"/>
  </si>
  <si>
    <t>Bulk</t>
    <phoneticPr fontId="1" type="noConversion"/>
  </si>
  <si>
    <t>72x30.5x104</t>
    <phoneticPr fontId="1" type="noConversion"/>
  </si>
  <si>
    <t>Automatic return remote control drone</t>
    <phoneticPr fontId="1" type="noConversion"/>
  </si>
  <si>
    <t>70x28x80</t>
    <phoneticPr fontId="1" type="noConversion"/>
  </si>
  <si>
    <t>10oz footed mug with lilac design</t>
    <phoneticPr fontId="1" type="noConversion"/>
  </si>
  <si>
    <t>Bone China</t>
    <phoneticPr fontId="1" type="noConversion"/>
  </si>
  <si>
    <t>40x32x26</t>
    <phoneticPr fontId="1" type="noConversion"/>
  </si>
  <si>
    <t>rattan sofa lounge</t>
    <phoneticPr fontId="1" type="noConversion"/>
  </si>
  <si>
    <t>Long sofa size: 
162x64x64 cm
Small sofa size:
64x64x50 cm
coffee table: 
40x50x50cm</t>
    <phoneticPr fontId="1" type="noConversion"/>
  </si>
  <si>
    <t>Double Wall Borosilicate Glass Coffee Mug</t>
    <phoneticPr fontId="1" type="noConversion"/>
  </si>
  <si>
    <t>MG3019</t>
    <phoneticPr fontId="1" type="noConversion"/>
  </si>
  <si>
    <t>Mug</t>
    <phoneticPr fontId="1" type="noConversion"/>
  </si>
  <si>
    <t>Glass</t>
    <phoneticPr fontId="1" type="noConversion"/>
  </si>
  <si>
    <t>Borocilicate, 12oz, Shock temperature -20 ~ 150 degrees.</t>
    <phoneticPr fontId="1" type="noConversion"/>
  </si>
  <si>
    <t>Top Diameter: 2 7/8" 
Bottom Diameter: 2 3/8" 
Maximum Diameter: 4 3/8"
Height: 4 1/8" 
Capacity: 10 oz.</t>
    <phoneticPr fontId="1" type="noConversion"/>
  </si>
  <si>
    <t>Glass coffee mug</t>
    <phoneticPr fontId="1" type="noConversion"/>
  </si>
  <si>
    <t>bulk</t>
    <phoneticPr fontId="1" type="noConversion"/>
  </si>
  <si>
    <t>MG3020</t>
    <phoneticPr fontId="1" type="noConversion"/>
  </si>
  <si>
    <t>Set of 4 Clear classic coffee mug</t>
    <phoneticPr fontId="1" type="noConversion"/>
  </si>
  <si>
    <t>12oz</t>
    <phoneticPr fontId="1" type="noConversion"/>
  </si>
  <si>
    <t>MG3021</t>
    <phoneticPr fontId="1" type="noConversion"/>
  </si>
  <si>
    <t>double wall glass cup coffe mug with bamboo lid 350ml</t>
    <phoneticPr fontId="1" type="noConversion"/>
  </si>
  <si>
    <t>Mg3022</t>
    <phoneticPr fontId="1" type="noConversion"/>
  </si>
  <si>
    <t>MC4025</t>
    <phoneticPr fontId="1" type="noConversion"/>
  </si>
  <si>
    <t>MC4026</t>
    <phoneticPr fontId="1" type="noConversion"/>
  </si>
  <si>
    <r>
      <t>Double Wall Ceramic Travel Mug with Lid</t>
    </r>
    <r>
      <rPr>
        <sz val="11"/>
        <color theme="1"/>
        <rFont val="DengXian"/>
        <family val="3"/>
        <charset val="134"/>
      </rPr>
      <t>，</t>
    </r>
    <r>
      <rPr>
        <sz val="11"/>
        <color theme="1"/>
        <rFont val="Calibri Light"/>
        <family val="2"/>
      </rPr>
      <t xml:space="preserve">3 color, grey, yellow, blue ass't. </t>
    </r>
    <phoneticPr fontId="1" type="noConversion"/>
  </si>
  <si>
    <r>
      <t>Porcelain</t>
    </r>
    <r>
      <rPr>
        <sz val="11"/>
        <color theme="1"/>
        <rFont val="DengXian"/>
        <family val="3"/>
        <charset val="134"/>
      </rPr>
      <t>，</t>
    </r>
    <r>
      <rPr>
        <sz val="11"/>
        <color theme="1"/>
        <rFont val="Calibri Light"/>
        <family val="2"/>
      </rPr>
      <t xml:space="preserve"> 14oz</t>
    </r>
    <phoneticPr fontId="1" type="noConversion"/>
  </si>
  <si>
    <t>35x28x26</t>
    <phoneticPr fontId="1" type="noConversion"/>
  </si>
  <si>
    <t>ceramic coffee mug and cup</t>
    <phoneticPr fontId="1" type="noConversion"/>
  </si>
  <si>
    <t>MC4027</t>
    <phoneticPr fontId="1" type="noConversion"/>
  </si>
  <si>
    <t>New Bone China, 12oz</t>
    <phoneticPr fontId="1" type="noConversion"/>
  </si>
  <si>
    <t>color window box</t>
    <phoneticPr fontId="1" type="noConversion"/>
  </si>
  <si>
    <t>Extra large mug with watercolor art design, 3 ass't.</t>
    <phoneticPr fontId="1" type="noConversion"/>
  </si>
  <si>
    <t>Porcelain, 20oz</t>
    <phoneticPr fontId="1" type="noConversion"/>
  </si>
  <si>
    <t>bulk</t>
    <phoneticPr fontId="1" type="noConversion"/>
  </si>
  <si>
    <t>Set of 6  beverage cups with Multicolor Floral Design</t>
    <phoneticPr fontId="1" type="noConversion"/>
  </si>
  <si>
    <t>stoneware</t>
    <phoneticPr fontId="1" type="noConversion"/>
  </si>
  <si>
    <t>color box</t>
    <phoneticPr fontId="1" type="noConversion"/>
  </si>
  <si>
    <t>MC4021</t>
    <phoneticPr fontId="1" type="noConversion"/>
  </si>
  <si>
    <t>MC4022</t>
    <phoneticPr fontId="1" type="noConversion"/>
  </si>
  <si>
    <t>MC4024</t>
    <phoneticPr fontId="1" type="noConversion"/>
  </si>
  <si>
    <t>2-Pack All-weather Adjustable Outdoor Patio Chaise Lounge Furniture, Brown</t>
    <phoneticPr fontId="1" type="noConversion"/>
  </si>
  <si>
    <t>OD3014</t>
    <phoneticPr fontId="1" type="noConversion"/>
  </si>
  <si>
    <t>210x69x50</t>
    <phoneticPr fontId="1" type="noConversion"/>
  </si>
  <si>
    <t>OD3015</t>
    <phoneticPr fontId="1" type="noConversion"/>
  </si>
  <si>
    <t>OD3016</t>
    <phoneticPr fontId="1" type="noConversion"/>
  </si>
  <si>
    <t>Toys</t>
    <phoneticPr fontId="1" type="noConversion"/>
  </si>
  <si>
    <t>Education</t>
    <phoneticPr fontId="1" type="noConversion"/>
  </si>
  <si>
    <t>TV5061</t>
    <phoneticPr fontId="1" type="noConversion"/>
  </si>
  <si>
    <t>TV5062</t>
    <phoneticPr fontId="1" type="noConversion"/>
  </si>
  <si>
    <t>TE6112</t>
    <phoneticPr fontId="1" type="noConversion"/>
  </si>
  <si>
    <t>TE6113</t>
  </si>
  <si>
    <t>TE6114</t>
  </si>
  <si>
    <t>TE6115</t>
  </si>
  <si>
    <t>60 Piece Wooden Jigsaw Puzzles Pattern Blocks for Kids Education Toys</t>
    <phoneticPr fontId="1" type="noConversion"/>
  </si>
  <si>
    <t>30x45x10</t>
    <phoneticPr fontId="1" type="noConversion"/>
  </si>
  <si>
    <t>Double Bubble Wooden Bead Maze</t>
    <phoneticPr fontId="1" type="noConversion"/>
  </si>
  <si>
    <t xml:space="preserve">Kids Early Education Interest Multi-color Small Hit Ball Box Toys </t>
    <phoneticPr fontId="1" type="noConversion"/>
  </si>
  <si>
    <t>Medical Doctor Nurse Role Play Set in box</t>
    <phoneticPr fontId="1" type="noConversion"/>
  </si>
  <si>
    <t>color label</t>
    <phoneticPr fontId="1" type="noConversion"/>
  </si>
  <si>
    <t>49x56x13</t>
    <phoneticPr fontId="1" type="noConversion"/>
  </si>
  <si>
    <t>Electronics</t>
    <phoneticPr fontId="1" type="noConversion"/>
  </si>
  <si>
    <t>Cell Phones Accessories</t>
    <phoneticPr fontId="1" type="noConversion"/>
  </si>
  <si>
    <t>EC7001</t>
    <phoneticPr fontId="1" type="noConversion"/>
  </si>
  <si>
    <t>EC7002</t>
  </si>
  <si>
    <t>EC7003</t>
  </si>
  <si>
    <t>EC7004</t>
  </si>
  <si>
    <t>Universal Smart Phone Mount Holder</t>
    <phoneticPr fontId="1" type="noConversion"/>
  </si>
  <si>
    <t>Paper box</t>
    <phoneticPr fontId="1" type="noConversion"/>
  </si>
  <si>
    <t>57x50x42</t>
    <phoneticPr fontId="1" type="noConversion"/>
  </si>
  <si>
    <t>Foldable Extendable Bluetooth Selfie Stick with Built-in Remote Shutter for iPhone</t>
    <phoneticPr fontId="1" type="noConversion"/>
  </si>
  <si>
    <t>52x50x30</t>
    <phoneticPr fontId="1" type="noConversion"/>
  </si>
  <si>
    <t>Selfie Stick For All iPhones and Android Phones</t>
    <phoneticPr fontId="1" type="noConversion"/>
  </si>
  <si>
    <t>Universal Car Phone Mount</t>
    <phoneticPr fontId="1" type="noConversion"/>
  </si>
  <si>
    <t>Fabrics</t>
    <phoneticPr fontId="1" type="noConversion"/>
  </si>
  <si>
    <t>KF-707</t>
  </si>
  <si>
    <t>KF-2300-04</t>
  </si>
  <si>
    <t>30S Rayon Auto Stripe Xrib</t>
  </si>
  <si>
    <t>KF-2300-08</t>
  </si>
  <si>
    <t>KF-2300-09</t>
  </si>
  <si>
    <t>KF-2300-10</t>
  </si>
  <si>
    <t>KF-716</t>
  </si>
  <si>
    <t>30S Rayon Spandex  Auto  Weave</t>
  </si>
  <si>
    <t>KF-2042</t>
  </si>
  <si>
    <t>32S Auto interlock Basest</t>
  </si>
  <si>
    <t xml:space="preserve">32S Cotton Jacquard </t>
  </si>
  <si>
    <t>KF-2300-2</t>
  </si>
  <si>
    <t>32s Rayon Auto Stripe Xrib</t>
  </si>
  <si>
    <t>KF-2300-3</t>
  </si>
  <si>
    <t>KF-2300-12</t>
  </si>
  <si>
    <t>KF-2300-14</t>
  </si>
  <si>
    <t>KF-715</t>
  </si>
  <si>
    <t>32S Rayon Spandex Auto Weave</t>
  </si>
  <si>
    <t>KF-713</t>
  </si>
  <si>
    <t>KF-2141</t>
  </si>
  <si>
    <t>40RC Spandex Pique</t>
  </si>
  <si>
    <t>24S Cotton</t>
  </si>
  <si>
    <t>Unit</t>
    <phoneticPr fontId="1" type="noConversion"/>
  </si>
  <si>
    <t>MOQ</t>
    <phoneticPr fontId="1" type="noConversion"/>
  </si>
  <si>
    <t>set</t>
    <phoneticPr fontId="1" type="noConversion"/>
  </si>
  <si>
    <t>pc</t>
    <phoneticPr fontId="1" type="noConversion"/>
  </si>
  <si>
    <t>kg</t>
    <phoneticPr fontId="1" type="noConversion"/>
  </si>
  <si>
    <t>Created on</t>
  </si>
  <si>
    <t xml:space="preserve">Edited on </t>
    <phoneticPr fontId="1" type="noConversion"/>
  </si>
  <si>
    <t>Subjuect</t>
  </si>
  <si>
    <t>Quotation Reference Number</t>
  </si>
  <si>
    <t>Created by</t>
  </si>
  <si>
    <t>Supplier</t>
  </si>
  <si>
    <t>Contact</t>
    <phoneticPr fontId="1" type="noConversion"/>
  </si>
  <si>
    <t>Price term</t>
    <phoneticPr fontId="1" type="noConversion"/>
  </si>
  <si>
    <t>Payment term</t>
    <phoneticPr fontId="1" type="noConversion"/>
  </si>
  <si>
    <t>Loading Port</t>
    <phoneticPr fontId="1" type="noConversion"/>
  </si>
  <si>
    <t>Delivery time</t>
    <phoneticPr fontId="1" type="noConversion"/>
  </si>
  <si>
    <t>Expiry date</t>
    <phoneticPr fontId="1" type="noConversion"/>
  </si>
  <si>
    <t>Remark</t>
  </si>
  <si>
    <t>Attachment</t>
    <phoneticPr fontId="1" type="noConversion"/>
  </si>
  <si>
    <t>Status</t>
    <phoneticPr fontId="1" type="noConversion"/>
  </si>
  <si>
    <t>QT160700001</t>
    <phoneticPr fontId="1" type="noConversion"/>
  </si>
  <si>
    <t>FOB</t>
    <phoneticPr fontId="1" type="noConversion"/>
  </si>
  <si>
    <t>FOB</t>
    <phoneticPr fontId="1" type="noConversion"/>
  </si>
  <si>
    <t>2017 ourdoor furniture new design</t>
    <phoneticPr fontId="1" type="noConversion"/>
  </si>
  <si>
    <t>Susan</t>
    <phoneticPr fontId="1" type="noConversion"/>
  </si>
  <si>
    <t>Susan outdoor furniture Co., LTD</t>
    <phoneticPr fontId="1" type="noConversion"/>
  </si>
  <si>
    <t>TT 30%</t>
    <phoneticPr fontId="1" type="noConversion"/>
  </si>
  <si>
    <t>Shanghai</t>
    <phoneticPr fontId="1" type="noConversion"/>
  </si>
  <si>
    <t>2 months</t>
    <phoneticPr fontId="1" type="noConversion"/>
  </si>
  <si>
    <t>These new items are specially designed  for 2017 summer promotion</t>
    <phoneticPr fontId="1" type="noConversion"/>
  </si>
  <si>
    <t>Barcode</t>
    <phoneticPr fontId="1" type="noConversion"/>
  </si>
  <si>
    <t>Approved</t>
    <phoneticPr fontId="1" type="noConversion"/>
  </si>
  <si>
    <t>QT160700002</t>
    <phoneticPr fontId="1" type="noConversion"/>
  </si>
  <si>
    <t>Peter</t>
    <phoneticPr fontId="1" type="noConversion"/>
  </si>
  <si>
    <t>Peter Mug manufaturing Co., Ltd</t>
    <phoneticPr fontId="1" type="noConversion"/>
  </si>
  <si>
    <t>LC</t>
    <phoneticPr fontId="1" type="noConversion"/>
  </si>
  <si>
    <t>Shenzhen</t>
    <phoneticPr fontId="1" type="noConversion"/>
  </si>
  <si>
    <t>All these item can pass EU food contact test.</t>
    <phoneticPr fontId="1" type="noConversion"/>
  </si>
  <si>
    <t>Pending</t>
    <phoneticPr fontId="1" type="noConversion"/>
  </si>
  <si>
    <t>New mug design for 2017 summer promotion</t>
    <phoneticPr fontId="1" type="noConversion"/>
  </si>
  <si>
    <t>Good quality toys</t>
    <phoneticPr fontId="1" type="noConversion"/>
  </si>
  <si>
    <t>QT160700006</t>
    <phoneticPr fontId="1" type="noConversion"/>
  </si>
  <si>
    <t>Tom</t>
    <phoneticPr fontId="1" type="noConversion"/>
  </si>
  <si>
    <t>Tommy toys Co., LTD</t>
    <phoneticPr fontId="1" type="noConversion"/>
  </si>
  <si>
    <t xml:space="preserve">Phone accessories </t>
    <phoneticPr fontId="1" type="noConversion"/>
  </si>
  <si>
    <t>QT160700009</t>
    <phoneticPr fontId="1" type="noConversion"/>
  </si>
  <si>
    <t>Michelle</t>
    <phoneticPr fontId="1" type="noConversion"/>
  </si>
  <si>
    <t>Michelle electronic Co., LTD</t>
    <phoneticPr fontId="1" type="noConversion"/>
  </si>
  <si>
    <t>Unread</t>
    <phoneticPr fontId="1" type="noConversion"/>
  </si>
  <si>
    <t>Knitting</t>
    <phoneticPr fontId="1" type="noConversion"/>
  </si>
  <si>
    <t>QT160700011</t>
    <phoneticPr fontId="1" type="noConversion"/>
  </si>
  <si>
    <t>New color for 2017 spring</t>
    <phoneticPr fontId="1" type="noConversion"/>
  </si>
  <si>
    <t>Diana</t>
    <phoneticPr fontId="1" type="noConversion"/>
  </si>
  <si>
    <t>Diana fabric manufacturing Co., Ltd</t>
    <phoneticPr fontId="1" type="noConversion"/>
  </si>
  <si>
    <t>Material</t>
    <phoneticPr fontId="1" type="noConversion"/>
  </si>
  <si>
    <t>Size</t>
    <phoneticPr fontId="1" type="noConversion"/>
  </si>
  <si>
    <t xml:space="preserve">1.8m x 1.5m x 1.2m
</t>
    <phoneticPr fontId="1" type="noConversion"/>
  </si>
  <si>
    <t>hand-woven water hyacinth</t>
    <phoneticPr fontId="1" type="noConversion"/>
  </si>
  <si>
    <t>200*68*44cm</t>
    <phoneticPr fontId="1" type="noConversion"/>
  </si>
  <si>
    <t>terylene
Pole: Aluminium alloy
Base: Stone: 35kg</t>
    <phoneticPr fontId="1" type="noConversion"/>
  </si>
  <si>
    <t xml:space="preserve">Size: 3m*3m high 260cm
Frame: 1.2cm*2cm
Fabric: 180g </t>
    <phoneticPr fontId="1" type="noConversion"/>
  </si>
  <si>
    <t xml:space="preserve">15x 15 x 4.5 CM </t>
    <phoneticPr fontId="1" type="noConversion"/>
  </si>
  <si>
    <t>Plastic</t>
    <phoneticPr fontId="1" type="noConversion"/>
  </si>
  <si>
    <t xml:space="preserve"> 63*63*16 cm</t>
    <phoneticPr fontId="1" type="noConversion"/>
  </si>
  <si>
    <t>wood</t>
    <phoneticPr fontId="1" type="noConversion"/>
  </si>
  <si>
    <t>12.5*18.5*4.5cm</t>
    <phoneticPr fontId="1" type="noConversion"/>
  </si>
  <si>
    <t>24x27x6cm</t>
    <phoneticPr fontId="1" type="noConversion"/>
  </si>
  <si>
    <t>Cycle ABS+PC+selicon</t>
    <phoneticPr fontId="1" type="noConversion"/>
  </si>
  <si>
    <t>110G</t>
    <phoneticPr fontId="1" type="noConversion"/>
  </si>
  <si>
    <t>Aluminum and silicone</t>
    <phoneticPr fontId="1" type="noConversion"/>
  </si>
  <si>
    <t>Plastic and silicone</t>
    <phoneticPr fontId="1" type="noConversion"/>
  </si>
  <si>
    <r>
      <t>Weight:180g/</t>
    </r>
    <r>
      <rPr>
        <sz val="11"/>
        <color theme="1"/>
        <rFont val="宋体"/>
        <family val="3"/>
        <charset val="134"/>
      </rPr>
      <t>㎡</t>
    </r>
    <r>
      <rPr>
        <sz val="11"/>
        <color theme="1"/>
        <rFont val="Calibri Light"/>
        <family val="2"/>
      </rPr>
      <t>100%Cotton</t>
    </r>
    <phoneticPr fontId="1" type="noConversion"/>
  </si>
  <si>
    <t xml:space="preserve">Width:175cm </t>
    <phoneticPr fontId="1" type="noConversion"/>
  </si>
  <si>
    <r>
      <t>Weight:280g/</t>
    </r>
    <r>
      <rPr>
        <sz val="11"/>
        <color theme="1"/>
        <rFont val="宋体"/>
        <family val="3"/>
        <charset val="134"/>
      </rPr>
      <t>㎡</t>
    </r>
    <r>
      <rPr>
        <sz val="11"/>
        <color theme="1"/>
        <rFont val="Calibri Light"/>
        <family val="2"/>
      </rPr>
      <t>92%rayon 8%Spandex</t>
    </r>
    <phoneticPr fontId="1" type="noConversion"/>
  </si>
  <si>
    <t xml:space="preserve">Width:150cm </t>
    <phoneticPr fontId="1" type="noConversion"/>
  </si>
  <si>
    <r>
      <t>Weight:200g/</t>
    </r>
    <r>
      <rPr>
        <sz val="11"/>
        <color theme="1"/>
        <rFont val="宋体"/>
        <family val="3"/>
        <charset val="134"/>
      </rPr>
      <t>㎡</t>
    </r>
    <r>
      <rPr>
        <sz val="11"/>
        <color theme="1"/>
        <rFont val="Calibri Light"/>
        <family val="2"/>
      </rPr>
      <t xml:space="preserve">  94%rayon 6%Spandex</t>
    </r>
    <phoneticPr fontId="1" type="noConversion"/>
  </si>
  <si>
    <t xml:space="preserve">Width:185cm </t>
    <phoneticPr fontId="1" type="noConversion"/>
  </si>
  <si>
    <r>
      <t>Weight:330g/</t>
    </r>
    <r>
      <rPr>
        <sz val="11"/>
        <color theme="1"/>
        <rFont val="宋体"/>
        <family val="3"/>
        <charset val="134"/>
      </rPr>
      <t>㎡</t>
    </r>
    <r>
      <rPr>
        <sz val="11"/>
        <color theme="1"/>
        <rFont val="Calibri Light"/>
        <family val="2"/>
      </rPr>
      <t>30%rayon 68%Polyester2%Spandex</t>
    </r>
    <phoneticPr fontId="1" type="noConversion"/>
  </si>
  <si>
    <t xml:space="preserve">Width:180cm </t>
    <phoneticPr fontId="1" type="noConversion"/>
  </si>
  <si>
    <r>
      <t>Weight:190g/</t>
    </r>
    <r>
      <rPr>
        <sz val="11"/>
        <color theme="1"/>
        <rFont val="宋体"/>
        <family val="3"/>
        <charset val="134"/>
      </rPr>
      <t>㎡</t>
    </r>
    <r>
      <rPr>
        <sz val="11"/>
        <color theme="1"/>
        <rFont val="Calibri Light"/>
        <family val="2"/>
      </rPr>
      <t>100%Cotton</t>
    </r>
    <phoneticPr fontId="1" type="noConversion"/>
  </si>
  <si>
    <r>
      <t>Weight:280g/</t>
    </r>
    <r>
      <rPr>
        <sz val="11"/>
        <color theme="1"/>
        <rFont val="宋体"/>
        <family val="3"/>
        <charset val="134"/>
      </rPr>
      <t>㎡</t>
    </r>
    <r>
      <rPr>
        <sz val="11"/>
        <color theme="1"/>
        <rFont val="Calibri Light"/>
        <family val="2"/>
      </rPr>
      <t>92%Rayon 8%Spandex</t>
    </r>
    <phoneticPr fontId="1" type="noConversion"/>
  </si>
  <si>
    <r>
      <t xml:space="preserve"> Weight:200g/</t>
    </r>
    <r>
      <rPr>
        <sz val="11"/>
        <color theme="1"/>
        <rFont val="宋体"/>
        <family val="3"/>
        <charset val="134"/>
      </rPr>
      <t>㎡</t>
    </r>
    <r>
      <rPr>
        <sz val="11"/>
        <color theme="1"/>
        <rFont val="Calibri Light"/>
        <family val="2"/>
      </rPr>
      <t>94%rayon 6%Spandex</t>
    </r>
    <phoneticPr fontId="1" type="noConversion"/>
  </si>
  <si>
    <t>Width:185cm</t>
    <phoneticPr fontId="1" type="noConversion"/>
  </si>
  <si>
    <r>
      <t>Weight:200g/</t>
    </r>
    <r>
      <rPr>
        <sz val="11"/>
        <color theme="1"/>
        <rFont val="宋体"/>
        <family val="3"/>
        <charset val="134"/>
      </rPr>
      <t>㎡</t>
    </r>
    <r>
      <rPr>
        <sz val="11"/>
        <color theme="1"/>
        <rFont val="Calibri Light"/>
        <family val="2"/>
      </rPr>
      <t>94%rayon 6%Spandex</t>
    </r>
    <phoneticPr fontId="1" type="noConversion"/>
  </si>
  <si>
    <r>
      <t>Weight:180g/</t>
    </r>
    <r>
      <rPr>
        <sz val="11"/>
        <color theme="1"/>
        <rFont val="宋体"/>
        <family val="3"/>
        <charset val="134"/>
      </rPr>
      <t>㎡</t>
    </r>
    <r>
      <rPr>
        <sz val="11"/>
        <color theme="1"/>
        <rFont val="Calibri Light"/>
        <family val="2"/>
      </rPr>
      <t>47%rayon  47%Cotton 6%Spandex</t>
    </r>
    <phoneticPr fontId="1" type="noConversion"/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</si>
</sst>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8" formatCode="&quot;$&quot;#,##0.00_);[Red]\(&quot;$&quot;#,##0.00\)"/>
    <numFmt numFmtId="26" formatCode="\$#,##0.00_);[Red]\(\$#,##0.00\)"/>
    <numFmt numFmtId="176" formatCode="0_ "/>
    <numFmt numFmtId="177" formatCode="0.0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 Light"/>
      <family val="2"/>
    </font>
    <font>
      <sz val="11"/>
      <color theme="1"/>
      <name val="DengXian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6" fontId="2" fillId="0" borderId="0" xfId="0" applyNumberFormat="1" applyFont="1" applyAlignment="1">
      <alignment vertical="center" wrapText="1"/>
    </xf>
    <xf numFmtId="8" fontId="2" fillId="0" borderId="0" xfId="0" applyNumberFormat="1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177" fontId="2" fillId="0" borderId="0" xfId="0" applyNumberFormat="1" applyFont="1" applyAlignment="1">
      <alignment vertical="center" wrapText="1"/>
    </xf>
    <xf numFmtId="26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vertical="center" wrapText="1"/>
    </xf>
    <xf numFmtId="8" fontId="2" fillId="0" borderId="0" xfId="0" applyNumberFormat="1" applyFont="1" applyAlignment="1">
      <alignment horizontal="center" vertical="center" wrapText="1"/>
    </xf>
    <xf numFmtId="8" fontId="3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jpeg"/><Relationship Id="rId41" Type="http://schemas.openxmlformats.org/officeDocument/2006/relationships/image" Target="../media/image41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260350</xdr:colOff>
      <xdr:row>3</xdr:row>
      <xdr:rowOff>209550</xdr:rowOff>
    </xdr:from>
    <xdr:to>
      <xdr:col>2</xdr:col>
      <xdr:colOff>2135509</xdr:colOff>
      <xdr:row>3</xdr:row>
      <xdr:rowOff>1181100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635000"/>
          <a:ext cx="1875159" cy="971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273050</xdr:colOff>
      <xdr:row>6</xdr:row>
      <xdr:rowOff>84338</xdr:rowOff>
    </xdr:from>
    <xdr:to>
      <xdr:col>2</xdr:col>
      <xdr:colOff>2012950</xdr:colOff>
      <xdr:row>6</xdr:row>
      <xdr:rowOff>1468011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92350" y="2027438"/>
          <a:ext cx="1739900" cy="138367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558800</xdr:colOff>
      <xdr:row>13</xdr:row>
      <xdr:rowOff>38101</xdr:rowOff>
    </xdr:from>
    <xdr:to>
      <xdr:col>2</xdr:col>
      <xdr:colOff>2019300</xdr:colOff>
      <xdr:row>13</xdr:row>
      <xdr:rowOff>1416813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578100" y="3498851"/>
          <a:ext cx="1460500" cy="13787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153635</xdr:colOff>
      <xdr:row>26</xdr:row>
      <xdr:rowOff>50800</xdr:rowOff>
    </xdr:from>
    <xdr:to>
      <xdr:col>2</xdr:col>
      <xdr:colOff>2359905</xdr:colOff>
      <xdr:row>26</xdr:row>
      <xdr:rowOff>1403350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72935" y="5029200"/>
          <a:ext cx="2206270" cy="1352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508001</xdr:colOff>
      <xdr:row>27</xdr:row>
      <xdr:rowOff>44450</xdr:rowOff>
    </xdr:from>
    <xdr:to>
      <xdr:col>2</xdr:col>
      <xdr:colOff>2089151</xdr:colOff>
      <xdr:row>27</xdr:row>
      <xdr:rowOff>1426574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527301" y="6540500"/>
          <a:ext cx="1581150" cy="13821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323850</xdr:colOff>
      <xdr:row>15</xdr:row>
      <xdr:rowOff>101600</xdr:rowOff>
    </xdr:from>
    <xdr:to>
      <xdr:col>2</xdr:col>
      <xdr:colOff>2120900</xdr:colOff>
      <xdr:row>15</xdr:row>
      <xdr:rowOff>1371195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343150" y="5080000"/>
          <a:ext cx="1797050" cy="12695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406400</xdr:colOff>
      <xdr:row>14</xdr:row>
      <xdr:rowOff>82550</xdr:rowOff>
    </xdr:from>
    <xdr:to>
      <xdr:col>2</xdr:col>
      <xdr:colOff>1899341</xdr:colOff>
      <xdr:row>14</xdr:row>
      <xdr:rowOff>1479550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425700" y="5060950"/>
          <a:ext cx="1492941" cy="139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349251</xdr:colOff>
      <xdr:row>5</xdr:row>
      <xdr:rowOff>57150</xdr:rowOff>
    </xdr:from>
    <xdr:to>
      <xdr:col>2</xdr:col>
      <xdr:colOff>2070101</xdr:colOff>
      <xdr:row>5</xdr:row>
      <xdr:rowOff>1480614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368551" y="2000250"/>
          <a:ext cx="1720850" cy="14234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771074</xdr:colOff>
      <xdr:row>18</xdr:row>
      <xdr:rowOff>99785</xdr:rowOff>
    </xdr:from>
    <xdr:to>
      <xdr:col>2</xdr:col>
      <xdr:colOff>2235454</xdr:colOff>
      <xdr:row>18</xdr:row>
      <xdr:rowOff>1406070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784931" y="9615714"/>
          <a:ext cx="1464380" cy="13062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435431</xdr:colOff>
      <xdr:row>19</xdr:row>
      <xdr:rowOff>90715</xdr:rowOff>
    </xdr:from>
    <xdr:to>
      <xdr:col>2</xdr:col>
      <xdr:colOff>2331358</xdr:colOff>
      <xdr:row>19</xdr:row>
      <xdr:rowOff>1509786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2449288" y="12636501"/>
          <a:ext cx="1895927" cy="14190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553358</xdr:colOff>
      <xdr:row>20</xdr:row>
      <xdr:rowOff>36286</xdr:rowOff>
    </xdr:from>
    <xdr:to>
      <xdr:col>2</xdr:col>
      <xdr:colOff>1968500</xdr:colOff>
      <xdr:row>20</xdr:row>
      <xdr:rowOff>1478020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2567215" y="14097000"/>
          <a:ext cx="1415142" cy="14417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798286</xdr:colOff>
      <xdr:row>21</xdr:row>
      <xdr:rowOff>90714</xdr:rowOff>
    </xdr:from>
    <xdr:to>
      <xdr:col>2</xdr:col>
      <xdr:colOff>2149929</xdr:colOff>
      <xdr:row>21</xdr:row>
      <xdr:rowOff>1396718</xdr:rowOff>
    </xdr:to>
    <xdr:pic>
      <xdr:nvPicPr>
        <xdr:cNvPr id="1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002643" y="12595678"/>
          <a:ext cx="1351643" cy="1306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898072</xdr:colOff>
      <xdr:row>16</xdr:row>
      <xdr:rowOff>40823</xdr:rowOff>
    </xdr:from>
    <xdr:to>
      <xdr:col>2</xdr:col>
      <xdr:colOff>1584114</xdr:colOff>
      <xdr:row>16</xdr:row>
      <xdr:rowOff>1442357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102429" y="9525002"/>
          <a:ext cx="686042" cy="14015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693964</xdr:colOff>
      <xdr:row>17</xdr:row>
      <xdr:rowOff>13608</xdr:rowOff>
    </xdr:from>
    <xdr:to>
      <xdr:col>2</xdr:col>
      <xdr:colOff>2476500</xdr:colOff>
      <xdr:row>17</xdr:row>
      <xdr:rowOff>1394028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898321" y="11008179"/>
          <a:ext cx="1782536" cy="13804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598715</xdr:colOff>
      <xdr:row>11</xdr:row>
      <xdr:rowOff>81644</xdr:rowOff>
    </xdr:from>
    <xdr:to>
      <xdr:col>2</xdr:col>
      <xdr:colOff>2160372</xdr:colOff>
      <xdr:row>11</xdr:row>
      <xdr:rowOff>1387930</xdr:rowOff>
    </xdr:to>
    <xdr:pic>
      <xdr:nvPicPr>
        <xdr:cNvPr id="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2803072" y="15607394"/>
          <a:ext cx="1561657" cy="13062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625929</xdr:colOff>
      <xdr:row>12</xdr:row>
      <xdr:rowOff>204107</xdr:rowOff>
    </xdr:from>
    <xdr:to>
      <xdr:col>2</xdr:col>
      <xdr:colOff>1863593</xdr:colOff>
      <xdr:row>12</xdr:row>
      <xdr:rowOff>1401536</xdr:rowOff>
    </xdr:to>
    <xdr:pic>
      <xdr:nvPicPr>
        <xdr:cNvPr id="2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2830286" y="17240250"/>
          <a:ext cx="1237664" cy="11974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367393</xdr:colOff>
      <xdr:row>4</xdr:row>
      <xdr:rowOff>190501</xdr:rowOff>
    </xdr:from>
    <xdr:to>
      <xdr:col>2</xdr:col>
      <xdr:colOff>2544536</xdr:colOff>
      <xdr:row>4</xdr:row>
      <xdr:rowOff>1235127</xdr:rowOff>
    </xdr:to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2571750" y="2122715"/>
          <a:ext cx="2272393" cy="10446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476251</xdr:colOff>
      <xdr:row>28</xdr:row>
      <xdr:rowOff>231322</xdr:rowOff>
    </xdr:from>
    <xdr:to>
      <xdr:col>2</xdr:col>
      <xdr:colOff>2068287</xdr:colOff>
      <xdr:row>28</xdr:row>
      <xdr:rowOff>1364459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2680608" y="29350608"/>
          <a:ext cx="1592036" cy="11331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666751</xdr:colOff>
      <xdr:row>29</xdr:row>
      <xdr:rowOff>95250</xdr:rowOff>
    </xdr:from>
    <xdr:to>
      <xdr:col>2</xdr:col>
      <xdr:colOff>1973036</xdr:colOff>
      <xdr:row>29</xdr:row>
      <xdr:rowOff>1423064</xdr:rowOff>
    </xdr:to>
    <xdr:pic>
      <xdr:nvPicPr>
        <xdr:cNvPr id="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2871108" y="30724929"/>
          <a:ext cx="1306285" cy="132781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449037</xdr:colOff>
      <xdr:row>30</xdr:row>
      <xdr:rowOff>95250</xdr:rowOff>
    </xdr:from>
    <xdr:to>
      <xdr:col>2</xdr:col>
      <xdr:colOff>2134591</xdr:colOff>
      <xdr:row>30</xdr:row>
      <xdr:rowOff>1401536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2653394" y="32235321"/>
          <a:ext cx="1685554" cy="13062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734786</xdr:colOff>
      <xdr:row>31</xdr:row>
      <xdr:rowOff>95250</xdr:rowOff>
    </xdr:from>
    <xdr:to>
      <xdr:col>2</xdr:col>
      <xdr:colOff>2163536</xdr:colOff>
      <xdr:row>31</xdr:row>
      <xdr:rowOff>1378451</xdr:rowOff>
    </xdr:to>
    <xdr:pic>
      <xdr:nvPicPr>
        <xdr:cNvPr id="1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2939143" y="33745714"/>
          <a:ext cx="1428750" cy="12832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1020536</xdr:colOff>
      <xdr:row>36</xdr:row>
      <xdr:rowOff>95250</xdr:rowOff>
    </xdr:from>
    <xdr:to>
      <xdr:col>2</xdr:col>
      <xdr:colOff>1932215</xdr:colOff>
      <xdr:row>36</xdr:row>
      <xdr:rowOff>1443652</xdr:rowOff>
    </xdr:to>
    <xdr:pic>
      <xdr:nvPicPr>
        <xdr:cNvPr id="1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3224893" y="35256107"/>
          <a:ext cx="911679" cy="134840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680359</xdr:colOff>
      <xdr:row>37</xdr:row>
      <xdr:rowOff>122465</xdr:rowOff>
    </xdr:from>
    <xdr:to>
      <xdr:col>2</xdr:col>
      <xdr:colOff>2163537</xdr:colOff>
      <xdr:row>37</xdr:row>
      <xdr:rowOff>1464830</xdr:rowOff>
    </xdr:to>
    <xdr:pic>
      <xdr:nvPicPr>
        <xdr:cNvPr id="1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2884716" y="36793715"/>
          <a:ext cx="1483178" cy="13423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966108</xdr:colOff>
      <xdr:row>38</xdr:row>
      <xdr:rowOff>40822</xdr:rowOff>
    </xdr:from>
    <xdr:to>
      <xdr:col>2</xdr:col>
      <xdr:colOff>1945822</xdr:colOff>
      <xdr:row>38</xdr:row>
      <xdr:rowOff>1362839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3170465" y="38222465"/>
          <a:ext cx="979714" cy="13220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830035</xdr:colOff>
      <xdr:row>39</xdr:row>
      <xdr:rowOff>27215</xdr:rowOff>
    </xdr:from>
    <xdr:to>
      <xdr:col>2</xdr:col>
      <xdr:colOff>2217964</xdr:colOff>
      <xdr:row>39</xdr:row>
      <xdr:rowOff>1470056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3034392" y="39719251"/>
          <a:ext cx="1387929" cy="14428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199573</xdr:colOff>
      <xdr:row>50</xdr:row>
      <xdr:rowOff>101224</xdr:rowOff>
    </xdr:from>
    <xdr:to>
      <xdr:col>2</xdr:col>
      <xdr:colOff>2180537</xdr:colOff>
      <xdr:row>50</xdr:row>
      <xdr:rowOff>1341892</xdr:rowOff>
    </xdr:to>
    <xdr:pic>
      <xdr:nvPicPr>
        <xdr:cNvPr id="49" name="图片 48" descr="C:\Users\hhh\Desktop\51740557740799979.jpg51740557740799979"/>
        <xdr:cNvPicPr>
          <a:picLocks noChangeAspect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>
        <a:xfrm>
          <a:off x="2213430" y="50520224"/>
          <a:ext cx="1980964" cy="1240668"/>
        </a:xfrm>
        <a:prstGeom prst="rect">
          <a:avLst/>
        </a:prstGeom>
      </xdr:spPr>
    </xdr:pic>
    <xdr:clientData/>
  </xdr:twoCellAnchor>
  <xdr:twoCellAnchor editAs="oneCell">
    <xdr:from>
      <xdr:col>2</xdr:col>
      <xdr:colOff>266293</xdr:colOff>
      <xdr:row>44</xdr:row>
      <xdr:rowOff>96257</xdr:rowOff>
    </xdr:from>
    <xdr:to>
      <xdr:col>2</xdr:col>
      <xdr:colOff>2032001</xdr:colOff>
      <xdr:row>44</xdr:row>
      <xdr:rowOff>1296374</xdr:rowOff>
    </xdr:to>
    <xdr:pic>
      <xdr:nvPicPr>
        <xdr:cNvPr id="50" name="图片 49" descr="C:\Users\hhh\Desktop\IMG_3698.JPGIMG_3698"/>
        <xdr:cNvPicPr>
          <a:picLocks noChangeAspect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>
        <a:xfrm rot="5400000">
          <a:off x="2562945" y="41142891"/>
          <a:ext cx="1200117" cy="1765708"/>
        </a:xfrm>
        <a:prstGeom prst="rect">
          <a:avLst/>
        </a:prstGeom>
      </xdr:spPr>
    </xdr:pic>
    <xdr:clientData/>
  </xdr:twoCellAnchor>
  <xdr:twoCellAnchor editAs="oneCell">
    <xdr:from>
      <xdr:col>2</xdr:col>
      <xdr:colOff>306887</xdr:colOff>
      <xdr:row>51</xdr:row>
      <xdr:rowOff>86800</xdr:rowOff>
    </xdr:from>
    <xdr:to>
      <xdr:col>2</xdr:col>
      <xdr:colOff>2124297</xdr:colOff>
      <xdr:row>51</xdr:row>
      <xdr:rowOff>1338619</xdr:rowOff>
    </xdr:to>
    <xdr:pic>
      <xdr:nvPicPr>
        <xdr:cNvPr id="51" name="图片 50" descr="C:\Users\hhh\Desktop\IMG_3649.JPGIMG_3649"/>
        <xdr:cNvPicPr>
          <a:picLocks noChangeAspect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>
        <a:xfrm>
          <a:off x="2320744" y="52020729"/>
          <a:ext cx="1817410" cy="125181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58</xdr:row>
      <xdr:rowOff>210192</xdr:rowOff>
    </xdr:from>
    <xdr:to>
      <xdr:col>2</xdr:col>
      <xdr:colOff>2131622</xdr:colOff>
      <xdr:row>58</xdr:row>
      <xdr:rowOff>1466190</xdr:rowOff>
    </xdr:to>
    <xdr:pic>
      <xdr:nvPicPr>
        <xdr:cNvPr id="53" name="Picture 1" descr="C:\Users\hhh\Desktop\656401497917915253.jpg656401497917915253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>
        <a:xfrm>
          <a:off x="2204358" y="62748621"/>
          <a:ext cx="1941121" cy="125599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215448</xdr:colOff>
      <xdr:row>53</xdr:row>
      <xdr:rowOff>250842</xdr:rowOff>
    </xdr:from>
    <xdr:to>
      <xdr:col>2</xdr:col>
      <xdr:colOff>2114850</xdr:colOff>
      <xdr:row>53</xdr:row>
      <xdr:rowOff>1470805</xdr:rowOff>
    </xdr:to>
    <xdr:pic>
      <xdr:nvPicPr>
        <xdr:cNvPr id="54" name="图片 53" descr="F:\8-26\XL-2300-3.JPGXL-2300-3"/>
        <xdr:cNvPicPr>
          <a:picLocks noChangeAspect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>
        <a:xfrm>
          <a:off x="2229305" y="55214628"/>
          <a:ext cx="1899402" cy="1219963"/>
        </a:xfrm>
        <a:prstGeom prst="rect">
          <a:avLst/>
        </a:prstGeom>
      </xdr:spPr>
    </xdr:pic>
    <xdr:clientData/>
  </xdr:twoCellAnchor>
  <xdr:twoCellAnchor editAs="oneCell">
    <xdr:from>
      <xdr:col>2</xdr:col>
      <xdr:colOff>210821</xdr:colOff>
      <xdr:row>56</xdr:row>
      <xdr:rowOff>120444</xdr:rowOff>
    </xdr:from>
    <xdr:to>
      <xdr:col>2</xdr:col>
      <xdr:colOff>2131113</xdr:colOff>
      <xdr:row>56</xdr:row>
      <xdr:rowOff>1310638</xdr:rowOff>
    </xdr:to>
    <xdr:pic>
      <xdr:nvPicPr>
        <xdr:cNvPr id="55" name="Picture 1" descr="F:\8-26\XL-715.JPGXL-715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>
        <a:xfrm rot="5400000">
          <a:off x="2589727" y="59263966"/>
          <a:ext cx="1190194" cy="1920292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234498</xdr:colOff>
      <xdr:row>52</xdr:row>
      <xdr:rowOff>172631</xdr:rowOff>
    </xdr:from>
    <xdr:to>
      <xdr:col>2</xdr:col>
      <xdr:colOff>2145390</xdr:colOff>
      <xdr:row>52</xdr:row>
      <xdr:rowOff>1392594</xdr:rowOff>
    </xdr:to>
    <xdr:pic>
      <xdr:nvPicPr>
        <xdr:cNvPr id="57" name="图片 56" descr="F:\8-26\XL-2300-2.JPGXL-2300-2"/>
        <xdr:cNvPicPr>
          <a:picLocks noChangeAspect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>
        <a:xfrm>
          <a:off x="2248355" y="53621488"/>
          <a:ext cx="1910892" cy="1219963"/>
        </a:xfrm>
        <a:prstGeom prst="rect">
          <a:avLst/>
        </a:prstGeom>
      </xdr:spPr>
    </xdr:pic>
    <xdr:clientData/>
  </xdr:twoCellAnchor>
  <xdr:twoCellAnchor editAs="oneCell">
    <xdr:from>
      <xdr:col>2</xdr:col>
      <xdr:colOff>288564</xdr:colOff>
      <xdr:row>54</xdr:row>
      <xdr:rowOff>104627</xdr:rowOff>
    </xdr:from>
    <xdr:to>
      <xdr:col>2</xdr:col>
      <xdr:colOff>2173344</xdr:colOff>
      <xdr:row>54</xdr:row>
      <xdr:rowOff>1323545</xdr:rowOff>
    </xdr:to>
    <xdr:pic>
      <xdr:nvPicPr>
        <xdr:cNvPr id="58" name="图片 57" descr="F:\8-26\XL-2300-12.JPGXL-2300-12"/>
        <xdr:cNvPicPr>
          <a:picLocks noChangeAspect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>
        <a:xfrm>
          <a:off x="2302421" y="56583341"/>
          <a:ext cx="1884780" cy="1218918"/>
        </a:xfrm>
        <a:prstGeom prst="rect">
          <a:avLst/>
        </a:prstGeom>
      </xdr:spPr>
    </xdr:pic>
    <xdr:clientData/>
  </xdr:twoCellAnchor>
  <xdr:twoCellAnchor editAs="oneCell">
    <xdr:from>
      <xdr:col>2</xdr:col>
      <xdr:colOff>382270</xdr:colOff>
      <xdr:row>55</xdr:row>
      <xdr:rowOff>90764</xdr:rowOff>
    </xdr:from>
    <xdr:to>
      <xdr:col>2</xdr:col>
      <xdr:colOff>2277495</xdr:colOff>
      <xdr:row>55</xdr:row>
      <xdr:rowOff>1309161</xdr:rowOff>
    </xdr:to>
    <xdr:pic>
      <xdr:nvPicPr>
        <xdr:cNvPr id="59" name="图片 58" descr="F:\8-26\XL-2300-14.JPGXL-2300-14"/>
        <xdr:cNvPicPr>
          <a:picLocks noChangeAspect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>
        <a:xfrm rot="5400000">
          <a:off x="2734541" y="57745993"/>
          <a:ext cx="1218397" cy="1895225"/>
        </a:xfrm>
        <a:prstGeom prst="rect">
          <a:avLst/>
        </a:prstGeom>
      </xdr:spPr>
    </xdr:pic>
    <xdr:clientData/>
  </xdr:twoCellAnchor>
  <xdr:twoCellAnchor editAs="oneCell">
    <xdr:from>
      <xdr:col>2</xdr:col>
      <xdr:colOff>223611</xdr:colOff>
      <xdr:row>48</xdr:row>
      <xdr:rowOff>129659</xdr:rowOff>
    </xdr:from>
    <xdr:to>
      <xdr:col>2</xdr:col>
      <xdr:colOff>2114135</xdr:colOff>
      <xdr:row>48</xdr:row>
      <xdr:rowOff>1319854</xdr:rowOff>
    </xdr:to>
    <xdr:pic>
      <xdr:nvPicPr>
        <xdr:cNvPr id="60" name="Picture 1" descr="F:\8-26\XL-2300-10.JPGXL-2300-10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>
        <a:xfrm>
          <a:off x="2237468" y="47518802"/>
          <a:ext cx="1890524" cy="119019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217080</xdr:colOff>
      <xdr:row>45</xdr:row>
      <xdr:rowOff>194473</xdr:rowOff>
    </xdr:from>
    <xdr:to>
      <xdr:col>2</xdr:col>
      <xdr:colOff>2083059</xdr:colOff>
      <xdr:row>45</xdr:row>
      <xdr:rowOff>1384668</xdr:rowOff>
    </xdr:to>
    <xdr:pic>
      <xdr:nvPicPr>
        <xdr:cNvPr id="61" name="Picture 1" descr="F:\8-26\XL-2300-4.JPGXL-2300-4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>
        <a:xfrm rot="5400000">
          <a:off x="2568829" y="42700938"/>
          <a:ext cx="1190195" cy="1865979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256450</xdr:colOff>
      <xdr:row>46</xdr:row>
      <xdr:rowOff>257444</xdr:rowOff>
    </xdr:from>
    <xdr:to>
      <xdr:col>2</xdr:col>
      <xdr:colOff>2118773</xdr:colOff>
      <xdr:row>46</xdr:row>
      <xdr:rowOff>1447638</xdr:rowOff>
    </xdr:to>
    <xdr:pic>
      <xdr:nvPicPr>
        <xdr:cNvPr id="62" name="Picture 1" descr="F:\8-26\XL-2300-8.JPGXL-2300-8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>
        <a:xfrm>
          <a:off x="2270307" y="44616730"/>
          <a:ext cx="1862323" cy="119019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268697</xdr:colOff>
      <xdr:row>47</xdr:row>
      <xdr:rowOff>39383</xdr:rowOff>
    </xdr:from>
    <xdr:to>
      <xdr:col>2</xdr:col>
      <xdr:colOff>2149299</xdr:colOff>
      <xdr:row>47</xdr:row>
      <xdr:rowOff>1229578</xdr:rowOff>
    </xdr:to>
    <xdr:pic>
      <xdr:nvPicPr>
        <xdr:cNvPr id="63" name="Picture 1" descr="F:\8-26\XL-2300-9.JPGXL-2300-9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>
        <a:xfrm>
          <a:off x="2282554" y="45913597"/>
          <a:ext cx="1880602" cy="119019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282984</xdr:colOff>
      <xdr:row>49</xdr:row>
      <xdr:rowOff>220252</xdr:rowOff>
    </xdr:from>
    <xdr:to>
      <xdr:col>2</xdr:col>
      <xdr:colOff>2097262</xdr:colOff>
      <xdr:row>49</xdr:row>
      <xdr:rowOff>1451183</xdr:rowOff>
    </xdr:to>
    <xdr:pic>
      <xdr:nvPicPr>
        <xdr:cNvPr id="64" name="Picture 1" descr="F:\8-26\XL-716.JPGXL-716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>
        <a:xfrm rot="16200000">
          <a:off x="2588514" y="48832650"/>
          <a:ext cx="1230931" cy="181427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234129</xdr:colOff>
      <xdr:row>57</xdr:row>
      <xdr:rowOff>121184</xdr:rowOff>
    </xdr:from>
    <xdr:to>
      <xdr:col>2</xdr:col>
      <xdr:colOff>2057284</xdr:colOff>
      <xdr:row>57</xdr:row>
      <xdr:rowOff>1367905</xdr:rowOff>
    </xdr:to>
    <xdr:pic>
      <xdr:nvPicPr>
        <xdr:cNvPr id="65" name="图片 64" descr="F:\8-26\XL-1773-3.JPGXL-1773-3"/>
        <xdr:cNvPicPr>
          <a:picLocks noChangeAspect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>
        <a:xfrm>
          <a:off x="2247986" y="61144684"/>
          <a:ext cx="1823155" cy="1246721"/>
        </a:xfrm>
        <a:prstGeom prst="rect">
          <a:avLst/>
        </a:prstGeom>
      </xdr:spPr>
    </xdr:pic>
    <xdr:clientData/>
  </xdr:twoCellAnchor>
  <xdr:twoCellAnchor editAs="oneCell">
    <xdr:from>
      <xdr:col>14</xdr:col>
      <xdr:colOff>9072</xdr:colOff>
      <xdr:row>1</xdr:row>
      <xdr:rowOff>1034143</xdr:rowOff>
    </xdr:from>
    <xdr:to>
      <xdr:col>15</xdr:col>
      <xdr:colOff>4536</xdr:colOff>
      <xdr:row>1</xdr:row>
      <xdr:rowOff>507093</xdr:rowOff>
    </xdr:to>
    <xdr:pic>
      <xdr:nvPicPr>
        <xdr:cNvPr id="4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15033172" y="2780393"/>
          <a:ext cx="831850" cy="819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9072</xdr:colOff>
      <xdr:row>9</xdr:row>
      <xdr:rowOff>1034143</xdr:rowOff>
    </xdr:from>
    <xdr:to>
      <xdr:col>14</xdr:col>
      <xdr:colOff>131536</xdr:colOff>
      <xdr:row>9</xdr:row>
      <xdr:rowOff>507093</xdr:rowOff>
    </xdr:to>
    <xdr:pic>
      <xdr:nvPicPr>
        <xdr:cNvPr id="4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13879286" y="1015093"/>
          <a:ext cx="79375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9072</xdr:colOff>
      <xdr:row>24</xdr:row>
      <xdr:rowOff>1034143</xdr:rowOff>
    </xdr:from>
    <xdr:to>
      <xdr:col>14</xdr:col>
      <xdr:colOff>131536</xdr:colOff>
      <xdr:row>24</xdr:row>
      <xdr:rowOff>507093</xdr:rowOff>
    </xdr:to>
    <xdr:pic>
      <xdr:nvPicPr>
        <xdr:cNvPr id="5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13879286" y="10032093"/>
          <a:ext cx="79375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9072</xdr:colOff>
      <xdr:row>34</xdr:row>
      <xdr:rowOff>1034143</xdr:rowOff>
    </xdr:from>
    <xdr:to>
      <xdr:col>14</xdr:col>
      <xdr:colOff>131536</xdr:colOff>
      <xdr:row>34</xdr:row>
      <xdr:rowOff>507093</xdr:rowOff>
    </xdr:to>
    <xdr:pic>
      <xdr:nvPicPr>
        <xdr:cNvPr id="5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13879286" y="28646664"/>
          <a:ext cx="79375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9072</xdr:colOff>
      <xdr:row>42</xdr:row>
      <xdr:rowOff>1034143</xdr:rowOff>
    </xdr:from>
    <xdr:to>
      <xdr:col>14</xdr:col>
      <xdr:colOff>131536</xdr:colOff>
      <xdr:row>42</xdr:row>
      <xdr:rowOff>507093</xdr:rowOff>
    </xdr:to>
    <xdr:pic>
      <xdr:nvPicPr>
        <xdr:cNvPr id="6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13879286" y="39686593"/>
          <a:ext cx="79375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9072</xdr:colOff>
      <xdr:row>1</xdr:row>
      <xdr:rowOff>1034143</xdr:rowOff>
    </xdr:from>
    <xdr:to>
      <xdr:col>14</xdr:col>
      <xdr:colOff>4536</xdr:colOff>
      <xdr:row>1</xdr:row>
      <xdr:rowOff>507093</xdr:rowOff>
    </xdr:to>
    <xdr:pic>
      <xdr:nvPicPr>
        <xdr:cNvPr id="6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14804572" y="1015093"/>
          <a:ext cx="79375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9"/>
  <sheetViews>
    <sheetView tabSelected="1" zoomScale="70" zoomScaleNormal="70" workbookViewId="0">
      <pane ySplit="3" topLeftCell="A4" activePane="bottomLeft" state="frozen"/>
      <selection pane="bottomLeft" activeCell="C43" sqref="C43"/>
    </sheetView>
  </sheetViews>
  <sheetFormatPr defaultColWidth="8.7265625" defaultRowHeight="14.5"/>
  <cols>
    <col min="1" max="2" width="14.453125" style="1" customWidth="1"/>
    <col min="3" max="3" width="36.453125" style="1" customWidth="1"/>
    <col min="4" max="5" width="15.90625" style="1" customWidth="1"/>
    <col min="6" max="7" width="13.26953125" style="1" customWidth="1"/>
    <col min="8" max="8" width="15.6328125" style="3" customWidth="1"/>
    <col min="9" max="9" width="15.6328125" style="1" customWidth="1"/>
    <col min="10" max="10" width="15.6328125" style="12" customWidth="1"/>
    <col min="11" max="11" width="8.7265625" style="1"/>
    <col min="12" max="12" width="13.36328125" style="1" customWidth="1"/>
    <col min="13" max="13" width="9.6328125" style="1" customWidth="1"/>
    <col min="14" max="14" width="9.6328125" style="5" customWidth="1"/>
    <col min="15" max="17" width="11.453125" style="4" customWidth="1"/>
    <col min="18" max="18" width="16.81640625" style="4" customWidth="1"/>
    <col min="19" max="16384" width="8.7265625" style="1"/>
  </cols>
  <sheetData>
    <row r="1" spans="1:18" ht="40" customHeight="1">
      <c r="A1" s="7" t="s">
        <v>133</v>
      </c>
      <c r="B1" s="7" t="s">
        <v>134</v>
      </c>
      <c r="C1" s="8" t="s">
        <v>135</v>
      </c>
      <c r="D1" s="7" t="s">
        <v>136</v>
      </c>
      <c r="E1" s="7" t="s">
        <v>137</v>
      </c>
      <c r="F1" s="7" t="s">
        <v>138</v>
      </c>
      <c r="G1" s="13" t="s">
        <v>139</v>
      </c>
      <c r="H1" s="7" t="s">
        <v>140</v>
      </c>
      <c r="I1" s="10" t="s">
        <v>141</v>
      </c>
      <c r="J1" s="7" t="s">
        <v>142</v>
      </c>
      <c r="K1" s="7" t="s">
        <v>143</v>
      </c>
      <c r="L1" s="7" t="s">
        <v>144</v>
      </c>
      <c r="M1" s="7" t="s">
        <v>145</v>
      </c>
      <c r="N1" s="7" t="s">
        <v>146</v>
      </c>
      <c r="O1" s="7" t="s">
        <v>147</v>
      </c>
      <c r="P1" s="7"/>
    </row>
    <row r="2" spans="1:18" ht="40" customHeight="1">
      <c r="A2" s="9">
        <v>42553</v>
      </c>
      <c r="B2" s="9">
        <v>42574</v>
      </c>
      <c r="C2" s="7" t="s">
        <v>151</v>
      </c>
      <c r="D2" s="8" t="s">
        <v>148</v>
      </c>
      <c r="E2" s="8" t="s">
        <v>152</v>
      </c>
      <c r="F2" s="8" t="s">
        <v>153</v>
      </c>
      <c r="G2" s="14" t="s">
        <v>152</v>
      </c>
      <c r="H2" s="7" t="s">
        <v>150</v>
      </c>
      <c r="I2" s="11" t="s">
        <v>154</v>
      </c>
      <c r="J2" s="8" t="s">
        <v>155</v>
      </c>
      <c r="K2" s="8" t="s">
        <v>156</v>
      </c>
      <c r="L2" s="9">
        <v>42615</v>
      </c>
      <c r="M2" s="8" t="s">
        <v>157</v>
      </c>
      <c r="N2" s="7"/>
      <c r="O2" s="8" t="s">
        <v>159</v>
      </c>
      <c r="P2" s="8"/>
    </row>
    <row r="3" spans="1:18" ht="33.65" customHeight="1">
      <c r="A3" s="1" t="s">
        <v>1</v>
      </c>
      <c r="B3" s="1" t="s">
        <v>2</v>
      </c>
      <c r="C3" s="1" t="s">
        <v>0</v>
      </c>
      <c r="D3" s="1" t="s">
        <v>5</v>
      </c>
      <c r="E3" s="1" t="s">
        <v>11</v>
      </c>
      <c r="F3" s="1" t="s">
        <v>182</v>
      </c>
      <c r="G3" s="1" t="s">
        <v>183</v>
      </c>
      <c r="H3" s="3" t="s">
        <v>6</v>
      </c>
      <c r="I3" s="1" t="s">
        <v>128</v>
      </c>
      <c r="J3" s="12" t="s">
        <v>129</v>
      </c>
      <c r="K3" s="1" t="s">
        <v>7</v>
      </c>
      <c r="L3" s="1" t="s">
        <v>8</v>
      </c>
      <c r="M3" s="1" t="s">
        <v>9</v>
      </c>
      <c r="N3" s="5" t="s">
        <v>14</v>
      </c>
      <c r="O3" s="4" t="s">
        <v>15</v>
      </c>
      <c r="P3" s="4" t="s">
        <v>16</v>
      </c>
      <c r="Q3" s="4" t="s">
        <v>17</v>
      </c>
      <c r="R3" s="4" t="s">
        <v>158</v>
      </c>
    </row>
    <row r="4" spans="1:18" ht="119.5" customHeight="1">
      <c r="A4" s="1" t="s">
        <v>3</v>
      </c>
      <c r="B4" s="1" t="s">
        <v>4</v>
      </c>
      <c r="D4" s="1" t="s">
        <v>10</v>
      </c>
      <c r="E4" s="1" t="s">
        <v>12</v>
      </c>
      <c r="F4" s="1" t="s">
        <v>185</v>
      </c>
      <c r="G4" s="1" t="s">
        <v>184</v>
      </c>
      <c r="H4" s="3">
        <v>120</v>
      </c>
      <c r="I4" s="2" t="s">
        <v>130</v>
      </c>
      <c r="J4" s="12">
        <v>8</v>
      </c>
      <c r="K4" s="1" t="s">
        <v>13</v>
      </c>
      <c r="L4" s="1">
        <v>1</v>
      </c>
      <c r="M4" s="1" t="s">
        <v>18</v>
      </c>
      <c r="N4" s="5">
        <f>180*150*120/1000000</f>
        <v>3.24</v>
      </c>
      <c r="O4" s="4">
        <v>8</v>
      </c>
      <c r="P4" s="4">
        <f>16</f>
        <v>16</v>
      </c>
      <c r="Q4" s="4">
        <v>20</v>
      </c>
      <c r="R4" s="4">
        <v>4080939383023</v>
      </c>
    </row>
    <row r="5" spans="1:18" ht="119.5" customHeight="1">
      <c r="A5" s="1" t="s">
        <v>3</v>
      </c>
      <c r="B5" s="1" t="s">
        <v>4</v>
      </c>
      <c r="D5" s="1" t="s">
        <v>73</v>
      </c>
      <c r="E5" s="1" t="s">
        <v>72</v>
      </c>
      <c r="G5" s="1" t="s">
        <v>186</v>
      </c>
      <c r="H5" s="3">
        <v>57</v>
      </c>
      <c r="I5" s="2" t="s">
        <v>130</v>
      </c>
      <c r="J5" s="12">
        <v>28</v>
      </c>
      <c r="K5" s="1" t="s">
        <v>13</v>
      </c>
      <c r="L5" s="1">
        <v>1</v>
      </c>
      <c r="M5" s="1" t="s">
        <v>74</v>
      </c>
      <c r="N5" s="5">
        <f>210*69*50/1000000</f>
        <v>0.72450000000000003</v>
      </c>
      <c r="O5" s="4">
        <f>20/N5</f>
        <v>27.605244996549342</v>
      </c>
      <c r="P5" s="4">
        <v>56</v>
      </c>
      <c r="Q5" s="4">
        <v>60</v>
      </c>
      <c r="R5" s="4">
        <v>4080939383024</v>
      </c>
    </row>
    <row r="6" spans="1:18" ht="119.5" customHeight="1">
      <c r="A6" s="1" t="s">
        <v>3</v>
      </c>
      <c r="B6" s="1" t="s">
        <v>4</v>
      </c>
      <c r="D6" s="1" t="s">
        <v>75</v>
      </c>
      <c r="E6" s="1" t="s">
        <v>38</v>
      </c>
      <c r="G6" s="1" t="s">
        <v>39</v>
      </c>
      <c r="H6" s="3">
        <v>340</v>
      </c>
      <c r="I6" s="2" t="s">
        <v>130</v>
      </c>
      <c r="J6" s="12">
        <v>8</v>
      </c>
      <c r="K6" s="1" t="s">
        <v>13</v>
      </c>
      <c r="L6" s="1">
        <v>1</v>
      </c>
      <c r="M6" s="1" t="s">
        <v>18</v>
      </c>
      <c r="N6" s="5">
        <f>180*150*120/1000000</f>
        <v>3.24</v>
      </c>
      <c r="O6" s="4">
        <v>8</v>
      </c>
      <c r="P6" s="4">
        <f>16</f>
        <v>16</v>
      </c>
      <c r="Q6" s="4">
        <v>20</v>
      </c>
      <c r="R6" s="4">
        <v>4080939383025</v>
      </c>
    </row>
    <row r="7" spans="1:18" ht="119.5" customHeight="1">
      <c r="A7" s="1" t="s">
        <v>3</v>
      </c>
      <c r="B7" s="1" t="s">
        <v>4</v>
      </c>
      <c r="D7" s="1" t="s">
        <v>76</v>
      </c>
      <c r="E7" s="1" t="s">
        <v>19</v>
      </c>
      <c r="F7" s="1" t="s">
        <v>187</v>
      </c>
      <c r="G7" s="1" t="s">
        <v>188</v>
      </c>
      <c r="H7" s="3">
        <v>35</v>
      </c>
      <c r="I7" s="2" t="s">
        <v>131</v>
      </c>
      <c r="J7" s="12">
        <v>100</v>
      </c>
      <c r="K7" s="1" t="s">
        <v>13</v>
      </c>
      <c r="L7" s="1">
        <v>1</v>
      </c>
      <c r="M7" s="1" t="s">
        <v>20</v>
      </c>
      <c r="N7" s="5">
        <v>0.08</v>
      </c>
      <c r="O7" s="4">
        <f>28/0.08</f>
        <v>350</v>
      </c>
      <c r="P7" s="4">
        <v>700</v>
      </c>
      <c r="Q7" s="4">
        <v>900</v>
      </c>
      <c r="R7" s="4">
        <v>4080939383026</v>
      </c>
    </row>
    <row r="8" spans="1:18" ht="119.5" customHeight="1">
      <c r="I8" s="2"/>
    </row>
    <row r="9" spans="1:18" ht="40" customHeight="1">
      <c r="A9" s="7" t="s">
        <v>133</v>
      </c>
      <c r="B9" s="7" t="s">
        <v>134</v>
      </c>
      <c r="C9" s="8" t="s">
        <v>135</v>
      </c>
      <c r="D9" s="7" t="s">
        <v>136</v>
      </c>
      <c r="E9" s="7" t="s">
        <v>137</v>
      </c>
      <c r="F9" s="7" t="s">
        <v>138</v>
      </c>
      <c r="G9" s="13" t="s">
        <v>139</v>
      </c>
      <c r="H9" s="7" t="s">
        <v>140</v>
      </c>
      <c r="I9" s="10" t="s">
        <v>141</v>
      </c>
      <c r="J9" s="7" t="s">
        <v>142</v>
      </c>
      <c r="K9" s="7" t="s">
        <v>143</v>
      </c>
      <c r="L9" s="7" t="s">
        <v>144</v>
      </c>
      <c r="M9" s="7" t="s">
        <v>145</v>
      </c>
      <c r="N9" s="7" t="s">
        <v>146</v>
      </c>
      <c r="O9" s="7" t="s">
        <v>147</v>
      </c>
      <c r="P9" s="1"/>
    </row>
    <row r="10" spans="1:18" ht="40" customHeight="1">
      <c r="A10" s="9">
        <v>42584</v>
      </c>
      <c r="B10" s="9">
        <v>42605</v>
      </c>
      <c r="C10" s="7" t="s">
        <v>167</v>
      </c>
      <c r="D10" s="8" t="s">
        <v>160</v>
      </c>
      <c r="E10" s="8" t="s">
        <v>161</v>
      </c>
      <c r="F10" s="8" t="s">
        <v>162</v>
      </c>
      <c r="G10" s="14" t="s">
        <v>161</v>
      </c>
      <c r="H10" s="7" t="s">
        <v>149</v>
      </c>
      <c r="I10" s="11" t="s">
        <v>163</v>
      </c>
      <c r="J10" s="8" t="s">
        <v>164</v>
      </c>
      <c r="K10" s="8" t="s">
        <v>156</v>
      </c>
      <c r="L10" s="9">
        <v>42645</v>
      </c>
      <c r="M10" s="8" t="s">
        <v>165</v>
      </c>
      <c r="N10" s="7"/>
      <c r="O10" s="8" t="s">
        <v>159</v>
      </c>
      <c r="P10" s="1"/>
    </row>
    <row r="11" spans="1:18" ht="33.65" customHeight="1">
      <c r="A11" s="1" t="s">
        <v>1</v>
      </c>
      <c r="B11" s="1" t="s">
        <v>2</v>
      </c>
      <c r="C11" s="1" t="s">
        <v>0</v>
      </c>
      <c r="D11" s="1" t="s">
        <v>5</v>
      </c>
      <c r="E11" s="1" t="s">
        <v>11</v>
      </c>
      <c r="F11" s="1" t="s">
        <v>182</v>
      </c>
      <c r="G11" s="1" t="s">
        <v>183</v>
      </c>
      <c r="H11" s="3" t="s">
        <v>6</v>
      </c>
      <c r="I11" s="1" t="s">
        <v>128</v>
      </c>
      <c r="J11" s="12" t="s">
        <v>129</v>
      </c>
      <c r="K11" s="1" t="s">
        <v>7</v>
      </c>
      <c r="L11" s="1" t="s">
        <v>8</v>
      </c>
      <c r="M11" s="1" t="s">
        <v>9</v>
      </c>
      <c r="N11" s="5" t="s">
        <v>14</v>
      </c>
      <c r="O11" s="4" t="s">
        <v>15</v>
      </c>
      <c r="P11" s="4" t="s">
        <v>16</v>
      </c>
      <c r="Q11" s="4" t="s">
        <v>17</v>
      </c>
      <c r="R11" s="4" t="s">
        <v>158</v>
      </c>
    </row>
    <row r="12" spans="1:18" ht="119.5" customHeight="1">
      <c r="A12" s="1" t="s">
        <v>22</v>
      </c>
      <c r="B12" s="1" t="s">
        <v>21</v>
      </c>
      <c r="D12" s="1" t="s">
        <v>69</v>
      </c>
      <c r="E12" s="1" t="s">
        <v>63</v>
      </c>
      <c r="F12" s="1" t="s">
        <v>64</v>
      </c>
      <c r="H12" s="3">
        <v>1.2</v>
      </c>
      <c r="I12" s="3" t="s">
        <v>131</v>
      </c>
      <c r="J12" s="12">
        <v>8000</v>
      </c>
      <c r="K12" s="1" t="s">
        <v>65</v>
      </c>
      <c r="L12" s="1">
        <v>16</v>
      </c>
      <c r="M12" s="1" t="s">
        <v>58</v>
      </c>
      <c r="N12" s="5">
        <f>35*32*26/1000000</f>
        <v>2.912E-2</v>
      </c>
      <c r="O12" s="4">
        <f>28/N12*L12</f>
        <v>15384.615384615385</v>
      </c>
      <c r="P12" s="4">
        <f>O12*2</f>
        <v>30769.23076923077</v>
      </c>
      <c r="Q12" s="4">
        <f>O12*2.1</f>
        <v>32307.692307692309</v>
      </c>
      <c r="R12" s="4">
        <v>4080939383031</v>
      </c>
    </row>
    <row r="13" spans="1:18" ht="119.5" customHeight="1">
      <c r="A13" s="1" t="s">
        <v>22</v>
      </c>
      <c r="B13" s="1" t="s">
        <v>21</v>
      </c>
      <c r="D13" s="1" t="s">
        <v>70</v>
      </c>
      <c r="E13" s="1" t="s">
        <v>66</v>
      </c>
      <c r="F13" s="1" t="s">
        <v>67</v>
      </c>
      <c r="H13" s="3">
        <v>2.8</v>
      </c>
      <c r="I13" s="3" t="s">
        <v>131</v>
      </c>
      <c r="J13" s="12">
        <v>8000</v>
      </c>
      <c r="K13" s="1" t="s">
        <v>68</v>
      </c>
      <c r="L13" s="1">
        <v>4</v>
      </c>
      <c r="M13" s="1" t="s">
        <v>58</v>
      </c>
      <c r="N13" s="5">
        <f>35*32*26/1000000</f>
        <v>2.912E-2</v>
      </c>
      <c r="O13" s="4">
        <f>28/N13*L13</f>
        <v>3846.1538461538462</v>
      </c>
      <c r="P13" s="4">
        <f>O13*2</f>
        <v>7692.3076923076924</v>
      </c>
      <c r="Q13" s="4">
        <f>O13*2.1</f>
        <v>8076.9230769230771</v>
      </c>
      <c r="R13" s="4">
        <v>4080939383032</v>
      </c>
    </row>
    <row r="14" spans="1:18" ht="119.5" customHeight="1">
      <c r="A14" s="1" t="s">
        <v>22</v>
      </c>
      <c r="B14" s="1" t="s">
        <v>21</v>
      </c>
      <c r="D14" s="1" t="s">
        <v>23</v>
      </c>
      <c r="E14" s="1" t="s">
        <v>24</v>
      </c>
      <c r="F14" s="1" t="s">
        <v>25</v>
      </c>
      <c r="H14" s="3">
        <v>0.33</v>
      </c>
      <c r="I14" s="3" t="s">
        <v>131</v>
      </c>
      <c r="J14" s="12">
        <v>5000</v>
      </c>
      <c r="K14" s="1" t="s">
        <v>31</v>
      </c>
      <c r="L14" s="1">
        <v>24</v>
      </c>
      <c r="M14" s="1" t="s">
        <v>26</v>
      </c>
      <c r="N14" s="5">
        <v>0.03</v>
      </c>
      <c r="O14" s="4">
        <f>28/N14*24</f>
        <v>22400</v>
      </c>
      <c r="P14" s="4">
        <v>44800</v>
      </c>
      <c r="Q14" s="4">
        <v>52000</v>
      </c>
      <c r="R14" s="4">
        <v>4080939383033</v>
      </c>
    </row>
    <row r="15" spans="1:18" ht="119.5" customHeight="1">
      <c r="A15" s="1" t="s">
        <v>22</v>
      </c>
      <c r="B15" s="1" t="s">
        <v>21</v>
      </c>
      <c r="D15" s="1" t="s">
        <v>71</v>
      </c>
      <c r="E15" s="1" t="s">
        <v>24</v>
      </c>
      <c r="F15" s="1" t="s">
        <v>25</v>
      </c>
      <c r="H15" s="3">
        <v>0.4</v>
      </c>
      <c r="I15" s="3" t="s">
        <v>131</v>
      </c>
      <c r="J15" s="12">
        <v>5000</v>
      </c>
      <c r="K15" s="1" t="s">
        <v>31</v>
      </c>
      <c r="L15" s="1">
        <v>24</v>
      </c>
      <c r="M15" s="1" t="s">
        <v>26</v>
      </c>
      <c r="N15" s="5">
        <v>0.03</v>
      </c>
      <c r="O15" s="4">
        <f>28/N15*24</f>
        <v>22400</v>
      </c>
      <c r="P15" s="4">
        <v>44800</v>
      </c>
      <c r="Q15" s="4">
        <v>52000</v>
      </c>
      <c r="R15" s="4">
        <v>4080939383034</v>
      </c>
    </row>
    <row r="16" spans="1:18" ht="119.5" customHeight="1">
      <c r="A16" s="1" t="s">
        <v>22</v>
      </c>
      <c r="B16" s="1" t="s">
        <v>21</v>
      </c>
      <c r="D16" s="1" t="s">
        <v>54</v>
      </c>
      <c r="E16" s="1" t="s">
        <v>35</v>
      </c>
      <c r="F16" s="1" t="s">
        <v>36</v>
      </c>
      <c r="H16" s="3">
        <v>0.8</v>
      </c>
      <c r="I16" s="3" t="s">
        <v>131</v>
      </c>
      <c r="J16" s="12">
        <v>5000</v>
      </c>
      <c r="K16" s="1" t="s">
        <v>30</v>
      </c>
      <c r="L16" s="1">
        <v>24</v>
      </c>
      <c r="M16" s="1" t="s">
        <v>37</v>
      </c>
      <c r="N16" s="5">
        <f>40*32*26/1000000</f>
        <v>3.3279999999999997E-2</v>
      </c>
      <c r="O16" s="4">
        <v>20000</v>
      </c>
      <c r="P16" s="4">
        <v>40000</v>
      </c>
      <c r="Q16" s="4">
        <v>42000</v>
      </c>
      <c r="R16" s="4">
        <v>4080939383035</v>
      </c>
    </row>
    <row r="17" spans="1:18" ht="119.5" customHeight="1">
      <c r="A17" s="1" t="s">
        <v>22</v>
      </c>
      <c r="B17" s="1" t="s">
        <v>21</v>
      </c>
      <c r="D17" s="1" t="s">
        <v>55</v>
      </c>
      <c r="E17" s="1" t="s">
        <v>56</v>
      </c>
      <c r="F17" s="1" t="s">
        <v>57</v>
      </c>
      <c r="H17" s="3">
        <v>2.25</v>
      </c>
      <c r="I17" s="3" t="s">
        <v>130</v>
      </c>
      <c r="J17" s="12">
        <v>5000</v>
      </c>
      <c r="K17" s="1" t="s">
        <v>30</v>
      </c>
      <c r="L17" s="1">
        <v>18</v>
      </c>
      <c r="M17" s="1" t="s">
        <v>58</v>
      </c>
      <c r="N17" s="5">
        <f>35*32*26/1000000</f>
        <v>2.912E-2</v>
      </c>
      <c r="O17" s="4">
        <f>28/N17*L17</f>
        <v>17307.692307692309</v>
      </c>
      <c r="P17" s="4">
        <f>O17*2</f>
        <v>34615.384615384617</v>
      </c>
      <c r="Q17" s="4">
        <f>O17*2.1</f>
        <v>36346.153846153851</v>
      </c>
      <c r="R17" s="4">
        <v>4080939383036</v>
      </c>
    </row>
    <row r="18" spans="1:18" ht="119.5" customHeight="1">
      <c r="A18" s="1" t="s">
        <v>22</v>
      </c>
      <c r="B18" s="1" t="s">
        <v>21</v>
      </c>
      <c r="D18" s="1" t="s">
        <v>60</v>
      </c>
      <c r="E18" s="1" t="s">
        <v>59</v>
      </c>
      <c r="F18" s="1" t="s">
        <v>61</v>
      </c>
      <c r="H18" s="3">
        <v>0.72</v>
      </c>
      <c r="I18" s="3" t="s">
        <v>130</v>
      </c>
      <c r="J18" s="12">
        <v>4000</v>
      </c>
      <c r="K18" s="1" t="s">
        <v>62</v>
      </c>
      <c r="L18" s="1">
        <v>18</v>
      </c>
      <c r="M18" s="1" t="s">
        <v>58</v>
      </c>
      <c r="N18" s="5">
        <f>35*32*26/1000000</f>
        <v>2.912E-2</v>
      </c>
      <c r="O18" s="4">
        <f>28/N18*L18</f>
        <v>17307.692307692309</v>
      </c>
      <c r="P18" s="4">
        <f>O18*2</f>
        <v>34615.384615384617</v>
      </c>
      <c r="Q18" s="4">
        <f>O18*2.1</f>
        <v>36346.153846153851</v>
      </c>
      <c r="R18" s="4">
        <v>4080939383037</v>
      </c>
    </row>
    <row r="19" spans="1:18" ht="119.5" customHeight="1">
      <c r="A19" s="1" t="s">
        <v>42</v>
      </c>
      <c r="B19" s="1" t="s">
        <v>43</v>
      </c>
      <c r="D19" s="1" t="s">
        <v>41</v>
      </c>
      <c r="E19" s="1" t="s">
        <v>40</v>
      </c>
      <c r="F19" s="1" t="s">
        <v>44</v>
      </c>
      <c r="H19" s="3">
        <v>2.5299999999999998</v>
      </c>
      <c r="I19" s="3" t="s">
        <v>131</v>
      </c>
      <c r="J19" s="12">
        <v>4000</v>
      </c>
      <c r="K19" s="1" t="s">
        <v>30</v>
      </c>
      <c r="L19" s="1">
        <v>24</v>
      </c>
      <c r="M19" s="1" t="s">
        <v>37</v>
      </c>
      <c r="N19" s="5">
        <f>40*32*26/1000000</f>
        <v>3.3279999999999997E-2</v>
      </c>
      <c r="O19" s="4">
        <v>20000</v>
      </c>
      <c r="P19" s="4">
        <v>40000</v>
      </c>
      <c r="Q19" s="4">
        <v>42000</v>
      </c>
      <c r="R19" s="4">
        <v>4080939383038</v>
      </c>
    </row>
    <row r="20" spans="1:18" ht="119.5" customHeight="1">
      <c r="A20" s="1" t="s">
        <v>42</v>
      </c>
      <c r="B20" s="1" t="s">
        <v>43</v>
      </c>
      <c r="D20" s="1" t="s">
        <v>48</v>
      </c>
      <c r="E20" s="1" t="s">
        <v>49</v>
      </c>
      <c r="F20" s="1" t="s">
        <v>50</v>
      </c>
      <c r="H20" s="3">
        <v>2.58</v>
      </c>
      <c r="I20" s="3" t="s">
        <v>130</v>
      </c>
      <c r="J20" s="12">
        <v>4000</v>
      </c>
      <c r="K20" s="1" t="s">
        <v>30</v>
      </c>
      <c r="L20" s="1">
        <v>6</v>
      </c>
      <c r="M20" s="1" t="s">
        <v>26</v>
      </c>
      <c r="N20" s="5">
        <v>0.03</v>
      </c>
      <c r="O20" s="4">
        <f>28/N20*6</f>
        <v>5600</v>
      </c>
      <c r="P20" s="4">
        <v>12000</v>
      </c>
      <c r="Q20" s="4">
        <v>13000</v>
      </c>
      <c r="R20" s="4">
        <v>4080939383039</v>
      </c>
    </row>
    <row r="21" spans="1:18" ht="119.5" customHeight="1">
      <c r="A21" s="1" t="s">
        <v>42</v>
      </c>
      <c r="B21" s="1" t="s">
        <v>43</v>
      </c>
      <c r="D21" s="1" t="s">
        <v>51</v>
      </c>
      <c r="E21" s="1" t="s">
        <v>52</v>
      </c>
      <c r="F21" s="1" t="s">
        <v>44</v>
      </c>
      <c r="H21" s="3">
        <v>3.1</v>
      </c>
      <c r="I21" s="3" t="s">
        <v>130</v>
      </c>
      <c r="J21" s="12">
        <v>4000</v>
      </c>
      <c r="K21" s="1" t="s">
        <v>30</v>
      </c>
      <c r="L21" s="1">
        <v>24</v>
      </c>
      <c r="M21" s="1" t="s">
        <v>37</v>
      </c>
      <c r="N21" s="5">
        <f>40*32*26/1000000</f>
        <v>3.3279999999999997E-2</v>
      </c>
      <c r="O21" s="4">
        <v>20000</v>
      </c>
      <c r="P21" s="4">
        <v>40000</v>
      </c>
      <c r="Q21" s="4">
        <v>42000</v>
      </c>
      <c r="R21" s="4">
        <v>4080939383040</v>
      </c>
    </row>
    <row r="22" spans="1:18" ht="119.5" customHeight="1">
      <c r="A22" s="1" t="s">
        <v>22</v>
      </c>
      <c r="B22" s="1" t="s">
        <v>43</v>
      </c>
      <c r="D22" s="1" t="s">
        <v>53</v>
      </c>
      <c r="E22" s="1" t="s">
        <v>46</v>
      </c>
      <c r="F22" s="1" t="s">
        <v>45</v>
      </c>
      <c r="H22" s="3">
        <v>0.8</v>
      </c>
      <c r="I22" s="3" t="s">
        <v>131</v>
      </c>
      <c r="J22" s="12">
        <v>4000</v>
      </c>
      <c r="K22" s="1" t="s">
        <v>47</v>
      </c>
      <c r="L22" s="1">
        <v>24</v>
      </c>
      <c r="M22" s="1" t="s">
        <v>26</v>
      </c>
      <c r="N22" s="5">
        <v>0.03</v>
      </c>
      <c r="O22" s="4">
        <f>28/N22*24</f>
        <v>22400</v>
      </c>
      <c r="P22" s="4">
        <v>44800</v>
      </c>
      <c r="Q22" s="4">
        <v>52000</v>
      </c>
      <c r="R22" s="4">
        <v>4080939383041</v>
      </c>
    </row>
    <row r="23" spans="1:18" ht="40" customHeight="1">
      <c r="I23" s="3"/>
    </row>
    <row r="24" spans="1:18" ht="40" customHeight="1">
      <c r="A24" s="7" t="s">
        <v>133</v>
      </c>
      <c r="B24" s="7" t="s">
        <v>134</v>
      </c>
      <c r="C24" s="8" t="s">
        <v>135</v>
      </c>
      <c r="D24" s="7" t="s">
        <v>136</v>
      </c>
      <c r="E24" s="7" t="s">
        <v>137</v>
      </c>
      <c r="F24" s="7" t="s">
        <v>138</v>
      </c>
      <c r="G24" s="13" t="s">
        <v>139</v>
      </c>
      <c r="H24" s="7" t="s">
        <v>140</v>
      </c>
      <c r="I24" s="10" t="s">
        <v>141</v>
      </c>
      <c r="J24" s="7" t="s">
        <v>142</v>
      </c>
      <c r="K24" s="7" t="s">
        <v>143</v>
      </c>
      <c r="L24" s="7" t="s">
        <v>144</v>
      </c>
      <c r="M24" s="7" t="s">
        <v>145</v>
      </c>
      <c r="N24" s="7" t="s">
        <v>146</v>
      </c>
      <c r="O24" s="7" t="s">
        <v>147</v>
      </c>
      <c r="P24" s="1"/>
    </row>
    <row r="25" spans="1:18" ht="40" customHeight="1">
      <c r="A25" s="9">
        <v>42587</v>
      </c>
      <c r="B25" s="9">
        <v>42607</v>
      </c>
      <c r="C25" s="7" t="s">
        <v>168</v>
      </c>
      <c r="D25" s="8" t="s">
        <v>169</v>
      </c>
      <c r="E25" s="8" t="s">
        <v>170</v>
      </c>
      <c r="F25" s="8" t="s">
        <v>171</v>
      </c>
      <c r="G25" s="14" t="s">
        <v>170</v>
      </c>
      <c r="H25" s="7" t="s">
        <v>149</v>
      </c>
      <c r="I25" s="11" t="s">
        <v>163</v>
      </c>
      <c r="J25" s="8" t="s">
        <v>164</v>
      </c>
      <c r="K25" s="8" t="s">
        <v>156</v>
      </c>
      <c r="L25" s="9">
        <v>42648</v>
      </c>
      <c r="M25" s="8"/>
      <c r="N25" s="7"/>
      <c r="O25" s="8" t="s">
        <v>166</v>
      </c>
      <c r="P25" s="1"/>
    </row>
    <row r="26" spans="1:18" ht="33.65" customHeight="1">
      <c r="A26" s="1" t="s">
        <v>1</v>
      </c>
      <c r="B26" s="1" t="s">
        <v>2</v>
      </c>
      <c r="C26" s="1" t="s">
        <v>0</v>
      </c>
      <c r="D26" s="1" t="s">
        <v>5</v>
      </c>
      <c r="E26" s="1" t="s">
        <v>11</v>
      </c>
      <c r="F26" s="1" t="s">
        <v>182</v>
      </c>
      <c r="G26" s="1" t="s">
        <v>183</v>
      </c>
      <c r="H26" s="3" t="s">
        <v>6</v>
      </c>
      <c r="I26" s="1" t="s">
        <v>128</v>
      </c>
      <c r="J26" s="12" t="s">
        <v>129</v>
      </c>
      <c r="K26" s="1" t="s">
        <v>7</v>
      </c>
      <c r="L26" s="1" t="s">
        <v>8</v>
      </c>
      <c r="M26" s="1" t="s">
        <v>9</v>
      </c>
      <c r="N26" s="5" t="s">
        <v>14</v>
      </c>
      <c r="O26" s="4" t="s">
        <v>15</v>
      </c>
      <c r="P26" s="4" t="s">
        <v>16</v>
      </c>
      <c r="Q26" s="4" t="s">
        <v>17</v>
      </c>
      <c r="R26" s="4" t="s">
        <v>158</v>
      </c>
    </row>
    <row r="27" spans="1:18" ht="119.5" customHeight="1">
      <c r="A27" s="1" t="s">
        <v>27</v>
      </c>
      <c r="B27" s="1" t="s">
        <v>29</v>
      </c>
      <c r="D27" s="1" t="s">
        <v>79</v>
      </c>
      <c r="E27" s="1" t="s">
        <v>28</v>
      </c>
      <c r="G27" s="1" t="s">
        <v>189</v>
      </c>
      <c r="H27" s="3">
        <v>25.5</v>
      </c>
      <c r="I27" s="3" t="s">
        <v>131</v>
      </c>
      <c r="J27" s="12">
        <v>2000</v>
      </c>
      <c r="K27" s="1" t="s">
        <v>30</v>
      </c>
      <c r="L27" s="1">
        <v>16</v>
      </c>
      <c r="M27" s="1" t="s">
        <v>32</v>
      </c>
      <c r="N27" s="5">
        <v>0.23</v>
      </c>
      <c r="O27" s="4">
        <v>2920</v>
      </c>
      <c r="P27" s="4">
        <f>O27*2</f>
        <v>5840</v>
      </c>
      <c r="Q27" s="4">
        <v>6400</v>
      </c>
      <c r="R27" s="4">
        <v>4080939383042</v>
      </c>
    </row>
    <row r="28" spans="1:18" ht="119.5" customHeight="1">
      <c r="A28" s="1" t="s">
        <v>27</v>
      </c>
      <c r="B28" s="1" t="s">
        <v>29</v>
      </c>
      <c r="D28" s="1" t="s">
        <v>80</v>
      </c>
      <c r="E28" s="1" t="s">
        <v>33</v>
      </c>
      <c r="F28" s="1" t="s">
        <v>190</v>
      </c>
      <c r="G28" s="1" t="s">
        <v>191</v>
      </c>
      <c r="H28" s="3">
        <v>51.5</v>
      </c>
      <c r="I28" s="3" t="s">
        <v>131</v>
      </c>
      <c r="J28" s="12">
        <v>2000</v>
      </c>
      <c r="K28" s="1" t="s">
        <v>30</v>
      </c>
      <c r="L28" s="1">
        <v>4</v>
      </c>
      <c r="M28" s="1" t="s">
        <v>34</v>
      </c>
      <c r="N28" s="5">
        <v>0.05</v>
      </c>
      <c r="O28" s="4">
        <f t="shared" ref="O28:O40" si="0">28/N28*L28</f>
        <v>2240</v>
      </c>
      <c r="P28" s="4">
        <v>4480</v>
      </c>
      <c r="Q28" s="4">
        <v>4800</v>
      </c>
      <c r="R28" s="4">
        <v>4080939383043</v>
      </c>
    </row>
    <row r="29" spans="1:18" ht="119.5" customHeight="1">
      <c r="A29" s="1" t="s">
        <v>77</v>
      </c>
      <c r="B29" s="1" t="s">
        <v>78</v>
      </c>
      <c r="D29" s="1" t="s">
        <v>81</v>
      </c>
      <c r="E29" s="1" t="s">
        <v>85</v>
      </c>
      <c r="F29" s="1" t="s">
        <v>192</v>
      </c>
      <c r="G29" s="1" t="s">
        <v>193</v>
      </c>
      <c r="H29" s="3">
        <v>3.7</v>
      </c>
      <c r="I29" s="6" t="s">
        <v>130</v>
      </c>
      <c r="J29" s="12">
        <v>4000</v>
      </c>
      <c r="K29" s="1" t="s">
        <v>68</v>
      </c>
      <c r="L29" s="1">
        <v>6</v>
      </c>
      <c r="M29" s="1" t="s">
        <v>86</v>
      </c>
      <c r="N29" s="5">
        <f>26*37*10/1000000</f>
        <v>9.6200000000000001E-3</v>
      </c>
      <c r="O29" s="4">
        <f t="shared" si="0"/>
        <v>17463.617463617462</v>
      </c>
      <c r="P29" s="4">
        <f t="shared" ref="P29:P40" si="1">O29*2</f>
        <v>34927.234927234924</v>
      </c>
      <c r="Q29" s="4">
        <v>37000</v>
      </c>
      <c r="R29" s="4">
        <v>4080939383044</v>
      </c>
    </row>
    <row r="30" spans="1:18" ht="119.5" customHeight="1">
      <c r="A30" s="1" t="s">
        <v>77</v>
      </c>
      <c r="B30" s="1" t="s">
        <v>78</v>
      </c>
      <c r="D30" s="1" t="s">
        <v>82</v>
      </c>
      <c r="E30" s="1" t="s">
        <v>87</v>
      </c>
      <c r="F30" s="1" t="s">
        <v>192</v>
      </c>
      <c r="G30" s="1" t="s">
        <v>193</v>
      </c>
      <c r="H30" s="3">
        <v>3.7</v>
      </c>
      <c r="I30" s="6" t="s">
        <v>130</v>
      </c>
      <c r="J30" s="12">
        <v>4000</v>
      </c>
      <c r="K30" s="1" t="s">
        <v>68</v>
      </c>
      <c r="L30" s="1">
        <v>6</v>
      </c>
      <c r="M30" s="1" t="s">
        <v>86</v>
      </c>
      <c r="N30" s="5">
        <f>26*37*10/1000000</f>
        <v>9.6200000000000001E-3</v>
      </c>
      <c r="O30" s="4">
        <f t="shared" si="0"/>
        <v>17463.617463617462</v>
      </c>
      <c r="P30" s="4">
        <f t="shared" si="1"/>
        <v>34927.234927234924</v>
      </c>
      <c r="Q30" s="4">
        <v>37000</v>
      </c>
      <c r="R30" s="4">
        <v>4080939383045</v>
      </c>
    </row>
    <row r="31" spans="1:18" ht="119.5" customHeight="1">
      <c r="A31" s="1" t="s">
        <v>77</v>
      </c>
      <c r="B31" s="1" t="s">
        <v>78</v>
      </c>
      <c r="D31" s="1" t="s">
        <v>83</v>
      </c>
      <c r="E31" s="1" t="s">
        <v>88</v>
      </c>
      <c r="F31" s="1" t="s">
        <v>192</v>
      </c>
      <c r="G31" s="1" t="s">
        <v>193</v>
      </c>
      <c r="H31" s="3">
        <v>3.7</v>
      </c>
      <c r="I31" s="6" t="s">
        <v>130</v>
      </c>
      <c r="J31" s="12">
        <v>4000</v>
      </c>
      <c r="K31" s="1" t="s">
        <v>68</v>
      </c>
      <c r="L31" s="1">
        <v>6</v>
      </c>
      <c r="M31" s="1" t="s">
        <v>86</v>
      </c>
      <c r="N31" s="5">
        <f>26*37*10/1000000</f>
        <v>9.6200000000000001E-3</v>
      </c>
      <c r="O31" s="4">
        <f t="shared" si="0"/>
        <v>17463.617463617462</v>
      </c>
      <c r="P31" s="4">
        <f t="shared" si="1"/>
        <v>34927.234927234924</v>
      </c>
      <c r="Q31" s="4">
        <v>37000</v>
      </c>
      <c r="R31" s="4">
        <v>4080939383046</v>
      </c>
    </row>
    <row r="32" spans="1:18" ht="119.5" customHeight="1">
      <c r="A32" s="1" t="s">
        <v>77</v>
      </c>
      <c r="B32" s="1" t="s">
        <v>78</v>
      </c>
      <c r="D32" s="1" t="s">
        <v>84</v>
      </c>
      <c r="E32" s="1" t="s">
        <v>89</v>
      </c>
      <c r="F32" s="1" t="s">
        <v>190</v>
      </c>
      <c r="G32" s="1" t="s">
        <v>194</v>
      </c>
      <c r="H32" s="3">
        <v>5.2</v>
      </c>
      <c r="I32" s="6" t="s">
        <v>130</v>
      </c>
      <c r="J32" s="12">
        <v>4000</v>
      </c>
      <c r="K32" s="1" t="s">
        <v>90</v>
      </c>
      <c r="L32" s="1">
        <v>8</v>
      </c>
      <c r="M32" s="1" t="s">
        <v>91</v>
      </c>
      <c r="N32" s="5">
        <f>49*56*13/1000000</f>
        <v>3.5672000000000002E-2</v>
      </c>
      <c r="O32" s="4">
        <f t="shared" si="0"/>
        <v>6279.4348508634221</v>
      </c>
      <c r="P32" s="4">
        <f t="shared" si="1"/>
        <v>12558.869701726844</v>
      </c>
      <c r="Q32" s="4">
        <f>O32*2.1</f>
        <v>13186.813186813188</v>
      </c>
      <c r="R32" s="4">
        <v>4080939383047</v>
      </c>
    </row>
    <row r="33" spans="1:18" ht="40" customHeight="1">
      <c r="I33" s="3"/>
    </row>
    <row r="34" spans="1:18" ht="40" customHeight="1">
      <c r="A34" s="7" t="s">
        <v>133</v>
      </c>
      <c r="B34" s="7" t="s">
        <v>134</v>
      </c>
      <c r="C34" s="8" t="s">
        <v>135</v>
      </c>
      <c r="D34" s="7" t="s">
        <v>136</v>
      </c>
      <c r="E34" s="7" t="s">
        <v>137</v>
      </c>
      <c r="F34" s="7" t="s">
        <v>138</v>
      </c>
      <c r="G34" s="13" t="s">
        <v>139</v>
      </c>
      <c r="H34" s="7" t="s">
        <v>140</v>
      </c>
      <c r="I34" s="10" t="s">
        <v>141</v>
      </c>
      <c r="J34" s="7" t="s">
        <v>142</v>
      </c>
      <c r="K34" s="7" t="s">
        <v>143</v>
      </c>
      <c r="L34" s="7" t="s">
        <v>144</v>
      </c>
      <c r="M34" s="7" t="s">
        <v>145</v>
      </c>
      <c r="N34" s="7" t="s">
        <v>146</v>
      </c>
      <c r="O34" s="7" t="s">
        <v>147</v>
      </c>
      <c r="P34" s="1"/>
    </row>
    <row r="35" spans="1:18" ht="40" customHeight="1">
      <c r="A35" s="9">
        <v>42588</v>
      </c>
      <c r="B35" s="9">
        <v>42608</v>
      </c>
      <c r="C35" s="7" t="s">
        <v>172</v>
      </c>
      <c r="D35" s="8" t="s">
        <v>173</v>
      </c>
      <c r="E35" s="8" t="s">
        <v>174</v>
      </c>
      <c r="F35" s="8" t="s">
        <v>175</v>
      </c>
      <c r="G35" s="14" t="s">
        <v>174</v>
      </c>
      <c r="H35" s="7" t="s">
        <v>149</v>
      </c>
      <c r="I35" s="11" t="s">
        <v>163</v>
      </c>
      <c r="J35" s="8" t="s">
        <v>164</v>
      </c>
      <c r="K35" s="8" t="s">
        <v>156</v>
      </c>
      <c r="L35" s="9">
        <v>42649</v>
      </c>
      <c r="M35" s="8"/>
      <c r="N35" s="7"/>
      <c r="O35" s="8" t="s">
        <v>176</v>
      </c>
      <c r="P35" s="1"/>
    </row>
    <row r="36" spans="1:18" ht="33.65" customHeight="1">
      <c r="A36" s="1" t="s">
        <v>1</v>
      </c>
      <c r="B36" s="1" t="s">
        <v>2</v>
      </c>
      <c r="C36" s="1" t="s">
        <v>0</v>
      </c>
      <c r="D36" s="1" t="s">
        <v>5</v>
      </c>
      <c r="E36" s="1" t="s">
        <v>11</v>
      </c>
      <c r="F36" s="1" t="s">
        <v>182</v>
      </c>
      <c r="G36" s="1" t="s">
        <v>183</v>
      </c>
      <c r="H36" s="3" t="s">
        <v>6</v>
      </c>
      <c r="I36" s="1" t="s">
        <v>128</v>
      </c>
      <c r="J36" s="12" t="s">
        <v>129</v>
      </c>
      <c r="K36" s="1" t="s">
        <v>7</v>
      </c>
      <c r="L36" s="1" t="s">
        <v>8</v>
      </c>
      <c r="M36" s="1" t="s">
        <v>9</v>
      </c>
      <c r="N36" s="5" t="s">
        <v>14</v>
      </c>
      <c r="O36" s="4" t="s">
        <v>15</v>
      </c>
      <c r="P36" s="4" t="s">
        <v>16</v>
      </c>
      <c r="Q36" s="4" t="s">
        <v>17</v>
      </c>
      <c r="R36" s="4" t="s">
        <v>158</v>
      </c>
    </row>
    <row r="37" spans="1:18" ht="119.5" customHeight="1">
      <c r="A37" s="1" t="s">
        <v>92</v>
      </c>
      <c r="B37" s="1" t="s">
        <v>93</v>
      </c>
      <c r="D37" s="1" t="s">
        <v>94</v>
      </c>
      <c r="E37" s="1" t="s">
        <v>98</v>
      </c>
      <c r="F37" s="1" t="s">
        <v>195</v>
      </c>
      <c r="H37" s="3">
        <v>2.85</v>
      </c>
      <c r="I37" s="6" t="s">
        <v>131</v>
      </c>
      <c r="J37" s="12">
        <v>10000</v>
      </c>
      <c r="K37" s="1" t="s">
        <v>99</v>
      </c>
      <c r="L37" s="1">
        <v>100</v>
      </c>
      <c r="M37" s="1" t="s">
        <v>100</v>
      </c>
      <c r="N37" s="5">
        <f>57*50*42/1000000</f>
        <v>0.1197</v>
      </c>
      <c r="O37" s="4">
        <f t="shared" si="0"/>
        <v>23391.812865497075</v>
      </c>
      <c r="P37" s="4">
        <f t="shared" si="1"/>
        <v>46783.62573099415</v>
      </c>
      <c r="Q37" s="4">
        <f>O37*2.1</f>
        <v>49122.807017543862</v>
      </c>
      <c r="R37" s="4">
        <v>4080939383048</v>
      </c>
    </row>
    <row r="38" spans="1:18" ht="119.5" customHeight="1">
      <c r="A38" s="1" t="s">
        <v>92</v>
      </c>
      <c r="B38" s="1" t="s">
        <v>93</v>
      </c>
      <c r="D38" s="1" t="s">
        <v>95</v>
      </c>
      <c r="E38" s="1" t="s">
        <v>101</v>
      </c>
      <c r="F38" s="1" t="s">
        <v>197</v>
      </c>
      <c r="G38" s="1" t="s">
        <v>196</v>
      </c>
      <c r="H38" s="3">
        <v>2.85</v>
      </c>
      <c r="I38" s="6" t="s">
        <v>131</v>
      </c>
      <c r="J38" s="12">
        <v>10000</v>
      </c>
      <c r="K38" s="1" t="s">
        <v>68</v>
      </c>
      <c r="L38" s="1">
        <v>50</v>
      </c>
      <c r="M38" s="1" t="s">
        <v>102</v>
      </c>
      <c r="N38" s="5">
        <f>57*50*42/1000000</f>
        <v>0.1197</v>
      </c>
      <c r="O38" s="4">
        <f t="shared" si="0"/>
        <v>11695.906432748538</v>
      </c>
      <c r="P38" s="4">
        <f t="shared" si="1"/>
        <v>23391.812865497075</v>
      </c>
      <c r="Q38" s="4">
        <f>O38*2.1</f>
        <v>24561.403508771931</v>
      </c>
      <c r="R38" s="4">
        <v>4080939383049</v>
      </c>
    </row>
    <row r="39" spans="1:18" ht="119.5" customHeight="1">
      <c r="A39" s="1" t="s">
        <v>92</v>
      </c>
      <c r="B39" s="1" t="s">
        <v>93</v>
      </c>
      <c r="D39" s="1" t="s">
        <v>96</v>
      </c>
      <c r="E39" s="1" t="s">
        <v>103</v>
      </c>
      <c r="F39" s="1" t="s">
        <v>198</v>
      </c>
      <c r="G39" s="1" t="s">
        <v>196</v>
      </c>
      <c r="H39" s="3">
        <v>3.34</v>
      </c>
      <c r="I39" s="6" t="s">
        <v>131</v>
      </c>
      <c r="J39" s="12">
        <v>10000</v>
      </c>
      <c r="K39" s="1" t="s">
        <v>68</v>
      </c>
      <c r="L39" s="1">
        <v>50</v>
      </c>
      <c r="M39" s="1" t="s">
        <v>102</v>
      </c>
      <c r="N39" s="5">
        <f>57*50*42/1000000</f>
        <v>0.1197</v>
      </c>
      <c r="O39" s="4">
        <f t="shared" si="0"/>
        <v>11695.906432748538</v>
      </c>
      <c r="P39" s="4">
        <f t="shared" si="1"/>
        <v>23391.812865497075</v>
      </c>
      <c r="Q39" s="4">
        <f>O39*2.1</f>
        <v>24561.403508771931</v>
      </c>
      <c r="R39" s="4">
        <v>4080939383050</v>
      </c>
    </row>
    <row r="40" spans="1:18" ht="119.5" customHeight="1">
      <c r="A40" s="1" t="s">
        <v>92</v>
      </c>
      <c r="B40" s="1" t="s">
        <v>93</v>
      </c>
      <c r="D40" s="1" t="s">
        <v>97</v>
      </c>
      <c r="E40" s="1" t="s">
        <v>104</v>
      </c>
      <c r="F40" s="1" t="s">
        <v>195</v>
      </c>
      <c r="H40" s="3">
        <v>2.2999999999999998</v>
      </c>
      <c r="I40" s="6" t="s">
        <v>131</v>
      </c>
      <c r="J40" s="12">
        <v>10000</v>
      </c>
      <c r="K40" s="1" t="s">
        <v>99</v>
      </c>
      <c r="L40" s="1">
        <v>100</v>
      </c>
      <c r="M40" s="1" t="s">
        <v>100</v>
      </c>
      <c r="N40" s="5">
        <f>57*50*42/1000000</f>
        <v>0.1197</v>
      </c>
      <c r="O40" s="4">
        <f t="shared" si="0"/>
        <v>23391.812865497075</v>
      </c>
      <c r="P40" s="4">
        <f t="shared" si="1"/>
        <v>46783.62573099415</v>
      </c>
      <c r="Q40" s="4">
        <f>O40*2.1</f>
        <v>49122.807017543862</v>
      </c>
      <c r="R40" s="4">
        <v>4080939383051</v>
      </c>
    </row>
    <row r="41" spans="1:18" ht="119.5" customHeight="1">
      <c r="I41" s="6"/>
    </row>
    <row r="42" spans="1:18" ht="40" customHeight="1">
      <c r="A42" s="7" t="s">
        <v>133</v>
      </c>
      <c r="B42" s="7" t="s">
        <v>134</v>
      </c>
      <c r="C42" s="8" t="s">
        <v>135</v>
      </c>
      <c r="D42" s="7" t="s">
        <v>136</v>
      </c>
      <c r="E42" s="7" t="s">
        <v>137</v>
      </c>
      <c r="F42" s="7" t="s">
        <v>138</v>
      </c>
      <c r="G42" s="13" t="s">
        <v>139</v>
      </c>
      <c r="H42" s="7" t="s">
        <v>140</v>
      </c>
      <c r="I42" s="10" t="s">
        <v>141</v>
      </c>
      <c r="J42" s="7" t="s">
        <v>142</v>
      </c>
      <c r="K42" s="7" t="s">
        <v>143</v>
      </c>
      <c r="L42" s="7" t="s">
        <v>144</v>
      </c>
      <c r="M42" s="7" t="s">
        <v>145</v>
      </c>
      <c r="N42" s="7" t="s">
        <v>146</v>
      </c>
      <c r="O42" s="7" t="s">
        <v>147</v>
      </c>
      <c r="P42" s="1"/>
    </row>
    <row r="43" spans="1:18" ht="40" customHeight="1">
      <c r="A43" s="9">
        <v>42591</v>
      </c>
      <c r="B43" s="9">
        <v>42611</v>
      </c>
      <c r="C43" s="7" t="s">
        <v>179</v>
      </c>
      <c r="D43" s="8" t="s">
        <v>178</v>
      </c>
      <c r="E43" s="8" t="s">
        <v>180</v>
      </c>
      <c r="F43" s="8" t="s">
        <v>181</v>
      </c>
      <c r="G43" s="14" t="s">
        <v>180</v>
      </c>
      <c r="H43" s="7" t="s">
        <v>149</v>
      </c>
      <c r="I43" s="11" t="s">
        <v>163</v>
      </c>
      <c r="J43" s="8" t="s">
        <v>164</v>
      </c>
      <c r="K43" s="8" t="s">
        <v>156</v>
      </c>
      <c r="L43" s="9">
        <v>42652</v>
      </c>
      <c r="M43" s="8"/>
      <c r="N43" s="7"/>
      <c r="O43" s="8" t="s">
        <v>176</v>
      </c>
      <c r="P43" s="1"/>
    </row>
    <row r="44" spans="1:18" ht="33.65" customHeight="1">
      <c r="A44" s="1" t="s">
        <v>1</v>
      </c>
      <c r="B44" s="1" t="s">
        <v>2</v>
      </c>
      <c r="C44" s="1" t="s">
        <v>0</v>
      </c>
      <c r="D44" s="1" t="s">
        <v>5</v>
      </c>
      <c r="E44" s="1" t="s">
        <v>11</v>
      </c>
      <c r="F44" s="1" t="s">
        <v>182</v>
      </c>
      <c r="G44" s="1" t="s">
        <v>183</v>
      </c>
      <c r="H44" s="3" t="s">
        <v>6</v>
      </c>
      <c r="I44" s="1" t="s">
        <v>128</v>
      </c>
      <c r="J44" s="12" t="s">
        <v>129</v>
      </c>
      <c r="K44" s="1" t="s">
        <v>7</v>
      </c>
      <c r="L44" s="1" t="s">
        <v>8</v>
      </c>
      <c r="M44" s="1" t="s">
        <v>9</v>
      </c>
      <c r="N44" s="5" t="s">
        <v>14</v>
      </c>
      <c r="O44" s="4" t="s">
        <v>15</v>
      </c>
      <c r="P44" s="4" t="s">
        <v>16</v>
      </c>
      <c r="Q44" s="4" t="s">
        <v>17</v>
      </c>
      <c r="R44" s="4" t="s">
        <v>158</v>
      </c>
    </row>
    <row r="45" spans="1:18" ht="119.5" customHeight="1">
      <c r="A45" s="1" t="s">
        <v>105</v>
      </c>
      <c r="B45" s="1" t="s">
        <v>177</v>
      </c>
      <c r="D45" s="1" t="s">
        <v>106</v>
      </c>
      <c r="E45" s="1" t="s">
        <v>127</v>
      </c>
      <c r="F45" s="1" t="s">
        <v>199</v>
      </c>
      <c r="G45" s="1" t="s">
        <v>200</v>
      </c>
      <c r="H45" s="3">
        <v>7.2</v>
      </c>
      <c r="I45" s="3" t="s">
        <v>132</v>
      </c>
      <c r="J45" s="12">
        <v>1000</v>
      </c>
      <c r="R45" s="4">
        <v>4080939383052</v>
      </c>
    </row>
    <row r="46" spans="1:18" ht="119.5" customHeight="1">
      <c r="A46" s="1" t="s">
        <v>105</v>
      </c>
      <c r="B46" s="1" t="s">
        <v>177</v>
      </c>
      <c r="D46" s="1" t="s">
        <v>107</v>
      </c>
      <c r="E46" s="1" t="s">
        <v>108</v>
      </c>
      <c r="F46" s="1" t="s">
        <v>201</v>
      </c>
      <c r="H46" s="3">
        <v>8.1999999999999993</v>
      </c>
      <c r="I46" s="3" t="s">
        <v>132</v>
      </c>
      <c r="J46" s="12">
        <v>1000</v>
      </c>
      <c r="R46" s="4">
        <v>4080939383053</v>
      </c>
    </row>
    <row r="47" spans="1:18" ht="119.5" customHeight="1">
      <c r="A47" s="1" t="s">
        <v>105</v>
      </c>
      <c r="B47" s="1" t="s">
        <v>177</v>
      </c>
      <c r="D47" s="1" t="s">
        <v>109</v>
      </c>
      <c r="E47" s="1" t="s">
        <v>108</v>
      </c>
      <c r="F47" s="1" t="s">
        <v>201</v>
      </c>
      <c r="G47" s="1" t="s">
        <v>202</v>
      </c>
      <c r="H47" s="3">
        <v>8.3000000000000007</v>
      </c>
      <c r="I47" s="3" t="s">
        <v>132</v>
      </c>
      <c r="J47" s="12">
        <v>1000</v>
      </c>
      <c r="R47" s="4">
        <v>4080939383054</v>
      </c>
    </row>
    <row r="48" spans="1:18" ht="119.5" customHeight="1">
      <c r="A48" s="1" t="s">
        <v>105</v>
      </c>
      <c r="B48" s="1" t="s">
        <v>177</v>
      </c>
      <c r="D48" s="1" t="s">
        <v>110</v>
      </c>
      <c r="E48" s="1" t="s">
        <v>108</v>
      </c>
      <c r="F48" s="1" t="s">
        <v>201</v>
      </c>
      <c r="G48" s="1" t="s">
        <v>202</v>
      </c>
      <c r="H48" s="3">
        <v>8.4</v>
      </c>
      <c r="I48" s="3" t="s">
        <v>132</v>
      </c>
      <c r="J48" s="12">
        <v>1000</v>
      </c>
      <c r="R48" s="4">
        <v>4080939383055</v>
      </c>
    </row>
    <row r="49" spans="1:18" ht="119.5" customHeight="1">
      <c r="A49" s="1" t="s">
        <v>105</v>
      </c>
      <c r="B49" s="1" t="s">
        <v>177</v>
      </c>
      <c r="D49" s="1" t="s">
        <v>111</v>
      </c>
      <c r="E49" s="1" t="s">
        <v>108</v>
      </c>
      <c r="F49" s="1" t="s">
        <v>201</v>
      </c>
      <c r="G49" s="1" t="s">
        <v>202</v>
      </c>
      <c r="H49" s="3">
        <v>8.1</v>
      </c>
      <c r="I49" s="3" t="s">
        <v>132</v>
      </c>
      <c r="J49" s="12">
        <v>1000</v>
      </c>
      <c r="R49" s="4">
        <v>4080939383056</v>
      </c>
    </row>
    <row r="50" spans="1:18" ht="119.5" customHeight="1">
      <c r="A50" s="1" t="s">
        <v>105</v>
      </c>
      <c r="B50" s="1" t="s">
        <v>177</v>
      </c>
      <c r="D50" s="1" t="s">
        <v>112</v>
      </c>
      <c r="E50" s="1" t="s">
        <v>113</v>
      </c>
      <c r="F50" s="1" t="s">
        <v>203</v>
      </c>
      <c r="G50" s="1" t="s">
        <v>204</v>
      </c>
      <c r="H50" s="3">
        <v>8.3000000000000007</v>
      </c>
      <c r="I50" s="3" t="s">
        <v>132</v>
      </c>
      <c r="J50" s="12">
        <v>1000</v>
      </c>
      <c r="R50" s="4">
        <v>4080939383057</v>
      </c>
    </row>
    <row r="51" spans="1:18" ht="119.5" customHeight="1">
      <c r="A51" s="1" t="s">
        <v>105</v>
      </c>
      <c r="B51" s="1" t="s">
        <v>177</v>
      </c>
      <c r="D51" s="1" t="s">
        <v>114</v>
      </c>
      <c r="E51" s="1" t="s">
        <v>115</v>
      </c>
      <c r="F51" s="1" t="s">
        <v>205</v>
      </c>
      <c r="G51" s="1" t="s">
        <v>206</v>
      </c>
      <c r="H51" s="3">
        <v>7.5</v>
      </c>
      <c r="I51" s="3" t="s">
        <v>132</v>
      </c>
      <c r="J51" s="12">
        <v>1000</v>
      </c>
      <c r="R51" s="4">
        <v>4080939383058</v>
      </c>
    </row>
    <row r="52" spans="1:18" ht="119.5" customHeight="1">
      <c r="A52" s="1" t="s">
        <v>105</v>
      </c>
      <c r="B52" s="1" t="s">
        <v>177</v>
      </c>
      <c r="D52" s="1" t="s">
        <v>114</v>
      </c>
      <c r="E52" s="1" t="s">
        <v>116</v>
      </c>
      <c r="F52" s="1" t="s">
        <v>207</v>
      </c>
      <c r="G52" s="1" t="s">
        <v>204</v>
      </c>
      <c r="H52" s="3">
        <v>9.3000000000000007</v>
      </c>
      <c r="I52" s="3" t="s">
        <v>132</v>
      </c>
      <c r="J52" s="12">
        <v>1000</v>
      </c>
      <c r="R52" s="4">
        <v>4080939383059</v>
      </c>
    </row>
    <row r="53" spans="1:18" ht="119.5" customHeight="1">
      <c r="A53" s="1" t="s">
        <v>105</v>
      </c>
      <c r="B53" s="1" t="s">
        <v>177</v>
      </c>
      <c r="D53" s="1" t="s">
        <v>117</v>
      </c>
      <c r="E53" s="1" t="s">
        <v>118</v>
      </c>
      <c r="F53" s="1" t="s">
        <v>208</v>
      </c>
      <c r="G53" s="1" t="s">
        <v>202</v>
      </c>
      <c r="H53" s="3">
        <v>8.3000000000000007</v>
      </c>
      <c r="I53" s="3" t="s">
        <v>132</v>
      </c>
      <c r="J53" s="12">
        <v>1000</v>
      </c>
      <c r="R53" s="4">
        <v>4080939383060</v>
      </c>
    </row>
    <row r="54" spans="1:18" ht="119.5" customHeight="1">
      <c r="A54" s="1" t="s">
        <v>105</v>
      </c>
      <c r="B54" s="1" t="s">
        <v>177</v>
      </c>
      <c r="D54" s="1" t="s">
        <v>119</v>
      </c>
      <c r="E54" s="1" t="s">
        <v>118</v>
      </c>
      <c r="F54" s="1" t="s">
        <v>208</v>
      </c>
      <c r="G54" s="1" t="s">
        <v>202</v>
      </c>
      <c r="H54" s="3">
        <v>7.3</v>
      </c>
      <c r="I54" s="3" t="s">
        <v>132</v>
      </c>
      <c r="J54" s="12">
        <v>1000</v>
      </c>
      <c r="R54" s="4">
        <v>4080939383061</v>
      </c>
    </row>
    <row r="55" spans="1:18" ht="119.5" customHeight="1">
      <c r="A55" s="1" t="s">
        <v>105</v>
      </c>
      <c r="B55" s="1" t="s">
        <v>177</v>
      </c>
      <c r="D55" s="1" t="s">
        <v>120</v>
      </c>
      <c r="E55" s="1" t="s">
        <v>118</v>
      </c>
      <c r="F55" s="1" t="s">
        <v>208</v>
      </c>
      <c r="G55" s="1" t="s">
        <v>202</v>
      </c>
      <c r="H55" s="3">
        <v>7.4</v>
      </c>
      <c r="I55" s="3" t="s">
        <v>132</v>
      </c>
      <c r="J55" s="12">
        <v>1000</v>
      </c>
      <c r="R55" s="4">
        <v>4080939383062</v>
      </c>
    </row>
    <row r="56" spans="1:18" ht="119.5" customHeight="1">
      <c r="A56" s="1" t="s">
        <v>105</v>
      </c>
      <c r="B56" s="1" t="s">
        <v>177</v>
      </c>
      <c r="D56" s="1" t="s">
        <v>121</v>
      </c>
      <c r="E56" s="1" t="s">
        <v>118</v>
      </c>
      <c r="F56" s="1" t="s">
        <v>208</v>
      </c>
      <c r="G56" s="1" t="s">
        <v>202</v>
      </c>
      <c r="H56" s="3">
        <v>8.9</v>
      </c>
      <c r="I56" s="3" t="s">
        <v>132</v>
      </c>
      <c r="J56" s="12">
        <v>1000</v>
      </c>
      <c r="R56" s="4">
        <v>4080939383063</v>
      </c>
    </row>
    <row r="57" spans="1:18" ht="119.5" customHeight="1">
      <c r="A57" s="1" t="s">
        <v>105</v>
      </c>
      <c r="B57" s="1" t="s">
        <v>177</v>
      </c>
      <c r="D57" s="1" t="s">
        <v>122</v>
      </c>
      <c r="E57" s="1" t="s">
        <v>123</v>
      </c>
      <c r="F57" s="1" t="s">
        <v>209</v>
      </c>
      <c r="G57" s="1" t="s">
        <v>210</v>
      </c>
      <c r="H57" s="3">
        <v>5.8</v>
      </c>
      <c r="I57" s="3" t="s">
        <v>132</v>
      </c>
      <c r="J57" s="12">
        <v>1000</v>
      </c>
      <c r="R57" s="4">
        <v>4080939383064</v>
      </c>
    </row>
    <row r="58" spans="1:18" ht="119.5" customHeight="1">
      <c r="A58" s="1" t="s">
        <v>105</v>
      </c>
      <c r="B58" s="1" t="s">
        <v>177</v>
      </c>
      <c r="D58" s="1" t="s">
        <v>124</v>
      </c>
      <c r="E58" s="1" t="s">
        <v>123</v>
      </c>
      <c r="F58" s="1" t="s">
        <v>211</v>
      </c>
      <c r="G58" s="1" t="s">
        <v>204</v>
      </c>
      <c r="H58" s="3">
        <v>6.8</v>
      </c>
      <c r="I58" s="3" t="s">
        <v>132</v>
      </c>
      <c r="J58" s="12">
        <v>1000</v>
      </c>
      <c r="R58" s="4">
        <v>4080939383065</v>
      </c>
    </row>
    <row r="59" spans="1:18" ht="140.5" customHeight="1">
      <c r="A59" s="1" t="s">
        <v>105</v>
      </c>
      <c r="B59" s="1" t="s">
        <v>177</v>
      </c>
      <c r="D59" s="1" t="s">
        <v>125</v>
      </c>
      <c r="E59" s="1" t="s">
        <v>126</v>
      </c>
      <c r="F59" s="1" t="s">
        <v>212</v>
      </c>
      <c r="G59" s="1" t="s">
        <v>206</v>
      </c>
      <c r="H59" s="3">
        <v>7.45</v>
      </c>
      <c r="I59" s="3" t="s">
        <v>132</v>
      </c>
      <c r="J59" s="12">
        <v>1000</v>
      </c>
      <c r="R59" s="4">
        <v>4080939383066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demo 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2016-10-11T05:20:02Z</dcterms:modified>
</cp:coreProperties>
</file>