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EDBEE44-7895-4D9A-89F9-5083D9226E5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Exp2_1" sheetId="2" r:id="rId1"/>
    <sheet name="Exp2_2" sheetId="3" r:id="rId2"/>
    <sheet name="Exp2_F" sheetId="4" r:id="rId3"/>
    <sheet name="Chart1" sheetId="5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M22" i="1"/>
  <c r="C22" i="1"/>
  <c r="D22" i="1"/>
  <c r="E22" i="1"/>
  <c r="F22" i="1"/>
  <c r="G22" i="1"/>
  <c r="H22" i="1"/>
  <c r="I22" i="1"/>
  <c r="J22" i="1"/>
  <c r="K22" i="1"/>
  <c r="B22" i="1"/>
  <c r="C21" i="1"/>
  <c r="D21" i="1"/>
  <c r="E21" i="1"/>
  <c r="F21" i="1"/>
  <c r="G21" i="1"/>
  <c r="H21" i="1"/>
  <c r="I21" i="1"/>
  <c r="J21" i="1"/>
  <c r="K21" i="1"/>
  <c r="B21" i="1"/>
  <c r="B24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B25" i="1"/>
  <c r="C9" i="1" l="1"/>
  <c r="D9" i="1"/>
  <c r="E9" i="1"/>
  <c r="F9" i="1"/>
  <c r="G9" i="1"/>
  <c r="H9" i="1"/>
  <c r="I9" i="1"/>
  <c r="J9" i="1"/>
  <c r="K9" i="1"/>
  <c r="C8" i="1"/>
  <c r="D8" i="1"/>
  <c r="E8" i="1"/>
  <c r="F8" i="1"/>
  <c r="G8" i="1"/>
  <c r="H8" i="1"/>
  <c r="I8" i="1"/>
  <c r="J8" i="1"/>
  <c r="K8" i="1"/>
  <c r="B9" i="1"/>
  <c r="B8" i="1"/>
</calcChain>
</file>

<file path=xl/sharedStrings.xml><?xml version="1.0" encoding="utf-8"?>
<sst xmlns="http://schemas.openxmlformats.org/spreadsheetml/2006/main" count="55" uniqueCount="21">
  <si>
    <t>Total Utilization %</t>
  </si>
  <si>
    <t>Satisfied requests</t>
  </si>
  <si>
    <t>Sharing</t>
  </si>
  <si>
    <t>No-sharing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</si>
  <si>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</si>
  <si>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</si>
  <si>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</si>
  <si>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</si>
  <si>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</si>
  <si>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</si>
  <si>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</si>
  <si>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</si>
  <si>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</si>
  <si>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</si>
  <si>
    <t xml:space="preserve">range </t>
  </si>
  <si>
    <t>13-26%</t>
  </si>
  <si>
    <t>Experiment repetitions</t>
  </si>
  <si>
    <t>Total Utilization (70%)</t>
  </si>
  <si>
    <t>Satisfied requests(70%)</t>
  </si>
  <si>
    <t>Total Utilization (30%)</t>
  </si>
  <si>
    <t>Satisfied requests(30%)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</si>
</sst>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Total Utilization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57.342657342657297</c:v>
                </c:pt>
                <c:pt idx="1">
                  <c:v>49.125874125874098</c:v>
                </c:pt>
                <c:pt idx="2">
                  <c:v>55.069930069930003</c:v>
                </c:pt>
                <c:pt idx="3">
                  <c:v>58.566433566433503</c:v>
                </c:pt>
                <c:pt idx="4">
                  <c:v>54.895104895104801</c:v>
                </c:pt>
                <c:pt idx="5">
                  <c:v>64.335664335664305</c:v>
                </c:pt>
                <c:pt idx="6">
                  <c:v>59.090909090909001</c:v>
                </c:pt>
                <c:pt idx="7">
                  <c:v>51.923076923076898</c:v>
                </c:pt>
                <c:pt idx="8">
                  <c:v>57.517482517482499</c:v>
                </c:pt>
                <c:pt idx="9">
                  <c:v>52.7972027972028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7-421C-8DA3-5B583974B51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Satisfied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7-421C-8DA3-5B583974B51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Total Utilization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82.517482517482506</c:v>
                </c:pt>
                <c:pt idx="1">
                  <c:v>89.685314685314694</c:v>
                </c:pt>
                <c:pt idx="2">
                  <c:v>85.314685314685306</c:v>
                </c:pt>
                <c:pt idx="3">
                  <c:v>87.237762237762198</c:v>
                </c:pt>
                <c:pt idx="4">
                  <c:v>83.566433566433503</c:v>
                </c:pt>
                <c:pt idx="5">
                  <c:v>78.671328671328595</c:v>
                </c:pt>
                <c:pt idx="6">
                  <c:v>88.286713286713294</c:v>
                </c:pt>
                <c:pt idx="7">
                  <c:v>84.090909090909093</c:v>
                </c:pt>
                <c:pt idx="8">
                  <c:v>88.811188811188799</c:v>
                </c:pt>
                <c:pt idx="9">
                  <c:v>88.286713286713294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C7-421C-8DA3-5B583974B51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Satisfied requests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Sheet1!$B$1:$K$1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20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C7-421C-8DA3-5B583974B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741376"/>
        <c:axId val="544740064"/>
      </c:barChart>
      <c:catAx>
        <c:axId val="5447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Experiments</a:t>
                </a:r>
              </a:p>
            </c:rich>
          </c:tx>
          <c:layout>
            <c:manualLayout>
              <c:xMode val="edge"/>
              <c:yMode val="edge"/>
              <c:x val="0.43279612436505138"/>
              <c:y val="0.92659537689163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0064"/>
        <c:crosses val="autoZero"/>
        <c:auto val="1"/>
        <c:lblAlgn val="ctr"/>
        <c:lblOffset val="100"/>
        <c:noMultiLvlLbl val="0"/>
      </c:catAx>
      <c:valAx>
        <c:axId val="544740064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Sharing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Sheet1!$B$7:$K$7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1.91142191142191</c:v>
                </c:pt>
                <c:pt idx="1">
                  <c:v>1.6375291375291365</c:v>
                </c:pt>
                <c:pt idx="2">
                  <c:v>1.8356643356643334</c:v>
                </c:pt>
                <c:pt idx="3">
                  <c:v>1.95221445221445</c:v>
                </c:pt>
                <c:pt idx="4">
                  <c:v>1.8298368298368266</c:v>
                </c:pt>
                <c:pt idx="5">
                  <c:v>2.1445221445221434</c:v>
                </c:pt>
                <c:pt idx="6">
                  <c:v>1.9696969696969666</c:v>
                </c:pt>
                <c:pt idx="7">
                  <c:v>1.7307692307692299</c:v>
                </c:pt>
                <c:pt idx="8">
                  <c:v>1.9172494172494166</c:v>
                </c:pt>
                <c:pt idx="9">
                  <c:v>1.7599067599067599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8-4A17-AF19-E508246BF431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No-sharing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Sheet1!$B$7:$K$7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4.1258741258741249</c:v>
                </c:pt>
                <c:pt idx="1">
                  <c:v>4.0766052129688495</c:v>
                </c:pt>
                <c:pt idx="2">
                  <c:v>3.7093341441167524</c:v>
                </c:pt>
                <c:pt idx="3">
                  <c:v>3.6349067599067584</c:v>
                </c:pt>
                <c:pt idx="4">
                  <c:v>4.1783216783216748</c:v>
                </c:pt>
                <c:pt idx="5">
                  <c:v>4.1405962458593999</c:v>
                </c:pt>
                <c:pt idx="6">
                  <c:v>4.2041292041292042</c:v>
                </c:pt>
                <c:pt idx="7">
                  <c:v>3.8223140495867769</c:v>
                </c:pt>
                <c:pt idx="8">
                  <c:v>3.7004662004662001</c:v>
                </c:pt>
                <c:pt idx="9">
                  <c:v>4.0130324221233318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8-4A17-AF19-E508246B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754336"/>
        <c:axId val="432046120"/>
      </c:lineChart>
      <c:catAx>
        <c:axId val="5447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6120"/>
        <c:crosses val="autoZero"/>
        <c:auto val="1"/>
        <c:lblAlgn val="ctr"/>
        <c:lblOffset val="100"/>
        <c:noMultiLvlLbl val="0"/>
      </c:catAx>
      <c:valAx>
        <c:axId val="4320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Utilization per Request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Total Utilization (70%)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87.056367432150296</c:v>
                </c:pt>
                <c:pt idx="1">
                  <c:v>78.705636743214995</c:v>
                </c:pt>
                <c:pt idx="2">
                  <c:v>83.716075156576196</c:v>
                </c:pt>
                <c:pt idx="3">
                  <c:v>81.002087682672197</c:v>
                </c:pt>
                <c:pt idx="4">
                  <c:v>78.496868475991604</c:v>
                </c:pt>
                <c:pt idx="5">
                  <c:v>76.200417536534403</c:v>
                </c:pt>
                <c:pt idx="6">
                  <c:v>87.473903966597007</c:v>
                </c:pt>
                <c:pt idx="7">
                  <c:v>81.837160751565705</c:v>
                </c:pt>
                <c:pt idx="8">
                  <c:v>79.123173277661706</c:v>
                </c:pt>
                <c:pt idx="9">
                  <c:v>78.914405010438401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9E1-A9DA-9F4475462425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Satisfied requests(70%)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D-49E1-A9DA-9F4475462425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Total Utilization (30%)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82.045929018789096</c:v>
                </c:pt>
                <c:pt idx="1">
                  <c:v>84.551148225469703</c:v>
                </c:pt>
                <c:pt idx="2">
                  <c:v>78.496868475991604</c:v>
                </c:pt>
                <c:pt idx="3">
                  <c:v>81.837160751565705</c:v>
                </c:pt>
                <c:pt idx="4">
                  <c:v>86.012526096033397</c:v>
                </c:pt>
                <c:pt idx="5">
                  <c:v>78.496868475991604</c:v>
                </c:pt>
                <c:pt idx="6">
                  <c:v>82.045929018789096</c:v>
                </c:pt>
                <c:pt idx="7">
                  <c:v>93.528183716075105</c:v>
                </c:pt>
                <c:pt idx="8">
                  <c:v>75.991649269310997</c:v>
                </c:pt>
                <c:pt idx="9">
                  <c:v>82.045929018789096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D-49E1-A9DA-9F4475462425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Satisfied requests(30%)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CD-49E1-A9DA-9F4475462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806432"/>
        <c:axId val="536803152"/>
      </c:barChart>
      <c:catAx>
        <c:axId val="5368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3152"/>
        <c:crosses val="autoZero"/>
        <c:auto val="1"/>
        <c:lblAlgn val="ctr"/>
        <c:lblOffset val="100"/>
        <c:noMultiLvlLbl val="0"/>
      </c:catAx>
      <c:valAx>
        <c:axId val="536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Total Utilization (70%)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Sheet1!$B$17:$K$17</c:f>
              <c:numCache>
                <c:formatCode>General</c:formatCode>
                <c:ptCount val="10"/>
                <c:pt idx="0">
                  <c:v>87.056367432150296</c:v>
                </c:pt>
                <c:pt idx="1">
                  <c:v>78.705636743214995</c:v>
                </c:pt>
                <c:pt idx="2">
                  <c:v>83.716075156576196</c:v>
                </c:pt>
                <c:pt idx="3">
                  <c:v>81.002087682672197</c:v>
                </c:pt>
                <c:pt idx="4">
                  <c:v>78.496868475991604</c:v>
                </c:pt>
                <c:pt idx="5">
                  <c:v>76.200417536534403</c:v>
                </c:pt>
                <c:pt idx="6">
                  <c:v>87.473903966597007</c:v>
                </c:pt>
                <c:pt idx="7">
                  <c:v>81.837160751565705</c:v>
                </c:pt>
                <c:pt idx="8">
                  <c:v>79.123173277661706</c:v>
                </c:pt>
                <c:pt idx="9">
                  <c:v>78.914405010438401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1-4289-B056-07069A7FF289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Satisfied requests(70%)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Sheet1!$B$18:$K$18</c:f>
              <c:numCache>
                <c:formatCode>General</c:formatCode>
                <c:ptCount val="10"/>
                <c:pt idx="0">
                  <c:v>29</c:v>
                </c:pt>
                <c:pt idx="1">
                  <c:v>30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28</c:v>
                </c:pt>
                <c:pt idx="6">
                  <c:v>30</c:v>
                </c:pt>
                <c:pt idx="7">
                  <c:v>25</c:v>
                </c:pt>
                <c:pt idx="8">
                  <c:v>29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1-4289-B056-07069A7FF289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Total Utilization (30%)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Sheet1!$B$19:$K$19</c:f>
              <c:numCache>
                <c:formatCode>General</c:formatCode>
                <c:ptCount val="10"/>
                <c:pt idx="0">
                  <c:v>82.045929018789096</c:v>
                </c:pt>
                <c:pt idx="1">
                  <c:v>84.551148225469703</c:v>
                </c:pt>
                <c:pt idx="2">
                  <c:v>78.496868475991604</c:v>
                </c:pt>
                <c:pt idx="3">
                  <c:v>81.837160751565705</c:v>
                </c:pt>
                <c:pt idx="4">
                  <c:v>86.012526096033397</c:v>
                </c:pt>
                <c:pt idx="5">
                  <c:v>78.496868475991604</c:v>
                </c:pt>
                <c:pt idx="6">
                  <c:v>82.045929018789096</c:v>
                </c:pt>
                <c:pt idx="7">
                  <c:v>93.528183716075105</c:v>
                </c:pt>
                <c:pt idx="8">
                  <c:v>75.991649269310997</c:v>
                </c:pt>
                <c:pt idx="9">
                  <c:v>82.045929018789096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1-4289-B056-07069A7FF289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Satisfied requests(30%)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Sheet1!$B$16:$K$16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21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25</c:v>
                </c:pt>
                <c:pt idx="8">
                  <c:v>21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1-4289-B056-07069A7FF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41752"/>
        <c:axId val="525846672"/>
      </c:barChart>
      <c:catAx>
        <c:axId val="525841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Experiment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46672"/>
        <c:crosses val="autoZero"/>
        <c:auto val="1"/>
        <c:lblAlgn val="ctr"/>
        <c:lblOffset val="100"/>
        <c:noMultiLvlLbl val="0"/>
      </c:catAx>
      <c:valAx>
        <c:axId val="5258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4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Sharing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Sheet1!$B$23:$K$23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3.0019437045569068</c:v>
                </c:pt>
                <c:pt idx="1">
                  <c:v>2.6235212247738331</c:v>
                </c:pt>
                <c:pt idx="2">
                  <c:v>3.2198490444836998</c:v>
                </c:pt>
                <c:pt idx="3">
                  <c:v>3.1154649108720074</c:v>
                </c:pt>
                <c:pt idx="4">
                  <c:v>3.139874739039664</c:v>
                </c:pt>
                <c:pt idx="5">
                  <c:v>2.7214434834476573</c:v>
                </c:pt>
                <c:pt idx="6">
                  <c:v>2.915796798886567</c:v>
                </c:pt>
                <c:pt idx="7">
                  <c:v>3.2734864300626283</c:v>
                </c:pt>
                <c:pt idx="8">
                  <c:v>2.7283852854366106</c:v>
                </c:pt>
                <c:pt idx="9">
                  <c:v>2.6304801670146132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F97-89B1-AACC52B0A486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No-sharing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Sheet1!$B$23:$K$23</c:f>
              <c:strCache>
                <c:ptCount val="10"/>
                <c:pt idx="0">
                  <c:v>Ex1</c:v>
                </c:pt>
                <c:pt idx="1">
                  <c:v>Ex2</c:v>
                </c:pt>
                <c:pt idx="2">
                  <c:v>Ex3</c:v>
                </c:pt>
                <c:pt idx="3">
                  <c:v>Ex4</c:v>
                </c:pt>
                <c:pt idx="4">
                  <c:v>Ex5</c:v>
                </c:pt>
                <c:pt idx="5">
                  <c:v>Ex6</c:v>
                </c:pt>
                <c:pt idx="6">
                  <c:v>Ex7</c:v>
                </c:pt>
                <c:pt idx="7">
                  <c:v>Ex8</c:v>
                </c:pt>
                <c:pt idx="8">
                  <c:v>Ex9</c:v>
                </c:pt>
                <c:pt idx="9">
                  <c:v>Ex10</c:v>
                </c:pt>
              </c:strCache>
            </c:str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3.906949000894719</c:v>
                </c:pt>
                <c:pt idx="1">
                  <c:v>3.3820459290187883</c:v>
                </c:pt>
                <c:pt idx="2">
                  <c:v>3.4129073250431134</c:v>
                </c:pt>
                <c:pt idx="3">
                  <c:v>3.7198709432529866</c:v>
                </c:pt>
                <c:pt idx="4">
                  <c:v>4.0958345760015904</c:v>
                </c:pt>
                <c:pt idx="5">
                  <c:v>3.7379461179043623</c:v>
                </c:pt>
                <c:pt idx="6">
                  <c:v>3.5672143051647431</c:v>
                </c:pt>
                <c:pt idx="7">
                  <c:v>3.7411273486430043</c:v>
                </c:pt>
                <c:pt idx="8">
                  <c:v>3.6186499652052855</c:v>
                </c:pt>
                <c:pt idx="9">
                  <c:v>3.418580375782879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3E-4F97-89B1-AACC52B0A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05448"/>
        <c:axId val="561321616"/>
      </c:lineChart>
      <c:catAx>
        <c:axId val="53680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21616"/>
        <c:crosses val="autoZero"/>
        <c:auto val="1"/>
        <c:lblAlgn val="ctr"/>
        <c:lblOffset val="100"/>
        <c:noMultiLvlLbl val="0"/>
      </c:catAx>
      <c:valAx>
        <c:axId val="5613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0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269DA6-274C-49CC-93AF-AAC1AD6F6156}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C36368-1204-429D-946F-86FC386F0933}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A0C77B-9D04-4DFF-93F7-E8F04CBF0483}">
  <sheetPr/>
  <sheetViews>
    <sheetView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600661-E861-46BF-8E16-E031EB1E1424}">
  <sheetPr/>
  <sheetViews>
    <sheetView tabSelected="1" zoomScale="117" workbookViewId="0" zoomToFit="1"/>
  </sheetViews>
  <pageMargins left="0.7" right="0.7" top="0.75" bottom="0.75" header="0.3" footer="0.3"/>
  <pageSetup orientation="landscape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5262F-EA01-4858-B471-5D1A71B148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7F1AD-0689-47CD-857F-574548A7C2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A4F04-365E-4220-AA38-9A9EBFD62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5243D-0F94-4EDF-BD5A-6596C951A8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22</xdr:row>
      <xdr:rowOff>4762</xdr:rowOff>
    </xdr:from>
    <xdr:to>
      <xdr:col>21</xdr:col>
      <xdr:colOff>161925</xdr:colOff>
      <xdr:row>36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5A6CCF-37FC-44F2-B2A2-EFF2C51B4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Q10" sqref="Q10"/>
    </sheetView>
  </sheetViews>
  <sheetFormatPr defaultRowHeight="15" x14ac:dyDescent="0.25"/>
  <cols>
    <col min="1" max="1" width="19.140625" customWidth="1"/>
  </cols>
  <sheetData>
    <row r="1" spans="1:23" x14ac:dyDescent="0.25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23" x14ac:dyDescent="0.25">
      <c r="A2" t="s">
        <v>0</v>
      </c>
      <c r="B2">
        <v>57.342657342657297</v>
      </c>
      <c r="C2">
        <v>49.125874125874098</v>
      </c>
      <c r="D2">
        <v>55.069930069930003</v>
      </c>
      <c r="E2">
        <v>58.566433566433503</v>
      </c>
      <c r="F2">
        <v>54.895104895104801</v>
      </c>
      <c r="G2">
        <v>64.335664335664305</v>
      </c>
      <c r="H2">
        <v>59.090909090909001</v>
      </c>
      <c r="I2">
        <v>51.923076923076898</v>
      </c>
      <c r="J2">
        <v>57.517482517482499</v>
      </c>
      <c r="K2">
        <v>52.7972027972028</v>
      </c>
    </row>
    <row r="3" spans="1:23" x14ac:dyDescent="0.25">
      <c r="A3" t="s">
        <v>1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</row>
    <row r="4" spans="1:23" x14ac:dyDescent="0.25">
      <c r="A4" t="s">
        <v>0</v>
      </c>
      <c r="B4">
        <v>82.517482517482506</v>
      </c>
      <c r="C4">
        <v>89.685314685314694</v>
      </c>
      <c r="D4">
        <v>85.314685314685306</v>
      </c>
      <c r="E4">
        <v>87.237762237762198</v>
      </c>
      <c r="F4">
        <v>83.566433566433503</v>
      </c>
      <c r="G4">
        <v>78.671328671328595</v>
      </c>
      <c r="H4">
        <v>88.286713286713294</v>
      </c>
      <c r="I4">
        <v>84.090909090909093</v>
      </c>
      <c r="J4">
        <v>88.811188811188799</v>
      </c>
      <c r="K4">
        <v>88.286713286713294</v>
      </c>
    </row>
    <row r="5" spans="1:23" x14ac:dyDescent="0.25">
      <c r="A5" t="s">
        <v>1</v>
      </c>
      <c r="B5">
        <v>20</v>
      </c>
      <c r="C5">
        <v>22</v>
      </c>
      <c r="D5">
        <v>23</v>
      </c>
      <c r="E5">
        <v>24</v>
      </c>
      <c r="F5">
        <v>20</v>
      </c>
      <c r="G5">
        <v>19</v>
      </c>
      <c r="H5">
        <v>21</v>
      </c>
      <c r="I5">
        <v>22</v>
      </c>
      <c r="J5">
        <v>24</v>
      </c>
      <c r="K5">
        <v>22</v>
      </c>
    </row>
    <row r="7" spans="1:23" x14ac:dyDescent="0.2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</row>
    <row r="8" spans="1:23" x14ac:dyDescent="0.25">
      <c r="A8" t="s">
        <v>2</v>
      </c>
      <c r="B8">
        <f>B2/B3</f>
        <v>1.91142191142191</v>
      </c>
      <c r="C8">
        <f t="shared" ref="C8:K8" si="0">C2/C3</f>
        <v>1.6375291375291365</v>
      </c>
      <c r="D8">
        <f t="shared" si="0"/>
        <v>1.8356643356643334</v>
      </c>
      <c r="E8">
        <f t="shared" si="0"/>
        <v>1.95221445221445</v>
      </c>
      <c r="F8">
        <f t="shared" si="0"/>
        <v>1.8298368298368266</v>
      </c>
      <c r="G8">
        <f t="shared" si="0"/>
        <v>2.1445221445221434</v>
      </c>
      <c r="H8">
        <f t="shared" si="0"/>
        <v>1.9696969696969666</v>
      </c>
      <c r="I8">
        <f t="shared" si="0"/>
        <v>1.7307692307692299</v>
      </c>
      <c r="J8">
        <f t="shared" si="0"/>
        <v>1.9172494172494166</v>
      </c>
      <c r="K8">
        <f t="shared" si="0"/>
        <v>1.7599067599067599</v>
      </c>
    </row>
    <row r="9" spans="1:23" x14ac:dyDescent="0.25">
      <c r="A9" t="s">
        <v>3</v>
      </c>
      <c r="B9">
        <f>B4/B5</f>
        <v>4.1258741258741249</v>
      </c>
      <c r="C9">
        <f t="shared" ref="C9:K9" si="1">C4/C5</f>
        <v>4.0766052129688495</v>
      </c>
      <c r="D9">
        <f t="shared" si="1"/>
        <v>3.7093341441167524</v>
      </c>
      <c r="E9">
        <f t="shared" si="1"/>
        <v>3.6349067599067584</v>
      </c>
      <c r="F9">
        <f t="shared" si="1"/>
        <v>4.1783216783216748</v>
      </c>
      <c r="G9">
        <f t="shared" si="1"/>
        <v>4.1405962458593999</v>
      </c>
      <c r="H9">
        <f t="shared" si="1"/>
        <v>4.2041292041292042</v>
      </c>
      <c r="I9">
        <f t="shared" si="1"/>
        <v>3.8223140495867769</v>
      </c>
      <c r="J9">
        <f t="shared" si="1"/>
        <v>3.7004662004662001</v>
      </c>
      <c r="K9">
        <f t="shared" si="1"/>
        <v>4.0130324221233318</v>
      </c>
    </row>
    <row r="13" spans="1:23" x14ac:dyDescent="0.25">
      <c r="W13" s="1" t="s">
        <v>16</v>
      </c>
    </row>
    <row r="16" spans="1:23" x14ac:dyDescent="0.2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  <c r="J16" t="s">
        <v>12</v>
      </c>
      <c r="K16" t="s">
        <v>13</v>
      </c>
    </row>
    <row r="17" spans="1:14" x14ac:dyDescent="0.25">
      <c r="A17" t="s">
        <v>17</v>
      </c>
      <c r="B17">
        <v>87.056367432150296</v>
      </c>
      <c r="C17">
        <v>78.705636743214995</v>
      </c>
      <c r="D17">
        <v>83.716075156576196</v>
      </c>
      <c r="E17">
        <v>81.002087682672197</v>
      </c>
      <c r="F17">
        <v>78.496868475991604</v>
      </c>
      <c r="G17">
        <v>76.200417536534403</v>
      </c>
      <c r="H17">
        <v>87.473903966597007</v>
      </c>
      <c r="I17">
        <v>81.837160751565705</v>
      </c>
      <c r="J17">
        <v>79.123173277661706</v>
      </c>
      <c r="K17">
        <v>78.914405010438401</v>
      </c>
    </row>
    <row r="18" spans="1:14" x14ac:dyDescent="0.25">
      <c r="A18" t="s">
        <v>18</v>
      </c>
      <c r="B18">
        <v>29</v>
      </c>
      <c r="C18">
        <v>30</v>
      </c>
      <c r="D18">
        <v>26</v>
      </c>
      <c r="E18">
        <v>26</v>
      </c>
      <c r="F18">
        <v>25</v>
      </c>
      <c r="G18">
        <v>28</v>
      </c>
      <c r="H18">
        <v>30</v>
      </c>
      <c r="I18">
        <v>25</v>
      </c>
      <c r="J18">
        <v>29</v>
      </c>
      <c r="K18">
        <v>30</v>
      </c>
    </row>
    <row r="19" spans="1:14" x14ac:dyDescent="0.25">
      <c r="A19" t="s">
        <v>19</v>
      </c>
      <c r="B19">
        <v>82.045929018789096</v>
      </c>
      <c r="C19">
        <v>84.551148225469703</v>
      </c>
      <c r="D19">
        <v>78.496868475991604</v>
      </c>
      <c r="E19">
        <v>81.837160751565705</v>
      </c>
      <c r="F19">
        <v>86.012526096033397</v>
      </c>
      <c r="G19">
        <v>78.496868475991604</v>
      </c>
      <c r="H19">
        <v>82.045929018789096</v>
      </c>
      <c r="I19">
        <v>93.528183716075105</v>
      </c>
      <c r="J19">
        <v>75.991649269310997</v>
      </c>
      <c r="K19">
        <v>82.045929018789096</v>
      </c>
    </row>
    <row r="20" spans="1:14" x14ac:dyDescent="0.25">
      <c r="A20" t="s">
        <v>20</v>
      </c>
      <c r="B20">
        <v>21</v>
      </c>
      <c r="C20">
        <v>25</v>
      </c>
      <c r="D20">
        <v>23</v>
      </c>
      <c r="E20">
        <v>22</v>
      </c>
      <c r="F20">
        <v>21</v>
      </c>
      <c r="G20">
        <v>21</v>
      </c>
      <c r="H20">
        <v>23</v>
      </c>
      <c r="I20">
        <v>25</v>
      </c>
      <c r="J20">
        <v>21</v>
      </c>
      <c r="K20">
        <v>24</v>
      </c>
      <c r="M20" t="s">
        <v>14</v>
      </c>
    </row>
    <row r="21" spans="1:14" x14ac:dyDescent="0.25">
      <c r="B21">
        <f>(B18-B20)/30</f>
        <v>0.26666666666666666</v>
      </c>
      <c r="C21">
        <f t="shared" ref="C21:K21" si="2">(C18-C20)/30</f>
        <v>0.16666666666666666</v>
      </c>
      <c r="D21">
        <f t="shared" si="2"/>
        <v>0.1</v>
      </c>
      <c r="E21">
        <f t="shared" si="2"/>
        <v>0.13333333333333333</v>
      </c>
      <c r="F21">
        <f t="shared" si="2"/>
        <v>0.13333333333333333</v>
      </c>
      <c r="G21">
        <f t="shared" si="2"/>
        <v>0.23333333333333334</v>
      </c>
      <c r="H21">
        <f t="shared" si="2"/>
        <v>0.23333333333333334</v>
      </c>
      <c r="I21">
        <f t="shared" si="2"/>
        <v>0</v>
      </c>
      <c r="J21">
        <f t="shared" si="2"/>
        <v>0.26666666666666666</v>
      </c>
      <c r="K21">
        <f t="shared" si="2"/>
        <v>0.2</v>
      </c>
      <c r="M21" t="s">
        <v>15</v>
      </c>
    </row>
    <row r="22" spans="1:14" x14ac:dyDescent="0.25">
      <c r="B22">
        <f>B17-B19</f>
        <v>5.0104384133612001</v>
      </c>
      <c r="C22">
        <f t="shared" ref="C22:K22" si="3">C17-C19</f>
        <v>-5.8455114822547074</v>
      </c>
      <c r="D22">
        <f t="shared" si="3"/>
        <v>5.2192066805845911</v>
      </c>
      <c r="E22">
        <f t="shared" si="3"/>
        <v>-0.8350730688935073</v>
      </c>
      <c r="F22">
        <f t="shared" si="3"/>
        <v>-7.5156576200417931</v>
      </c>
      <c r="G22">
        <f t="shared" si="3"/>
        <v>-2.2964509394572019</v>
      </c>
      <c r="H22">
        <f t="shared" si="3"/>
        <v>5.4279749478079111</v>
      </c>
      <c r="I22">
        <f t="shared" si="3"/>
        <v>-11.691022964509401</v>
      </c>
      <c r="J22">
        <f t="shared" si="3"/>
        <v>3.1315240083507092</v>
      </c>
      <c r="K22">
        <f t="shared" si="3"/>
        <v>-3.131524008350695</v>
      </c>
      <c r="M22">
        <f>MIN(B22:K22)</f>
        <v>-11.691022964509401</v>
      </c>
      <c r="N22">
        <f>MAX(B22:K22)</f>
        <v>5.4279749478079111</v>
      </c>
    </row>
    <row r="23" spans="1:14" x14ac:dyDescent="0.25"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10</v>
      </c>
      <c r="I23" t="s">
        <v>11</v>
      </c>
      <c r="J23" t="s">
        <v>12</v>
      </c>
      <c r="K23" t="s">
        <v>13</v>
      </c>
    </row>
    <row r="24" spans="1:14" x14ac:dyDescent="0.25">
      <c r="A24" t="s">
        <v>2</v>
      </c>
      <c r="B24">
        <f>B17/B18</f>
        <v>3.0019437045569068</v>
      </c>
      <c r="C24">
        <f t="shared" ref="C24:K24" si="4">C17/C18</f>
        <v>2.6235212247738331</v>
      </c>
      <c r="D24">
        <f t="shared" si="4"/>
        <v>3.2198490444836998</v>
      </c>
      <c r="E24">
        <f t="shared" si="4"/>
        <v>3.1154649108720074</v>
      </c>
      <c r="F24">
        <f t="shared" si="4"/>
        <v>3.139874739039664</v>
      </c>
      <c r="G24">
        <f t="shared" si="4"/>
        <v>2.7214434834476573</v>
      </c>
      <c r="H24">
        <f t="shared" si="4"/>
        <v>2.915796798886567</v>
      </c>
      <c r="I24">
        <f t="shared" si="4"/>
        <v>3.2734864300626283</v>
      </c>
      <c r="J24">
        <f t="shared" si="4"/>
        <v>2.7283852854366106</v>
      </c>
      <c r="K24">
        <f t="shared" si="4"/>
        <v>2.6304801670146132</v>
      </c>
    </row>
    <row r="25" spans="1:14" x14ac:dyDescent="0.25">
      <c r="A25" t="s">
        <v>3</v>
      </c>
      <c r="B25">
        <f>B19/B20</f>
        <v>3.906949000894719</v>
      </c>
      <c r="C25">
        <f t="shared" ref="C25:K25" si="5">C19/C20</f>
        <v>3.3820459290187883</v>
      </c>
      <c r="D25">
        <f t="shared" si="5"/>
        <v>3.4129073250431134</v>
      </c>
      <c r="E25">
        <f t="shared" si="5"/>
        <v>3.7198709432529866</v>
      </c>
      <c r="F25">
        <f t="shared" si="5"/>
        <v>4.0958345760015904</v>
      </c>
      <c r="G25">
        <f t="shared" si="5"/>
        <v>3.7379461179043623</v>
      </c>
      <c r="H25">
        <f t="shared" si="5"/>
        <v>3.5672143051647431</v>
      </c>
      <c r="I25">
        <f t="shared" si="5"/>
        <v>3.7411273486430043</v>
      </c>
      <c r="J25">
        <f t="shared" si="5"/>
        <v>3.6186499652052855</v>
      </c>
      <c r="K25">
        <f t="shared" si="5"/>
        <v>3.418580375782879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Sheet1</vt:lpstr>
      <vt:lpstr>Exp2_1</vt:lpstr>
      <vt:lpstr>Exp2_2</vt:lpstr>
      <vt:lpstr>Exp2_F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2019-05-08T17:45:12Z</dcterms:modified>
</cp:coreProperties>
</file>