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邓等等\Desktop\"/>
    </mc:Choice>
  </mc:AlternateContent>
  <xr:revisionPtr revIDLastSave="0" documentId="13_ncr:1_{610B29D2-A718-43CA-84D0-A47813B7EEE4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97" i="1"/>
  <c r="AQ96" i="1"/>
  <c r="AM44" i="1"/>
  <c r="AL44" i="1"/>
  <c r="AC44" i="1"/>
  <c r="AB44" i="1"/>
  <c r="M44" i="1"/>
  <c r="K44" i="1"/>
  <c r="J44" i="1"/>
  <c r="AM43" i="1"/>
  <c r="AL43" i="1"/>
  <c r="AC43" i="1"/>
  <c r="AB43" i="1"/>
  <c r="M43" i="1"/>
  <c r="K43" i="1"/>
  <c r="J43" i="1"/>
  <c r="AM42" i="1"/>
  <c r="AL42" i="1"/>
  <c r="AC42" i="1"/>
  <c r="AB42" i="1"/>
  <c r="M42" i="1"/>
  <c r="K42" i="1"/>
  <c r="J42" i="1"/>
  <c r="AM41" i="1"/>
  <c r="AL41" i="1"/>
  <c r="AC41" i="1"/>
  <c r="AB41" i="1"/>
  <c r="M41" i="1"/>
  <c r="K41" i="1"/>
  <c r="J41" i="1"/>
  <c r="AM40" i="1"/>
  <c r="AL40" i="1"/>
  <c r="AC40" i="1"/>
  <c r="AB40" i="1"/>
  <c r="M40" i="1"/>
  <c r="K40" i="1"/>
  <c r="J40" i="1"/>
  <c r="AM39" i="1"/>
  <c r="AL39" i="1"/>
  <c r="AC39" i="1"/>
  <c r="AB39" i="1"/>
  <c r="M39" i="1"/>
  <c r="K39" i="1"/>
  <c r="J39" i="1"/>
  <c r="AM38" i="1"/>
  <c r="AL38" i="1"/>
  <c r="AC38" i="1"/>
  <c r="AB38" i="1"/>
  <c r="M38" i="1"/>
  <c r="K38" i="1"/>
  <c r="J38" i="1"/>
  <c r="AM37" i="1"/>
  <c r="AL37" i="1"/>
  <c r="AC37" i="1"/>
  <c r="AB37" i="1"/>
  <c r="M37" i="1"/>
  <c r="K37" i="1"/>
  <c r="J37" i="1"/>
  <c r="AM36" i="1"/>
  <c r="AL36" i="1"/>
  <c r="AC36" i="1"/>
  <c r="AB36" i="1"/>
  <c r="M36" i="1"/>
  <c r="K36" i="1"/>
  <c r="J36" i="1"/>
  <c r="AM35" i="1"/>
  <c r="AL35" i="1"/>
  <c r="AC35" i="1"/>
  <c r="AB35" i="1"/>
  <c r="M35" i="1"/>
  <c r="K35" i="1"/>
  <c r="J35" i="1"/>
  <c r="AM34" i="1"/>
  <c r="AL34" i="1"/>
  <c r="AC34" i="1"/>
  <c r="AB34" i="1"/>
  <c r="M34" i="1"/>
  <c r="K34" i="1"/>
  <c r="J34" i="1"/>
  <c r="AM33" i="1"/>
  <c r="AL33" i="1"/>
  <c r="AC33" i="1"/>
  <c r="AB33" i="1"/>
  <c r="M33" i="1"/>
  <c r="K33" i="1"/>
  <c r="J33" i="1"/>
  <c r="AM32" i="1"/>
  <c r="AL32" i="1"/>
  <c r="AC32" i="1"/>
  <c r="AB32" i="1"/>
  <c r="M32" i="1"/>
  <c r="K32" i="1"/>
  <c r="J32" i="1"/>
  <c r="AM31" i="1"/>
  <c r="AL31" i="1"/>
  <c r="AC31" i="1"/>
  <c r="AB31" i="1"/>
  <c r="M31" i="1"/>
  <c r="K31" i="1"/>
  <c r="J31" i="1"/>
  <c r="AM30" i="1"/>
  <c r="AL30" i="1"/>
  <c r="AC30" i="1"/>
  <c r="AB30" i="1"/>
  <c r="M30" i="1"/>
  <c r="K30" i="1"/>
  <c r="J30" i="1"/>
  <c r="AM29" i="1"/>
  <c r="AL29" i="1"/>
  <c r="AC29" i="1"/>
  <c r="AB29" i="1"/>
  <c r="M29" i="1"/>
  <c r="K29" i="1"/>
  <c r="J29" i="1"/>
  <c r="AM28" i="1"/>
  <c r="AL28" i="1"/>
  <c r="AC28" i="1"/>
  <c r="AB28" i="1"/>
  <c r="M28" i="1"/>
  <c r="K28" i="1"/>
  <c r="J28" i="1"/>
  <c r="AM27" i="1"/>
  <c r="AL27" i="1"/>
  <c r="AC27" i="1"/>
  <c r="AB27" i="1"/>
  <c r="M27" i="1"/>
  <c r="K27" i="1"/>
  <c r="J27" i="1"/>
  <c r="AM26" i="1"/>
  <c r="AL26" i="1"/>
  <c r="AC26" i="1"/>
  <c r="AB26" i="1"/>
  <c r="M26" i="1"/>
  <c r="K26" i="1"/>
  <c r="J26" i="1"/>
  <c r="M25" i="1"/>
  <c r="K25" i="1"/>
  <c r="J25" i="1"/>
  <c r="AQ71" i="1"/>
  <c r="AQ70" i="1"/>
  <c r="AM21" i="1"/>
  <c r="AL21" i="1"/>
  <c r="AC21" i="1"/>
  <c r="AB21" i="1"/>
  <c r="M21" i="1"/>
  <c r="K21" i="1"/>
  <c r="J21" i="1"/>
  <c r="AM20" i="1"/>
  <c r="AL20" i="1"/>
  <c r="AC20" i="1"/>
  <c r="AB20" i="1"/>
  <c r="M20" i="1"/>
  <c r="K20" i="1"/>
  <c r="J20" i="1"/>
  <c r="AM19" i="1"/>
  <c r="AL19" i="1"/>
  <c r="AC19" i="1"/>
  <c r="AB19" i="1"/>
  <c r="M19" i="1"/>
  <c r="K19" i="1"/>
  <c r="J19" i="1"/>
  <c r="AM18" i="1"/>
  <c r="AL18" i="1"/>
  <c r="AC18" i="1"/>
  <c r="AB18" i="1"/>
  <c r="M18" i="1"/>
  <c r="K18" i="1"/>
  <c r="J18" i="1"/>
  <c r="AM17" i="1"/>
  <c r="AL17" i="1"/>
  <c r="AC17" i="1"/>
  <c r="AB17" i="1"/>
  <c r="M17" i="1"/>
  <c r="K17" i="1"/>
  <c r="J17" i="1"/>
  <c r="AM16" i="1"/>
  <c r="AL16" i="1"/>
  <c r="AC16" i="1"/>
  <c r="AB16" i="1"/>
  <c r="M16" i="1"/>
  <c r="K16" i="1"/>
  <c r="J16" i="1"/>
  <c r="AK15" i="1"/>
  <c r="AC15" i="1"/>
  <c r="AB15" i="1"/>
  <c r="M15" i="1"/>
  <c r="K15" i="1"/>
  <c r="J15" i="1"/>
  <c r="AM14" i="1"/>
  <c r="AL14" i="1"/>
  <c r="AC14" i="1"/>
  <c r="AB14" i="1"/>
  <c r="K14" i="1"/>
  <c r="J14" i="1"/>
  <c r="AM13" i="1"/>
  <c r="AL13" i="1"/>
  <c r="AC13" i="1"/>
  <c r="AB13" i="1"/>
  <c r="K13" i="1"/>
  <c r="J13" i="1"/>
  <c r="AM12" i="1"/>
  <c r="AL12" i="1"/>
  <c r="AC12" i="1"/>
  <c r="AB12" i="1"/>
  <c r="K12" i="1"/>
  <c r="J12" i="1"/>
  <c r="AM11" i="1"/>
  <c r="AL11" i="1"/>
  <c r="AC11" i="1"/>
  <c r="AB11" i="1"/>
  <c r="K11" i="1"/>
  <c r="J11" i="1"/>
  <c r="AM10" i="1"/>
  <c r="AL10" i="1"/>
  <c r="AC10" i="1"/>
  <c r="AB10" i="1"/>
  <c r="K10" i="1"/>
  <c r="J10" i="1"/>
  <c r="AM9" i="1"/>
  <c r="AL9" i="1"/>
  <c r="AC9" i="1"/>
  <c r="AB9" i="1"/>
  <c r="K9" i="1"/>
  <c r="J9" i="1"/>
  <c r="AM8" i="1"/>
  <c r="AL8" i="1"/>
  <c r="AC8" i="1"/>
  <c r="AB8" i="1"/>
  <c r="K8" i="1"/>
  <c r="J8" i="1"/>
  <c r="AM7" i="1"/>
  <c r="AL7" i="1"/>
  <c r="AC7" i="1"/>
  <c r="AB7" i="1"/>
  <c r="K7" i="1"/>
  <c r="J7" i="1"/>
  <c r="AM6" i="1"/>
  <c r="AL6" i="1"/>
  <c r="AC6" i="1"/>
  <c r="AB6" i="1"/>
  <c r="K6" i="1"/>
  <c r="J6" i="1"/>
  <c r="AM5" i="1"/>
  <c r="AL5" i="1"/>
  <c r="AC5" i="1"/>
  <c r="AB5" i="1"/>
  <c r="V5" i="1"/>
  <c r="K5" i="1"/>
  <c r="J5" i="1"/>
  <c r="AM4" i="1"/>
  <c r="AL4" i="1"/>
  <c r="AC4" i="1"/>
  <c r="AB4" i="1"/>
  <c r="K4" i="1"/>
  <c r="J4" i="1"/>
  <c r="AM3" i="1"/>
  <c r="AL3" i="1"/>
  <c r="AC3" i="1"/>
  <c r="AB3" i="1"/>
  <c r="O3" i="1"/>
  <c r="K3" i="1"/>
  <c r="J3" i="1"/>
  <c r="AM2" i="1"/>
  <c r="AL2" i="1"/>
  <c r="AC2" i="1"/>
  <c r="AB2" i="1"/>
  <c r="M2" i="1"/>
  <c r="K2" i="1"/>
  <c r="J2" i="1"/>
  <c r="AL15" i="1" l="1"/>
  <c r="AM15" i="1"/>
</calcChain>
</file>

<file path=xl/sharedStrings.xml><?xml version="1.0" encoding="utf-8"?>
<sst xmlns="http://schemas.openxmlformats.org/spreadsheetml/2006/main" count="107" uniqueCount="53">
  <si>
    <r>
      <t xml:space="preserve">GRF </t>
    </r>
    <r>
      <rPr>
        <sz val="8"/>
        <color theme="1"/>
        <rFont val="Times New Roman"/>
        <family val="1"/>
      </rPr>
      <t>max1</t>
    </r>
    <phoneticPr fontId="1" type="noConversion"/>
  </si>
  <si>
    <r>
      <t>GRF</t>
    </r>
    <r>
      <rPr>
        <sz val="8"/>
        <color theme="1"/>
        <rFont val="Times New Roman"/>
        <family val="1"/>
      </rPr>
      <t xml:space="preserve"> max2</t>
    </r>
    <phoneticPr fontId="1" type="noConversion"/>
  </si>
  <si>
    <r>
      <t xml:space="preserve">FL </t>
    </r>
    <r>
      <rPr>
        <sz val="8"/>
        <color theme="1"/>
        <rFont val="Times New Roman"/>
        <family val="1"/>
      </rPr>
      <t>min</t>
    </r>
    <phoneticPr fontId="1" type="noConversion"/>
  </si>
  <si>
    <r>
      <t xml:space="preserve">FL </t>
    </r>
    <r>
      <rPr>
        <sz val="8"/>
        <color theme="1"/>
        <rFont val="Times New Roman"/>
        <family val="1"/>
      </rPr>
      <t>max</t>
    </r>
    <phoneticPr fontId="1" type="noConversion"/>
  </si>
  <si>
    <r>
      <t>V</t>
    </r>
    <r>
      <rPr>
        <sz val="9"/>
        <color theme="1"/>
        <rFont val="Times New Roman"/>
        <family val="1"/>
      </rPr>
      <t>FL avg</t>
    </r>
    <phoneticPr fontId="1" type="noConversion"/>
  </si>
  <si>
    <t>VmaxFL</t>
    <phoneticPr fontId="1" type="noConversion"/>
  </si>
  <si>
    <r>
      <t>Power</t>
    </r>
    <r>
      <rPr>
        <sz val="9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FL</t>
    </r>
    <phoneticPr fontId="1" type="noConversion"/>
  </si>
  <si>
    <r>
      <t>Force</t>
    </r>
    <r>
      <rPr>
        <sz val="9"/>
        <color theme="1"/>
        <rFont val="Times New Roman"/>
        <family val="1"/>
      </rPr>
      <t>GM</t>
    </r>
    <phoneticPr fontId="1" type="noConversion"/>
  </si>
  <si>
    <r>
      <t xml:space="preserve">A </t>
    </r>
    <r>
      <rPr>
        <sz val="8"/>
        <color theme="1"/>
        <rFont val="Times New Roman"/>
        <family val="1"/>
      </rPr>
      <t>ankle max</t>
    </r>
    <phoneticPr fontId="1" type="noConversion"/>
  </si>
  <si>
    <r>
      <t xml:space="preserve">P </t>
    </r>
    <r>
      <rPr>
        <sz val="8"/>
        <color theme="1"/>
        <rFont val="Times New Roman"/>
        <family val="1"/>
      </rPr>
      <t>ankle max</t>
    </r>
    <phoneticPr fontId="1" type="noConversion"/>
  </si>
  <si>
    <r>
      <t xml:space="preserve">P </t>
    </r>
    <r>
      <rPr>
        <sz val="8"/>
        <color theme="1"/>
        <rFont val="Times New Roman"/>
        <family val="1"/>
      </rPr>
      <t>ankle min</t>
    </r>
    <phoneticPr fontId="1" type="noConversion"/>
  </si>
  <si>
    <r>
      <t xml:space="preserve">Moment </t>
    </r>
    <r>
      <rPr>
        <sz val="8"/>
        <color theme="1"/>
        <rFont val="Times New Roman"/>
        <family val="1"/>
      </rPr>
      <t>ankle</t>
    </r>
    <phoneticPr fontId="1" type="noConversion"/>
  </si>
  <si>
    <r>
      <t>L</t>
    </r>
    <r>
      <rPr>
        <sz val="8"/>
        <color theme="1"/>
        <rFont val="Times New Roman"/>
        <family val="1"/>
      </rPr>
      <t xml:space="preserve">MTU </t>
    </r>
    <r>
      <rPr>
        <sz val="11"/>
        <color theme="1"/>
        <rFont val="Times New Roman"/>
        <family val="1"/>
      </rPr>
      <t>max</t>
    </r>
    <phoneticPr fontId="1" type="noConversion"/>
  </si>
  <si>
    <r>
      <t>V</t>
    </r>
    <r>
      <rPr>
        <sz val="8"/>
        <color theme="1"/>
        <rFont val="Times New Roman"/>
        <family val="1"/>
      </rPr>
      <t>MTU max</t>
    </r>
    <phoneticPr fontId="1" type="noConversion"/>
  </si>
  <si>
    <r>
      <t>V</t>
    </r>
    <r>
      <rPr>
        <sz val="8"/>
        <rFont val="Times New Roman"/>
        <family val="1"/>
      </rPr>
      <t>MTU min</t>
    </r>
    <phoneticPr fontId="1" type="noConversion"/>
  </si>
  <si>
    <r>
      <t xml:space="preserve">P </t>
    </r>
    <r>
      <rPr>
        <sz val="8"/>
        <color theme="1"/>
        <rFont val="Times New Roman"/>
        <family val="1"/>
      </rPr>
      <t xml:space="preserve">MTU max </t>
    </r>
    <phoneticPr fontId="1" type="noConversion"/>
  </si>
  <si>
    <r>
      <t xml:space="preserve">P </t>
    </r>
    <r>
      <rPr>
        <sz val="8"/>
        <color theme="1"/>
        <rFont val="Times New Roman"/>
        <family val="1"/>
      </rPr>
      <t xml:space="preserve">MTU min </t>
    </r>
    <phoneticPr fontId="1" type="noConversion"/>
  </si>
  <si>
    <r>
      <t>L</t>
    </r>
    <r>
      <rPr>
        <sz val="8"/>
        <color theme="1"/>
        <rFont val="Times New Roman"/>
        <family val="1"/>
      </rPr>
      <t>tendon</t>
    </r>
    <r>
      <rPr>
        <sz val="11"/>
        <color theme="1"/>
        <rFont val="Times New Roman"/>
        <family val="1"/>
      </rPr>
      <t xml:space="preserve"> max</t>
    </r>
    <phoneticPr fontId="1" type="noConversion"/>
  </si>
  <si>
    <t>-</t>
    <phoneticPr fontId="1" type="noConversion"/>
  </si>
  <si>
    <t>PRE</t>
    <phoneticPr fontId="1" type="noConversion"/>
  </si>
  <si>
    <t>1=CON</t>
    <phoneticPr fontId="1" type="noConversion"/>
  </si>
  <si>
    <t>1=GR</t>
    <phoneticPr fontId="1" type="noConversion"/>
  </si>
  <si>
    <t>Flstrike</t>
    <phoneticPr fontId="1" type="noConversion"/>
  </si>
  <si>
    <r>
      <t xml:space="preserve">A </t>
    </r>
    <r>
      <rPr>
        <sz val="8"/>
        <color theme="1"/>
        <rFont val="Times New Roman"/>
        <family val="1"/>
      </rPr>
      <t xml:space="preserve">ankle </t>
    </r>
    <r>
      <rPr>
        <vertAlign val="subscript"/>
        <sz val="8"/>
        <color theme="1"/>
        <rFont val="Times New Roman"/>
        <family val="1"/>
      </rPr>
      <t>strike</t>
    </r>
    <phoneticPr fontId="1" type="noConversion"/>
  </si>
  <si>
    <r>
      <t xml:space="preserve">A </t>
    </r>
    <r>
      <rPr>
        <sz val="8"/>
        <color theme="1"/>
        <rFont val="Times New Roman"/>
        <family val="1"/>
      </rPr>
      <t xml:space="preserve">ankle </t>
    </r>
    <r>
      <rPr>
        <vertAlign val="subscript"/>
        <sz val="8"/>
        <color theme="1"/>
        <rFont val="Times New Roman"/>
        <family val="1"/>
      </rPr>
      <t>toe-off</t>
    </r>
    <phoneticPr fontId="1" type="noConversion"/>
  </si>
  <si>
    <r>
      <t>L</t>
    </r>
    <r>
      <rPr>
        <sz val="8"/>
        <color theme="1"/>
        <rFont val="Times New Roman"/>
        <family val="1"/>
      </rPr>
      <t xml:space="preserve">MTU </t>
    </r>
    <r>
      <rPr>
        <vertAlign val="subscript"/>
        <sz val="8"/>
        <color theme="1"/>
        <rFont val="Times New Roman"/>
        <family val="1"/>
      </rPr>
      <t>strike</t>
    </r>
    <phoneticPr fontId="1" type="noConversion"/>
  </si>
  <si>
    <r>
      <t>L</t>
    </r>
    <r>
      <rPr>
        <sz val="8"/>
        <color theme="1"/>
        <rFont val="Times New Roman"/>
        <family val="1"/>
      </rPr>
      <t xml:space="preserve">MTU </t>
    </r>
    <r>
      <rPr>
        <vertAlign val="subscript"/>
        <sz val="8"/>
        <color theme="1"/>
        <rFont val="Times New Roman"/>
        <family val="1"/>
      </rPr>
      <t>toeoff</t>
    </r>
    <phoneticPr fontId="1" type="noConversion"/>
  </si>
  <si>
    <r>
      <t>ΔL</t>
    </r>
    <r>
      <rPr>
        <sz val="8"/>
        <color theme="1"/>
        <rFont val="Times New Roman"/>
        <family val="1"/>
      </rPr>
      <t>MTU</t>
    </r>
    <r>
      <rPr>
        <vertAlign val="subscript"/>
        <sz val="8"/>
        <color theme="1"/>
        <rFont val="Times New Roman"/>
        <family val="1"/>
      </rPr>
      <t>recoil</t>
    </r>
    <phoneticPr fontId="1" type="noConversion"/>
  </si>
  <si>
    <r>
      <t>ΔL</t>
    </r>
    <r>
      <rPr>
        <sz val="8"/>
        <color theme="1"/>
        <rFont val="Times New Roman"/>
        <family val="1"/>
      </rPr>
      <t>MTU</t>
    </r>
    <r>
      <rPr>
        <vertAlign val="subscript"/>
        <sz val="8"/>
        <color theme="1"/>
        <rFont val="Times New Roman"/>
        <family val="1"/>
      </rPr>
      <t>stretch</t>
    </r>
    <phoneticPr fontId="1" type="noConversion"/>
  </si>
  <si>
    <t>foot strike angle</t>
    <phoneticPr fontId="1" type="noConversion"/>
  </si>
  <si>
    <r>
      <t>L</t>
    </r>
    <r>
      <rPr>
        <sz val="8"/>
        <color theme="1"/>
        <rFont val="Times New Roman"/>
        <family val="1"/>
      </rPr>
      <t>tendon</t>
    </r>
    <r>
      <rPr>
        <vertAlign val="subscript"/>
        <sz val="11"/>
        <color theme="1"/>
        <rFont val="Times New Roman"/>
        <family val="1"/>
      </rPr>
      <t>strike</t>
    </r>
    <phoneticPr fontId="1" type="noConversion"/>
  </si>
  <si>
    <r>
      <t>L</t>
    </r>
    <r>
      <rPr>
        <sz val="8"/>
        <color theme="1"/>
        <rFont val="Times New Roman"/>
        <family val="1"/>
      </rPr>
      <t>tendon</t>
    </r>
    <r>
      <rPr>
        <vertAlign val="subscript"/>
        <sz val="11"/>
        <color theme="1"/>
        <rFont val="Times New Roman"/>
        <family val="1"/>
      </rPr>
      <t>toeoff</t>
    </r>
    <phoneticPr fontId="1" type="noConversion"/>
  </si>
  <si>
    <r>
      <t>ΔL</t>
    </r>
    <r>
      <rPr>
        <sz val="8"/>
        <color theme="1"/>
        <rFont val="Times New Roman"/>
        <family val="1"/>
      </rPr>
      <t>T</t>
    </r>
    <r>
      <rPr>
        <vertAlign val="subscript"/>
        <sz val="8"/>
        <color theme="1"/>
        <rFont val="Times New Roman"/>
        <family val="1"/>
      </rPr>
      <t>recoi</t>
    </r>
    <phoneticPr fontId="1" type="noConversion"/>
  </si>
  <si>
    <r>
      <t>ΔL</t>
    </r>
    <r>
      <rPr>
        <sz val="8"/>
        <color theme="1"/>
        <rFont val="Times New Roman"/>
        <family val="1"/>
      </rPr>
      <t>T</t>
    </r>
    <r>
      <rPr>
        <vertAlign val="subscript"/>
        <sz val="8"/>
        <color theme="1"/>
        <rFont val="Times New Roman"/>
        <family val="1"/>
      </rPr>
      <t>stretch</t>
    </r>
    <phoneticPr fontId="1" type="noConversion"/>
  </si>
  <si>
    <r>
      <t>V</t>
    </r>
    <r>
      <rPr>
        <sz val="8"/>
        <color theme="1"/>
        <rFont val="Times New Roman"/>
        <family val="1"/>
      </rPr>
      <t>tendon</t>
    </r>
    <r>
      <rPr>
        <vertAlign val="subscript"/>
        <sz val="8"/>
        <color theme="1"/>
        <rFont val="Times New Roman"/>
        <family val="1"/>
      </rPr>
      <t>stretch</t>
    </r>
    <phoneticPr fontId="1" type="noConversion"/>
  </si>
  <si>
    <r>
      <t>V</t>
    </r>
    <r>
      <rPr>
        <sz val="8"/>
        <color theme="1"/>
        <rFont val="Times New Roman"/>
        <family val="1"/>
      </rPr>
      <t>tendon</t>
    </r>
    <r>
      <rPr>
        <vertAlign val="subscript"/>
        <sz val="8"/>
        <color theme="1"/>
        <rFont val="Times New Roman"/>
        <family val="1"/>
      </rPr>
      <t>recoil</t>
    </r>
    <phoneticPr fontId="1" type="noConversion"/>
  </si>
  <si>
    <r>
      <t>P</t>
    </r>
    <r>
      <rPr>
        <sz val="8"/>
        <color theme="1"/>
        <rFont val="Times New Roman"/>
        <family val="1"/>
      </rPr>
      <t>tendon</t>
    </r>
    <r>
      <rPr>
        <vertAlign val="subscript"/>
        <sz val="8"/>
        <color theme="1"/>
        <rFont val="Times New Roman"/>
        <family val="1"/>
      </rPr>
      <t>recoil</t>
    </r>
    <phoneticPr fontId="1" type="noConversion"/>
  </si>
  <si>
    <r>
      <t xml:space="preserve">FL </t>
    </r>
    <r>
      <rPr>
        <sz val="8"/>
        <color theme="1"/>
        <rFont val="Times New Roman"/>
        <family val="1"/>
      </rPr>
      <t>toe-off</t>
    </r>
    <phoneticPr fontId="1" type="noConversion"/>
  </si>
  <si>
    <r>
      <t>ΔFL</t>
    </r>
    <r>
      <rPr>
        <vertAlign val="subscript"/>
        <sz val="11"/>
        <color theme="1"/>
        <rFont val="Times New Roman"/>
        <family val="1"/>
      </rPr>
      <t>strike</t>
    </r>
    <r>
      <rPr>
        <vertAlign val="subscript"/>
        <sz val="8"/>
        <color theme="1"/>
        <rFont val="Times New Roman"/>
        <family val="1"/>
      </rPr>
      <t>-toeoff</t>
    </r>
    <phoneticPr fontId="1" type="noConversion"/>
  </si>
  <si>
    <r>
      <t>ΔFL</t>
    </r>
    <r>
      <rPr>
        <sz val="9"/>
        <color theme="1"/>
        <rFont val="Times New Roman"/>
        <family val="1"/>
      </rPr>
      <t>max</t>
    </r>
    <phoneticPr fontId="1" type="noConversion"/>
  </si>
  <si>
    <r>
      <rPr>
        <vertAlign val="subscript"/>
        <sz val="11"/>
        <color theme="1"/>
        <rFont val="Times New Roman"/>
        <family val="1"/>
      </rPr>
      <t>normalized</t>
    </r>
    <r>
      <rPr>
        <sz val="11"/>
        <color theme="1"/>
        <rFont val="Times New Roman"/>
        <family val="1"/>
      </rPr>
      <t xml:space="preserve"> ΔFL</t>
    </r>
    <r>
      <rPr>
        <sz val="8"/>
        <color theme="1"/>
        <rFont val="Times New Roman"/>
        <family val="1"/>
      </rPr>
      <t>max</t>
    </r>
    <phoneticPr fontId="1" type="noConversion"/>
  </si>
  <si>
    <r>
      <t xml:space="preserve">V </t>
    </r>
    <r>
      <rPr>
        <sz val="8"/>
        <color theme="1"/>
        <rFont val="Times New Roman"/>
        <family val="1"/>
      </rPr>
      <t xml:space="preserve">ankle </t>
    </r>
    <r>
      <rPr>
        <vertAlign val="subscript"/>
        <sz val="8"/>
        <color theme="1"/>
        <rFont val="Times New Roman"/>
        <family val="1"/>
      </rPr>
      <t>strike</t>
    </r>
    <phoneticPr fontId="1" type="noConversion"/>
  </si>
  <si>
    <r>
      <t xml:space="preserve">V </t>
    </r>
    <r>
      <rPr>
        <sz val="8"/>
        <color theme="1"/>
        <rFont val="Times New Roman"/>
        <family val="1"/>
      </rPr>
      <t>ankle max</t>
    </r>
    <phoneticPr fontId="1" type="noConversion"/>
  </si>
  <si>
    <r>
      <t>P</t>
    </r>
    <r>
      <rPr>
        <sz val="8"/>
        <color theme="1"/>
        <rFont val="Times New Roman"/>
        <family val="1"/>
      </rPr>
      <t>tendon</t>
    </r>
    <r>
      <rPr>
        <vertAlign val="subscript"/>
        <sz val="8"/>
        <color theme="1"/>
        <rFont val="Times New Roman"/>
        <family val="1"/>
      </rPr>
      <t>stretch</t>
    </r>
    <phoneticPr fontId="1" type="noConversion"/>
  </si>
  <si>
    <r>
      <t>FL</t>
    </r>
    <r>
      <rPr>
        <vertAlign val="subscript"/>
        <sz val="11"/>
        <color theme="1"/>
        <rFont val="Times New Roman"/>
        <family val="1"/>
      </rPr>
      <t>static</t>
    </r>
    <phoneticPr fontId="1" type="noConversion"/>
  </si>
  <si>
    <r>
      <t>TK</t>
    </r>
    <r>
      <rPr>
        <vertAlign val="subscript"/>
        <sz val="11"/>
        <color theme="1"/>
        <rFont val="Times New Roman"/>
        <family val="1"/>
      </rPr>
      <t>static</t>
    </r>
    <phoneticPr fontId="1" type="noConversion"/>
  </si>
  <si>
    <r>
      <t>PA</t>
    </r>
    <r>
      <rPr>
        <vertAlign val="subscript"/>
        <sz val="11"/>
        <color theme="1"/>
        <rFont val="Times New Roman"/>
        <family val="1"/>
      </rPr>
      <t>static</t>
    </r>
    <phoneticPr fontId="1" type="noConversion"/>
  </si>
  <si>
    <r>
      <t>ΔFL</t>
    </r>
    <r>
      <rPr>
        <vertAlign val="subscript"/>
        <sz val="8"/>
        <color theme="1"/>
        <rFont val="Times New Roman"/>
        <family val="1"/>
      </rPr>
      <t>early stance</t>
    </r>
    <phoneticPr fontId="1" type="noConversion"/>
  </si>
  <si>
    <r>
      <t>ΔFL</t>
    </r>
    <r>
      <rPr>
        <vertAlign val="subscript"/>
        <sz val="8"/>
        <color theme="1"/>
        <rFont val="Times New Roman"/>
        <family val="1"/>
      </rPr>
      <t>mid stance</t>
    </r>
    <phoneticPr fontId="1" type="noConversion"/>
  </si>
  <si>
    <r>
      <t>ΔFL</t>
    </r>
    <r>
      <rPr>
        <vertAlign val="subscript"/>
        <sz val="8"/>
        <color theme="1"/>
        <rFont val="Times New Roman"/>
        <family val="1"/>
      </rPr>
      <t>propulsion</t>
    </r>
    <phoneticPr fontId="1" type="noConversion"/>
  </si>
  <si>
    <r>
      <rPr>
        <vertAlign val="subscript"/>
        <sz val="11"/>
        <color theme="1"/>
        <rFont val="Times New Roman"/>
        <family val="1"/>
      </rPr>
      <t>normalized</t>
    </r>
    <r>
      <rPr>
        <sz val="11"/>
        <color theme="1"/>
        <rFont val="Times New Roman"/>
        <family val="1"/>
      </rPr>
      <t xml:space="preserve"> ΔFLc-l</t>
    </r>
    <phoneticPr fontId="1" type="noConversion"/>
  </si>
  <si>
    <r>
      <rPr>
        <vertAlign val="subscript"/>
        <sz val="11"/>
        <color theme="1"/>
        <rFont val="Times New Roman"/>
        <family val="1"/>
      </rPr>
      <t>normalized</t>
    </r>
    <r>
      <rPr>
        <sz val="11"/>
        <color theme="1"/>
        <rFont val="Times New Roman"/>
        <family val="1"/>
      </rPr>
      <t xml:space="preserve"> V</t>
    </r>
    <r>
      <rPr>
        <sz val="9"/>
        <color theme="1"/>
        <rFont val="Times New Roman"/>
        <family val="1"/>
      </rPr>
      <t>FL avg</t>
    </r>
    <phoneticPr fontId="1" type="noConversion"/>
  </si>
  <si>
    <t>Post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</si>
</sst>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微软雅黑"/>
      <family val="1"/>
      <charset val="134"/>
    </font>
    <font>
      <sz val="10"/>
      <name val="Arial"/>
      <family val="2"/>
    </font>
    <font>
      <vertAlign val="subscript"/>
      <sz val="11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2">
    <xf numFmtId="0" fontId="0" fillId="0" borderId="0" xfId="0"/>
    <xf numFmtId="176" fontId="2" fillId="3" borderId="0" xfId="0" applyNumberFormat="1" applyFont="1" applyFill="1" applyAlignment="1">
      <alignment horizontal="center"/>
    </xf>
    <xf numFmtId="176" fontId="4" fillId="3" borderId="0" xfId="0" applyNumberFormat="1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176" fontId="2" fillId="5" borderId="0" xfId="0" applyNumberFormat="1" applyFont="1" applyFill="1" applyAlignment="1">
      <alignment horizontal="center"/>
    </xf>
    <xf numFmtId="0" fontId="0" fillId="5" borderId="0" xfId="0" applyFill="1"/>
    <xf numFmtId="176" fontId="8" fillId="3" borderId="0" xfId="0" applyNumberFormat="1" applyFont="1" applyFill="1" applyAlignment="1">
      <alignment horizontal="center"/>
    </xf>
    <xf numFmtId="0" fontId="9" fillId="0" borderId="0" xfId="1"/>
    <xf numFmtId="0" fontId="12" fillId="2" borderId="0" xfId="0" applyFont="1" applyFill="1"/>
    <xf numFmtId="0" fontId="2" fillId="0" borderId="0" xfId="0" applyFont="1"/>
  </cellXfs>
  <cellStyles count="2">
    <cellStyle name="常规" xfId="0" builtinId="0"/>
    <cellStyle name="常规_Sheet1" xfId="1" xr:uid="{0368A7E9-BB58-4CF0-B232-42A55D4FC9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37011;&#31561;&#31561;\Desktop\&#36305;&#23039;&#36716;&#25442;&#35757;&#32451;\&#38145;&#21338;&#26999;\&#25968;&#25454;&#21069;&#27979;%20-%20&#20462;&#27491;.xlsx" TargetMode="External"/><Relationship Id="rId1" Type="http://schemas.openxmlformats.org/officeDocument/2006/relationships/externalLinkPath" Target="&#36305;&#23039;&#36716;&#25442;&#35757;&#32451;/&#38145;&#21338;&#26999;/&#25968;&#25454;&#21069;&#27979;%20-%20&#20462;&#2749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305;&#23039;&#36716;&#25442;&#35757;&#32451;/&#39759;&#26519;/&#25968;&#25454;&#21069;&#279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数据"/>
      <sheetName val="Sheet1"/>
      <sheetName val="曲线"/>
    </sheetNames>
    <sheetDataSet>
      <sheetData sheetId="0" refreshError="1">
        <row r="127">
          <cell r="S127">
            <v>5.5290292469561733</v>
          </cell>
          <cell r="T127">
            <v>4.1784392053997443</v>
          </cell>
          <cell r="U127">
            <v>4.6416870593017068</v>
          </cell>
          <cell r="W127">
            <v>5.9187674035615734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数据"/>
      <sheetName val="曲线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97"/>
  <sheetViews>
    <sheetView tabSelected="1" zoomScale="115" zoomScaleNormal="115" workbookViewId="0">
      <selection activeCell="A24" sqref="A24"/>
    </sheetView>
  </sheetViews>
  <sheetFormatPr defaultRowHeight="13.9" x14ac:dyDescent="0.4"/>
  <cols>
    <col min="10" max="10" width="11.19921875" customWidth="1"/>
  </cols>
  <sheetData>
    <row r="1" spans="1:86" s="11" customFormat="1" ht="16.149999999999999" x14ac:dyDescent="0.55000000000000004">
      <c r="A1" s="10" t="s">
        <v>19</v>
      </c>
      <c r="B1" s="1" t="s">
        <v>0</v>
      </c>
      <c r="C1" s="1" t="s">
        <v>1</v>
      </c>
      <c r="D1" s="1" t="s">
        <v>22</v>
      </c>
      <c r="E1" s="1" t="s">
        <v>37</v>
      </c>
      <c r="F1" s="1" t="s">
        <v>2</v>
      </c>
      <c r="G1" s="1" t="s">
        <v>3</v>
      </c>
      <c r="H1" s="1" t="s">
        <v>38</v>
      </c>
      <c r="I1" s="1" t="s">
        <v>39</v>
      </c>
      <c r="J1" s="1" t="s">
        <v>40</v>
      </c>
      <c r="K1" s="1" t="s">
        <v>50</v>
      </c>
      <c r="L1" s="1" t="s">
        <v>4</v>
      </c>
      <c r="M1" s="1" t="s">
        <v>51</v>
      </c>
      <c r="N1" s="1" t="s">
        <v>5</v>
      </c>
      <c r="O1" s="1" t="s">
        <v>6</v>
      </c>
      <c r="P1" s="1" t="s">
        <v>7</v>
      </c>
      <c r="Q1" s="1" t="s">
        <v>23</v>
      </c>
      <c r="R1" s="1" t="s">
        <v>24</v>
      </c>
      <c r="S1" s="1" t="s">
        <v>8</v>
      </c>
      <c r="T1" s="2" t="s">
        <v>41</v>
      </c>
      <c r="U1" s="2" t="s">
        <v>42</v>
      </c>
      <c r="V1" s="2" t="s">
        <v>9</v>
      </c>
      <c r="W1" s="2" t="s">
        <v>10</v>
      </c>
      <c r="X1" s="2" t="s">
        <v>11</v>
      </c>
      <c r="Y1" s="1" t="s">
        <v>25</v>
      </c>
      <c r="Z1" s="1" t="s">
        <v>26</v>
      </c>
      <c r="AA1" s="1" t="s">
        <v>12</v>
      </c>
      <c r="AB1" s="1" t="s">
        <v>27</v>
      </c>
      <c r="AC1" s="1" t="s">
        <v>28</v>
      </c>
      <c r="AD1" s="2" t="s">
        <v>13</v>
      </c>
      <c r="AE1" s="3" t="s">
        <v>14</v>
      </c>
      <c r="AF1" s="1" t="s">
        <v>15</v>
      </c>
      <c r="AG1" s="1" t="s">
        <v>16</v>
      </c>
      <c r="AH1" s="1" t="s">
        <v>29</v>
      </c>
      <c r="AI1" s="1" t="s">
        <v>30</v>
      </c>
      <c r="AJ1" s="1" t="s">
        <v>31</v>
      </c>
      <c r="AK1" s="1" t="s">
        <v>17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43</v>
      </c>
      <c r="AQ1" s="1" t="s">
        <v>36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86" ht="14.25" x14ac:dyDescent="0.4">
      <c r="A2" s="4">
        <v>1</v>
      </c>
      <c r="B2" s="1">
        <v>1.4394498281254837</v>
      </c>
      <c r="C2" s="1">
        <v>2.1657935792222802</v>
      </c>
      <c r="D2" s="1">
        <v>4.5805980000000002</v>
      </c>
      <c r="E2" s="1">
        <v>3.2249210000000001</v>
      </c>
      <c r="F2" s="1">
        <v>2.8661250000000003</v>
      </c>
      <c r="G2" s="1">
        <v>4.5819669999999997</v>
      </c>
      <c r="H2" s="1">
        <v>1.355677</v>
      </c>
      <c r="I2" s="1">
        <v>1.7158420000000001</v>
      </c>
      <c r="J2" s="1">
        <f>I2/AR2</f>
        <v>0.32775099327628365</v>
      </c>
      <c r="K2" s="1">
        <f>H2/AR2</f>
        <v>0.25895419468215158</v>
      </c>
      <c r="L2" s="1">
        <v>5.2961145111492298</v>
      </c>
      <c r="M2" s="1">
        <f>L2/AR2</f>
        <v>1.0116355652409135</v>
      </c>
      <c r="N2" s="1">
        <v>17.6358</v>
      </c>
      <c r="O2" s="1">
        <v>6.8763021423800899</v>
      </c>
      <c r="P2" s="1">
        <v>5.32304753603053</v>
      </c>
      <c r="Q2" s="1">
        <v>5.932903333333333</v>
      </c>
      <c r="R2" s="1">
        <v>-15.333171666666667</v>
      </c>
      <c r="S2" s="1">
        <v>10.396480333333335</v>
      </c>
      <c r="T2" s="1">
        <v>-82.080609666666675</v>
      </c>
      <c r="U2" s="1">
        <v>105.24120066666667</v>
      </c>
      <c r="V2" s="1">
        <v>9.7938586666666669</v>
      </c>
      <c r="W2" s="1">
        <v>-3.9289800000000001</v>
      </c>
      <c r="X2" s="1">
        <v>2.597877</v>
      </c>
      <c r="Y2" s="1">
        <v>40.264677935608006</v>
      </c>
      <c r="Z2" s="1">
        <v>38.713252084780002</v>
      </c>
      <c r="AA2" s="1">
        <v>41.268887865556003</v>
      </c>
      <c r="AB2" s="1">
        <f t="shared" ref="AB2:AB21" si="0">AA2-Z2</f>
        <v>2.5556357807760008</v>
      </c>
      <c r="AC2" s="1">
        <f t="shared" ref="AC2:AC21" si="1">AA2-Y2</f>
        <v>1.0042099299479972</v>
      </c>
      <c r="AD2" s="1">
        <v>28.578151957601012</v>
      </c>
      <c r="AE2" s="1">
        <v>-18.371260448800324</v>
      </c>
      <c r="AF2" s="1">
        <v>105.80129473226401</v>
      </c>
      <c r="AG2" s="1">
        <v>-41.685104276778823</v>
      </c>
      <c r="AH2" s="1">
        <v>14.879738201109356</v>
      </c>
      <c r="AI2" s="1">
        <v>35.958611053237398</v>
      </c>
      <c r="AJ2" s="1">
        <v>35.947036811494634</v>
      </c>
      <c r="AK2" s="1">
        <v>38.54582321720072</v>
      </c>
      <c r="AL2" s="1">
        <f>AK2-AJ2</f>
        <v>2.5987864057060861</v>
      </c>
      <c r="AM2" s="1">
        <f t="shared" ref="AM2:AM21" si="2">AK2-AI2</f>
        <v>2.5872121639633221</v>
      </c>
      <c r="AN2" s="1">
        <v>37.704213526139085</v>
      </c>
      <c r="AO2" s="1">
        <v>-33.378852833345242</v>
      </c>
      <c r="AP2" s="1">
        <v>109.17106287426084</v>
      </c>
      <c r="AQ2" s="1">
        <v>-99.155464601346523</v>
      </c>
      <c r="AR2" s="1">
        <v>5.2351999999999999</v>
      </c>
      <c r="AS2" s="1">
        <v>1.3976000000000002</v>
      </c>
      <c r="AT2" s="1">
        <v>19.109000000000002</v>
      </c>
      <c r="AU2" s="1">
        <v>0.31982999999999961</v>
      </c>
      <c r="AV2" s="1">
        <v>1.1419199999999998</v>
      </c>
      <c r="AW2" s="1">
        <v>0.22172999999999998</v>
      </c>
    </row>
    <row r="3" spans="1:86" ht="14.25" x14ac:dyDescent="0.4">
      <c r="A3" s="4">
        <v>1</v>
      </c>
      <c r="B3" s="1">
        <v>2.0308285403375246</v>
      </c>
      <c r="C3" s="1">
        <v>2.5625376676740164</v>
      </c>
      <c r="D3" s="1">
        <v>6.2795164999999997</v>
      </c>
      <c r="E3" s="1">
        <v>4.8862122499999998</v>
      </c>
      <c r="F3" s="1">
        <v>4.6451217500000004</v>
      </c>
      <c r="G3" s="1">
        <v>6.2874150000000002</v>
      </c>
      <c r="H3" s="1">
        <v>1.3933042499999999</v>
      </c>
      <c r="I3" s="1">
        <v>1.64229325</v>
      </c>
      <c r="J3" s="1">
        <f t="shared" ref="J3:J21" si="3">I3/AR3</f>
        <v>0.24084077577357385</v>
      </c>
      <c r="K3" s="1">
        <f t="shared" ref="K3:K21" si="4">H3/AR3</f>
        <v>0.2043267707875055</v>
      </c>
      <c r="L3" s="1">
        <v>5.1283721114646497</v>
      </c>
      <c r="M3" s="1">
        <f t="shared" ref="M3:M14" si="5">L3/AR3</f>
        <v>0.75207099449547588</v>
      </c>
      <c r="N3" s="1">
        <v>15.200100000000001</v>
      </c>
      <c r="O3" s="1" t="e">
        <f>AVERAGE([1]数据!S127:W127)</f>
        <v>#REF!</v>
      </c>
      <c r="P3" s="1">
        <v>4.5673388190524991</v>
      </c>
      <c r="Q3" s="1">
        <v>5.8102716666666661</v>
      </c>
      <c r="R3" s="1">
        <v>-21.553418400000002</v>
      </c>
      <c r="S3" s="1">
        <v>9.6286781999999995</v>
      </c>
      <c r="T3" s="1">
        <v>-17.090113666666664</v>
      </c>
      <c r="U3" s="1">
        <v>128.15915380000001</v>
      </c>
      <c r="V3" s="1">
        <v>11.9514966</v>
      </c>
      <c r="W3" s="1">
        <v>-7.098145333333334</v>
      </c>
      <c r="X3" s="1">
        <v>2.2659171999999996</v>
      </c>
      <c r="Y3" s="1">
        <v>46.890768550647998</v>
      </c>
      <c r="Z3" s="1">
        <v>44.0744859566</v>
      </c>
      <c r="AA3" s="1">
        <v>48.403579267119994</v>
      </c>
      <c r="AB3" s="1">
        <f t="shared" si="0"/>
        <v>4.329093310519994</v>
      </c>
      <c r="AC3" s="1">
        <f t="shared" si="1"/>
        <v>1.5128107164719964</v>
      </c>
      <c r="AD3" s="1">
        <v>49.044909707199622</v>
      </c>
      <c r="AE3" s="1">
        <v>-24.562413356798913</v>
      </c>
      <c r="AF3" s="1">
        <v>140.04904012421582</v>
      </c>
      <c r="AG3" s="1">
        <v>-48.676950860361828</v>
      </c>
      <c r="AH3" s="1">
        <v>21.970599</v>
      </c>
      <c r="AI3" s="1">
        <v>40.948261136044458</v>
      </c>
      <c r="AJ3" s="1">
        <v>39.782706954132919</v>
      </c>
      <c r="AK3" s="1">
        <v>43.570920988017384</v>
      </c>
      <c r="AL3" s="1">
        <f t="shared" ref="AL3:AL21" si="6">AK3-AJ3</f>
        <v>3.788214033884465</v>
      </c>
      <c r="AM3" s="1">
        <f t="shared" si="2"/>
        <v>2.6226598519729265</v>
      </c>
      <c r="AN3" s="1">
        <v>34.644211791251323</v>
      </c>
      <c r="AO3" s="1">
        <v>-47.191816198051129</v>
      </c>
      <c r="AP3" s="1">
        <v>65.991296152082555</v>
      </c>
      <c r="AQ3" s="1">
        <v>-135.33677537284282</v>
      </c>
      <c r="AR3" s="1">
        <v>6.819</v>
      </c>
      <c r="AS3" s="1">
        <v>17.312999999999999</v>
      </c>
      <c r="AT3" s="1">
        <v>20.140999999999998</v>
      </c>
      <c r="AU3" s="1">
        <v>0.38879000000000019</v>
      </c>
      <c r="AV3" s="1">
        <v>0.54459999999999997</v>
      </c>
      <c r="AW3" s="1">
        <v>0.41900999999999922</v>
      </c>
    </row>
    <row r="4" spans="1:86" ht="14.25" x14ac:dyDescent="0.4">
      <c r="A4" s="4">
        <v>1</v>
      </c>
      <c r="B4" s="1">
        <v>2.1597393414508659</v>
      </c>
      <c r="C4" s="1">
        <v>2.3482990144823193</v>
      </c>
      <c r="D4" s="1">
        <v>5.1405128000000007</v>
      </c>
      <c r="E4" s="1">
        <v>4.2721982000000009</v>
      </c>
      <c r="F4" s="1">
        <v>4.0623488000000005</v>
      </c>
      <c r="G4" s="1">
        <v>5.1405128000000007</v>
      </c>
      <c r="H4" s="1">
        <v>0.86831459999999971</v>
      </c>
      <c r="I4" s="1">
        <v>1.0781639999999999</v>
      </c>
      <c r="J4" s="1">
        <f t="shared" si="3"/>
        <v>0.15118970159299977</v>
      </c>
      <c r="K4" s="1">
        <f t="shared" si="4"/>
        <v>0.12176276082566745</v>
      </c>
      <c r="L4" s="1">
        <v>3.4368166627512537</v>
      </c>
      <c r="M4" s="1">
        <f t="shared" si="5"/>
        <v>0.4819408602691348</v>
      </c>
      <c r="N4" s="1">
        <v>15.665800000000001</v>
      </c>
      <c r="O4" s="1">
        <v>12.781571199999998</v>
      </c>
      <c r="P4" s="1">
        <v>5.2542990924426238</v>
      </c>
      <c r="Q4" s="1">
        <v>8.5823376666666675</v>
      </c>
      <c r="R4" s="1">
        <v>-13.065042199999999</v>
      </c>
      <c r="S4" s="1">
        <v>19.882240400000001</v>
      </c>
      <c r="T4" s="1">
        <v>-116.75666799999999</v>
      </c>
      <c r="U4" s="1">
        <v>85.419270400000002</v>
      </c>
      <c r="V4" s="1">
        <v>12.781571199999998</v>
      </c>
      <c r="W4" s="1">
        <v>-19.128091666666666</v>
      </c>
      <c r="X4" s="1">
        <v>2.4491208000000002</v>
      </c>
      <c r="Y4" s="1">
        <v>38.843407895727204</v>
      </c>
      <c r="Z4" s="1">
        <v>37.026472471490209</v>
      </c>
      <c r="AA4" s="1">
        <v>40.441576833769403</v>
      </c>
      <c r="AB4" s="1">
        <f t="shared" si="0"/>
        <v>3.4151043622791946</v>
      </c>
      <c r="AC4" s="1">
        <f t="shared" si="1"/>
        <v>1.5981689380421997</v>
      </c>
      <c r="AD4" s="1">
        <v>41.106062766679372</v>
      </c>
      <c r="AE4" s="1">
        <v>-24.55370351120024</v>
      </c>
      <c r="AF4" s="1">
        <v>132.73781668216529</v>
      </c>
      <c r="AG4" s="1">
        <v>-58.842306438691267</v>
      </c>
      <c r="AH4" s="1">
        <v>14.836949384463111</v>
      </c>
      <c r="AI4" s="1">
        <v>33.897747130766753</v>
      </c>
      <c r="AJ4" s="1">
        <v>33.078842234643425</v>
      </c>
      <c r="AK4" s="1">
        <v>36.395076727037797</v>
      </c>
      <c r="AL4" s="1">
        <f t="shared" si="6"/>
        <v>3.3162344923943721</v>
      </c>
      <c r="AM4" s="1">
        <f t="shared" si="2"/>
        <v>2.4973295962710438</v>
      </c>
      <c r="AN4" s="1">
        <v>34.497445264917133</v>
      </c>
      <c r="AO4" s="1">
        <v>-40.691791329964154</v>
      </c>
      <c r="AP4" s="1">
        <v>70.672671833548492</v>
      </c>
      <c r="AQ4" s="1">
        <v>-111.26266554794836</v>
      </c>
      <c r="AR4" s="1">
        <v>7.1311999999999998</v>
      </c>
      <c r="AS4" s="1">
        <v>1.9333</v>
      </c>
      <c r="AT4" s="1">
        <v>19.681000000000001</v>
      </c>
      <c r="AU4" s="1">
        <v>0.45565999999999995</v>
      </c>
      <c r="AV4" s="1">
        <v>0.34128999999999987</v>
      </c>
      <c r="AW4" s="1">
        <v>0.22679999999999989</v>
      </c>
    </row>
    <row r="5" spans="1:86" ht="14.25" x14ac:dyDescent="0.4">
      <c r="A5" s="4">
        <v>1</v>
      </c>
      <c r="B5" s="1">
        <v>1.5952678651159384</v>
      </c>
      <c r="C5" s="1">
        <v>2.406305217760222</v>
      </c>
      <c r="D5" s="1">
        <v>6.0962009999999998</v>
      </c>
      <c r="E5" s="1">
        <v>5.1219710000000003</v>
      </c>
      <c r="F5" s="1">
        <v>4.5236720000000004</v>
      </c>
      <c r="G5" s="1">
        <v>6.0962009999999998</v>
      </c>
      <c r="H5" s="1">
        <v>0.97423000000000004</v>
      </c>
      <c r="I5" s="1">
        <v>1.5725290000000001</v>
      </c>
      <c r="J5" s="1">
        <f t="shared" si="3"/>
        <v>0.24384075050395412</v>
      </c>
      <c r="K5" s="1">
        <f t="shared" si="4"/>
        <v>0.15106683206698715</v>
      </c>
      <c r="L5" s="1">
        <v>3.7030486937590701</v>
      </c>
      <c r="M5" s="1">
        <f t="shared" si="5"/>
        <v>0.57420510059839824</v>
      </c>
      <c r="N5" s="1">
        <v>18.791039999999999</v>
      </c>
      <c r="O5" s="1">
        <v>8.4993801042700454</v>
      </c>
      <c r="P5" s="1">
        <v>5.8784524755849716</v>
      </c>
      <c r="Q5" s="1">
        <v>12.727180666666669</v>
      </c>
      <c r="R5" s="1">
        <v>-8.8167544000000007</v>
      </c>
      <c r="S5" s="1">
        <v>22.351577799999998</v>
      </c>
      <c r="T5" s="1">
        <v>-107.08851366666666</v>
      </c>
      <c r="U5" s="1">
        <v>143.9535296</v>
      </c>
      <c r="V5" s="1">
        <f t="shared" ref="V5" si="7">AVERAGE(Q5:U5)</f>
        <v>12.625404</v>
      </c>
      <c r="W5" s="1">
        <v>-6.0585426666666669</v>
      </c>
      <c r="X5" s="1">
        <v>2.7687366</v>
      </c>
      <c r="Y5" s="1">
        <v>40.175398937176801</v>
      </c>
      <c r="Z5" s="1">
        <v>38.326001492679993</v>
      </c>
      <c r="AA5" s="1">
        <v>41.853615418757997</v>
      </c>
      <c r="AB5" s="1">
        <f t="shared" si="0"/>
        <v>3.5276139260780042</v>
      </c>
      <c r="AC5" s="1">
        <f t="shared" si="1"/>
        <v>1.6782164815811953</v>
      </c>
      <c r="AD5" s="1">
        <v>38.537987348080378</v>
      </c>
      <c r="AE5" s="1">
        <v>-25.034921163120032</v>
      </c>
      <c r="AF5" s="1">
        <v>143.06315158582254</v>
      </c>
      <c r="AG5" s="1">
        <v>-62.202551087195182</v>
      </c>
      <c r="AH5" s="1">
        <v>14.367028210000001</v>
      </c>
      <c r="AI5" s="1">
        <v>34.382487938013199</v>
      </c>
      <c r="AJ5" s="1">
        <v>33.494599438173822</v>
      </c>
      <c r="AK5" s="1">
        <v>37.149169285400561</v>
      </c>
      <c r="AL5" s="1">
        <f t="shared" si="6"/>
        <v>3.6545698472267389</v>
      </c>
      <c r="AM5" s="1">
        <f t="shared" si="2"/>
        <v>2.7666813473873617</v>
      </c>
      <c r="AN5" s="1">
        <v>41.837459313745029</v>
      </c>
      <c r="AO5" s="1">
        <v>-45.940955136083517</v>
      </c>
      <c r="AP5" s="1">
        <v>129.71502563630807</v>
      </c>
      <c r="AQ5" s="1">
        <v>-138.24013039190271</v>
      </c>
      <c r="AR5" s="1">
        <v>6.4489999999999998</v>
      </c>
      <c r="AS5" s="1">
        <v>16.491</v>
      </c>
      <c r="AT5" s="1">
        <v>18.210999999999999</v>
      </c>
      <c r="AU5" s="1">
        <v>0.11472999999999978</v>
      </c>
      <c r="AV5" s="1">
        <v>1.0071599999999998</v>
      </c>
      <c r="AW5" s="1">
        <v>0.31252999999999975</v>
      </c>
    </row>
    <row r="6" spans="1:86" ht="14.25" x14ac:dyDescent="0.4">
      <c r="A6" s="4">
        <v>1</v>
      </c>
      <c r="B6" s="1">
        <v>1.2604575326480958</v>
      </c>
      <c r="C6" s="1">
        <v>2.3224455391032328</v>
      </c>
      <c r="D6" s="1">
        <v>6.1667184000000006</v>
      </c>
      <c r="E6" s="1">
        <v>5.0802201999999994</v>
      </c>
      <c r="F6" s="1">
        <v>6.1667184000000006</v>
      </c>
      <c r="G6" s="1">
        <v>4.5653568000000009</v>
      </c>
      <c r="H6" s="1">
        <v>1.0864982000000003</v>
      </c>
      <c r="I6" s="1">
        <v>1.6013616000000004</v>
      </c>
      <c r="J6" s="1">
        <f t="shared" si="3"/>
        <v>0.22166321996594832</v>
      </c>
      <c r="K6" s="1">
        <f t="shared" si="4"/>
        <v>0.15039494483894639</v>
      </c>
      <c r="L6" s="1">
        <v>4.0200991998002014</v>
      </c>
      <c r="M6" s="1">
        <f t="shared" si="5"/>
        <v>0.55646902811347831</v>
      </c>
      <c r="N6" s="1">
        <v>16.098880000000001</v>
      </c>
      <c r="O6" s="1">
        <v>5.037779474434501</v>
      </c>
      <c r="P6" s="1">
        <v>4.7917102480677034</v>
      </c>
      <c r="Q6" s="1">
        <v>3.7029166666666664</v>
      </c>
      <c r="R6" s="1">
        <v>-21.021730600000001</v>
      </c>
      <c r="S6" s="1">
        <v>17.282561399999999</v>
      </c>
      <c r="T6" s="1">
        <v>-107.34793100000002</v>
      </c>
      <c r="U6" s="1">
        <v>130.97300279999999</v>
      </c>
      <c r="V6" s="1">
        <v>9.9472780000000007</v>
      </c>
      <c r="W6" s="1">
        <v>-4.7738256666666663</v>
      </c>
      <c r="X6" s="1">
        <v>2.2246964</v>
      </c>
      <c r="Y6" s="1">
        <v>33.456171400142409</v>
      </c>
      <c r="Z6" s="1">
        <v>31.608113990294395</v>
      </c>
      <c r="AA6" s="1">
        <v>35.018184697392002</v>
      </c>
      <c r="AB6" s="1">
        <f t="shared" si="0"/>
        <v>3.4100707070976064</v>
      </c>
      <c r="AC6" s="1">
        <f t="shared" si="1"/>
        <v>1.5620132972495924</v>
      </c>
      <c r="AD6" s="1">
        <v>39.706000389119822</v>
      </c>
      <c r="AE6" s="1">
        <v>-52.875023984639427</v>
      </c>
      <c r="AF6" s="1">
        <v>173.62190874587728</v>
      </c>
      <c r="AG6" s="1">
        <v>-147.96305887103492</v>
      </c>
      <c r="AH6" s="1">
        <v>11.137305702389037</v>
      </c>
      <c r="AI6" s="1">
        <v>27.547826966358866</v>
      </c>
      <c r="AJ6" s="1">
        <v>26.917213888896008</v>
      </c>
      <c r="AK6" s="1">
        <v>30.332561263521153</v>
      </c>
      <c r="AL6" s="1">
        <f t="shared" si="6"/>
        <v>3.4153473746251457</v>
      </c>
      <c r="AM6" s="1">
        <f t="shared" si="2"/>
        <v>2.7847342971622879</v>
      </c>
      <c r="AN6" s="1">
        <v>65.040317439666921</v>
      </c>
      <c r="AO6" s="1">
        <v>-42.931992777219818</v>
      </c>
      <c r="AP6" s="1">
        <v>172.11061274130304</v>
      </c>
      <c r="AQ6" s="1">
        <v>-107.76311012854524</v>
      </c>
      <c r="AR6" s="1">
        <v>7.2242999999999995</v>
      </c>
      <c r="AS6" s="1">
        <v>2.1611000000000002</v>
      </c>
      <c r="AT6" s="1">
        <v>20.276</v>
      </c>
      <c r="AU6" s="1">
        <v>0.40010999999999974</v>
      </c>
      <c r="AV6" s="1">
        <v>0.76721000000000039</v>
      </c>
      <c r="AW6" s="1">
        <v>0.21054999999999957</v>
      </c>
    </row>
    <row r="7" spans="1:86" ht="14.25" x14ac:dyDescent="0.4">
      <c r="A7" s="4">
        <v>1</v>
      </c>
      <c r="B7" s="1">
        <v>1.6169390399999997</v>
      </c>
      <c r="C7" s="1">
        <v>2.0606410050235477</v>
      </c>
      <c r="D7" s="1">
        <v>4.5175626000000006</v>
      </c>
      <c r="E7" s="1">
        <v>2.7164033999999999</v>
      </c>
      <c r="F7" s="1">
        <v>2.7164033999999999</v>
      </c>
      <c r="G7" s="1">
        <v>4.5324698000000003</v>
      </c>
      <c r="H7" s="1">
        <v>1.8011592000000001</v>
      </c>
      <c r="I7" s="1">
        <v>1.8160664000000002</v>
      </c>
      <c r="J7" s="1">
        <f t="shared" si="3"/>
        <v>0.34189927895024197</v>
      </c>
      <c r="K7" s="1">
        <f t="shared" si="4"/>
        <v>0.33909279515032853</v>
      </c>
      <c r="L7" s="1">
        <v>7.0459257973900753</v>
      </c>
      <c r="M7" s="1">
        <f t="shared" si="5"/>
        <v>1.3264916688423809</v>
      </c>
      <c r="N7" s="1">
        <v>12.912240000000001</v>
      </c>
      <c r="O7" s="1">
        <v>5.6575244233904716</v>
      </c>
      <c r="P7" s="1">
        <v>4.7294214745939245</v>
      </c>
      <c r="Q7" s="1">
        <v>6.3769506666666667</v>
      </c>
      <c r="R7" s="1">
        <v>-15.4140558</v>
      </c>
      <c r="S7" s="1">
        <v>17.2433136</v>
      </c>
      <c r="T7" s="1">
        <v>-211.72591666666668</v>
      </c>
      <c r="U7" s="1">
        <v>98.978711199999992</v>
      </c>
      <c r="V7" s="1">
        <v>9.7661598000000005</v>
      </c>
      <c r="W7" s="1">
        <v>-5.251167333333334</v>
      </c>
      <c r="X7" s="1">
        <v>2.4132970000000005</v>
      </c>
      <c r="Y7" s="1">
        <v>34.5375145122416</v>
      </c>
      <c r="Z7" s="1">
        <v>33.164601462993595</v>
      </c>
      <c r="AA7" s="1">
        <v>35.881775201587196</v>
      </c>
      <c r="AB7" s="1">
        <f t="shared" si="0"/>
        <v>2.7171737385936012</v>
      </c>
      <c r="AC7" s="1">
        <f t="shared" si="1"/>
        <v>1.3442606893455959</v>
      </c>
      <c r="AD7" s="1">
        <v>28.384555853119764</v>
      </c>
      <c r="AE7" s="1">
        <v>-19.154235863680071</v>
      </c>
      <c r="AF7" s="1">
        <v>90.177932642001991</v>
      </c>
      <c r="AG7" s="1">
        <v>-45.034214526656577</v>
      </c>
      <c r="AH7" s="1">
        <v>9.6011716119999999</v>
      </c>
      <c r="AI7" s="1">
        <v>30.22702109763836</v>
      </c>
      <c r="AJ7" s="1">
        <v>30.82789283395217</v>
      </c>
      <c r="AK7" s="1">
        <v>32.572869309109159</v>
      </c>
      <c r="AL7" s="1">
        <f t="shared" si="6"/>
        <v>1.7449764751569887</v>
      </c>
      <c r="AM7" s="1">
        <f t="shared" si="2"/>
        <v>2.3458482114707984</v>
      </c>
      <c r="AN7" s="1">
        <v>28.88087789306482</v>
      </c>
      <c r="AO7" s="1">
        <v>-23.063454492262519</v>
      </c>
      <c r="AP7" s="1">
        <v>81.675164772159661</v>
      </c>
      <c r="AQ7" s="1">
        <v>-70.495276093571178</v>
      </c>
      <c r="AR7" s="1">
        <v>5.3117000000000001</v>
      </c>
      <c r="AS7" s="1">
        <v>1.3759000000000001</v>
      </c>
      <c r="AT7" s="1">
        <v>18.024000000000001</v>
      </c>
      <c r="AU7" s="1">
        <v>0.13008999999999915</v>
      </c>
      <c r="AV7" s="1">
        <v>0.84028000000000036</v>
      </c>
      <c r="AW7" s="1">
        <v>0.49304000000000014</v>
      </c>
    </row>
    <row r="8" spans="1:86" ht="14.25" x14ac:dyDescent="0.4">
      <c r="A8" s="4">
        <v>1</v>
      </c>
      <c r="B8" s="1">
        <v>1.778507336022076</v>
      </c>
      <c r="C8" s="1">
        <v>2.4427096855384054</v>
      </c>
      <c r="D8" s="1">
        <v>5.2889889999999999</v>
      </c>
      <c r="E8" s="1">
        <v>3.9725899999999998</v>
      </c>
      <c r="F8" s="1">
        <v>3.5288797500000002</v>
      </c>
      <c r="G8" s="1">
        <v>5.2893094999999999</v>
      </c>
      <c r="H8" s="1">
        <v>1.3163990000000001</v>
      </c>
      <c r="I8" s="1">
        <v>1.7604297499999999</v>
      </c>
      <c r="J8" s="1">
        <f t="shared" si="3"/>
        <v>0.25983435913330971</v>
      </c>
      <c r="K8" s="1">
        <f t="shared" si="4"/>
        <v>0.19429669972842131</v>
      </c>
      <c r="L8" s="1">
        <v>5.5563731389258599</v>
      </c>
      <c r="M8" s="1">
        <f t="shared" si="5"/>
        <v>0.82010466686235983</v>
      </c>
      <c r="N8" s="1">
        <v>19.284749999999999</v>
      </c>
      <c r="O8" s="1">
        <v>5.9935150135385724</v>
      </c>
      <c r="P8" s="1">
        <v>5.661962609156431</v>
      </c>
      <c r="Q8" s="1">
        <v>6.1273443333333333</v>
      </c>
      <c r="R8" s="1">
        <v>16.854491200000002</v>
      </c>
      <c r="S8" s="1">
        <v>16.854491200000002</v>
      </c>
      <c r="T8" s="1">
        <v>-340.60745233333336</v>
      </c>
      <c r="U8" s="1">
        <v>172.31548140000001</v>
      </c>
      <c r="V8" s="1">
        <v>12.854531</v>
      </c>
      <c r="W8" s="1">
        <v>-6.3555250000000001</v>
      </c>
      <c r="X8" s="1">
        <v>2.7047248000000002</v>
      </c>
      <c r="Y8" s="1">
        <v>34.721768207592007</v>
      </c>
      <c r="Z8" s="1">
        <v>33.147804343428</v>
      </c>
      <c r="AA8" s="1">
        <v>35.970480973943992</v>
      </c>
      <c r="AB8" s="1">
        <f t="shared" si="0"/>
        <v>2.8226766305159927</v>
      </c>
      <c r="AC8" s="1">
        <f t="shared" si="1"/>
        <v>1.2487127663519857</v>
      </c>
      <c r="AD8" s="1">
        <v>33.164227185120581</v>
      </c>
      <c r="AE8" s="1">
        <v>-19.596463138080082</v>
      </c>
      <c r="AF8" s="1">
        <v>131.01291431818805</v>
      </c>
      <c r="AG8" s="1">
        <v>-53.387900722352036</v>
      </c>
      <c r="AH8" s="1">
        <v>11.1673975</v>
      </c>
      <c r="AI8" s="1">
        <v>29.529639182665363</v>
      </c>
      <c r="AJ8" s="1">
        <v>29.630303513780746</v>
      </c>
      <c r="AK8" s="1">
        <v>32.426586400275127</v>
      </c>
      <c r="AL8" s="1">
        <f t="shared" si="6"/>
        <v>2.7962828864943816</v>
      </c>
      <c r="AM8" s="1">
        <f t="shared" si="2"/>
        <v>2.8969472176097639</v>
      </c>
      <c r="AN8" s="1">
        <v>39.070785141496778</v>
      </c>
      <c r="AO8" s="1">
        <v>-41.626163128645764</v>
      </c>
      <c r="AP8" s="1">
        <v>104.62458437687027</v>
      </c>
      <c r="AQ8" s="1">
        <v>-115.62889110161716</v>
      </c>
      <c r="AR8" s="1">
        <v>6.7751999999999999</v>
      </c>
      <c r="AS8" s="1">
        <v>18.196000000000002</v>
      </c>
      <c r="AT8" s="1">
        <v>18.158999999999999</v>
      </c>
      <c r="AU8" s="1">
        <v>0.55808999999999997</v>
      </c>
      <c r="AV8" s="1">
        <v>0.80078000000000005</v>
      </c>
      <c r="AW8" s="1">
        <v>0.21525000000000016</v>
      </c>
    </row>
    <row r="9" spans="1:86" ht="14.25" x14ac:dyDescent="0.4">
      <c r="A9" s="4">
        <v>1</v>
      </c>
      <c r="B9" s="1">
        <v>1.9930326122448978</v>
      </c>
      <c r="C9" s="1">
        <v>2.3744216997671557</v>
      </c>
      <c r="D9" s="1">
        <v>5.5227541999999996</v>
      </c>
      <c r="E9" s="1">
        <v>3.0659946000000002</v>
      </c>
      <c r="F9" s="1">
        <v>3.0166568000000002</v>
      </c>
      <c r="G9" s="1">
        <v>5.5476296000000005</v>
      </c>
      <c r="H9" s="1">
        <v>2.4567596000000003</v>
      </c>
      <c r="I9" s="1">
        <v>2.5309728000000002</v>
      </c>
      <c r="J9" s="1">
        <f t="shared" si="3"/>
        <v>0.40225698633010859</v>
      </c>
      <c r="K9" s="1">
        <f t="shared" si="4"/>
        <v>0.39046200450418234</v>
      </c>
      <c r="L9" s="1">
        <v>9.4020100885628537</v>
      </c>
      <c r="M9" s="1">
        <f t="shared" si="5"/>
        <v>1.4942966766259085</v>
      </c>
      <c r="N9" s="1">
        <v>22.430840000000099</v>
      </c>
      <c r="O9" s="1">
        <v>6.2196334824593986</v>
      </c>
      <c r="P9" s="1">
        <v>4.5575755594496243</v>
      </c>
      <c r="Q9" s="1">
        <v>4.6872983333333327</v>
      </c>
      <c r="R9" s="1">
        <v>-21.226416</v>
      </c>
      <c r="S9" s="1">
        <v>12.355466000000002</v>
      </c>
      <c r="T9" s="1">
        <v>-217.38357533333331</v>
      </c>
      <c r="U9" s="1">
        <v>153.94154660000001</v>
      </c>
      <c r="V9" s="1">
        <v>8.8420011999999986</v>
      </c>
      <c r="W9" s="1">
        <v>-4.6343853333333342</v>
      </c>
      <c r="X9" s="1">
        <v>2.3775982</v>
      </c>
      <c r="Y9" s="1">
        <v>35.788122298447199</v>
      </c>
      <c r="Z9" s="1">
        <v>33.990867268128</v>
      </c>
      <c r="AA9" s="1">
        <v>36.973623530534411</v>
      </c>
      <c r="AB9" s="1">
        <f t="shared" si="0"/>
        <v>2.9827562624064115</v>
      </c>
      <c r="AC9" s="1">
        <f t="shared" si="1"/>
        <v>1.185501232087212</v>
      </c>
      <c r="AD9" s="1">
        <v>30.357689699520165</v>
      </c>
      <c r="AE9" s="1">
        <v>-16.684006713120425</v>
      </c>
      <c r="AF9" s="1">
        <v>80.887052559931831</v>
      </c>
      <c r="AG9" s="1">
        <v>-48.328740381640294</v>
      </c>
      <c r="AH9" s="1">
        <v>10.482530929999999</v>
      </c>
      <c r="AI9" s="1">
        <v>30.64521511663499</v>
      </c>
      <c r="AJ9" s="1">
        <v>31.442951519021335</v>
      </c>
      <c r="AK9" s="1">
        <v>33.200804546138592</v>
      </c>
      <c r="AL9" s="1">
        <f t="shared" si="6"/>
        <v>1.7578530271172568</v>
      </c>
      <c r="AM9" s="1">
        <f t="shared" si="2"/>
        <v>2.5555894295036019</v>
      </c>
      <c r="AN9" s="1">
        <v>40.197757955885152</v>
      </c>
      <c r="AO9" s="1">
        <v>-29.517206648106271</v>
      </c>
      <c r="AP9" s="1">
        <v>103.68565641770837</v>
      </c>
      <c r="AQ9" s="1">
        <v>-45.252625036563451</v>
      </c>
      <c r="AR9" s="1">
        <v>6.2919300000000007</v>
      </c>
      <c r="AS9" s="1">
        <v>1.4951000000000001</v>
      </c>
      <c r="AT9" s="1">
        <v>15.5365</v>
      </c>
      <c r="AU9" s="1">
        <v>0.31565000000000065</v>
      </c>
      <c r="AV9" s="1">
        <v>1.1556999999999995</v>
      </c>
      <c r="AW9" s="1">
        <v>0.83792</v>
      </c>
    </row>
    <row r="10" spans="1:86" ht="14.25" x14ac:dyDescent="0.4">
      <c r="A10" s="4">
        <v>1</v>
      </c>
      <c r="B10" s="1">
        <v>2.2403112631416202</v>
      </c>
      <c r="C10" s="1">
        <v>2.797852506184292</v>
      </c>
      <c r="D10" s="1">
        <v>5.6318103999999991</v>
      </c>
      <c r="E10" s="1">
        <v>4.2918989999999999</v>
      </c>
      <c r="F10" s="1">
        <v>3.8452519999999994</v>
      </c>
      <c r="G10" s="1">
        <v>5.6318103999999991</v>
      </c>
      <c r="H10" s="1">
        <v>1.3399114000000001</v>
      </c>
      <c r="I10" s="1">
        <v>1.7865584000000003</v>
      </c>
      <c r="J10" s="1">
        <f t="shared" si="3"/>
        <v>0.27449196447776791</v>
      </c>
      <c r="K10" s="1">
        <f t="shared" si="4"/>
        <v>0.20586783640106934</v>
      </c>
      <c r="L10" s="1">
        <v>6.1715080011716195</v>
      </c>
      <c r="M10" s="1">
        <f t="shared" si="5"/>
        <v>0.94820821700083258</v>
      </c>
      <c r="N10" s="1">
        <v>20.889040000000101</v>
      </c>
      <c r="O10" s="1">
        <v>8.4521373210700883</v>
      </c>
      <c r="P10" s="1">
        <v>5.6173283550706872</v>
      </c>
      <c r="Q10" s="1">
        <v>10.227742333333332</v>
      </c>
      <c r="R10" s="1">
        <v>-15.571920199999999</v>
      </c>
      <c r="S10" s="1">
        <v>15.913389799999999</v>
      </c>
      <c r="T10" s="1">
        <v>-91.023612666666665</v>
      </c>
      <c r="U10" s="1">
        <v>196.18592219999999</v>
      </c>
      <c r="V10" s="1">
        <v>14.475288800000001</v>
      </c>
      <c r="W10" s="1">
        <v>-3.9359823333333335</v>
      </c>
      <c r="X10" s="1">
        <v>2.6607910000000001</v>
      </c>
      <c r="Y10" s="1">
        <v>30.818508166072796</v>
      </c>
      <c r="Z10" s="1">
        <v>29.203264452526401</v>
      </c>
      <c r="AA10" s="1">
        <v>31.806619668097596</v>
      </c>
      <c r="AB10" s="1">
        <f t="shared" si="0"/>
        <v>2.6033552155711952</v>
      </c>
      <c r="AC10" s="1">
        <f t="shared" si="1"/>
        <v>0.98811150202480036</v>
      </c>
      <c r="AD10" s="1">
        <v>32.288240171680371</v>
      </c>
      <c r="AE10" s="1">
        <v>-26.84834588143957</v>
      </c>
      <c r="AF10" s="1">
        <v>141.99159144041897</v>
      </c>
      <c r="AG10" s="1">
        <v>-60.678419642582433</v>
      </c>
      <c r="AH10" s="1">
        <v>14.532335850000001</v>
      </c>
      <c r="AI10" s="1">
        <v>25.651595481624295</v>
      </c>
      <c r="AJ10" s="1">
        <v>25.350641236475635</v>
      </c>
      <c r="AK10" s="1">
        <v>28.155157653370008</v>
      </c>
      <c r="AL10" s="1">
        <f t="shared" si="6"/>
        <v>2.8045164168943728</v>
      </c>
      <c r="AM10" s="1">
        <f t="shared" si="2"/>
        <v>2.5035621717457133</v>
      </c>
      <c r="AN10" s="1">
        <v>47.97270643356498</v>
      </c>
      <c r="AO10" s="1">
        <v>-40.251828002927681</v>
      </c>
      <c r="AP10" s="1">
        <v>155.24612173099803</v>
      </c>
      <c r="AQ10" s="1">
        <v>-142.77132019200769</v>
      </c>
      <c r="AR10" s="1">
        <v>6.5086000000000004</v>
      </c>
      <c r="AS10" s="1">
        <v>2.1179999999999999</v>
      </c>
      <c r="AT10" s="1">
        <v>18.440000000000001</v>
      </c>
      <c r="AU10" s="1">
        <v>0.55549999999999944</v>
      </c>
      <c r="AV10" s="1">
        <v>1.0664199999999999</v>
      </c>
      <c r="AW10" s="1">
        <v>1.2150000000000549E-2</v>
      </c>
    </row>
    <row r="11" spans="1:86" ht="14.25" x14ac:dyDescent="0.4">
      <c r="A11" s="4">
        <v>1</v>
      </c>
      <c r="B11" s="1">
        <v>2.1312237129106961</v>
      </c>
      <c r="C11" s="1">
        <v>2.4987727245621647</v>
      </c>
      <c r="D11" s="1">
        <v>4.9702346000000004</v>
      </c>
      <c r="E11" s="1">
        <v>3.4188828000000004</v>
      </c>
      <c r="F11" s="1">
        <v>3.3479270000000003</v>
      </c>
      <c r="G11" s="1">
        <v>4.9766022000000003</v>
      </c>
      <c r="H11" s="1">
        <v>1.5513518000000002</v>
      </c>
      <c r="I11" s="1">
        <v>1.6286752</v>
      </c>
      <c r="J11" s="1">
        <f t="shared" si="3"/>
        <v>0.23644767062034522</v>
      </c>
      <c r="K11" s="1">
        <f t="shared" si="4"/>
        <v>0.22522202058622842</v>
      </c>
      <c r="L11" s="1">
        <v>6.9339832622483684</v>
      </c>
      <c r="M11" s="1">
        <f t="shared" si="5"/>
        <v>1.0066612363711862</v>
      </c>
      <c r="N11" s="1">
        <v>19.877359999999999</v>
      </c>
      <c r="O11" s="1">
        <v>6.702747240850992</v>
      </c>
      <c r="P11" s="1">
        <v>5.3458582578804412</v>
      </c>
      <c r="Q11" s="1">
        <v>11.822426666666667</v>
      </c>
      <c r="R11" s="1">
        <v>-7.8296114000000001</v>
      </c>
      <c r="S11" s="1">
        <v>19.258952799999999</v>
      </c>
      <c r="T11" s="1">
        <v>-208.68305466666666</v>
      </c>
      <c r="U11" s="1">
        <v>201.9401306</v>
      </c>
      <c r="V11" s="1">
        <v>11.788559599999999</v>
      </c>
      <c r="W11" s="1">
        <v>-4.9633210000000005</v>
      </c>
      <c r="X11" s="1">
        <v>2.6368300000000002</v>
      </c>
      <c r="Y11" s="1">
        <v>34.177600165690805</v>
      </c>
      <c r="Z11" s="1">
        <v>32.803349135631201</v>
      </c>
      <c r="AA11" s="1">
        <v>35.304194736006004</v>
      </c>
      <c r="AB11" s="1">
        <f t="shared" si="0"/>
        <v>2.5008456003748023</v>
      </c>
      <c r="AC11" s="1">
        <f t="shared" si="1"/>
        <v>1.1265945703151985</v>
      </c>
      <c r="AD11" s="1">
        <v>31.653298508160219</v>
      </c>
      <c r="AE11" s="1">
        <v>-19.153111663280242</v>
      </c>
      <c r="AF11" s="1">
        <v>117.43775838877896</v>
      </c>
      <c r="AG11" s="1">
        <v>-48.870759599483279</v>
      </c>
      <c r="AH11" s="1">
        <v>8.9421236539999995</v>
      </c>
      <c r="AI11" s="1">
        <v>29.356038734863915</v>
      </c>
      <c r="AJ11" s="1">
        <v>29.698207420968338</v>
      </c>
      <c r="AK11" s="1">
        <v>31.618600161109974</v>
      </c>
      <c r="AL11" s="1">
        <f t="shared" si="6"/>
        <v>1.9203927401416365</v>
      </c>
      <c r="AM11" s="1">
        <f t="shared" si="2"/>
        <v>2.2625614262460587</v>
      </c>
      <c r="AN11" s="1">
        <v>36.739716115320817</v>
      </c>
      <c r="AO11" s="1">
        <v>-26.652376301796465</v>
      </c>
      <c r="AP11" s="1">
        <v>92.358426668582737</v>
      </c>
      <c r="AQ11" s="1">
        <v>-88.62234577156822</v>
      </c>
      <c r="AR11" s="1">
        <v>6.8881000000000006</v>
      </c>
      <c r="AS11" s="1">
        <v>1.7332999999999998</v>
      </c>
      <c r="AT11" s="1">
        <v>20.367000000000001</v>
      </c>
      <c r="AU11" s="1">
        <v>0.32005000000000017</v>
      </c>
      <c r="AV11" s="1">
        <v>0.80881999999999987</v>
      </c>
      <c r="AW11" s="1">
        <v>0.43724999999999969</v>
      </c>
    </row>
    <row r="12" spans="1:86" s="7" customFormat="1" ht="14.25" x14ac:dyDescent="0.4">
      <c r="A12" s="5">
        <v>2</v>
      </c>
      <c r="B12" s="6">
        <v>1.8011396905428838</v>
      </c>
      <c r="C12" s="6">
        <v>2.5030769324025908</v>
      </c>
      <c r="D12" s="6">
        <v>5.8695192</v>
      </c>
      <c r="E12" s="6">
        <v>4.3725940000000003</v>
      </c>
      <c r="F12" s="6">
        <v>4.1747318</v>
      </c>
      <c r="G12" s="6">
        <v>5.8963572000000006</v>
      </c>
      <c r="H12" s="6">
        <v>1.4969252000000002</v>
      </c>
      <c r="I12" s="6">
        <v>1.7216254000000004</v>
      </c>
      <c r="J12" s="6">
        <f t="shared" si="3"/>
        <v>0.20881854789801815</v>
      </c>
      <c r="K12" s="1">
        <f t="shared" si="4"/>
        <v>0.18156432088882421</v>
      </c>
      <c r="L12" s="6">
        <v>5.5250727919264522</v>
      </c>
      <c r="M12" s="1">
        <f t="shared" si="5"/>
        <v>0.67014443295326054</v>
      </c>
      <c r="N12" s="6">
        <v>16.590039999999998</v>
      </c>
      <c r="O12" s="6">
        <v>6.6278641820802209</v>
      </c>
      <c r="P12" s="6">
        <v>4.8856213263511936</v>
      </c>
      <c r="Q12" s="6">
        <v>12.704697999999999</v>
      </c>
      <c r="R12" s="6">
        <v>-17.750152</v>
      </c>
      <c r="S12" s="6">
        <v>21.002317999999999</v>
      </c>
      <c r="T12" s="6">
        <v>-75.233482000000009</v>
      </c>
      <c r="U12" s="6">
        <v>159.85308600000002</v>
      </c>
      <c r="V12" s="6">
        <v>11.516469999999998</v>
      </c>
      <c r="W12" s="6">
        <v>-3.9188239999999999</v>
      </c>
      <c r="X12" s="6">
        <v>2.3413322000000001</v>
      </c>
      <c r="Y12" s="6">
        <v>40.195757679374402</v>
      </c>
      <c r="Z12" s="6">
        <v>37.90027295162561</v>
      </c>
      <c r="AA12" s="6">
        <v>41.872104771023999</v>
      </c>
      <c r="AB12" s="6">
        <f t="shared" si="0"/>
        <v>3.971831819398389</v>
      </c>
      <c r="AC12" s="6">
        <f t="shared" si="1"/>
        <v>1.6763470916495962</v>
      </c>
      <c r="AD12" s="6">
        <v>42.565592066879958</v>
      </c>
      <c r="AE12" s="6">
        <v>-22.148275698560838</v>
      </c>
      <c r="AF12" s="6">
        <v>133.71883067122036</v>
      </c>
      <c r="AG12" s="6">
        <v>-42.745611646620482</v>
      </c>
      <c r="AH12" s="6">
        <v>17.979157737927597</v>
      </c>
      <c r="AI12" s="6">
        <v>34.380587554795561</v>
      </c>
      <c r="AJ12" s="6">
        <v>33.511500388188466</v>
      </c>
      <c r="AK12" s="6">
        <v>37.142276787589239</v>
      </c>
      <c r="AL12" s="6">
        <f t="shared" si="6"/>
        <v>3.6307763994007729</v>
      </c>
      <c r="AM12" s="6">
        <f t="shared" si="2"/>
        <v>2.7616892327936782</v>
      </c>
      <c r="AN12" s="6">
        <v>34.662436948109416</v>
      </c>
      <c r="AO12" s="6">
        <v>-48.867134636441754</v>
      </c>
      <c r="AP12" s="6">
        <v>73.272773978353882</v>
      </c>
      <c r="AQ12" s="6">
        <v>-122.82600174366185</v>
      </c>
      <c r="AR12" s="6">
        <v>8.2446000000000002</v>
      </c>
      <c r="AS12" s="6">
        <v>1.6864000000000001</v>
      </c>
      <c r="AT12" s="6">
        <v>15.186999999999999</v>
      </c>
      <c r="AU12" s="6">
        <v>0.19541999999999948</v>
      </c>
      <c r="AV12" s="6">
        <v>0.70189000000000057</v>
      </c>
      <c r="AW12" s="6">
        <v>0.70363999999999916</v>
      </c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</row>
    <row r="13" spans="1:86" ht="14.25" x14ac:dyDescent="0.4">
      <c r="A13" s="4">
        <v>2</v>
      </c>
      <c r="B13" s="1">
        <v>1.381731923848676</v>
      </c>
      <c r="C13" s="1">
        <v>2.197821763813439</v>
      </c>
      <c r="D13" s="1">
        <v>5.3057003999999992</v>
      </c>
      <c r="E13" s="1">
        <v>3.7804093999999999</v>
      </c>
      <c r="F13" s="1">
        <v>3.6999746000000004</v>
      </c>
      <c r="G13" s="1">
        <v>5.3990001999999997</v>
      </c>
      <c r="H13" s="1">
        <v>1.5669475999999998</v>
      </c>
      <c r="I13" s="1">
        <v>1.6990255999999999</v>
      </c>
      <c r="J13" s="1">
        <f t="shared" si="3"/>
        <v>0.33286814779985108</v>
      </c>
      <c r="K13" s="1">
        <f t="shared" si="4"/>
        <v>0.30699181066572617</v>
      </c>
      <c r="L13" s="1">
        <v>5.3702558808785925</v>
      </c>
      <c r="M13" s="1">
        <f t="shared" si="5"/>
        <v>1.0521248933973182</v>
      </c>
      <c r="N13" s="1">
        <v>17.969439999999999</v>
      </c>
      <c r="O13" s="1">
        <v>5.9736584160131949</v>
      </c>
      <c r="P13" s="1">
        <v>4.6617446388079316</v>
      </c>
      <c r="Q13" s="1">
        <v>6.1771376666666669</v>
      </c>
      <c r="R13" s="1">
        <v>-20.792383333333333</v>
      </c>
      <c r="S13" s="1">
        <v>18.840653333333332</v>
      </c>
      <c r="T13" s="1">
        <v>-110.24857833333333</v>
      </c>
      <c r="U13" s="1">
        <v>93.742490333333322</v>
      </c>
      <c r="V13" s="1">
        <v>9.4628566666666671</v>
      </c>
      <c r="W13" s="1">
        <v>-4.0625873333333331</v>
      </c>
      <c r="X13" s="1">
        <v>2.2122929999999998</v>
      </c>
      <c r="Y13" s="1">
        <v>37.496514523158403</v>
      </c>
      <c r="Z13" s="1">
        <v>35.546090396751204</v>
      </c>
      <c r="AA13" s="1">
        <v>39.491848716923201</v>
      </c>
      <c r="AB13" s="1">
        <f t="shared" si="0"/>
        <v>3.945758320171997</v>
      </c>
      <c r="AC13" s="1">
        <f t="shared" si="1"/>
        <v>1.9953341937647977</v>
      </c>
      <c r="AD13" s="1">
        <v>35.39799378080005</v>
      </c>
      <c r="AE13" s="1">
        <v>-24.771560773280044</v>
      </c>
      <c r="AF13" s="1">
        <v>101.60721556418889</v>
      </c>
      <c r="AG13" s="1">
        <v>-41.919320396823686</v>
      </c>
      <c r="AH13" s="1">
        <v>16.722593824636125</v>
      </c>
      <c r="AI13" s="1">
        <v>32.231788697321427</v>
      </c>
      <c r="AJ13" s="1">
        <v>31.928397526360129</v>
      </c>
      <c r="AK13" s="1">
        <v>35.390997401078053</v>
      </c>
      <c r="AL13" s="1">
        <f t="shared" si="6"/>
        <v>3.4625998747179239</v>
      </c>
      <c r="AM13" s="1">
        <f t="shared" si="2"/>
        <v>3.1592087037566259</v>
      </c>
      <c r="AN13" s="1">
        <v>42.060571233977555</v>
      </c>
      <c r="AO13" s="1">
        <v>-31.401649313815483</v>
      </c>
      <c r="AP13" s="1">
        <v>94.643313330109109</v>
      </c>
      <c r="AQ13" s="1">
        <v>-90.902231424094836</v>
      </c>
      <c r="AR13" s="1">
        <v>5.1042000000000005</v>
      </c>
      <c r="AS13" s="1">
        <v>1.6902000000000001</v>
      </c>
      <c r="AT13" s="1">
        <v>21.257999999999999</v>
      </c>
      <c r="AU13" s="1">
        <v>5.8079999999999465E-2</v>
      </c>
      <c r="AV13" s="1">
        <v>0.99310000000000009</v>
      </c>
      <c r="AW13" s="1">
        <v>0.42324000000000028</v>
      </c>
    </row>
    <row r="14" spans="1:86" ht="14.25" x14ac:dyDescent="0.4">
      <c r="A14" s="4">
        <v>2</v>
      </c>
      <c r="B14" s="1">
        <v>1.7134320307226443</v>
      </c>
      <c r="C14" s="1">
        <v>2.6627565403904989</v>
      </c>
      <c r="D14" s="1">
        <v>5.3385740000000004</v>
      </c>
      <c r="E14" s="1">
        <v>2.8110098000000003</v>
      </c>
      <c r="F14" s="1">
        <v>2.7429610000000006</v>
      </c>
      <c r="G14" s="1">
        <v>5.3590067999999995</v>
      </c>
      <c r="H14" s="1">
        <v>2.5275642</v>
      </c>
      <c r="I14" s="1">
        <v>2.6160458000000002</v>
      </c>
      <c r="J14" s="1">
        <f t="shared" si="3"/>
        <v>0.40482904938023251</v>
      </c>
      <c r="K14" s="1">
        <f t="shared" si="4"/>
        <v>0.39113665836183287</v>
      </c>
      <c r="L14" s="1">
        <v>9.6498969230769234</v>
      </c>
      <c r="M14" s="1">
        <f t="shared" si="5"/>
        <v>1.4933066531122892</v>
      </c>
      <c r="N14" s="1">
        <v>26.092199999999998</v>
      </c>
      <c r="O14" s="1">
        <v>12.578672104791639</v>
      </c>
      <c r="P14" s="1">
        <v>6.5162315728025177</v>
      </c>
      <c r="Q14" s="1">
        <v>17.065686666666668</v>
      </c>
      <c r="R14" s="1">
        <v>-17.201449400000001</v>
      </c>
      <c r="S14" s="1">
        <v>25.560116000000001</v>
      </c>
      <c r="T14" s="1">
        <v>-78.021676333333332</v>
      </c>
      <c r="U14" s="1">
        <v>96.944581800000009</v>
      </c>
      <c r="V14" s="1">
        <v>16.495671399999999</v>
      </c>
      <c r="W14" s="1">
        <v>-6.1074986666666673</v>
      </c>
      <c r="X14" s="1">
        <v>3.2432988000000003</v>
      </c>
      <c r="Y14" s="1">
        <v>39.854252676150004</v>
      </c>
      <c r="Z14" s="1">
        <v>37.444683026925006</v>
      </c>
      <c r="AA14" s="1">
        <v>41.303598772650005</v>
      </c>
      <c r="AB14" s="1">
        <f t="shared" si="0"/>
        <v>3.8589157457249996</v>
      </c>
      <c r="AC14" s="1">
        <f t="shared" si="1"/>
        <v>1.4493460965000011</v>
      </c>
      <c r="AD14" s="1">
        <v>39.890925884999433</v>
      </c>
      <c r="AE14" s="1">
        <v>-21.788436315000865</v>
      </c>
      <c r="AF14" s="1">
        <v>180.79656841642213</v>
      </c>
      <c r="AG14" s="1">
        <v>-59.374608351816782</v>
      </c>
      <c r="AH14" s="1">
        <v>15.039271861528817</v>
      </c>
      <c r="AI14" s="1">
        <v>34.78546257543411</v>
      </c>
      <c r="AJ14" s="1">
        <v>35.357369937197362</v>
      </c>
      <c r="AK14" s="1">
        <v>38.080923231697774</v>
      </c>
      <c r="AL14" s="1">
        <f t="shared" si="6"/>
        <v>2.7235532945004124</v>
      </c>
      <c r="AM14" s="1">
        <f t="shared" si="2"/>
        <v>3.2954606562636641</v>
      </c>
      <c r="AN14" s="1">
        <v>47.471175128889342</v>
      </c>
      <c r="AO14" s="1">
        <v>-38.079177245288541</v>
      </c>
      <c r="AP14" s="1">
        <v>171.72608825481009</v>
      </c>
      <c r="AQ14" s="1">
        <v>-107.46218229603481</v>
      </c>
      <c r="AR14" s="1">
        <v>6.4620999999999995</v>
      </c>
      <c r="AS14" s="1">
        <v>1.6036000000000001</v>
      </c>
      <c r="AT14" s="1">
        <v>19.581</v>
      </c>
      <c r="AU14" s="1">
        <v>0.30679999999999996</v>
      </c>
      <c r="AV14" s="1">
        <v>1.40707</v>
      </c>
      <c r="AW14" s="1">
        <v>0.79896999999999974</v>
      </c>
    </row>
    <row r="15" spans="1:86" ht="14.25" x14ac:dyDescent="0.4">
      <c r="A15" s="4">
        <v>2</v>
      </c>
      <c r="B15" s="1">
        <v>2.3972995055900617</v>
      </c>
      <c r="C15" s="1">
        <v>2.4189577469387755</v>
      </c>
      <c r="D15" s="1">
        <v>5.2568981999999993</v>
      </c>
      <c r="E15" s="1">
        <v>4.2149929999999998</v>
      </c>
      <c r="F15" s="1">
        <v>3.8488334000000002</v>
      </c>
      <c r="G15" s="1">
        <v>5.2729613999999998</v>
      </c>
      <c r="H15" s="1">
        <v>1.0419052000000002</v>
      </c>
      <c r="I15" s="1">
        <v>1.4241280000000001</v>
      </c>
      <c r="J15" s="1">
        <f t="shared" si="3"/>
        <v>0.22623161239078632</v>
      </c>
      <c r="K15" s="1">
        <f t="shared" si="4"/>
        <v>0.16551313741064339</v>
      </c>
      <c r="L15" s="1">
        <v>5.2095260000000003</v>
      </c>
      <c r="M15" s="1">
        <f t="shared" ref="M15:M21" si="8">L15/AR15</f>
        <v>0.82756568705321676</v>
      </c>
      <c r="N15" s="1">
        <v>14.965199999999999</v>
      </c>
      <c r="O15" s="1">
        <v>7.7432316185982346</v>
      </c>
      <c r="P15" s="1">
        <v>6.4028266794688893</v>
      </c>
      <c r="Q15" s="1">
        <v>4.2343143333333328</v>
      </c>
      <c r="R15" s="1">
        <v>-5.6797610000000001</v>
      </c>
      <c r="S15" s="1">
        <v>14.158167000000001</v>
      </c>
      <c r="T15" s="1">
        <v>-264.65283700000003</v>
      </c>
      <c r="U15" s="1">
        <v>167.27034</v>
      </c>
      <c r="V15" s="1">
        <v>12.615388999999999</v>
      </c>
      <c r="W15" s="1">
        <v>-7.4270636666666663</v>
      </c>
      <c r="X15" s="1">
        <v>3.30009</v>
      </c>
      <c r="Y15" s="1">
        <v>33.168823391906997</v>
      </c>
      <c r="Z15" s="1">
        <v>32.370221855979004</v>
      </c>
      <c r="AA15" s="1">
        <v>34.188257931093005</v>
      </c>
      <c r="AB15" s="1">
        <f t="shared" si="0"/>
        <v>1.8180360751140014</v>
      </c>
      <c r="AC15" s="1">
        <f t="shared" si="1"/>
        <v>1.0194345391860082</v>
      </c>
      <c r="AD15" s="1">
        <v>24.788899233000166</v>
      </c>
      <c r="AE15" s="1">
        <v>-17.86543145100012</v>
      </c>
      <c r="AF15" s="1">
        <v>111.13463258460362</v>
      </c>
      <c r="AG15" s="1">
        <v>-54.98600299933954</v>
      </c>
      <c r="AH15" s="1">
        <v>13.50774294</v>
      </c>
      <c r="AI15" s="1">
        <v>27.898182374296287</v>
      </c>
      <c r="AJ15" s="1">
        <v>28.480056785531779</v>
      </c>
      <c r="AK15" s="1" t="e">
        <f>AVERAGE([2]Sheet1!B194:F194)</f>
        <v>#DIV/0!</v>
      </c>
      <c r="AL15" s="1" t="e">
        <f t="shared" si="6"/>
        <v>#DIV/0!</v>
      </c>
      <c r="AM15" s="1" t="e">
        <f t="shared" si="2"/>
        <v>#DIV/0!</v>
      </c>
      <c r="AN15" s="1">
        <v>30.301116411318532</v>
      </c>
      <c r="AO15" s="1">
        <v>-32.332736042554444</v>
      </c>
      <c r="AP15" s="1">
        <v>114.98157574091358</v>
      </c>
      <c r="AQ15" s="1">
        <v>-130.67024182487651</v>
      </c>
      <c r="AR15" s="1">
        <v>6.2950000000000008</v>
      </c>
      <c r="AS15" s="1">
        <v>2.0663499999999999</v>
      </c>
      <c r="AT15" s="1">
        <v>19.002600000000001</v>
      </c>
      <c r="AU15" s="1">
        <v>0.25427999999999962</v>
      </c>
      <c r="AV15" s="1">
        <v>0.66141000000000005</v>
      </c>
      <c r="AW15" s="1">
        <v>0.27063000000000059</v>
      </c>
    </row>
    <row r="16" spans="1:86" ht="14.25" x14ac:dyDescent="0.4">
      <c r="A16" s="4">
        <v>2</v>
      </c>
      <c r="B16" s="1">
        <v>2.2209062964749533</v>
      </c>
      <c r="C16" s="1">
        <v>2.5272289265306123</v>
      </c>
      <c r="D16" s="1">
        <v>5.190219400000001</v>
      </c>
      <c r="E16" s="1">
        <v>3.7634172000000001</v>
      </c>
      <c r="F16" s="1">
        <v>3.6020662000000003</v>
      </c>
      <c r="G16" s="1">
        <v>5.2409894000000001</v>
      </c>
      <c r="H16" s="1">
        <v>1.4268022</v>
      </c>
      <c r="I16" s="1">
        <v>1.6389232</v>
      </c>
      <c r="J16" s="1">
        <f t="shared" si="3"/>
        <v>0.25260449129945595</v>
      </c>
      <c r="K16" s="1">
        <f t="shared" si="4"/>
        <v>0.2199106363958632</v>
      </c>
      <c r="L16" s="1">
        <v>6.021684207297465</v>
      </c>
      <c r="M16" s="1">
        <f t="shared" si="8"/>
        <v>0.92811211406998428</v>
      </c>
      <c r="N16" s="1">
        <v>22.6842000000001</v>
      </c>
      <c r="O16" s="1">
        <v>6.7783430219211258</v>
      </c>
      <c r="P16" s="1">
        <v>5.0945093171752092</v>
      </c>
      <c r="Q16" s="1">
        <v>15.310452</v>
      </c>
      <c r="R16" s="1">
        <v>-8.8251083333333344</v>
      </c>
      <c r="S16" s="1">
        <v>20.436716000000001</v>
      </c>
      <c r="T16" s="1">
        <v>-40.389616333333329</v>
      </c>
      <c r="U16" s="1">
        <v>92.447914333333344</v>
      </c>
      <c r="V16" s="1">
        <v>12.274359333333335</v>
      </c>
      <c r="W16" s="1">
        <v>-4.5898656666666673</v>
      </c>
      <c r="X16" s="1">
        <v>2.4974019999999997</v>
      </c>
      <c r="Y16" s="1">
        <v>34.225966151753198</v>
      </c>
      <c r="Z16" s="1">
        <v>32.218383286742394</v>
      </c>
      <c r="AA16" s="1">
        <v>35.222708253546003</v>
      </c>
      <c r="AB16" s="1">
        <f t="shared" si="0"/>
        <v>3.0043249668036083</v>
      </c>
      <c r="AC16" s="1">
        <f t="shared" si="1"/>
        <v>0.99674210179280465</v>
      </c>
      <c r="AD16" s="1">
        <v>38.002069297720311</v>
      </c>
      <c r="AE16" s="1">
        <v>-17.373582593839956</v>
      </c>
      <c r="AF16" s="1">
        <v>121.05604112280324</v>
      </c>
      <c r="AG16" s="1">
        <v>-39.559838423542224</v>
      </c>
      <c r="AH16" s="1">
        <v>19.882532840833363</v>
      </c>
      <c r="AI16" s="1">
        <v>29.295128001349351</v>
      </c>
      <c r="AJ16" s="1">
        <v>28.652888788155611</v>
      </c>
      <c r="AK16" s="1">
        <v>31.079971231831042</v>
      </c>
      <c r="AL16" s="1">
        <f t="shared" si="6"/>
        <v>2.427082443675431</v>
      </c>
      <c r="AM16" s="1">
        <f t="shared" si="2"/>
        <v>1.784843230481691</v>
      </c>
      <c r="AN16" s="1">
        <v>33.230418699518083</v>
      </c>
      <c r="AO16" s="1">
        <v>-39.30727300254636</v>
      </c>
      <c r="AP16" s="1">
        <v>72.703865450350975</v>
      </c>
      <c r="AQ16" s="1">
        <v>-88.372675463897778</v>
      </c>
      <c r="AR16" s="1">
        <v>6.4881000000000002</v>
      </c>
      <c r="AS16" s="1">
        <v>1.4673</v>
      </c>
      <c r="AT16" s="1">
        <v>14.334</v>
      </c>
      <c r="AU16" s="1">
        <v>0.45565999999999995</v>
      </c>
      <c r="AV16" s="1">
        <v>0.34128999999999987</v>
      </c>
      <c r="AW16" s="1">
        <v>0.22679999999999989</v>
      </c>
    </row>
    <row r="17" spans="1:49" ht="14.25" x14ac:dyDescent="0.4">
      <c r="A17" s="4">
        <v>2</v>
      </c>
      <c r="B17" s="1">
        <v>2.348407436471363</v>
      </c>
      <c r="C17" s="1">
        <v>2.584231288018433</v>
      </c>
      <c r="D17" s="1">
        <v>5.1347471999999996</v>
      </c>
      <c r="E17" s="1">
        <v>4.3107525999999998</v>
      </c>
      <c r="F17" s="1">
        <v>4.2000617999999994</v>
      </c>
      <c r="G17" s="1">
        <v>5.1347471999999996</v>
      </c>
      <c r="H17" s="1">
        <v>0.82399460000000002</v>
      </c>
      <c r="I17" s="1">
        <v>0.93468540000000011</v>
      </c>
      <c r="J17" s="1">
        <f t="shared" si="3"/>
        <v>0.16954821506312581</v>
      </c>
      <c r="K17" s="1">
        <f t="shared" si="4"/>
        <v>0.14946934407197793</v>
      </c>
      <c r="L17" s="1">
        <v>4.8470270588235298</v>
      </c>
      <c r="M17" s="1">
        <f t="shared" si="8"/>
        <v>0.87923143571751727</v>
      </c>
      <c r="N17" s="1">
        <v>15.304480000000099</v>
      </c>
      <c r="O17" s="1">
        <v>3.5862925692177483</v>
      </c>
      <c r="P17" s="1">
        <v>3.5317448543401673</v>
      </c>
      <c r="Q17" s="1">
        <v>9.0214696666666665</v>
      </c>
      <c r="R17" s="1">
        <v>7.8251481999999992</v>
      </c>
      <c r="S17" s="1">
        <v>16.812161000000003</v>
      </c>
      <c r="T17" s="1">
        <v>-132.19687666666667</v>
      </c>
      <c r="U17" s="1">
        <v>132.76566320000001</v>
      </c>
      <c r="V17" s="1">
        <v>5.0780007999999999</v>
      </c>
      <c r="W17" s="1">
        <v>-3.476369333333333</v>
      </c>
      <c r="X17" s="1">
        <v>1.7936190000000001</v>
      </c>
      <c r="Y17" s="1">
        <v>30.228043891329001</v>
      </c>
      <c r="Z17" s="1">
        <v>29.972080653660004</v>
      </c>
      <c r="AA17" s="1">
        <v>30.991290119685004</v>
      </c>
      <c r="AB17" s="1">
        <f t="shared" si="0"/>
        <v>1.019209466025</v>
      </c>
      <c r="AC17" s="1">
        <f t="shared" si="1"/>
        <v>0.76324622835600309</v>
      </c>
      <c r="AD17" s="1">
        <v>18.586373245200605</v>
      </c>
      <c r="AE17" s="1">
        <v>-13.386787451400011</v>
      </c>
      <c r="AF17" s="1">
        <v>49.769153390705533</v>
      </c>
      <c r="AG17" s="1">
        <v>-26.386813615651381</v>
      </c>
      <c r="AH17" s="1">
        <v>11.286505594558562</v>
      </c>
      <c r="AI17" s="1">
        <v>25.393319789815553</v>
      </c>
      <c r="AJ17" s="1">
        <v>25.95966494613814</v>
      </c>
      <c r="AK17" s="1">
        <v>26.894781384634019</v>
      </c>
      <c r="AL17" s="1">
        <f t="shared" si="6"/>
        <v>0.93511643849587855</v>
      </c>
      <c r="AM17" s="1">
        <f t="shared" si="2"/>
        <v>1.5014615948184655</v>
      </c>
      <c r="AN17" s="1">
        <v>28.410575190597598</v>
      </c>
      <c r="AO17" s="1">
        <v>-20.023436809372914</v>
      </c>
      <c r="AP17" s="1">
        <v>52.542738288157636</v>
      </c>
      <c r="AQ17" s="1">
        <v>-44.156625204785747</v>
      </c>
      <c r="AR17" s="1">
        <v>5.5128000000000004</v>
      </c>
      <c r="AS17" s="1">
        <v>1.6819600000000001</v>
      </c>
      <c r="AT17" s="1">
        <v>19.230499999999999</v>
      </c>
      <c r="AU17" s="1">
        <v>1.994999999999969E-2</v>
      </c>
      <c r="AV17" s="1">
        <v>0.35433999999999966</v>
      </c>
      <c r="AW17" s="1">
        <v>0.28437000000000001</v>
      </c>
    </row>
    <row r="18" spans="1:49" ht="14.25" x14ac:dyDescent="0.4">
      <c r="A18" s="4">
        <v>2</v>
      </c>
      <c r="B18" s="1">
        <v>1.7473457466248039</v>
      </c>
      <c r="C18" s="1">
        <v>2.5454598276295135</v>
      </c>
      <c r="D18" s="1">
        <v>5.2680600000000011</v>
      </c>
      <c r="E18" s="1">
        <v>3.3245506000000002</v>
      </c>
      <c r="F18" s="1">
        <v>5.2894288000000005</v>
      </c>
      <c r="G18" s="1">
        <v>3.2609896000000003</v>
      </c>
      <c r="H18" s="1">
        <v>1.9435093999999999</v>
      </c>
      <c r="I18" s="1">
        <v>2.0284391999999998</v>
      </c>
      <c r="J18" s="1">
        <f t="shared" si="3"/>
        <v>0.35817898008193244</v>
      </c>
      <c r="K18" s="1">
        <f t="shared" si="4"/>
        <v>0.34318219381268539</v>
      </c>
      <c r="L18" s="1">
        <v>7.5779007877401172</v>
      </c>
      <c r="M18" s="1">
        <f t="shared" si="8"/>
        <v>1.3380952090231879</v>
      </c>
      <c r="N18" s="1">
        <v>26.076799999999999</v>
      </c>
      <c r="O18" s="1">
        <v>8.9653583638474394</v>
      </c>
      <c r="P18" s="1">
        <v>6.0980939980229412</v>
      </c>
      <c r="Q18" s="1">
        <v>8.2407000000000004</v>
      </c>
      <c r="R18" s="1">
        <v>-17.082499599999998</v>
      </c>
      <c r="S18" s="1">
        <v>20.063726999999997</v>
      </c>
      <c r="T18" s="1">
        <v>-190.94713866666666</v>
      </c>
      <c r="U18" s="1">
        <v>139.9047592</v>
      </c>
      <c r="V18" s="1">
        <v>13.457703</v>
      </c>
      <c r="W18" s="1">
        <v>-6.5374956666666675</v>
      </c>
      <c r="X18" s="1">
        <v>3.0087959999999998</v>
      </c>
      <c r="Y18" s="1">
        <v>37.070502649362012</v>
      </c>
      <c r="Z18" s="1">
        <v>35.196840018077403</v>
      </c>
      <c r="AA18" s="1">
        <v>38.841536341085408</v>
      </c>
      <c r="AB18" s="1">
        <f t="shared" si="0"/>
        <v>3.6446963230080058</v>
      </c>
      <c r="AC18" s="1">
        <f t="shared" si="1"/>
        <v>1.771033691723396</v>
      </c>
      <c r="AD18" s="1">
        <v>38.765272782600277</v>
      </c>
      <c r="AE18" s="1">
        <v>-25.487344846080191</v>
      </c>
      <c r="AF18" s="1">
        <v>144.45019719629931</v>
      </c>
      <c r="AG18" s="1">
        <v>-66.516594972505416</v>
      </c>
      <c r="AH18" s="1">
        <v>12.038810270502571</v>
      </c>
      <c r="AI18" s="1">
        <v>31.573237574959524</v>
      </c>
      <c r="AJ18" s="1">
        <v>32.218063868844794</v>
      </c>
      <c r="AK18" s="1">
        <v>35.337249800081359</v>
      </c>
      <c r="AL18" s="1">
        <f t="shared" si="6"/>
        <v>3.1191859312365651</v>
      </c>
      <c r="AM18" s="1">
        <f t="shared" si="2"/>
        <v>3.7640122251218351</v>
      </c>
      <c r="AN18" s="1">
        <v>45.711503011442289</v>
      </c>
      <c r="AO18" s="1">
        <v>-37.508057456322298</v>
      </c>
      <c r="AP18" s="1">
        <v>149.85790326310467</v>
      </c>
      <c r="AQ18" s="1">
        <v>-117.52786874347758</v>
      </c>
      <c r="AR18" s="1">
        <v>5.6631999999999998</v>
      </c>
      <c r="AS18" s="1">
        <v>1.4443999999999999</v>
      </c>
      <c r="AT18" s="1">
        <v>17.0625</v>
      </c>
      <c r="AU18" s="1">
        <v>0.55873000000000062</v>
      </c>
      <c r="AV18" s="1">
        <v>0.96320999999999968</v>
      </c>
      <c r="AW18" s="1">
        <v>0.43780999999999981</v>
      </c>
    </row>
    <row r="19" spans="1:49" ht="14.25" x14ac:dyDescent="0.4">
      <c r="A19" s="4">
        <v>2</v>
      </c>
      <c r="B19" s="1">
        <v>1.5506442889610388</v>
      </c>
      <c r="C19" s="1">
        <v>2.3945253047309834</v>
      </c>
      <c r="D19" s="1">
        <v>4.5324577500000007</v>
      </c>
      <c r="E19" s="1">
        <v>3.0270872500000001</v>
      </c>
      <c r="F19" s="1">
        <v>2.8782015000000003</v>
      </c>
      <c r="G19" s="1">
        <v>4.5324577500000007</v>
      </c>
      <c r="H19" s="1">
        <v>1.5053705000000002</v>
      </c>
      <c r="I19" s="1">
        <v>1.65425625</v>
      </c>
      <c r="J19" s="1">
        <f t="shared" si="3"/>
        <v>0.31637397682068547</v>
      </c>
      <c r="K19" s="1">
        <f t="shared" si="4"/>
        <v>0.28789980492656064</v>
      </c>
      <c r="L19" s="1">
        <v>6.112204847356292</v>
      </c>
      <c r="M19" s="1">
        <f t="shared" si="8"/>
        <v>1.1689498254582873</v>
      </c>
      <c r="N19" s="1">
        <v>32.432200000000002</v>
      </c>
      <c r="O19" s="1">
        <v>1.8449648499127544</v>
      </c>
      <c r="P19" s="1">
        <v>5.1378666112542959</v>
      </c>
      <c r="Q19" s="1">
        <v>9.9481852000000011</v>
      </c>
      <c r="R19" s="1">
        <v>-18.1421262</v>
      </c>
      <c r="S19" s="1">
        <v>13.3210408</v>
      </c>
      <c r="T19" s="1">
        <v>-121.6904174</v>
      </c>
      <c r="U19" s="1">
        <v>221.86443479999997</v>
      </c>
      <c r="V19" s="1">
        <v>9.9403299999999994</v>
      </c>
      <c r="W19" s="1">
        <v>-18.264982</v>
      </c>
      <c r="X19" s="1">
        <v>2.4755921999999999</v>
      </c>
      <c r="Y19" s="1">
        <v>38.398237732391252</v>
      </c>
      <c r="Z19" s="1">
        <v>36.446824240496255</v>
      </c>
      <c r="AA19" s="1">
        <v>39.467767188165752</v>
      </c>
      <c r="AB19" s="1">
        <f t="shared" si="0"/>
        <v>3.0209429476694964</v>
      </c>
      <c r="AC19" s="1">
        <f t="shared" si="1"/>
        <v>1.0695294557745001</v>
      </c>
      <c r="AD19" s="1">
        <v>30.209217709649749</v>
      </c>
      <c r="AE19" s="1">
        <v>-17.914963200750833</v>
      </c>
      <c r="AF19" s="1">
        <v>100.26350289345295</v>
      </c>
      <c r="AG19" s="1">
        <v>-43.196371943496999</v>
      </c>
      <c r="AH19" s="1">
        <v>9.3562927318641229</v>
      </c>
      <c r="AI19" s="1">
        <v>34.030414265629268</v>
      </c>
      <c r="AJ19" s="1">
        <v>33.564304631181017</v>
      </c>
      <c r="AK19" s="1">
        <v>36.580747246774081</v>
      </c>
      <c r="AL19" s="1">
        <f t="shared" si="6"/>
        <v>3.0164426155930641</v>
      </c>
      <c r="AM19" s="1">
        <f t="shared" si="2"/>
        <v>2.5503329811448125</v>
      </c>
      <c r="AN19" s="1">
        <v>50.060998063962003</v>
      </c>
      <c r="AO19" s="1">
        <v>-46.41150145012697</v>
      </c>
      <c r="AP19" s="1">
        <v>51.254993543000253</v>
      </c>
      <c r="AQ19" s="1">
        <v>-93.653222154867706</v>
      </c>
      <c r="AR19" s="1">
        <v>5.2287999999999997</v>
      </c>
      <c r="AS19" s="1">
        <v>1.3360000000000001</v>
      </c>
      <c r="AT19" s="1">
        <v>18.036000000000001</v>
      </c>
      <c r="AU19" s="1">
        <v>1.0043700000000002</v>
      </c>
      <c r="AV19" s="1">
        <v>0.4020100000000002</v>
      </c>
      <c r="AW19" s="1">
        <v>0.1888399999999999</v>
      </c>
    </row>
    <row r="20" spans="1:49" ht="14.25" x14ac:dyDescent="0.4">
      <c r="A20" s="4">
        <v>2</v>
      </c>
      <c r="B20" s="1">
        <v>1.7670225039510752</v>
      </c>
      <c r="C20" s="1">
        <v>2.5331223802652376</v>
      </c>
      <c r="D20" s="1">
        <v>6.0933132000000008</v>
      </c>
      <c r="E20" s="1">
        <v>4.5871887999999998</v>
      </c>
      <c r="F20" s="1">
        <v>4.3770586000000007</v>
      </c>
      <c r="G20" s="1">
        <v>6.1118834000000009</v>
      </c>
      <c r="H20" s="1">
        <v>1.5061244000000003</v>
      </c>
      <c r="I20" s="1">
        <v>1.7348248000000002</v>
      </c>
      <c r="J20" s="1">
        <f t="shared" si="3"/>
        <v>0.29384884311799181</v>
      </c>
      <c r="K20" s="1">
        <f t="shared" si="4"/>
        <v>0.25511101324570618</v>
      </c>
      <c r="L20" s="1">
        <v>6.0411174354609933</v>
      </c>
      <c r="M20" s="1">
        <f t="shared" si="8"/>
        <v>1.0232591611269002</v>
      </c>
      <c r="N20" s="1">
        <v>18.935200000000101</v>
      </c>
      <c r="O20" s="1">
        <v>6.3654846864282346</v>
      </c>
      <c r="P20" s="1">
        <v>5.8430748027275827</v>
      </c>
      <c r="Q20" s="1">
        <v>6.5447591999999988</v>
      </c>
      <c r="R20" s="1">
        <v>-20.672950199999995</v>
      </c>
      <c r="S20" s="1">
        <v>13.853029799999998</v>
      </c>
      <c r="T20" s="1">
        <v>-123.068608</v>
      </c>
      <c r="U20" s="1">
        <v>143.22075060000003</v>
      </c>
      <c r="V20" s="1">
        <v>13.633260400000001</v>
      </c>
      <c r="W20" s="1">
        <v>-5.8343639999999999</v>
      </c>
      <c r="X20" s="1">
        <v>2.8654578000000006</v>
      </c>
      <c r="Y20" s="1">
        <v>34.247620090000794</v>
      </c>
      <c r="Z20" s="1">
        <v>32.701991305426205</v>
      </c>
      <c r="AA20" s="1">
        <v>35.421606119222403</v>
      </c>
      <c r="AB20" s="1">
        <f t="shared" si="0"/>
        <v>2.7196148137961984</v>
      </c>
      <c r="AC20" s="1">
        <f t="shared" si="1"/>
        <v>1.1739860292216093</v>
      </c>
      <c r="AD20" s="1">
        <v>29.442122914680624</v>
      </c>
      <c r="AE20" s="1">
        <v>-18.366393805680161</v>
      </c>
      <c r="AF20" s="1">
        <v>123.41308744411451</v>
      </c>
      <c r="AG20" s="1">
        <v>-45.501015115339136</v>
      </c>
      <c r="AH20" s="1">
        <v>16.112063768032552</v>
      </c>
      <c r="AI20" s="1">
        <v>28.266107015700115</v>
      </c>
      <c r="AJ20" s="1">
        <v>28.114802505426201</v>
      </c>
      <c r="AK20" s="1">
        <v>30.627395255214502</v>
      </c>
      <c r="AL20" s="1">
        <f t="shared" si="6"/>
        <v>2.5125927497883005</v>
      </c>
      <c r="AM20" s="1">
        <f t="shared" si="2"/>
        <v>2.361288239514387</v>
      </c>
      <c r="AN20" s="1">
        <v>38.31357784994168</v>
      </c>
      <c r="AO20" s="1">
        <v>-48.196517858144951</v>
      </c>
      <c r="AP20" s="1">
        <v>91.294784206269483</v>
      </c>
      <c r="AQ20" s="1">
        <v>-85.733123874861619</v>
      </c>
      <c r="AR20" s="1">
        <v>5.9038000000000004</v>
      </c>
      <c r="AS20" s="1">
        <v>1.8360000000000001</v>
      </c>
      <c r="AT20" s="1">
        <v>21.134</v>
      </c>
      <c r="AU20" s="1">
        <v>0.38195999999999941</v>
      </c>
      <c r="AV20" s="1">
        <v>0.7606200000000003</v>
      </c>
      <c r="AW20" s="1">
        <v>0.48573999999999984</v>
      </c>
    </row>
    <row r="21" spans="1:49" ht="14.25" x14ac:dyDescent="0.4">
      <c r="A21" s="4">
        <v>2</v>
      </c>
      <c r="B21" s="1">
        <v>1.5533776196107583</v>
      </c>
      <c r="C21" s="1">
        <v>2.3164314918232192</v>
      </c>
      <c r="D21" s="1">
        <v>5.1978223999999997</v>
      </c>
      <c r="E21" s="1">
        <v>3.3291877999999997</v>
      </c>
      <c r="F21" s="1">
        <v>3.2783924</v>
      </c>
      <c r="G21" s="1">
        <v>5.2372377999999991</v>
      </c>
      <c r="H21" s="1">
        <v>1.8686345999999998</v>
      </c>
      <c r="I21" s="1">
        <v>1.9588454</v>
      </c>
      <c r="J21" s="1">
        <f t="shared" si="3"/>
        <v>0.30350873876665629</v>
      </c>
      <c r="K21" s="1">
        <f t="shared" si="4"/>
        <v>0.28953123644251622</v>
      </c>
      <c r="L21" s="1">
        <v>7.1212977884654896</v>
      </c>
      <c r="M21" s="1">
        <f t="shared" si="8"/>
        <v>1.1033929018384705</v>
      </c>
      <c r="N21" s="1">
        <v>17.914680000000001</v>
      </c>
      <c r="O21" s="1">
        <v>7.4549820640718902</v>
      </c>
      <c r="P21" s="1">
        <v>4.8519785531093493</v>
      </c>
      <c r="Q21" s="1">
        <v>5.2728199999999994</v>
      </c>
      <c r="R21" s="1">
        <v>-21.940376333333333</v>
      </c>
      <c r="S21" s="1">
        <v>9.0915083333333317</v>
      </c>
      <c r="T21" s="1">
        <v>-45.07515733333333</v>
      </c>
      <c r="U21" s="1">
        <v>141.00826266666667</v>
      </c>
      <c r="V21" s="1">
        <v>9.995963333333334</v>
      </c>
      <c r="W21" s="1">
        <v>-3.0375390000000002</v>
      </c>
      <c r="X21" s="1">
        <v>2.2709893333333331</v>
      </c>
      <c r="Y21" s="1">
        <v>35.550759651482998</v>
      </c>
      <c r="Z21" s="1">
        <v>33.053844682146</v>
      </c>
      <c r="AA21" s="1">
        <v>36.608548051072198</v>
      </c>
      <c r="AB21" s="1">
        <f t="shared" si="0"/>
        <v>3.554703368926198</v>
      </c>
      <c r="AC21" s="1">
        <f t="shared" si="1"/>
        <v>1.0577883995891995</v>
      </c>
      <c r="AD21" s="1">
        <v>36.895158916559581</v>
      </c>
      <c r="AE21" s="1">
        <v>-16.398442864199581</v>
      </c>
      <c r="AF21" s="1">
        <v>105.28358451198832</v>
      </c>
      <c r="AG21" s="1">
        <v>-35.69782407973954</v>
      </c>
      <c r="AH21" s="1">
        <v>22.471808539592967</v>
      </c>
      <c r="AI21" s="1">
        <v>30.569825182163751</v>
      </c>
      <c r="AJ21" s="1">
        <v>30.143302828078834</v>
      </c>
      <c r="AK21" s="1">
        <v>32.571046166957863</v>
      </c>
      <c r="AL21" s="1">
        <f t="shared" si="6"/>
        <v>2.4277433388790293</v>
      </c>
      <c r="AM21" s="1">
        <f t="shared" si="2"/>
        <v>2.0012209847941129</v>
      </c>
      <c r="AN21" s="1">
        <v>28.829919196475231</v>
      </c>
      <c r="AO21" s="1">
        <v>-30.393904958769962</v>
      </c>
      <c r="AP21" s="1">
        <v>69.905898864690784</v>
      </c>
      <c r="AQ21" s="1">
        <v>-69.693865794897434</v>
      </c>
      <c r="AR21" s="1">
        <v>6.4540000000000006</v>
      </c>
      <c r="AS21" s="1">
        <v>1.6460000000000001</v>
      </c>
      <c r="AT21" s="1">
        <v>17.850000000000001</v>
      </c>
      <c r="AU21" s="1">
        <v>0.30358000000000018</v>
      </c>
      <c r="AV21" s="1">
        <v>0.60968</v>
      </c>
      <c r="AW21" s="1">
        <v>0.86744999999999983</v>
      </c>
    </row>
    <row r="22" spans="1:49" ht="14.25" x14ac:dyDescent="0.4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4" spans="1:49" s="11" customFormat="1" ht="16.149999999999999" x14ac:dyDescent="0.55000000000000004">
      <c r="A24" s="10" t="s">
        <v>52</v>
      </c>
      <c r="B24" s="1" t="s">
        <v>0</v>
      </c>
      <c r="C24" s="1" t="s">
        <v>1</v>
      </c>
      <c r="D24" s="1" t="s">
        <v>22</v>
      </c>
      <c r="E24" s="1" t="s">
        <v>37</v>
      </c>
      <c r="F24" s="1" t="s">
        <v>2</v>
      </c>
      <c r="G24" s="1" t="s">
        <v>3</v>
      </c>
      <c r="H24" s="1" t="s">
        <v>38</v>
      </c>
      <c r="I24" s="1" t="s">
        <v>39</v>
      </c>
      <c r="J24" s="1" t="s">
        <v>40</v>
      </c>
      <c r="K24" s="1" t="s">
        <v>50</v>
      </c>
      <c r="L24" s="1" t="s">
        <v>4</v>
      </c>
      <c r="M24" s="1" t="s">
        <v>51</v>
      </c>
      <c r="N24" s="1" t="s">
        <v>5</v>
      </c>
      <c r="O24" s="1" t="s">
        <v>6</v>
      </c>
      <c r="P24" s="1" t="s">
        <v>7</v>
      </c>
      <c r="Q24" s="1" t="s">
        <v>23</v>
      </c>
      <c r="R24" s="1" t="s">
        <v>24</v>
      </c>
      <c r="S24" s="1" t="s">
        <v>8</v>
      </c>
      <c r="T24" s="2" t="s">
        <v>41</v>
      </c>
      <c r="U24" s="2" t="s">
        <v>42</v>
      </c>
      <c r="V24" s="2" t="s">
        <v>9</v>
      </c>
      <c r="W24" s="2" t="s">
        <v>10</v>
      </c>
      <c r="X24" s="2" t="s">
        <v>11</v>
      </c>
      <c r="Y24" s="1" t="s">
        <v>25</v>
      </c>
      <c r="Z24" s="1" t="s">
        <v>26</v>
      </c>
      <c r="AA24" s="1" t="s">
        <v>12</v>
      </c>
      <c r="AB24" s="1" t="s">
        <v>27</v>
      </c>
      <c r="AC24" s="1" t="s">
        <v>28</v>
      </c>
      <c r="AD24" s="2" t="s">
        <v>13</v>
      </c>
      <c r="AE24" s="3" t="s">
        <v>14</v>
      </c>
      <c r="AF24" s="1" t="s">
        <v>15</v>
      </c>
      <c r="AG24" s="1" t="s">
        <v>16</v>
      </c>
      <c r="AH24" s="1" t="s">
        <v>29</v>
      </c>
      <c r="AI24" s="1" t="s">
        <v>30</v>
      </c>
      <c r="AJ24" s="1" t="s">
        <v>31</v>
      </c>
      <c r="AK24" s="1" t="s">
        <v>17</v>
      </c>
      <c r="AL24" s="1" t="s">
        <v>32</v>
      </c>
      <c r="AM24" s="1" t="s">
        <v>33</v>
      </c>
      <c r="AN24" s="1" t="s">
        <v>34</v>
      </c>
      <c r="AO24" s="1" t="s">
        <v>35</v>
      </c>
      <c r="AP24" s="1" t="s">
        <v>43</v>
      </c>
      <c r="AQ24" s="1" t="s">
        <v>36</v>
      </c>
      <c r="AR24" s="1" t="s">
        <v>44</v>
      </c>
      <c r="AS24" s="1" t="s">
        <v>45</v>
      </c>
      <c r="AT24" s="1" t="s">
        <v>46</v>
      </c>
      <c r="AU24" s="1" t="s">
        <v>47</v>
      </c>
      <c r="AV24" s="1" t="s">
        <v>48</v>
      </c>
      <c r="AW24" s="1" t="s">
        <v>49</v>
      </c>
    </row>
    <row r="25" spans="1:49" ht="14.25" x14ac:dyDescent="0.4">
      <c r="A25" s="4">
        <v>1</v>
      </c>
      <c r="B25" s="1">
        <v>1.3665782860356743</v>
      </c>
      <c r="C25" s="1">
        <v>2.4505307752730721</v>
      </c>
      <c r="D25" s="1">
        <v>4.8206791999999998</v>
      </c>
      <c r="E25" s="1">
        <v>3.4916912</v>
      </c>
      <c r="F25" s="1">
        <v>3.3932281999999998</v>
      </c>
      <c r="G25" s="1">
        <v>4.8696238000000003</v>
      </c>
      <c r="H25" s="1">
        <v>1.3289880000000001</v>
      </c>
      <c r="I25" s="1">
        <v>1.4763956</v>
      </c>
      <c r="J25" s="1">
        <f>I25/AR25</f>
        <v>0.26487658551463067</v>
      </c>
      <c r="K25" s="1">
        <f>H25/AR25</f>
        <v>0.23843054234916308</v>
      </c>
      <c r="L25" s="1">
        <v>5.1132758322661402</v>
      </c>
      <c r="M25" s="1">
        <f>L25/AR25</f>
        <v>0.91736052535318902</v>
      </c>
      <c r="N25" s="1">
        <v>15.51816</v>
      </c>
      <c r="O25" s="1">
        <v>8.2715435541611839</v>
      </c>
      <c r="P25" s="1">
        <v>6.7155967503371317</v>
      </c>
      <c r="Q25" s="1">
        <v>8.128112333333334</v>
      </c>
      <c r="R25" s="1">
        <v>-27.758742000000005</v>
      </c>
      <c r="S25" s="1">
        <v>17.2162498</v>
      </c>
      <c r="T25" s="1">
        <v>87.37334700000001</v>
      </c>
      <c r="U25" s="1">
        <v>154.49118340000001</v>
      </c>
      <c r="V25" s="1">
        <v>11.9514966</v>
      </c>
      <c r="W25" s="1">
        <v>-7.098145333333334</v>
      </c>
      <c r="X25" s="1">
        <v>3.0872408</v>
      </c>
      <c r="Y25" s="1">
        <v>40.1423754258456</v>
      </c>
      <c r="Z25" s="1">
        <v>38.620080347508001</v>
      </c>
      <c r="AA25" s="1">
        <v>41.794523400283204</v>
      </c>
      <c r="AB25" s="1">
        <v>3.1744430527752003</v>
      </c>
      <c r="AC25" s="1">
        <v>1.6521479744376009</v>
      </c>
      <c r="AD25" s="1">
        <v>34.470777032640569</v>
      </c>
      <c r="AE25" s="1">
        <v>-24.421233310079913</v>
      </c>
      <c r="AF25" s="1">
        <v>147.14186726483393</v>
      </c>
      <c r="AG25" s="1">
        <v>-80.570279467004127</v>
      </c>
      <c r="AH25" s="1">
        <v>12.466997469560198</v>
      </c>
      <c r="AI25" s="1">
        <v>35.493139150121863</v>
      </c>
      <c r="AJ25" s="1">
        <v>35.322019620691272</v>
      </c>
      <c r="AK25" s="1">
        <v>37.68402364286284</v>
      </c>
      <c r="AL25" s="1">
        <v>2.3507830107044199</v>
      </c>
      <c r="AM25" s="1">
        <v>2.2948671870802415</v>
      </c>
      <c r="AN25" s="1">
        <v>32.839700328101173</v>
      </c>
      <c r="AO25" s="1">
        <v>-31.600003973340069</v>
      </c>
      <c r="AP25" s="1">
        <v>115.95310282084696</v>
      </c>
      <c r="AQ25" s="1">
        <v>-114.3635594171455</v>
      </c>
      <c r="AR25" s="1">
        <v>5.5739000000000001</v>
      </c>
      <c r="AS25" s="1">
        <v>1.4978333333333333</v>
      </c>
      <c r="AT25" s="1">
        <v>18.983333333333334</v>
      </c>
      <c r="AU25" s="1">
        <v>0.12699000000000016</v>
      </c>
      <c r="AV25" s="1">
        <v>0.51386999999999983</v>
      </c>
      <c r="AW25" s="1">
        <v>0.65154000000000023</v>
      </c>
    </row>
    <row r="26" spans="1:49" ht="14.25" x14ac:dyDescent="0.4">
      <c r="A26" s="4">
        <v>1</v>
      </c>
      <c r="B26" s="1">
        <v>1.8112026897486597</v>
      </c>
      <c r="C26" s="1">
        <v>2.5055882819087416</v>
      </c>
      <c r="D26" s="1">
        <v>6.7820350000000005</v>
      </c>
      <c r="E26" s="1">
        <v>5.6593542000000001</v>
      </c>
      <c r="F26" s="1">
        <v>5.1811200000000008</v>
      </c>
      <c r="G26" s="1">
        <v>6.7896449999999993</v>
      </c>
      <c r="H26" s="1">
        <v>1.117491</v>
      </c>
      <c r="I26" s="1">
        <v>1.6085249999999995</v>
      </c>
      <c r="J26" s="1">
        <f t="shared" ref="J26:J44" si="9">I26/AR26</f>
        <v>0.21192687747035566</v>
      </c>
      <c r="K26" s="1">
        <f t="shared" ref="K26:K44" si="10">H26/AR26</f>
        <v>0.14723201581027667</v>
      </c>
      <c r="L26" s="1">
        <v>4.2107959818308887</v>
      </c>
      <c r="M26" s="1">
        <f t="shared" ref="M26:M43" si="11">L26/AR26</f>
        <v>0.55478207929260714</v>
      </c>
      <c r="N26" s="1">
        <v>20.218959999999999</v>
      </c>
      <c r="O26" s="1">
        <v>4.7371073674079316</v>
      </c>
      <c r="P26" s="1">
        <v>4.8170200356380795</v>
      </c>
      <c r="Q26" s="1">
        <v>4.3656870000000003</v>
      </c>
      <c r="R26" s="1">
        <v>-14.3768394</v>
      </c>
      <c r="S26" s="1">
        <v>11.574802399999999</v>
      </c>
      <c r="T26" s="1">
        <v>92.474258666666671</v>
      </c>
      <c r="U26" s="1">
        <v>163.28953239999998</v>
      </c>
      <c r="V26" s="1">
        <v>7.4494051999999993</v>
      </c>
      <c r="W26" s="1">
        <v>-4.0462396666666667</v>
      </c>
      <c r="X26" s="1">
        <v>2.3164296000000002</v>
      </c>
      <c r="Y26" s="1">
        <v>47.123731078248007</v>
      </c>
      <c r="Z26" s="1">
        <v>45.125732251600006</v>
      </c>
      <c r="AA26" s="1">
        <v>48.904097449416</v>
      </c>
      <c r="AB26" s="1">
        <f t="shared" ref="AB26:AB44" si="12">AA26-Z26</f>
        <v>3.7783651978159938</v>
      </c>
      <c r="AC26" s="1">
        <f t="shared" ref="AC26:AC44" si="13">AA26-Y26</f>
        <v>1.7803663711679931</v>
      </c>
      <c r="AD26" s="1">
        <v>43.164180224000006</v>
      </c>
      <c r="AE26" s="1">
        <v>-25.307896357333465</v>
      </c>
      <c r="AF26" s="1">
        <v>109.70064163018469</v>
      </c>
      <c r="AG26" s="1">
        <v>-54.850538148965605</v>
      </c>
      <c r="AH26" s="1">
        <v>19.0414499</v>
      </c>
      <c r="AI26" s="1">
        <v>40.417208591957845</v>
      </c>
      <c r="AJ26" s="1">
        <v>39.6922054324993</v>
      </c>
      <c r="AK26" s="1">
        <v>43.635639189619823</v>
      </c>
      <c r="AL26" s="1">
        <f t="shared" ref="AL26:AL44" si="14">AK26-AJ26</f>
        <v>3.9434337571205234</v>
      </c>
      <c r="AM26" s="1">
        <f t="shared" ref="AM26:AM44" si="15">AK26-AI26</f>
        <v>3.2184305976619783</v>
      </c>
      <c r="AN26" s="1">
        <v>38.249215331861706</v>
      </c>
      <c r="AO26" s="1">
        <v>-50.101355652416636</v>
      </c>
      <c r="AP26" s="1">
        <v>92.072932064278419</v>
      </c>
      <c r="AQ26" s="1">
        <v>-128.7855129229107</v>
      </c>
      <c r="AR26" s="1">
        <v>7.5900000000000007</v>
      </c>
      <c r="AS26" s="1">
        <v>2.408666666666667</v>
      </c>
      <c r="AT26" s="1">
        <v>20.304333333333336</v>
      </c>
      <c r="AU26" s="1">
        <v>0.40684999999999949</v>
      </c>
      <c r="AV26" s="1">
        <v>0.7974199999999998</v>
      </c>
      <c r="AW26" s="1">
        <v>8.0989999999999895E-2</v>
      </c>
    </row>
    <row r="27" spans="1:49" ht="15" x14ac:dyDescent="0.5">
      <c r="A27" s="4">
        <v>1</v>
      </c>
      <c r="B27" s="8" t="s">
        <v>18</v>
      </c>
      <c r="C27" s="1">
        <v>2.5805835103702264</v>
      </c>
      <c r="D27" s="1">
        <v>5.0496536000000001</v>
      </c>
      <c r="E27" s="1">
        <v>4.4453822000000001</v>
      </c>
      <c r="F27" s="1">
        <v>4.3652904000000001</v>
      </c>
      <c r="G27" s="1">
        <v>5.049653600000001</v>
      </c>
      <c r="H27" s="1">
        <v>0.50496536000000003</v>
      </c>
      <c r="I27" s="1">
        <v>0.60427140000000013</v>
      </c>
      <c r="J27" s="1">
        <f t="shared" si="9"/>
        <v>8.4138097160918426E-2</v>
      </c>
      <c r="K27" s="1">
        <f t="shared" si="10"/>
        <v>7.0310831395591689E-2</v>
      </c>
      <c r="L27" s="1">
        <v>2.7806259408033833</v>
      </c>
      <c r="M27" s="1">
        <f t="shared" si="11"/>
        <v>0.38717135309644846</v>
      </c>
      <c r="N27" s="1">
        <v>9.2897600000000597</v>
      </c>
      <c r="O27" s="1">
        <v>2.7406391274981061</v>
      </c>
      <c r="P27" s="1">
        <v>6.5544665499665111</v>
      </c>
      <c r="Q27" s="1">
        <v>-3.225336</v>
      </c>
      <c r="R27" s="1">
        <v>-8.134361000000002</v>
      </c>
      <c r="S27" s="1">
        <v>21.550851599999998</v>
      </c>
      <c r="T27" s="1">
        <v>187.64569600000002</v>
      </c>
      <c r="U27" s="1">
        <v>193.10158266666667</v>
      </c>
      <c r="V27" s="1">
        <v>15.966150600000001</v>
      </c>
      <c r="W27" s="1">
        <v>-11.179146333333334</v>
      </c>
      <c r="X27" s="1">
        <v>3.1849660000000002</v>
      </c>
      <c r="Y27" s="1">
        <v>37.672565896048198</v>
      </c>
      <c r="Z27" s="1">
        <v>37.099590901048401</v>
      </c>
      <c r="AA27" s="1">
        <v>39.968187341295405</v>
      </c>
      <c r="AB27" s="1">
        <f t="shared" si="12"/>
        <v>2.8685964402470034</v>
      </c>
      <c r="AC27" s="1">
        <f t="shared" si="13"/>
        <v>2.2956214452472068</v>
      </c>
      <c r="AD27" s="1">
        <v>39.053656701719603</v>
      </c>
      <c r="AE27" s="1">
        <v>-37.288541310200571</v>
      </c>
      <c r="AF27" s="1">
        <v>171.03251654006235</v>
      </c>
      <c r="AG27" s="1">
        <v>-124.9961057554314</v>
      </c>
      <c r="AH27" s="1">
        <v>-1.221192198</v>
      </c>
      <c r="AI27" s="1">
        <v>32.769736569771446</v>
      </c>
      <c r="AJ27" s="1">
        <v>32.890663870122829</v>
      </c>
      <c r="AK27" s="1">
        <v>35.641588755052808</v>
      </c>
      <c r="AL27" s="1">
        <f t="shared" si="14"/>
        <v>2.7509248849299794</v>
      </c>
      <c r="AM27" s="1">
        <f t="shared" si="15"/>
        <v>2.8718521852813623</v>
      </c>
      <c r="AN27" s="1">
        <v>47.034548448040709</v>
      </c>
      <c r="AO27" s="1">
        <v>-43.129416050762849</v>
      </c>
      <c r="AP27" s="1">
        <v>142.33095084926236</v>
      </c>
      <c r="AQ27" s="1">
        <v>-169.01074863916378</v>
      </c>
      <c r="AR27" s="1">
        <v>7.1819000000000006</v>
      </c>
      <c r="AS27" s="1">
        <v>1.8160666666666669</v>
      </c>
      <c r="AT27" s="1">
        <v>18.488</v>
      </c>
      <c r="AU27" s="1">
        <v>0.26664999999999939</v>
      </c>
      <c r="AV27" s="1">
        <v>0.21086000000000027</v>
      </c>
      <c r="AW27" s="1">
        <v>9.9420000000000286E-2</v>
      </c>
    </row>
    <row r="28" spans="1:49" ht="15" x14ac:dyDescent="0.5">
      <c r="A28" s="4">
        <v>1</v>
      </c>
      <c r="B28" s="8" t="s">
        <v>18</v>
      </c>
      <c r="C28" s="1">
        <v>2.6083800789993417</v>
      </c>
      <c r="D28" s="1">
        <v>4.9206218000000002</v>
      </c>
      <c r="E28" s="1">
        <v>3.9344104000000004</v>
      </c>
      <c r="F28" s="1">
        <v>3.5826402000000002</v>
      </c>
      <c r="G28" s="1">
        <v>5.0302183999999999</v>
      </c>
      <c r="H28" s="1">
        <v>0.98621139999999985</v>
      </c>
      <c r="I28" s="1">
        <v>1.4475781999999999</v>
      </c>
      <c r="J28" s="1">
        <f t="shared" si="9"/>
        <v>0.20860278986655903</v>
      </c>
      <c r="K28" s="1">
        <f t="shared" si="10"/>
        <v>0.14211767587975901</v>
      </c>
      <c r="L28" s="1">
        <v>3.9748384358543412</v>
      </c>
      <c r="M28" s="1">
        <f t="shared" si="11"/>
        <v>0.57279281146127048</v>
      </c>
      <c r="N28" s="1">
        <v>12.588840000000101</v>
      </c>
      <c r="O28" s="1">
        <v>8.0197926793770442</v>
      </c>
      <c r="P28" s="1">
        <v>7.5723347408128658</v>
      </c>
      <c r="Q28" s="1">
        <v>-0.62845866666666672</v>
      </c>
      <c r="R28" s="1">
        <v>-13.913908000000001</v>
      </c>
      <c r="S28" s="1">
        <v>23.4562642</v>
      </c>
      <c r="T28" s="1">
        <v>232.15769466666666</v>
      </c>
      <c r="U28" s="1">
        <v>240.93166220000003</v>
      </c>
      <c r="V28" s="1">
        <v>16.627120999999999</v>
      </c>
      <c r="W28" s="1">
        <v>-9.9151393333333342</v>
      </c>
      <c r="X28" s="1">
        <v>3.5499989999999997</v>
      </c>
      <c r="Y28" s="1">
        <v>39.363958561549602</v>
      </c>
      <c r="Z28" s="1">
        <v>38.184121641446005</v>
      </c>
      <c r="AA28" s="1">
        <v>41.886755922809598</v>
      </c>
      <c r="AB28" s="1">
        <f t="shared" si="12"/>
        <v>3.7026342813635935</v>
      </c>
      <c r="AC28" s="1">
        <f t="shared" si="13"/>
        <v>2.5227973612599968</v>
      </c>
      <c r="AD28" s="1">
        <v>43.092406830879781</v>
      </c>
      <c r="AE28" s="1">
        <v>-37.697169150079901</v>
      </c>
      <c r="AF28" s="1">
        <v>179.92849779678096</v>
      </c>
      <c r="AG28" s="1">
        <v>-109.91650556283635</v>
      </c>
      <c r="AH28" s="1">
        <v>-1.7613740019999999</v>
      </c>
      <c r="AI28" s="1">
        <v>34.701323046621177</v>
      </c>
      <c r="AJ28" s="1">
        <v>34.497348067858169</v>
      </c>
      <c r="AK28" s="1">
        <v>37.80941376885778</v>
      </c>
      <c r="AL28" s="1">
        <f t="shared" si="14"/>
        <v>3.3120657009996108</v>
      </c>
      <c r="AM28" s="1">
        <f t="shared" si="15"/>
        <v>3.1080907222366037</v>
      </c>
      <c r="AN28" s="1">
        <v>45.355236221141126</v>
      </c>
      <c r="AO28" s="1">
        <v>-45.649529466467222</v>
      </c>
      <c r="AP28" s="1">
        <v>163.29962349667457</v>
      </c>
      <c r="AQ28" s="1">
        <v>-148.60199678464696</v>
      </c>
      <c r="AR28" s="1">
        <v>6.9394000000000009</v>
      </c>
      <c r="AS28" s="1">
        <v>1.7382666666666666</v>
      </c>
      <c r="AT28" s="1">
        <v>19.676333333333332</v>
      </c>
      <c r="AU28" s="1">
        <v>7.0110000000000561E-2</v>
      </c>
      <c r="AV28" s="1">
        <v>0.62927</v>
      </c>
      <c r="AW28" s="1">
        <v>0.4922200000000001</v>
      </c>
    </row>
    <row r="29" spans="1:49" ht="15" x14ac:dyDescent="0.5">
      <c r="A29" s="4">
        <v>1</v>
      </c>
      <c r="B29" s="8" t="s">
        <v>18</v>
      </c>
      <c r="C29" s="1">
        <v>2.3878942469834645</v>
      </c>
      <c r="D29" s="1">
        <v>5.2165759999999999</v>
      </c>
      <c r="E29" s="1">
        <v>4.456417000000001</v>
      </c>
      <c r="F29" s="1">
        <v>3.9958024999999999</v>
      </c>
      <c r="G29" s="1">
        <v>5.4308237500000001</v>
      </c>
      <c r="H29" s="1">
        <v>0.76015900000000003</v>
      </c>
      <c r="I29" s="1">
        <v>1.4350212500000001</v>
      </c>
      <c r="J29" s="1">
        <f t="shared" si="9"/>
        <v>0.18168735677297645</v>
      </c>
      <c r="K29" s="1">
        <f t="shared" si="10"/>
        <v>9.6243368826203102E-2</v>
      </c>
      <c r="L29" s="1">
        <v>3.0529757575030012</v>
      </c>
      <c r="M29" s="1">
        <f t="shared" si="11"/>
        <v>0.38653580612321653</v>
      </c>
      <c r="N29" s="1">
        <v>15.36525</v>
      </c>
      <c r="O29" s="1">
        <v>7.6093638301488804</v>
      </c>
      <c r="P29" s="1">
        <v>5.8249653373380257</v>
      </c>
      <c r="Q29" s="1">
        <v>-4.0907723333333328</v>
      </c>
      <c r="R29" s="1">
        <v>-16.440403249999999</v>
      </c>
      <c r="S29" s="1">
        <v>25.442348500000001</v>
      </c>
      <c r="T29" s="1">
        <v>135.99336000000002</v>
      </c>
      <c r="U29" s="1">
        <v>144.53306400000002</v>
      </c>
      <c r="V29" s="1">
        <v>11.0598265</v>
      </c>
      <c r="W29" s="1">
        <v>-10.918605666666666</v>
      </c>
      <c r="X29" s="1">
        <v>2.81708925</v>
      </c>
      <c r="Y29" s="1">
        <v>32.230195382891999</v>
      </c>
      <c r="Z29" s="1">
        <v>31.271501463306002</v>
      </c>
      <c r="AA29" s="1">
        <v>34.676499674778</v>
      </c>
      <c r="AB29" s="1">
        <f t="shared" si="12"/>
        <v>3.4049982114719981</v>
      </c>
      <c r="AC29" s="1">
        <f t="shared" si="13"/>
        <v>2.4463042918860012</v>
      </c>
      <c r="AD29" s="1">
        <v>36.309581864400542</v>
      </c>
      <c r="AE29" s="1">
        <v>-38.918601633599437</v>
      </c>
      <c r="AF29" s="1">
        <v>98.184366309774362</v>
      </c>
      <c r="AG29" s="1">
        <v>-98.641333006974534</v>
      </c>
      <c r="AH29" s="1">
        <v>-2.3056999130000002</v>
      </c>
      <c r="AI29" s="1">
        <v>27.267356762220135</v>
      </c>
      <c r="AJ29" s="1">
        <v>27.190809001575701</v>
      </c>
      <c r="AK29" s="1">
        <v>29.976647545085815</v>
      </c>
      <c r="AL29" s="1">
        <f t="shared" si="14"/>
        <v>2.7858385435101134</v>
      </c>
      <c r="AM29" s="1">
        <f t="shared" si="15"/>
        <v>2.7092907828656791</v>
      </c>
      <c r="AN29" s="1">
        <v>38.225809691502377</v>
      </c>
      <c r="AO29" s="1">
        <v>-49.348849349151415</v>
      </c>
      <c r="AP29" s="1">
        <v>111.15287219793677</v>
      </c>
      <c r="AQ29" s="1">
        <v>-62.488663781902339</v>
      </c>
      <c r="AR29" s="1">
        <v>7.8983000000000008</v>
      </c>
      <c r="AS29" s="1">
        <v>1.8013000000000003</v>
      </c>
      <c r="AT29" s="1">
        <v>15.175000000000001</v>
      </c>
      <c r="AU29" s="1">
        <v>-0.16485999999999912</v>
      </c>
      <c r="AV29" s="1">
        <v>0.43185999999999947</v>
      </c>
      <c r="AW29" s="1">
        <v>0.8211700000000004</v>
      </c>
    </row>
    <row r="30" spans="1:49" ht="15" x14ac:dyDescent="0.5">
      <c r="A30" s="4">
        <v>1</v>
      </c>
      <c r="B30" s="8" t="s">
        <v>18</v>
      </c>
      <c r="C30" s="1">
        <v>2.3933662104591833</v>
      </c>
      <c r="D30" s="1">
        <v>5.2165759999999999</v>
      </c>
      <c r="E30" s="1">
        <v>2.883737</v>
      </c>
      <c r="F30" s="1">
        <v>2.8583242000000002</v>
      </c>
      <c r="G30" s="1">
        <v>4.4746008000000002</v>
      </c>
      <c r="H30" s="1">
        <v>1.5497044</v>
      </c>
      <c r="I30" s="1">
        <v>1.6162766000000002</v>
      </c>
      <c r="J30" s="1">
        <f t="shared" si="9"/>
        <v>0.29934374189724788</v>
      </c>
      <c r="K30" s="1">
        <f t="shared" si="10"/>
        <v>0.28701418676149204</v>
      </c>
      <c r="L30" s="1">
        <v>6.3970239460566845</v>
      </c>
      <c r="M30" s="1">
        <f t="shared" si="11"/>
        <v>1.1847657047184288</v>
      </c>
      <c r="N30" s="1">
        <v>14.1966</v>
      </c>
      <c r="O30" s="1">
        <v>5.5390560123474213</v>
      </c>
      <c r="P30" s="1">
        <v>5.3864307319720934</v>
      </c>
      <c r="Q30" s="1">
        <v>-6.9499990000000009</v>
      </c>
      <c r="R30" s="1">
        <v>-24.215182200000001</v>
      </c>
      <c r="S30" s="1">
        <v>12.627945200000001</v>
      </c>
      <c r="T30" s="1">
        <v>331.2548726666667</v>
      </c>
      <c r="U30" s="1">
        <v>314.89923719999996</v>
      </c>
      <c r="V30" s="1">
        <v>11.215434000000002</v>
      </c>
      <c r="W30" s="1">
        <v>-6.9078933333333339</v>
      </c>
      <c r="X30" s="1">
        <v>2.5696322</v>
      </c>
      <c r="Y30" s="1">
        <v>34.933720427764797</v>
      </c>
      <c r="Z30" s="1">
        <v>33.264602408689591</v>
      </c>
      <c r="AA30" s="1">
        <v>36.465902580296003</v>
      </c>
      <c r="AB30" s="1">
        <f t="shared" si="12"/>
        <v>3.2013001716064124</v>
      </c>
      <c r="AC30" s="1">
        <f t="shared" si="13"/>
        <v>1.532182152531206</v>
      </c>
      <c r="AD30" s="1">
        <v>35.491956575040433</v>
      </c>
      <c r="AE30" s="1">
        <v>-22.294933830720254</v>
      </c>
      <c r="AF30" s="1">
        <v>111.63130294857687</v>
      </c>
      <c r="AG30" s="1">
        <v>-71.793323221597532</v>
      </c>
      <c r="AH30" s="1">
        <v>-1.0257963257653919</v>
      </c>
      <c r="AI30" s="1">
        <v>30.618075043480456</v>
      </c>
      <c r="AJ30" s="1">
        <v>30.753436445876247</v>
      </c>
      <c r="AK30" s="1">
        <v>33.166475710631346</v>
      </c>
      <c r="AL30" s="1">
        <f t="shared" si="14"/>
        <v>2.4130392647550991</v>
      </c>
      <c r="AM30" s="1">
        <f t="shared" si="15"/>
        <v>2.5484006671508901</v>
      </c>
      <c r="AN30" s="1">
        <v>35.565365371189586</v>
      </c>
      <c r="AO30" s="1">
        <v>-32.36449237815696</v>
      </c>
      <c r="AP30" s="1">
        <v>111.15287219793677</v>
      </c>
      <c r="AQ30" s="1">
        <v>-78.794991043444057</v>
      </c>
      <c r="AR30" s="1">
        <v>5.3994</v>
      </c>
      <c r="AS30" s="1">
        <v>1.5055666666666667</v>
      </c>
      <c r="AT30" s="1">
        <v>18.423500000000001</v>
      </c>
      <c r="AU30" s="1">
        <v>0.26198000000000032</v>
      </c>
      <c r="AV30" s="1">
        <v>0.67074999999999951</v>
      </c>
      <c r="AW30" s="1">
        <v>0.54446000000000039</v>
      </c>
    </row>
    <row r="31" spans="1:49" ht="14.25" x14ac:dyDescent="0.4">
      <c r="A31" s="4">
        <v>1</v>
      </c>
      <c r="B31" s="1">
        <v>1.9620155478060468</v>
      </c>
      <c r="C31" s="1">
        <v>2.4523203954271158</v>
      </c>
      <c r="D31" s="1">
        <v>4.7678308000000005</v>
      </c>
      <c r="E31" s="1">
        <v>3.5556044</v>
      </c>
      <c r="F31" s="1">
        <v>3.4076236000000004</v>
      </c>
      <c r="G31" s="1">
        <v>4.7678308000000005</v>
      </c>
      <c r="H31" s="1">
        <v>1.2122264</v>
      </c>
      <c r="I31" s="1">
        <v>1.3602071999999998</v>
      </c>
      <c r="J31" s="1">
        <f t="shared" si="9"/>
        <v>0.19228261238337571</v>
      </c>
      <c r="K31" s="1">
        <f t="shared" si="10"/>
        <v>0.17136364150409952</v>
      </c>
      <c r="L31" s="1">
        <v>5.3146781223894823</v>
      </c>
      <c r="M31" s="1">
        <f t="shared" si="11"/>
        <v>0.75129744449950275</v>
      </c>
      <c r="N31" s="1">
        <v>18.345359999999999</v>
      </c>
      <c r="O31" s="1">
        <v>8.0549369469321768</v>
      </c>
      <c r="P31" s="1">
        <v>7.3468550978067011</v>
      </c>
      <c r="Q31" s="1">
        <v>3.2505683333333337</v>
      </c>
      <c r="R31" s="1">
        <v>-16.782044800000001</v>
      </c>
      <c r="S31" s="1">
        <v>23.440004199999997</v>
      </c>
      <c r="T31" s="1">
        <v>264.61162833333327</v>
      </c>
      <c r="U31" s="1">
        <v>254.16735519999997</v>
      </c>
      <c r="V31" s="1">
        <v>17.174072200000001</v>
      </c>
      <c r="W31" s="1">
        <v>-9.4411843333333341</v>
      </c>
      <c r="X31" s="1">
        <v>3.4142025999999994</v>
      </c>
      <c r="Y31" s="1">
        <v>34.698678930986397</v>
      </c>
      <c r="Z31" s="1">
        <v>33.173854650720003</v>
      </c>
      <c r="AA31" s="1">
        <v>36.306285079255197</v>
      </c>
      <c r="AB31" s="1">
        <f t="shared" si="12"/>
        <v>3.1324304285351943</v>
      </c>
      <c r="AC31" s="1">
        <f t="shared" si="13"/>
        <v>1.6076061482688004</v>
      </c>
      <c r="AD31" s="1">
        <v>39.345503954399703</v>
      </c>
      <c r="AE31" s="1">
        <v>-24.864807841920253</v>
      </c>
      <c r="AF31" s="1">
        <v>170.51799388741804</v>
      </c>
      <c r="AG31" s="1">
        <v>-102.14015198062579</v>
      </c>
      <c r="AH31" s="1">
        <v>1.6321925349999999</v>
      </c>
      <c r="AI31" s="1">
        <v>30.317210342456359</v>
      </c>
      <c r="AJ31" s="1">
        <v>30.07557727766282</v>
      </c>
      <c r="AK31" s="1">
        <v>32.889135728948105</v>
      </c>
      <c r="AL31" s="1">
        <f t="shared" si="14"/>
        <v>2.8135584512852851</v>
      </c>
      <c r="AM31" s="1">
        <f t="shared" si="15"/>
        <v>2.5719253864917455</v>
      </c>
      <c r="AN31" s="1">
        <v>44.418321016616034</v>
      </c>
      <c r="AO31" s="1">
        <v>-39.389895464720347</v>
      </c>
      <c r="AP31" s="1">
        <v>172.55071571839412</v>
      </c>
      <c r="AQ31" s="1">
        <v>-137.35963395607004</v>
      </c>
      <c r="AR31" s="1">
        <v>7.0739999999999998</v>
      </c>
      <c r="AS31" s="1">
        <v>1.7481666666666666</v>
      </c>
      <c r="AT31" s="1">
        <v>17.6555</v>
      </c>
      <c r="AU31" s="1">
        <v>0.5186200000000003</v>
      </c>
      <c r="AV31" s="1">
        <v>0.51184999999999992</v>
      </c>
      <c r="AW31" s="1">
        <v>0.26733999999999991</v>
      </c>
    </row>
    <row r="32" spans="1:49" ht="15" x14ac:dyDescent="0.5">
      <c r="A32" s="4">
        <v>1</v>
      </c>
      <c r="B32" s="8" t="s">
        <v>18</v>
      </c>
      <c r="C32" s="1">
        <v>2.477502011505273</v>
      </c>
      <c r="D32" s="1">
        <v>3.8858632000000002</v>
      </c>
      <c r="E32" s="1">
        <v>3.6641465999999996</v>
      </c>
      <c r="F32" s="1">
        <v>3.3155198000000001</v>
      </c>
      <c r="G32" s="1">
        <v>3.8858632000000002</v>
      </c>
      <c r="H32" s="1">
        <v>0.22171660000000015</v>
      </c>
      <c r="I32" s="1">
        <v>0.57034340000000006</v>
      </c>
      <c r="J32" s="1">
        <f t="shared" si="9"/>
        <v>7.880501284991849E-2</v>
      </c>
      <c r="K32" s="1">
        <f t="shared" si="10"/>
        <v>3.0634841241329779E-2</v>
      </c>
      <c r="L32" s="1">
        <v>0.9527502836879439</v>
      </c>
      <c r="M32" s="1">
        <f t="shared" si="11"/>
        <v>0.13164261802414456</v>
      </c>
      <c r="N32" s="1">
        <v>8.4252000000000695</v>
      </c>
      <c r="O32" s="1">
        <v>5.2238972465934923</v>
      </c>
      <c r="P32" s="1">
        <v>7.4259813828430907</v>
      </c>
      <c r="Q32" s="1">
        <v>-8.2102420000000009</v>
      </c>
      <c r="R32" s="1">
        <v>-20.406153799999998</v>
      </c>
      <c r="S32" s="1">
        <v>11.285607799999999</v>
      </c>
      <c r="T32" s="1">
        <v>319.77999866666664</v>
      </c>
      <c r="U32" s="1">
        <v>327.33508900000004</v>
      </c>
      <c r="V32" s="1">
        <v>14.740349</v>
      </c>
      <c r="W32" s="1">
        <v>-12.290202666666667</v>
      </c>
      <c r="X32" s="1">
        <v>3.6063586000000001</v>
      </c>
      <c r="Y32" s="1">
        <v>34.54830946477081</v>
      </c>
      <c r="Z32" s="1">
        <v>34.604246048580009</v>
      </c>
      <c r="AA32" s="1">
        <v>37.778351840676002</v>
      </c>
      <c r="AB32" s="1">
        <f t="shared" si="12"/>
        <v>3.1741057920959932</v>
      </c>
      <c r="AC32" s="1">
        <f t="shared" si="13"/>
        <v>3.2300423759051924</v>
      </c>
      <c r="AD32" s="1">
        <v>37.478573205120256</v>
      </c>
      <c r="AE32" s="1">
        <v>-37.09394435519954</v>
      </c>
      <c r="AF32" s="1">
        <v>155.97768640016523</v>
      </c>
      <c r="AG32" s="1">
        <v>-128.16492436650103</v>
      </c>
      <c r="AH32" s="1">
        <v>2.980452895</v>
      </c>
      <c r="AI32" s="1">
        <v>31.805346685322977</v>
      </c>
      <c r="AJ32" s="1">
        <v>30.925171440928409</v>
      </c>
      <c r="AK32" s="1">
        <v>34.582379362170734</v>
      </c>
      <c r="AL32" s="1">
        <f t="shared" si="14"/>
        <v>3.6572079212423247</v>
      </c>
      <c r="AM32" s="1">
        <f t="shared" si="15"/>
        <v>2.7770326768477567</v>
      </c>
      <c r="AN32" s="1">
        <v>42.347613311906116</v>
      </c>
      <c r="AO32" s="1">
        <v>-39.41045338323903</v>
      </c>
      <c r="AP32" s="1">
        <v>158.58937045325291</v>
      </c>
      <c r="AQ32" s="1">
        <v>-173.99938209075285</v>
      </c>
      <c r="AR32" s="1">
        <v>7.2374000000000001</v>
      </c>
      <c r="AS32" s="1">
        <v>1.5296333333333336</v>
      </c>
      <c r="AT32" s="1">
        <v>15.160499999999999</v>
      </c>
      <c r="AU32" s="1">
        <v>0.15606000000000009</v>
      </c>
      <c r="AV32" s="1">
        <v>0.35740999999999978</v>
      </c>
      <c r="AW32" s="1">
        <v>-0.19254999999999978</v>
      </c>
    </row>
    <row r="33" spans="1:86" ht="15" x14ac:dyDescent="0.5">
      <c r="A33" s="4">
        <v>1</v>
      </c>
      <c r="B33" s="8" t="s">
        <v>18</v>
      </c>
      <c r="C33" s="1">
        <v>2.83537063157081</v>
      </c>
      <c r="D33" s="1">
        <v>4.4873810000000001</v>
      </c>
      <c r="E33" s="1">
        <v>4.3355740000000003</v>
      </c>
      <c r="F33" s="1">
        <v>4.1989490000000007</v>
      </c>
      <c r="G33" s="1">
        <v>4.4873810000000001</v>
      </c>
      <c r="H33" s="1">
        <v>0.1518069999999998</v>
      </c>
      <c r="I33" s="1">
        <v>0.28843199999999991</v>
      </c>
      <c r="J33" s="1">
        <f t="shared" si="9"/>
        <v>4.110767476662152E-2</v>
      </c>
      <c r="K33" s="1">
        <f t="shared" si="10"/>
        <v>2.1635715812727115E-2</v>
      </c>
      <c r="L33" s="1">
        <v>0.70607906976744106</v>
      </c>
      <c r="M33" s="1">
        <f t="shared" si="11"/>
        <v>0.10063123633826566</v>
      </c>
      <c r="N33" s="1">
        <v>6.4109999999999996</v>
      </c>
      <c r="O33" s="1">
        <v>1.1117275142479017</v>
      </c>
      <c r="P33" s="1">
        <v>6.1680524251197149</v>
      </c>
      <c r="Q33" s="1">
        <v>-5.9338499999999988E-2</v>
      </c>
      <c r="R33" s="1">
        <v>-24.298539999999999</v>
      </c>
      <c r="S33" s="1">
        <v>12.594143499999999</v>
      </c>
      <c r="T33" s="1">
        <v>205.51396199999999</v>
      </c>
      <c r="U33" s="1">
        <v>219.08497599999998</v>
      </c>
      <c r="V33" s="1">
        <v>16.8441045</v>
      </c>
      <c r="W33" s="1">
        <v>-7.9490145000000005</v>
      </c>
      <c r="X33" s="1">
        <v>2.9883509999999998</v>
      </c>
      <c r="Y33" s="1">
        <v>30.280610792024</v>
      </c>
      <c r="Z33" s="1">
        <v>28.46644504612</v>
      </c>
      <c r="AA33" s="1">
        <v>31.469586791805995</v>
      </c>
      <c r="AB33" s="1">
        <f t="shared" si="12"/>
        <v>3.0031417456859941</v>
      </c>
      <c r="AC33" s="1">
        <f t="shared" si="13"/>
        <v>1.1889759997819951</v>
      </c>
      <c r="AD33" s="1">
        <v>36.533455069200826</v>
      </c>
      <c r="AE33" s="1">
        <v>-20.765479538800236</v>
      </c>
      <c r="AF33" s="1">
        <v>146.92402310108048</v>
      </c>
      <c r="AG33" s="1">
        <v>-76.14395589219572</v>
      </c>
      <c r="AH33" s="1">
        <v>4.002103559</v>
      </c>
      <c r="AI33" s="1">
        <v>26.091738765542061</v>
      </c>
      <c r="AJ33" s="1">
        <v>24.366220929054503</v>
      </c>
      <c r="AK33" s="1">
        <v>27.552578849132331</v>
      </c>
      <c r="AL33" s="1">
        <f t="shared" si="14"/>
        <v>3.1863579200778283</v>
      </c>
      <c r="AM33" s="1">
        <f t="shared" si="15"/>
        <v>1.46084008359027</v>
      </c>
      <c r="AN33" s="1">
        <v>25.946182752785418</v>
      </c>
      <c r="AO33" s="1">
        <v>-38.707084738916819</v>
      </c>
      <c r="AP33" s="1">
        <v>83.334000541090106</v>
      </c>
      <c r="AQ33" s="1">
        <v>-148.74778998414465</v>
      </c>
      <c r="AR33" s="1">
        <v>7.0165000000000006</v>
      </c>
      <c r="AS33" s="1">
        <v>1.9573333333333336</v>
      </c>
      <c r="AT33" s="1">
        <v>19.010999999999999</v>
      </c>
      <c r="AU33" s="1">
        <v>0.18189999999999973</v>
      </c>
      <c r="AV33" s="1">
        <v>7.7490000000000059E-2</v>
      </c>
      <c r="AW33" s="1">
        <v>-2.3789999999999978E-2</v>
      </c>
    </row>
    <row r="34" spans="1:86" ht="15" x14ac:dyDescent="0.5">
      <c r="A34" s="4">
        <v>1</v>
      </c>
      <c r="B34" s="8" t="s">
        <v>18</v>
      </c>
      <c r="C34" s="1">
        <v>2.5119349743812416</v>
      </c>
      <c r="D34" s="1">
        <v>4.4809852000000001</v>
      </c>
      <c r="E34" s="1">
        <v>3.0302178</v>
      </c>
      <c r="F34" s="1">
        <v>3.0273471999999999</v>
      </c>
      <c r="G34" s="1">
        <v>4.4818222000000008</v>
      </c>
      <c r="H34" s="1">
        <v>1.4507674000000002</v>
      </c>
      <c r="I34" s="1">
        <v>1.454475</v>
      </c>
      <c r="J34" s="1">
        <f t="shared" si="9"/>
        <v>0.21220510351468463</v>
      </c>
      <c r="K34" s="1">
        <f t="shared" si="10"/>
        <v>0.21166417180957386</v>
      </c>
      <c r="L34" s="1">
        <v>6.4907635757575761</v>
      </c>
      <c r="M34" s="1">
        <f t="shared" si="11"/>
        <v>0.94698991490605278</v>
      </c>
      <c r="N34" s="1">
        <v>14.54936</v>
      </c>
      <c r="O34" s="1">
        <v>5.9353243784295557</v>
      </c>
      <c r="P34" s="1">
        <v>5.9502341121142992</v>
      </c>
      <c r="Q34" s="1">
        <v>7.1204343333333329</v>
      </c>
      <c r="R34" s="1">
        <v>-5.7382444000000001</v>
      </c>
      <c r="S34" s="1">
        <v>26.569615599999999</v>
      </c>
      <c r="T34" s="1">
        <v>197.78945433333334</v>
      </c>
      <c r="U34" s="1">
        <v>206.4652466</v>
      </c>
      <c r="V34" s="1">
        <v>12.869229600000001</v>
      </c>
      <c r="W34" s="1">
        <v>-8.7452366666666652</v>
      </c>
      <c r="X34" s="1">
        <v>2.9036997999999996</v>
      </c>
      <c r="Y34" s="1">
        <v>34.009129697877604</v>
      </c>
      <c r="Z34" s="1">
        <v>32.674298345158405</v>
      </c>
      <c r="AA34" s="1">
        <v>35.623607237965601</v>
      </c>
      <c r="AB34" s="1">
        <f t="shared" si="12"/>
        <v>2.9493088928071955</v>
      </c>
      <c r="AC34" s="1">
        <f t="shared" si="13"/>
        <v>1.6144775400879965</v>
      </c>
      <c r="AD34" s="1">
        <v>36.676149202559429</v>
      </c>
      <c r="AE34" s="1">
        <v>-26.147530245760038</v>
      </c>
      <c r="AF34" s="1">
        <v>127.36464382251833</v>
      </c>
      <c r="AG34" s="1">
        <v>-83.822590420862355</v>
      </c>
      <c r="AH34" s="1">
        <v>3.1282846763246166</v>
      </c>
      <c r="AI34" s="1">
        <v>29.64232848061015</v>
      </c>
      <c r="AJ34" s="1">
        <v>30.040816500513735</v>
      </c>
      <c r="AK34" s="1">
        <v>32.419539263931931</v>
      </c>
      <c r="AL34" s="1">
        <f t="shared" si="14"/>
        <v>2.378722763418196</v>
      </c>
      <c r="AM34" s="1">
        <f t="shared" si="15"/>
        <v>2.777210783321781</v>
      </c>
      <c r="AN34" s="1">
        <v>39.983022835615856</v>
      </c>
      <c r="AO34" s="1">
        <v>-33.19846105620433</v>
      </c>
      <c r="AP34" s="1">
        <v>127.58312293974049</v>
      </c>
      <c r="AQ34" s="1">
        <v>-106.23624752356072</v>
      </c>
      <c r="AR34" s="1">
        <v>6.8540999999999999</v>
      </c>
      <c r="AS34" s="1">
        <v>1.6778000000000004</v>
      </c>
      <c r="AT34" s="1">
        <v>19.950499999999998</v>
      </c>
      <c r="AU34" s="1">
        <v>0.40087000000000028</v>
      </c>
      <c r="AV34" s="1">
        <v>0.64481000000000011</v>
      </c>
      <c r="AW34" s="1">
        <v>0.34444000000000008</v>
      </c>
    </row>
    <row r="35" spans="1:86" s="7" customFormat="1" ht="14.25" x14ac:dyDescent="0.4">
      <c r="A35" s="5">
        <v>2</v>
      </c>
      <c r="B35" s="6">
        <v>2.0142595249210795</v>
      </c>
      <c r="C35" s="6">
        <v>2.356228271308523</v>
      </c>
      <c r="D35" s="6">
        <v>6.5116042499999995</v>
      </c>
      <c r="E35" s="6">
        <v>4.4824365000000004</v>
      </c>
      <c r="F35" s="6">
        <v>4.381653</v>
      </c>
      <c r="G35" s="6">
        <v>6.5116042499999995</v>
      </c>
      <c r="H35" s="6">
        <v>2.02916775</v>
      </c>
      <c r="I35" s="6">
        <v>2.12995125</v>
      </c>
      <c r="J35" s="6">
        <f t="shared" si="9"/>
        <v>0.26063695378176965</v>
      </c>
      <c r="K35" s="6">
        <f t="shared" si="10"/>
        <v>0.24830432202249114</v>
      </c>
      <c r="L35" s="6">
        <v>7.5400197064989518</v>
      </c>
      <c r="M35" s="6">
        <f t="shared" si="11"/>
        <v>0.92265387189326509</v>
      </c>
      <c r="N35" s="6">
        <v>17.858550000000001</v>
      </c>
      <c r="O35" s="6">
        <v>8.5329153415596029</v>
      </c>
      <c r="P35" s="6">
        <v>5.7631795595032234</v>
      </c>
      <c r="Q35" s="6">
        <v>5.6532289999999996</v>
      </c>
      <c r="R35" s="6">
        <v>-20.893017999999998</v>
      </c>
      <c r="S35" s="6">
        <v>15.801273</v>
      </c>
      <c r="T35" s="6">
        <v>162.38841766666667</v>
      </c>
      <c r="U35" s="6">
        <v>177.72833624999998</v>
      </c>
      <c r="V35" s="6">
        <v>12.499582</v>
      </c>
      <c r="W35" s="6">
        <v>-5.8279413333333343</v>
      </c>
      <c r="X35" s="6">
        <v>2.7615742499999998</v>
      </c>
      <c r="Y35" s="6">
        <v>39.962569499050005</v>
      </c>
      <c r="Z35" s="6">
        <v>37.968079928104004</v>
      </c>
      <c r="AA35" s="6">
        <v>41.837287175254005</v>
      </c>
      <c r="AB35" s="6">
        <f t="shared" si="12"/>
        <v>3.8692072471500012</v>
      </c>
      <c r="AC35" s="6">
        <f t="shared" si="13"/>
        <v>1.8747176762039999</v>
      </c>
      <c r="AD35" s="6">
        <v>43.627763686399845</v>
      </c>
      <c r="AE35" s="6">
        <v>-22.954200524400292</v>
      </c>
      <c r="AF35" s="6">
        <v>147.41994450130099</v>
      </c>
      <c r="AG35" s="6">
        <v>-69.028904244819003</v>
      </c>
      <c r="AH35" s="6">
        <v>18.266860182533932</v>
      </c>
      <c r="AI35" s="6">
        <v>33.665908089064125</v>
      </c>
      <c r="AJ35" s="6">
        <v>34.922570939778154</v>
      </c>
      <c r="AK35" s="6">
        <v>37.191074047837155</v>
      </c>
      <c r="AL35" s="6">
        <f t="shared" si="14"/>
        <v>2.2685031080590008</v>
      </c>
      <c r="AM35" s="6">
        <f t="shared" si="15"/>
        <v>3.5251659587730302</v>
      </c>
      <c r="AN35" s="6">
        <v>35.507839412368725</v>
      </c>
      <c r="AO35" s="6">
        <v>-45.190620498180088</v>
      </c>
      <c r="AP35" s="6">
        <v>122.44060498619538</v>
      </c>
      <c r="AQ35" s="6">
        <v>-108.06311726267769</v>
      </c>
      <c r="AR35" s="6">
        <v>8.1721000000000004</v>
      </c>
      <c r="AS35" s="6">
        <v>1.7299333333333333</v>
      </c>
      <c r="AT35" s="6">
        <v>13.815999999999999</v>
      </c>
      <c r="AU35" s="6">
        <v>0.41732999999999976</v>
      </c>
      <c r="AV35" s="6">
        <v>0.77536000000000005</v>
      </c>
      <c r="AW35" s="6">
        <v>0.7843</v>
      </c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</row>
    <row r="36" spans="1:86" ht="14.25" x14ac:dyDescent="0.4">
      <c r="A36" s="4">
        <v>2</v>
      </c>
      <c r="B36" s="1">
        <v>1.3608537694905298</v>
      </c>
      <c r="C36" s="1">
        <v>2.3462914855380999</v>
      </c>
      <c r="D36" s="1">
        <v>5.3577227999999995</v>
      </c>
      <c r="E36" s="1">
        <v>3.8942648000000002</v>
      </c>
      <c r="F36" s="1">
        <v>3.3722830000000004</v>
      </c>
      <c r="G36" s="1">
        <v>5.3762320000000008</v>
      </c>
      <c r="H36" s="1">
        <v>1.4634580000000001</v>
      </c>
      <c r="I36" s="1">
        <v>2.003949</v>
      </c>
      <c r="J36" s="1">
        <f t="shared" si="9"/>
        <v>0.38528589556256249</v>
      </c>
      <c r="K36" s="1">
        <f t="shared" si="10"/>
        <v>0.28136929939244792</v>
      </c>
      <c r="L36" s="1">
        <v>5.2661179948999361</v>
      </c>
      <c r="M36" s="1">
        <f t="shared" si="11"/>
        <v>1.0124813494770315</v>
      </c>
      <c r="N36" s="1">
        <v>16.511120000000101</v>
      </c>
      <c r="O36" s="1">
        <v>6.5389847109498875</v>
      </c>
      <c r="P36" s="1">
        <v>5.687831127448816</v>
      </c>
      <c r="Q36" s="1">
        <v>3.6879766666666662</v>
      </c>
      <c r="R36" s="1">
        <v>-20.074286000000001</v>
      </c>
      <c r="S36" s="1">
        <v>17.230819400000001</v>
      </c>
      <c r="T36" s="1">
        <v>110.57330833333333</v>
      </c>
      <c r="U36" s="1">
        <v>160.87092899999999</v>
      </c>
      <c r="V36" s="1">
        <v>11.6895664</v>
      </c>
      <c r="W36" s="1">
        <v>-5.2305803333333332</v>
      </c>
      <c r="X36" s="1">
        <v>2.7430592000000003</v>
      </c>
      <c r="Y36" s="1">
        <v>37.688040030232806</v>
      </c>
      <c r="Z36" s="1">
        <v>35.8328467150072</v>
      </c>
      <c r="AA36" s="1">
        <v>39.590516955311202</v>
      </c>
      <c r="AB36" s="1">
        <f t="shared" si="12"/>
        <v>3.7576702403040017</v>
      </c>
      <c r="AC36" s="1">
        <f t="shared" si="13"/>
        <v>1.9024769250783962</v>
      </c>
      <c r="AD36" s="1">
        <v>52.616170022400013</v>
      </c>
      <c r="AE36" s="1">
        <v>-42.927623215679773</v>
      </c>
      <c r="AF36" s="1">
        <v>115.3565321021979</v>
      </c>
      <c r="AG36" s="1">
        <v>-56.659782846906232</v>
      </c>
      <c r="AH36" s="1">
        <v>16.107814251552373</v>
      </c>
      <c r="AI36" s="1">
        <v>32.436447546756661</v>
      </c>
      <c r="AJ36" s="1">
        <v>32.242067938561085</v>
      </c>
      <c r="AK36" s="1">
        <v>35.753824638173924</v>
      </c>
      <c r="AL36" s="1">
        <f t="shared" si="14"/>
        <v>3.5117566996128389</v>
      </c>
      <c r="AM36" s="1">
        <f t="shared" si="15"/>
        <v>3.3173770914172636</v>
      </c>
      <c r="AN36" s="1">
        <v>56.649924221231629</v>
      </c>
      <c r="AO36" s="1">
        <v>-45.868905514919334</v>
      </c>
      <c r="AP36" s="1">
        <v>184.95673356642024</v>
      </c>
      <c r="AQ36" s="1">
        <v>-88.809063982576916</v>
      </c>
      <c r="AR36" s="1">
        <v>5.2012</v>
      </c>
      <c r="AS36" s="1">
        <v>1.6252333333333333</v>
      </c>
      <c r="AT36" s="1">
        <v>20.535499999999999</v>
      </c>
      <c r="AU36" s="1">
        <v>0.39144999999999985</v>
      </c>
      <c r="AV36" s="1">
        <v>0.87704999999999966</v>
      </c>
      <c r="AW36" s="1">
        <v>0.54604000000000008</v>
      </c>
    </row>
    <row r="37" spans="1:86" ht="14.25" x14ac:dyDescent="0.4">
      <c r="A37" s="4">
        <v>2</v>
      </c>
      <c r="B37" s="1">
        <v>1.945695895656562</v>
      </c>
      <c r="C37" s="1">
        <v>2.7038578844273409</v>
      </c>
      <c r="D37" s="1">
        <v>5.5044363999999995</v>
      </c>
      <c r="E37" s="1">
        <v>3.5685714000000006</v>
      </c>
      <c r="F37" s="1">
        <v>3.3117663999999998</v>
      </c>
      <c r="G37" s="1">
        <v>5.5216441999999999</v>
      </c>
      <c r="H37" s="1">
        <v>1.9358650000000002</v>
      </c>
      <c r="I37" s="1">
        <v>2.2098778000000001</v>
      </c>
      <c r="J37" s="1">
        <f t="shared" si="9"/>
        <v>0.41565620885528348</v>
      </c>
      <c r="K37" s="1">
        <f t="shared" si="10"/>
        <v>0.36411710491667609</v>
      </c>
      <c r="L37" s="1">
        <v>7.9276659359096833</v>
      </c>
      <c r="M37" s="1">
        <f t="shared" si="11"/>
        <v>1.4911157386129636</v>
      </c>
      <c r="N37" s="1">
        <v>35.402839999999998</v>
      </c>
      <c r="O37" s="1">
        <v>7.5047041027185202</v>
      </c>
      <c r="P37" s="1">
        <v>6.6198938117492645</v>
      </c>
      <c r="Q37" s="1">
        <v>10.7665328</v>
      </c>
      <c r="R37" s="1">
        <v>-17.387415600000001</v>
      </c>
      <c r="S37" s="1">
        <v>20.212644399999999</v>
      </c>
      <c r="T37" s="1">
        <v>163.89542540000002</v>
      </c>
      <c r="U37" s="1">
        <v>293.24523299999998</v>
      </c>
      <c r="V37" s="1">
        <v>15.295899200000003</v>
      </c>
      <c r="W37" s="1">
        <v>-6.9396546666666667</v>
      </c>
      <c r="X37" s="1">
        <v>3.1975780000000005</v>
      </c>
      <c r="Y37" s="1">
        <v>40.221140484000003</v>
      </c>
      <c r="Z37" s="1">
        <v>37.806701281200006</v>
      </c>
      <c r="AA37" s="1">
        <v>41.687647492650001</v>
      </c>
      <c r="AB37" s="1">
        <f t="shared" si="12"/>
        <v>3.8809462114499951</v>
      </c>
      <c r="AC37" s="1">
        <f t="shared" si="13"/>
        <v>1.4665070086499981</v>
      </c>
      <c r="AD37" s="1">
        <v>42.636697635000189</v>
      </c>
      <c r="AE37" s="1">
        <v>-22.659850155000072</v>
      </c>
      <c r="AF37" s="1">
        <v>178.8349131354461</v>
      </c>
      <c r="AG37" s="1">
        <v>-76.49626522280029</v>
      </c>
      <c r="AH37" s="1">
        <v>18.621587163931945</v>
      </c>
      <c r="AI37" s="1">
        <v>34.843095775115934</v>
      </c>
      <c r="AJ37" s="1">
        <v>34.537672383613923</v>
      </c>
      <c r="AK37" s="1">
        <v>38.049733507700807</v>
      </c>
      <c r="AL37" s="1">
        <f t="shared" si="14"/>
        <v>3.512061124086884</v>
      </c>
      <c r="AM37" s="1">
        <f t="shared" si="15"/>
        <v>3.2066377325848734</v>
      </c>
      <c r="AN37" s="1">
        <v>55.506094817823168</v>
      </c>
      <c r="AO37" s="1">
        <v>-42.200218199444826</v>
      </c>
      <c r="AP37" s="1">
        <v>108.59523431497573</v>
      </c>
      <c r="AQ37" s="1">
        <v>-143.14028799939715</v>
      </c>
      <c r="AR37" s="1">
        <v>5.3166000000000002</v>
      </c>
      <c r="AS37" s="1">
        <v>1.4647666666666668</v>
      </c>
      <c r="AT37" s="1">
        <v>18.322000000000003</v>
      </c>
      <c r="AU37" s="1">
        <v>0.96155999999999953</v>
      </c>
      <c r="AV37" s="1">
        <v>0.64343000000000039</v>
      </c>
      <c r="AW37" s="1">
        <v>0.49436999999999998</v>
      </c>
    </row>
    <row r="38" spans="1:86" ht="14.25" x14ac:dyDescent="0.4">
      <c r="A38" s="4">
        <v>2</v>
      </c>
      <c r="B38" s="1">
        <v>1.93487422139765</v>
      </c>
      <c r="C38" s="1">
        <v>2.4357664051594656</v>
      </c>
      <c r="D38" s="1">
        <v>5.0038377999999994</v>
      </c>
      <c r="E38" s="1">
        <v>4.2409656</v>
      </c>
      <c r="F38" s="1">
        <v>4.0941124000000002</v>
      </c>
      <c r="G38" s="1">
        <v>5.0108918000000005</v>
      </c>
      <c r="H38" s="1">
        <v>0.76287220000000022</v>
      </c>
      <c r="I38" s="1">
        <v>0.91677940000000047</v>
      </c>
      <c r="J38" s="1">
        <f t="shared" si="9"/>
        <v>0.14131474373795766</v>
      </c>
      <c r="K38" s="1">
        <f t="shared" si="10"/>
        <v>0.11759109055876688</v>
      </c>
      <c r="L38" s="1">
        <v>3.4967981852558498</v>
      </c>
      <c r="M38" s="1">
        <f t="shared" si="11"/>
        <v>0.53900550061747199</v>
      </c>
      <c r="N38" s="1">
        <v>10.139800000000101</v>
      </c>
      <c r="O38" s="1">
        <v>5.7637491634940501</v>
      </c>
      <c r="P38" s="1">
        <v>6.8634297370738677</v>
      </c>
      <c r="Q38" s="1">
        <v>0.91767866666666664</v>
      </c>
      <c r="R38" s="1">
        <v>-12.308484200000001</v>
      </c>
      <c r="S38" s="1">
        <v>9.0406512000000028</v>
      </c>
      <c r="T38" s="1">
        <v>170.65731300000002</v>
      </c>
      <c r="U38" s="1">
        <v>177.98189699999998</v>
      </c>
      <c r="V38" s="1">
        <v>11.3265022</v>
      </c>
      <c r="W38" s="1">
        <v>-6.8657146666666664</v>
      </c>
      <c r="X38" s="1">
        <v>3.3351801999999999</v>
      </c>
      <c r="Y38" s="1">
        <v>33.768868787514002</v>
      </c>
      <c r="Z38" s="1">
        <v>32.841785745783007</v>
      </c>
      <c r="AA38" s="1">
        <v>34.746285953231997</v>
      </c>
      <c r="AB38" s="1">
        <f t="shared" si="12"/>
        <v>1.9045002074489901</v>
      </c>
      <c r="AC38" s="1">
        <f t="shared" si="13"/>
        <v>0.97741716571799486</v>
      </c>
      <c r="AD38" s="1">
        <v>24.024177462599994</v>
      </c>
      <c r="AE38" s="1">
        <v>-16.964436220200412</v>
      </c>
      <c r="AF38" s="1">
        <v>100.34957427981664</v>
      </c>
      <c r="AG38" s="1">
        <v>-65.034198221022791</v>
      </c>
      <c r="AH38" s="1">
        <v>10.383079373727311</v>
      </c>
      <c r="AI38" s="1">
        <v>28.860775162736093</v>
      </c>
      <c r="AJ38" s="1">
        <v>28.748707242663858</v>
      </c>
      <c r="AK38" s="1">
        <v>30.409065295806947</v>
      </c>
      <c r="AL38" s="1">
        <f t="shared" si="14"/>
        <v>1.6603580531430886</v>
      </c>
      <c r="AM38" s="1">
        <f t="shared" si="15"/>
        <v>1.5482901330708536</v>
      </c>
      <c r="AN38" s="1">
        <v>23.969536785960059</v>
      </c>
      <c r="AO38" s="1">
        <v>-22.246132271546298</v>
      </c>
      <c r="AP38" s="1">
        <v>98.518529726414656</v>
      </c>
      <c r="AQ38" s="1">
        <v>-82.931822113094654</v>
      </c>
      <c r="AR38" s="1">
        <v>6.4875000000000007</v>
      </c>
      <c r="AS38" s="1">
        <v>1.6592333333333333</v>
      </c>
      <c r="AT38" s="1">
        <v>18.908999999999999</v>
      </c>
      <c r="AU38" s="1">
        <v>0.14001000000000019</v>
      </c>
      <c r="AV38" s="1">
        <v>0.3696299999999999</v>
      </c>
      <c r="AW38" s="1">
        <v>0.2969400000000002</v>
      </c>
    </row>
    <row r="39" spans="1:86" ht="14.25" x14ac:dyDescent="0.4">
      <c r="A39" s="4">
        <v>2</v>
      </c>
      <c r="B39" s="1">
        <v>1.9364155496289421</v>
      </c>
      <c r="C39" s="1">
        <v>2.4820433775510202</v>
      </c>
      <c r="D39" s="1">
        <v>5.34334825</v>
      </c>
      <c r="E39" s="1">
        <v>4.3022342500000006</v>
      </c>
      <c r="F39" s="1">
        <v>4.0772737499999998</v>
      </c>
      <c r="G39" s="1">
        <v>5.34334825</v>
      </c>
      <c r="H39" s="1">
        <v>1.0411140000000001</v>
      </c>
      <c r="I39" s="1">
        <v>1.2660745000000002</v>
      </c>
      <c r="J39" s="1">
        <f t="shared" si="9"/>
        <v>0.21333060928759187</v>
      </c>
      <c r="K39" s="1">
        <f t="shared" si="10"/>
        <v>0.17542528813102382</v>
      </c>
      <c r="L39" s="1">
        <v>4.705062339194555</v>
      </c>
      <c r="M39" s="1">
        <f t="shared" si="11"/>
        <v>0.7927920636238045</v>
      </c>
      <c r="N39" s="1">
        <v>17.761000000000099</v>
      </c>
      <c r="O39" s="1">
        <v>4.9817491543502319</v>
      </c>
      <c r="P39" s="1">
        <v>5.410334144515093</v>
      </c>
      <c r="Q39" s="1">
        <v>15.516024</v>
      </c>
      <c r="R39" s="1">
        <v>1.3617839999999997</v>
      </c>
      <c r="S39" s="1">
        <v>22.7740112</v>
      </c>
      <c r="T39" s="1">
        <v>36.473034333333331</v>
      </c>
      <c r="U39" s="1">
        <v>101.0810898</v>
      </c>
      <c r="V39" s="1">
        <v>12.376666799999999</v>
      </c>
      <c r="W39" s="1">
        <v>-6.7768289999999993</v>
      </c>
      <c r="X39" s="1">
        <v>2.6256570000000004</v>
      </c>
      <c r="Y39" s="1">
        <v>34.098927121850245</v>
      </c>
      <c r="Z39" s="1">
        <v>32.920038264684997</v>
      </c>
      <c r="AA39" s="1">
        <v>35.359391171728248</v>
      </c>
      <c r="AB39" s="1">
        <f t="shared" si="12"/>
        <v>2.4393529070432507</v>
      </c>
      <c r="AC39" s="1">
        <f t="shared" si="13"/>
        <v>1.2604640498780029</v>
      </c>
      <c r="AD39" s="1">
        <v>33.930608344599733</v>
      </c>
      <c r="AE39" s="1">
        <v>-19.818960062550062</v>
      </c>
      <c r="AF39" s="1">
        <v>122.389333401465</v>
      </c>
      <c r="AG39" s="1">
        <v>-60.783394329554461</v>
      </c>
      <c r="AH39" s="1">
        <v>19.648725837648787</v>
      </c>
      <c r="AI39" s="1">
        <v>28.774697241121135</v>
      </c>
      <c r="AJ39" s="1">
        <v>28.752356660890975</v>
      </c>
      <c r="AK39" s="1">
        <v>31.078664060225805</v>
      </c>
      <c r="AL39" s="1">
        <f t="shared" si="14"/>
        <v>2.32630739933483</v>
      </c>
      <c r="AM39" s="1">
        <f t="shared" si="15"/>
        <v>2.3039668191046694</v>
      </c>
      <c r="AN39" s="1">
        <v>28.252401259903337</v>
      </c>
      <c r="AO39" s="1">
        <v>-41.769054094036306</v>
      </c>
      <c r="AP39" s="1">
        <v>94.991148688211794</v>
      </c>
      <c r="AQ39" s="1">
        <v>-113.35579822076231</v>
      </c>
      <c r="AR39" s="1">
        <v>5.9348000000000001</v>
      </c>
      <c r="AS39" s="1">
        <v>1.3692000000000002</v>
      </c>
      <c r="AT39" s="1">
        <v>15.525333333333336</v>
      </c>
      <c r="AU39" s="1">
        <v>0.36324000000000023</v>
      </c>
      <c r="AV39" s="1">
        <v>0.53047000000000022</v>
      </c>
      <c r="AW39" s="1">
        <v>0.2110599999999998</v>
      </c>
    </row>
    <row r="40" spans="1:86" ht="14.25" x14ac:dyDescent="0.4">
      <c r="A40" s="4">
        <v>2</v>
      </c>
      <c r="B40" s="1">
        <v>2.0976344720210665</v>
      </c>
      <c r="C40" s="1">
        <v>2.5534624970375246</v>
      </c>
      <c r="D40" s="1">
        <v>4.5569107999999998</v>
      </c>
      <c r="E40" s="1">
        <v>4.0831180000000007</v>
      </c>
      <c r="F40" s="1">
        <v>3.9446172000000006</v>
      </c>
      <c r="G40" s="1">
        <v>4.5791120000000003</v>
      </c>
      <c r="H40" s="1">
        <v>0.47379279999999985</v>
      </c>
      <c r="I40" s="1">
        <v>0.6344947999999998</v>
      </c>
      <c r="J40" s="1">
        <f t="shared" si="9"/>
        <v>0.10454167696439454</v>
      </c>
      <c r="K40" s="1">
        <f t="shared" si="10"/>
        <v>7.806382943667306E-2</v>
      </c>
      <c r="L40" s="1">
        <v>2.4170362703015327</v>
      </c>
      <c r="M40" s="1">
        <f t="shared" si="11"/>
        <v>0.39823970973613637</v>
      </c>
      <c r="N40" s="1">
        <v>11.81856</v>
      </c>
      <c r="O40" s="1">
        <v>2.2864191346064913</v>
      </c>
      <c r="P40" s="1">
        <v>4.4940685860996759</v>
      </c>
      <c r="Q40" s="1">
        <v>11.759741</v>
      </c>
      <c r="R40" s="1">
        <v>5.8250152000000002</v>
      </c>
      <c r="S40" s="1">
        <v>16.612601399999999</v>
      </c>
      <c r="T40" s="1">
        <v>125.033755</v>
      </c>
      <c r="U40" s="1">
        <v>200.6121186</v>
      </c>
      <c r="V40" s="1">
        <v>6.2996032</v>
      </c>
      <c r="W40" s="1">
        <v>-4.7201106666666668</v>
      </c>
      <c r="X40" s="1">
        <v>2.1496518</v>
      </c>
      <c r="Y40" s="1">
        <v>30.891562858125003</v>
      </c>
      <c r="Z40" s="1">
        <v>30.445872173841003</v>
      </c>
      <c r="AA40" s="1">
        <v>31.649186218766999</v>
      </c>
      <c r="AB40" s="1">
        <f t="shared" si="12"/>
        <v>1.203314044925996</v>
      </c>
      <c r="AC40" s="1">
        <f t="shared" si="13"/>
        <v>0.75762336064199687</v>
      </c>
      <c r="AD40" s="1">
        <v>19.905601286400127</v>
      </c>
      <c r="AE40" s="1">
        <v>-14.167531225800047</v>
      </c>
      <c r="AF40" s="1">
        <v>64.274813438702935</v>
      </c>
      <c r="AG40" s="1">
        <v>-40.825852927061995</v>
      </c>
      <c r="AH40" s="1">
        <v>14.762152129772394</v>
      </c>
      <c r="AI40" s="1">
        <v>26.496472872652035</v>
      </c>
      <c r="AJ40" s="1">
        <v>26.538440914568195</v>
      </c>
      <c r="AK40" s="1">
        <v>27.695310859628073</v>
      </c>
      <c r="AL40" s="1">
        <f t="shared" si="14"/>
        <v>1.1568699450598778</v>
      </c>
      <c r="AM40" s="1">
        <f t="shared" si="15"/>
        <v>1.1988379869760379</v>
      </c>
      <c r="AN40" s="1">
        <v>21.328764862426794</v>
      </c>
      <c r="AO40" s="1">
        <v>-21.393363739598215</v>
      </c>
      <c r="AP40" s="1">
        <v>46.239195803287096</v>
      </c>
      <c r="AQ40" s="1">
        <v>-74.428392235828127</v>
      </c>
      <c r="AR40" s="1">
        <v>6.0693000000000001</v>
      </c>
      <c r="AS40" s="1">
        <v>1.6561000000000001</v>
      </c>
      <c r="AT40" s="1">
        <v>17.606000000000002</v>
      </c>
      <c r="AU40" s="1">
        <v>0.26055000000000028</v>
      </c>
      <c r="AV40" s="1">
        <v>8.5759999999999614E-2</v>
      </c>
      <c r="AW40" s="1">
        <v>9.7520000000000273E-2</v>
      </c>
    </row>
    <row r="41" spans="1:86" ht="14.25" x14ac:dyDescent="0.4">
      <c r="A41" s="4">
        <v>2</v>
      </c>
      <c r="B41" s="1">
        <v>1.609875948508634</v>
      </c>
      <c r="C41" s="1">
        <v>2.5145016081632652</v>
      </c>
      <c r="D41" s="1">
        <v>4.8691692000000009</v>
      </c>
      <c r="E41" s="1">
        <v>3.1059204000000005</v>
      </c>
      <c r="F41" s="1">
        <v>2.9924029999999999</v>
      </c>
      <c r="G41" s="1">
        <v>4.8691692000000009</v>
      </c>
      <c r="H41" s="1">
        <v>1.7632488000000004</v>
      </c>
      <c r="I41" s="1">
        <v>1.8767662000000003</v>
      </c>
      <c r="J41" s="1">
        <f t="shared" si="9"/>
        <v>0.31635334176148333</v>
      </c>
      <c r="K41" s="1">
        <f t="shared" si="10"/>
        <v>0.29721850821744628</v>
      </c>
      <c r="L41" s="1">
        <v>6.6138650584509833</v>
      </c>
      <c r="M41" s="1">
        <f t="shared" si="11"/>
        <v>1.1148529386348052</v>
      </c>
      <c r="N41" s="1">
        <v>16.017720000000001</v>
      </c>
      <c r="O41" s="1">
        <v>9.2899437717423439</v>
      </c>
      <c r="P41" s="1">
        <v>6.8778013637184472</v>
      </c>
      <c r="Q41" s="1">
        <v>6.2049053333333335</v>
      </c>
      <c r="R41" s="1">
        <v>-23.153650199999998</v>
      </c>
      <c r="S41" s="1">
        <v>19.393231799999999</v>
      </c>
      <c r="T41" s="1">
        <v>222.27730833333331</v>
      </c>
      <c r="U41" s="1">
        <v>219.52894280000001</v>
      </c>
      <c r="V41" s="1">
        <v>15.6626054</v>
      </c>
      <c r="W41" s="1">
        <v>-8.2743053333333325</v>
      </c>
      <c r="X41" s="1">
        <v>3.3437128</v>
      </c>
      <c r="Y41" s="1">
        <v>37.176431364773997</v>
      </c>
      <c r="Z41" s="1">
        <v>35.007801955097406</v>
      </c>
      <c r="AA41" s="1">
        <v>38.961280903474801</v>
      </c>
      <c r="AB41" s="1">
        <f t="shared" si="12"/>
        <v>3.9534789483773949</v>
      </c>
      <c r="AC41" s="1">
        <f t="shared" si="13"/>
        <v>1.7848495387008043</v>
      </c>
      <c r="AD41" s="1">
        <v>40.905896952960177</v>
      </c>
      <c r="AE41" s="1">
        <v>-24.65462663351957</v>
      </c>
      <c r="AF41" s="1">
        <v>164.1197350707555</v>
      </c>
      <c r="AG41" s="1">
        <v>-88.448786195880871</v>
      </c>
      <c r="AH41" s="1">
        <v>11.637047020205506</v>
      </c>
      <c r="AI41" s="1">
        <v>32.263782618708518</v>
      </c>
      <c r="AJ41" s="1">
        <v>32.199047420862492</v>
      </c>
      <c r="AK41" s="1">
        <v>35.657957022235422</v>
      </c>
      <c r="AL41" s="1">
        <f t="shared" si="14"/>
        <v>3.4589096013729304</v>
      </c>
      <c r="AM41" s="1">
        <f t="shared" si="15"/>
        <v>3.3941744035269039</v>
      </c>
      <c r="AN41" s="1">
        <v>39.010879413990267</v>
      </c>
      <c r="AO41" s="1">
        <v>-42.349670553955811</v>
      </c>
      <c r="AP41" s="1">
        <v>163.31580359755444</v>
      </c>
      <c r="AQ41" s="1">
        <v>-126.5146975818847</v>
      </c>
      <c r="AR41" s="1">
        <v>5.932500000000001</v>
      </c>
      <c r="AS41" s="1">
        <v>1.4270000000000003</v>
      </c>
      <c r="AT41" s="1">
        <v>15.837</v>
      </c>
      <c r="AU41" s="1">
        <v>0.35488000000000053</v>
      </c>
      <c r="AV41" s="1">
        <v>0.9948999999999999</v>
      </c>
      <c r="AW41" s="1">
        <v>0.46483000000000008</v>
      </c>
    </row>
    <row r="42" spans="1:86" ht="14.25" x14ac:dyDescent="0.4">
      <c r="A42" s="4">
        <v>2</v>
      </c>
      <c r="B42" s="1">
        <v>1.7833955614100183</v>
      </c>
      <c r="C42" s="1">
        <v>2.41350994471243</v>
      </c>
      <c r="D42" s="1">
        <v>4.5846456</v>
      </c>
      <c r="E42" s="1">
        <v>3.1500682000000002</v>
      </c>
      <c r="F42" s="1">
        <v>3.1450415999999999</v>
      </c>
      <c r="G42" s="1">
        <v>4.7545212000000001</v>
      </c>
      <c r="H42" s="1">
        <v>1.4345774000000002</v>
      </c>
      <c r="I42" s="1">
        <v>1.6094796000000002</v>
      </c>
      <c r="J42" s="1">
        <f t="shared" si="9"/>
        <v>0.28206298522633677</v>
      </c>
      <c r="K42" s="1">
        <f t="shared" si="10"/>
        <v>0.25141119153186942</v>
      </c>
      <c r="L42" s="1">
        <v>5.6932278152438336</v>
      </c>
      <c r="M42" s="1">
        <f t="shared" si="11"/>
        <v>0.9977441361426953</v>
      </c>
      <c r="N42" s="1">
        <v>14.91696</v>
      </c>
      <c r="O42" s="1">
        <v>6.1538313614949178</v>
      </c>
      <c r="P42" s="1">
        <v>5.4315835251253306</v>
      </c>
      <c r="Q42" s="1">
        <v>9.6715203333333335</v>
      </c>
      <c r="R42" s="1">
        <v>-22.586519666666664</v>
      </c>
      <c r="S42" s="1">
        <v>13.341654400000001</v>
      </c>
      <c r="T42" s="1">
        <v>193.29690066666669</v>
      </c>
      <c r="U42" s="1">
        <v>206.22565300000002</v>
      </c>
      <c r="V42" s="1">
        <v>12.1709938</v>
      </c>
      <c r="W42" s="1">
        <v>-4.9073820000000001</v>
      </c>
      <c r="X42" s="1">
        <v>2.7877479999999997</v>
      </c>
      <c r="Y42" s="1">
        <v>37.733164789933205</v>
      </c>
      <c r="Z42" s="1">
        <v>35.218998662668803</v>
      </c>
      <c r="AA42" s="1">
        <v>38.814123853213808</v>
      </c>
      <c r="AB42" s="1">
        <f t="shared" si="12"/>
        <v>3.595125190545005</v>
      </c>
      <c r="AC42" s="1">
        <f t="shared" si="13"/>
        <v>1.0809590632806021</v>
      </c>
      <c r="AD42" s="1">
        <v>35.074443779759292</v>
      </c>
      <c r="AE42" s="1">
        <v>-18.810360102239088</v>
      </c>
      <c r="AF42" s="1">
        <v>122.45271844241532</v>
      </c>
      <c r="AG42" s="1">
        <v>-56.714108534498962</v>
      </c>
      <c r="AH42" s="1">
        <v>14.016796534605158</v>
      </c>
      <c r="AI42" s="1">
        <v>33.254976355890442</v>
      </c>
      <c r="AJ42" s="1">
        <v>32.423739922469316</v>
      </c>
      <c r="AK42" s="1">
        <v>35.148950540120531</v>
      </c>
      <c r="AL42" s="1">
        <f t="shared" si="14"/>
        <v>2.7252106176512143</v>
      </c>
      <c r="AM42" s="1">
        <f t="shared" si="15"/>
        <v>1.893974184230089</v>
      </c>
      <c r="AN42" s="1">
        <v>30.654288362396471</v>
      </c>
      <c r="AO42" s="1">
        <v>-32.164645037635843</v>
      </c>
      <c r="AP42" s="1">
        <v>106.20754394670503</v>
      </c>
      <c r="AQ42" s="1">
        <v>-110.5552154392649</v>
      </c>
      <c r="AR42" s="1">
        <v>5.7061000000000002</v>
      </c>
      <c r="AS42" s="1">
        <v>1.3643333333333334</v>
      </c>
      <c r="AT42" s="1">
        <v>17.391333333333332</v>
      </c>
      <c r="AU42" s="1">
        <v>0.12363999999999997</v>
      </c>
      <c r="AV42" s="1">
        <v>0.7347999999999999</v>
      </c>
      <c r="AW42" s="1">
        <v>0.42942999999999998</v>
      </c>
    </row>
    <row r="43" spans="1:86" ht="14.25" x14ac:dyDescent="0.4">
      <c r="A43" s="4">
        <v>2</v>
      </c>
      <c r="B43" s="1">
        <v>1.3701462347969491</v>
      </c>
      <c r="C43" s="1">
        <v>2.4870768446368445</v>
      </c>
      <c r="D43" s="1">
        <v>6.1793364000000004</v>
      </c>
      <c r="E43" s="1">
        <v>3.9882485999999995</v>
      </c>
      <c r="F43" s="1">
        <v>3.9859743999999995</v>
      </c>
      <c r="G43" s="1">
        <v>6.1796584000000001</v>
      </c>
      <c r="H43" s="1">
        <v>2.1910878</v>
      </c>
      <c r="I43" s="1">
        <v>2.1936840000000002</v>
      </c>
      <c r="J43" s="1">
        <f t="shared" si="9"/>
        <v>0.26995865124292401</v>
      </c>
      <c r="K43" s="1">
        <f t="shared" si="10"/>
        <v>0.26963915825744528</v>
      </c>
      <c r="L43" s="1">
        <v>8.6953286376950789</v>
      </c>
      <c r="M43" s="1">
        <f t="shared" si="11"/>
        <v>1.0700625938586119</v>
      </c>
      <c r="N43" s="1">
        <v>23.32368</v>
      </c>
      <c r="O43" s="1">
        <v>8.9972073624816193</v>
      </c>
      <c r="P43" s="1">
        <v>5.9042131527226207</v>
      </c>
      <c r="Q43" s="1">
        <v>11.666722666666667</v>
      </c>
      <c r="R43" s="1">
        <v>-16.3191536</v>
      </c>
      <c r="S43" s="1">
        <v>18.255837400000001</v>
      </c>
      <c r="T43" s="1">
        <v>20.139319666666665</v>
      </c>
      <c r="U43" s="1">
        <v>161.3072664</v>
      </c>
      <c r="V43" s="1">
        <v>13.939104599999999</v>
      </c>
      <c r="W43" s="1">
        <v>-5.4158980000000012</v>
      </c>
      <c r="X43" s="1">
        <v>2.7638547999999998</v>
      </c>
      <c r="Y43" s="1">
        <v>34.875550279936803</v>
      </c>
      <c r="Z43" s="1">
        <v>33.230380430844001</v>
      </c>
      <c r="AA43" s="1">
        <v>35.95921605753</v>
      </c>
      <c r="AB43" s="1">
        <f t="shared" si="12"/>
        <v>2.7288356266859992</v>
      </c>
      <c r="AC43" s="1">
        <f t="shared" si="13"/>
        <v>1.0836657775931968</v>
      </c>
      <c r="AD43" s="1">
        <v>31.287568080240362</v>
      </c>
      <c r="AE43" s="1">
        <v>-16.181080735200055</v>
      </c>
      <c r="AF43" s="1">
        <v>136.04759189932338</v>
      </c>
      <c r="AG43" s="1">
        <v>-42.517767767996311</v>
      </c>
      <c r="AH43" s="1">
        <v>21.454651161747108</v>
      </c>
      <c r="AI43" s="1">
        <v>28.397817689344237</v>
      </c>
      <c r="AJ43" s="1">
        <v>29.475035398063476</v>
      </c>
      <c r="AK43" s="1">
        <v>31.147674459530389</v>
      </c>
      <c r="AL43" s="1">
        <f t="shared" si="14"/>
        <v>1.6726390614669135</v>
      </c>
      <c r="AM43" s="1">
        <f t="shared" si="15"/>
        <v>2.7498567701861525</v>
      </c>
      <c r="AN43" s="1">
        <v>35.55083013448467</v>
      </c>
      <c r="AO43" s="1">
        <v>-23.932051862021808</v>
      </c>
      <c r="AP43" s="1">
        <v>111.30185494310304</v>
      </c>
      <c r="AQ43" s="1">
        <v>-111.44563492044483</v>
      </c>
      <c r="AR43" s="1">
        <v>8.1259999999999994</v>
      </c>
      <c r="AS43" s="1">
        <v>1.7037</v>
      </c>
      <c r="AT43" s="1">
        <v>18.422000000000001</v>
      </c>
      <c r="AU43" s="1">
        <v>0.25096000000000007</v>
      </c>
      <c r="AV43" s="1">
        <v>0.88309999999999977</v>
      </c>
      <c r="AW43" s="1">
        <v>0.83889999999999976</v>
      </c>
    </row>
    <row r="44" spans="1:86" ht="14.25" x14ac:dyDescent="0.4">
      <c r="A44" s="4">
        <v>2</v>
      </c>
      <c r="B44" s="1">
        <v>1.5876606068387618</v>
      </c>
      <c r="C44" s="1">
        <v>2.2371261108257872</v>
      </c>
      <c r="D44" s="1">
        <v>5.5847638000000011</v>
      </c>
      <c r="E44" s="1">
        <v>3.7821967999999999</v>
      </c>
      <c r="F44" s="1">
        <v>3.6835982000000005</v>
      </c>
      <c r="G44" s="1">
        <v>5.5861046000000005</v>
      </c>
      <c r="H44" s="1">
        <v>1.8259438000000001</v>
      </c>
      <c r="I44" s="1">
        <v>1.9025064</v>
      </c>
      <c r="J44" s="1">
        <f t="shared" si="9"/>
        <v>0.32633042881646657</v>
      </c>
      <c r="K44" s="1">
        <f t="shared" si="10"/>
        <v>0.31319790737564324</v>
      </c>
      <c r="L44" s="1">
        <v>6.6831800134680144</v>
      </c>
      <c r="M44" s="1">
        <f>L44/AR44</f>
        <v>1.1463430554833645</v>
      </c>
      <c r="N44" s="1">
        <v>16.94276</v>
      </c>
      <c r="O44" s="1">
        <v>7.6183838970911868</v>
      </c>
      <c r="P44" s="1">
        <v>5.3276604550621141</v>
      </c>
      <c r="Q44" s="1">
        <v>10.146053</v>
      </c>
      <c r="R44" s="1">
        <v>-18.467086333333334</v>
      </c>
      <c r="S44" s="1">
        <v>23.055986400000002</v>
      </c>
      <c r="T44" s="1">
        <v>77.347425999999999</v>
      </c>
      <c r="U44" s="1">
        <v>119.50487080000001</v>
      </c>
      <c r="V44" s="1">
        <v>11.298255800000002</v>
      </c>
      <c r="W44" s="1">
        <v>-5.2312553333333334</v>
      </c>
      <c r="X44" s="1">
        <v>2.6568882</v>
      </c>
      <c r="Y44" s="1">
        <v>35.700384635341194</v>
      </c>
      <c r="Z44" s="1">
        <v>33.530853338504997</v>
      </c>
      <c r="AA44" s="1">
        <v>37.226745140737194</v>
      </c>
      <c r="AB44" s="1">
        <f t="shared" si="12"/>
        <v>3.6958918022321967</v>
      </c>
      <c r="AC44" s="1">
        <f t="shared" si="13"/>
        <v>1.5263605053959992</v>
      </c>
      <c r="AD44" s="1">
        <v>37.379321523480371</v>
      </c>
      <c r="AE44" s="1">
        <v>-21.814529763480266</v>
      </c>
      <c r="AF44" s="1">
        <v>100.90314730819685</v>
      </c>
      <c r="AG44" s="1">
        <v>-50.428623450171621</v>
      </c>
      <c r="AH44" s="1">
        <v>12.967305372454348</v>
      </c>
      <c r="AI44" s="1">
        <v>30.273896573953021</v>
      </c>
      <c r="AJ44" s="1">
        <v>29.969424169855682</v>
      </c>
      <c r="AK44" s="1">
        <v>32.937740845317265</v>
      </c>
      <c r="AL44" s="1">
        <f t="shared" si="14"/>
        <v>2.9683166754615833</v>
      </c>
      <c r="AM44" s="1">
        <f t="shared" si="15"/>
        <v>2.6638442713642441</v>
      </c>
      <c r="AN44" s="1">
        <v>33.148231301247506</v>
      </c>
      <c r="AO44" s="1">
        <v>-39.140352638444163</v>
      </c>
      <c r="AP44" s="1">
        <v>86.842980390536027</v>
      </c>
      <c r="AQ44" s="1">
        <v>-88.325855829347063</v>
      </c>
      <c r="AR44" s="1">
        <v>5.83</v>
      </c>
      <c r="AS44" s="1">
        <v>1.512</v>
      </c>
      <c r="AT44" s="1">
        <v>18.559999999999999</v>
      </c>
      <c r="AU44" s="1">
        <v>0.40671999999999997</v>
      </c>
      <c r="AV44" s="1">
        <v>0.76981000000000055</v>
      </c>
      <c r="AW44" s="1">
        <v>0.66993999999999954</v>
      </c>
    </row>
    <row r="45" spans="1:86" ht="14.25" x14ac:dyDescent="0.4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8" spans="1:86" x14ac:dyDescent="0.4">
      <c r="A48" t="s">
        <v>21</v>
      </c>
      <c r="AQ48" s="1">
        <f>AQ2*-1</f>
        <v>99.155464601346523</v>
      </c>
    </row>
    <row r="49" spans="1:43" x14ac:dyDescent="0.4">
      <c r="A49" t="s">
        <v>20</v>
      </c>
      <c r="AQ49" s="1">
        <f>AQ3*-1</f>
        <v>135.33677537284282</v>
      </c>
    </row>
    <row r="50" spans="1:43" x14ac:dyDescent="0.4">
      <c r="AP50" s="9"/>
      <c r="AQ50" s="1">
        <f>AQ4*-1</f>
        <v>111.26266554794836</v>
      </c>
    </row>
    <row r="51" spans="1:43" x14ac:dyDescent="0.4">
      <c r="AP51" s="9"/>
      <c r="AQ51" s="1">
        <f>AQ5*-1</f>
        <v>138.24013039190271</v>
      </c>
    </row>
    <row r="52" spans="1:43" x14ac:dyDescent="0.4">
      <c r="AP52" s="9"/>
      <c r="AQ52" s="1">
        <f>AQ6*-1</f>
        <v>107.76311012854524</v>
      </c>
    </row>
    <row r="53" spans="1:43" x14ac:dyDescent="0.4">
      <c r="AP53" s="9"/>
      <c r="AQ53" s="1">
        <f>AQ7*-1</f>
        <v>70.495276093571178</v>
      </c>
    </row>
    <row r="54" spans="1:43" x14ac:dyDescent="0.4">
      <c r="AP54" s="9"/>
      <c r="AQ54" s="1">
        <f>AQ8*-1</f>
        <v>115.62889110161716</v>
      </c>
    </row>
    <row r="55" spans="1:43" x14ac:dyDescent="0.4">
      <c r="AP55" s="9"/>
      <c r="AQ55" s="1">
        <f>AQ9*-1</f>
        <v>45.252625036563451</v>
      </c>
    </row>
    <row r="56" spans="1:43" x14ac:dyDescent="0.4">
      <c r="AP56" s="9"/>
      <c r="AQ56" s="1">
        <f>AQ10*-1</f>
        <v>142.77132019200769</v>
      </c>
    </row>
    <row r="57" spans="1:43" x14ac:dyDescent="0.4">
      <c r="AP57" s="9"/>
      <c r="AQ57" s="1">
        <f>AQ11*-1</f>
        <v>88.62234577156822</v>
      </c>
    </row>
    <row r="58" spans="1:43" x14ac:dyDescent="0.4">
      <c r="AQ58" s="1">
        <f>AQ12*-1</f>
        <v>122.82600174366185</v>
      </c>
    </row>
    <row r="59" spans="1:43" x14ac:dyDescent="0.4">
      <c r="AQ59" s="1">
        <f>AQ13*-1</f>
        <v>90.902231424094836</v>
      </c>
    </row>
    <row r="60" spans="1:43" x14ac:dyDescent="0.4">
      <c r="AQ60" s="1">
        <f>AQ14*-1</f>
        <v>107.46218229603481</v>
      </c>
    </row>
    <row r="61" spans="1:43" x14ac:dyDescent="0.4">
      <c r="AQ61" s="1">
        <f>AQ15*-1</f>
        <v>130.67024182487651</v>
      </c>
    </row>
    <row r="62" spans="1:43" x14ac:dyDescent="0.4">
      <c r="AQ62" s="1">
        <f>AQ16*-1</f>
        <v>88.372675463897778</v>
      </c>
    </row>
    <row r="63" spans="1:43" x14ac:dyDescent="0.4">
      <c r="AQ63" s="1">
        <f>AQ17*-1</f>
        <v>44.156625204785747</v>
      </c>
    </row>
    <row r="64" spans="1:43" x14ac:dyDescent="0.4">
      <c r="AQ64" s="1">
        <f>AQ18*-1</f>
        <v>117.52786874347758</v>
      </c>
    </row>
    <row r="65" spans="43:43" x14ac:dyDescent="0.4">
      <c r="AQ65" s="1">
        <f>AQ19*-1</f>
        <v>93.653222154867706</v>
      </c>
    </row>
    <row r="66" spans="43:43" x14ac:dyDescent="0.4">
      <c r="AQ66" s="1">
        <f>AQ20*-1</f>
        <v>85.733123874861619</v>
      </c>
    </row>
    <row r="67" spans="43:43" x14ac:dyDescent="0.4">
      <c r="AQ67" s="1">
        <f>AQ21*-1</f>
        <v>69.693865794897434</v>
      </c>
    </row>
    <row r="68" spans="43:43" x14ac:dyDescent="0.4">
      <c r="AQ68" s="1" t="e">
        <f>#REF!*-1</f>
        <v>#REF!</v>
      </c>
    </row>
    <row r="69" spans="43:43" x14ac:dyDescent="0.4">
      <c r="AQ69" s="1">
        <f>AQ22*-1</f>
        <v>0</v>
      </c>
    </row>
    <row r="70" spans="43:43" x14ac:dyDescent="0.4">
      <c r="AQ70" s="1" t="e">
        <f>#REF!*-1</f>
        <v>#REF!</v>
      </c>
    </row>
    <row r="71" spans="43:43" x14ac:dyDescent="0.4">
      <c r="AQ71" s="1" t="e">
        <f>#REF!*-1</f>
        <v>#REF!</v>
      </c>
    </row>
    <row r="72" spans="43:43" x14ac:dyDescent="0.4">
      <c r="AQ72" s="1">
        <f>AQ23*-1</f>
        <v>0</v>
      </c>
    </row>
    <row r="73" spans="43:43" x14ac:dyDescent="0.4">
      <c r="AQ73" s="1" t="e">
        <f>AQ24*-1</f>
        <v>#VALUE!</v>
      </c>
    </row>
    <row r="74" spans="43:43" x14ac:dyDescent="0.4">
      <c r="AQ74" s="1">
        <f>AQ25*-1</f>
        <v>114.3635594171455</v>
      </c>
    </row>
    <row r="75" spans="43:43" x14ac:dyDescent="0.4">
      <c r="AQ75" s="1">
        <f>AQ26*-1</f>
        <v>128.7855129229107</v>
      </c>
    </row>
    <row r="76" spans="43:43" x14ac:dyDescent="0.4">
      <c r="AQ76" s="1">
        <f>AQ27*-1</f>
        <v>169.01074863916378</v>
      </c>
    </row>
    <row r="77" spans="43:43" x14ac:dyDescent="0.4">
      <c r="AQ77" s="1">
        <f>AQ28*-1</f>
        <v>148.60199678464696</v>
      </c>
    </row>
    <row r="78" spans="43:43" x14ac:dyDescent="0.4">
      <c r="AQ78" s="1">
        <f>AQ29*-1</f>
        <v>62.488663781902339</v>
      </c>
    </row>
    <row r="79" spans="43:43" x14ac:dyDescent="0.4">
      <c r="AQ79" s="1">
        <f>AQ30*-1</f>
        <v>78.794991043444057</v>
      </c>
    </row>
    <row r="80" spans="43:43" x14ac:dyDescent="0.4">
      <c r="AQ80" s="1">
        <f>AQ31*-1</f>
        <v>137.35963395607004</v>
      </c>
    </row>
    <row r="81" spans="43:43" x14ac:dyDescent="0.4">
      <c r="AQ81" s="1">
        <f>AQ32*-1</f>
        <v>173.99938209075285</v>
      </c>
    </row>
    <row r="82" spans="43:43" x14ac:dyDescent="0.4">
      <c r="AQ82" s="1">
        <f>AQ33*-1</f>
        <v>148.74778998414465</v>
      </c>
    </row>
    <row r="83" spans="43:43" x14ac:dyDescent="0.4">
      <c r="AQ83" s="1">
        <f>AQ34*-1</f>
        <v>106.23624752356072</v>
      </c>
    </row>
    <row r="84" spans="43:43" x14ac:dyDescent="0.4">
      <c r="AQ84" s="1">
        <f>AQ35*-1</f>
        <v>108.06311726267769</v>
      </c>
    </row>
    <row r="85" spans="43:43" x14ac:dyDescent="0.4">
      <c r="AQ85" s="1">
        <f>AQ36*-1</f>
        <v>88.809063982576916</v>
      </c>
    </row>
    <row r="86" spans="43:43" x14ac:dyDescent="0.4">
      <c r="AQ86" s="1">
        <f>AQ37*-1</f>
        <v>143.14028799939715</v>
      </c>
    </row>
    <row r="87" spans="43:43" x14ac:dyDescent="0.4">
      <c r="AQ87" s="1">
        <f>AQ38*-1</f>
        <v>82.931822113094654</v>
      </c>
    </row>
    <row r="88" spans="43:43" x14ac:dyDescent="0.4">
      <c r="AQ88" s="1">
        <f>AQ39*-1</f>
        <v>113.35579822076231</v>
      </c>
    </row>
    <row r="89" spans="43:43" x14ac:dyDescent="0.4">
      <c r="AQ89" s="1">
        <f>AQ40*-1</f>
        <v>74.428392235828127</v>
      </c>
    </row>
    <row r="90" spans="43:43" x14ac:dyDescent="0.4">
      <c r="AQ90" s="1">
        <f>AQ41*-1</f>
        <v>126.5146975818847</v>
      </c>
    </row>
    <row r="91" spans="43:43" x14ac:dyDescent="0.4">
      <c r="AQ91" s="1">
        <f>AQ42*-1</f>
        <v>110.5552154392649</v>
      </c>
    </row>
    <row r="92" spans="43:43" x14ac:dyDescent="0.4">
      <c r="AQ92" s="1">
        <f>AQ43*-1</f>
        <v>111.44563492044483</v>
      </c>
    </row>
    <row r="93" spans="43:43" x14ac:dyDescent="0.4">
      <c r="AQ93" s="1">
        <f>AQ44*-1</f>
        <v>88.325855829347063</v>
      </c>
    </row>
    <row r="94" spans="43:43" x14ac:dyDescent="0.4">
      <c r="AQ94" s="1" t="e">
        <f>#REF!*-1</f>
        <v>#REF!</v>
      </c>
    </row>
    <row r="95" spans="43:43" x14ac:dyDescent="0.4">
      <c r="AQ95" s="1">
        <f>AQ45*-1</f>
        <v>0</v>
      </c>
    </row>
    <row r="96" spans="43:43" x14ac:dyDescent="0.4">
      <c r="AQ96" s="1" t="e">
        <f>#REF!*-1</f>
        <v>#REF!</v>
      </c>
    </row>
    <row r="97" spans="43:43" x14ac:dyDescent="0.4">
      <c r="AQ97" s="1" t="e">
        <f>#REF!*-1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邓等等</dc:creator>
  <cp:lastModifiedBy>office</cp:lastModifiedBy>
  <dcterms:created xsi:type="dcterms:W3CDTF">2015-06-05T18:19:34Z</dcterms:created>
  <dcterms:modified xsi:type="dcterms:W3CDTF">2023-11-12T07:11:48Z</dcterms:modified>
</cp:coreProperties>
</file>