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090" windowHeight="8330" tabRatio="882" firstSheet="21" activeTab="26"/>
  </bookViews>
  <sheets>
    <sheet name="表紙" sheetId="2" r:id="rId1"/>
    <sheet name="改版履歴" sheetId="3" r:id="rId2"/>
    <sheet name="DB一览表" sheetId="4" r:id="rId3"/>
    <sheet name="操作类型" sheetId="6" r:id="rId4"/>
    <sheet name="硬件MST" sheetId="7" r:id="rId5"/>
    <sheet name="硬件管理" sheetId="9" r:id="rId6"/>
    <sheet name="通讯方式" sheetId="8" r:id="rId7"/>
    <sheet name="作业员信息" sheetId="10" r:id="rId8"/>
    <sheet name="等级信息" sheetId="32" r:id="rId9"/>
    <sheet name="操作权限" sheetId="31" r:id="rId10"/>
    <sheet name="产品MST" sheetId="11" r:id="rId11"/>
    <sheet name="物料MST" sheetId="12" r:id="rId12"/>
    <sheet name="BOM物料" sheetId="34" r:id="rId13"/>
    <sheet name="产品BOM信息" sheetId="13" r:id="rId14"/>
    <sheet name="作业台BOM详细设定" sheetId="14" r:id="rId15"/>
    <sheet name="区域信息" sheetId="35" r:id="rId16"/>
    <sheet name="作业台信息" sheetId="15" r:id="rId17"/>
    <sheet name="作业台硬件设定" sheetId="16" r:id="rId18"/>
    <sheet name="作业台模型物料架盒" sheetId="17" r:id="rId19"/>
    <sheet name="作业台模型" sheetId="37" r:id="rId20"/>
    <sheet name="作业手顺信息" sheetId="18" r:id="rId21"/>
    <sheet name="作业手顺详细" sheetId="19" r:id="rId22"/>
    <sheet name="作业手顺物料" sheetId="20" r:id="rId23"/>
    <sheet name="作业手顺工具" sheetId="29" r:id="rId24"/>
    <sheet name="作业手顺校验图" sheetId="26" r:id="rId25"/>
    <sheet name="作业步骤分配" sheetId="30" r:id="rId26"/>
    <sheet name="作业步骤逻辑处理" sheetId="33" r:id="rId27"/>
    <sheet name="产品订单" sheetId="22" r:id="rId28"/>
    <sheet name="生产计划" sheetId="23" r:id="rId29"/>
    <sheet name="生产计划分配" sheetId="24" r:id="rId30"/>
    <sheet name="操作实绩信息" sheetId="25" r:id="rId31"/>
    <sheet name="作业实绩信息" sheetId="28" r:id="rId32"/>
    <sheet name="操作履历信息" sheetId="27" r:id="rId33"/>
  </sheets>
  <definedNames>
    <definedName name="_xlnm.Print_Area" localSheetId="0">表紙!$A$1:$AU$50</definedName>
  </definedNames>
  <calcPr calcId="144525"/>
</workbook>
</file>

<file path=xl/sharedStrings.xml><?xml version="1.0" encoding="utf-8"?>
<sst xmlns="http://schemas.openxmlformats.org/spreadsheetml/2006/main" count="470">
  <si>
    <t xml:space="preserve">第 1.0版
作成日 2019年  05月  13日
</t>
  </si>
  <si>
    <t>版数</t>
  </si>
  <si>
    <t>日付</t>
  </si>
  <si>
    <t>改版個所</t>
  </si>
  <si>
    <t>改版内容</t>
  </si>
  <si>
    <t>改版者</t>
  </si>
  <si>
    <t>1.0</t>
  </si>
  <si>
    <t>2019/05/13</t>
  </si>
  <si>
    <t>全般</t>
  </si>
  <si>
    <t>初版作成</t>
  </si>
  <si>
    <t>李歆</t>
  </si>
  <si>
    <t>序号</t>
  </si>
  <si>
    <t>表名</t>
  </si>
  <si>
    <t>物理名</t>
  </si>
  <si>
    <t>备注</t>
  </si>
  <si>
    <t>操作类型</t>
  </si>
  <si>
    <t>M_OperType</t>
  </si>
  <si>
    <t>例：扫码、取料、拧螺丝、检查</t>
  </si>
  <si>
    <t>硬件MST</t>
  </si>
  <si>
    <t>M_HardwareMST</t>
  </si>
  <si>
    <t>例：电动螺丝刀、扫码枪、信号灯、蜂鸣器、摄像机、传感器、按钮</t>
  </si>
  <si>
    <t>工具通讯方式</t>
  </si>
  <si>
    <t xml:space="preserve">M_communication </t>
  </si>
  <si>
    <t>硬件管理</t>
  </si>
  <si>
    <t xml:space="preserve">M_HardwareManagement </t>
  </si>
  <si>
    <t>作业员信息</t>
  </si>
  <si>
    <t>M_Operator</t>
  </si>
  <si>
    <t>等级信息</t>
  </si>
  <si>
    <t>M_Grade</t>
  </si>
  <si>
    <t>操作权限</t>
  </si>
  <si>
    <t>M_Functions</t>
  </si>
  <si>
    <t>权限详细信息</t>
  </si>
  <si>
    <t>M_PowerMessage</t>
  </si>
  <si>
    <t>产品MST</t>
  </si>
  <si>
    <t>M_ProductsMST</t>
  </si>
  <si>
    <t>物料MST</t>
  </si>
  <si>
    <t>M_MatterMST</t>
  </si>
  <si>
    <t>BOM物料</t>
  </si>
  <si>
    <t>M_Matter</t>
  </si>
  <si>
    <t>BOM信息</t>
  </si>
  <si>
    <t>M_BomMST</t>
  </si>
  <si>
    <t>作业台BOM详细设定</t>
  </si>
  <si>
    <t>M_BomDetails</t>
  </si>
  <si>
    <t>区域信息</t>
  </si>
  <si>
    <t>M_AreaMST</t>
  </si>
  <si>
    <t>作业台信息</t>
  </si>
  <si>
    <t>M_Workbench</t>
  </si>
  <si>
    <t>作业台硬件设定</t>
  </si>
  <si>
    <t>M_WorkbenchTools</t>
  </si>
  <si>
    <t>作业台模型物料架盒</t>
  </si>
  <si>
    <t>M_MaterialBox</t>
  </si>
  <si>
    <t>作业台模型</t>
  </si>
  <si>
    <t>M_OperModel</t>
  </si>
  <si>
    <t>作业手顺信息</t>
  </si>
  <si>
    <t>M_OperManual</t>
  </si>
  <si>
    <t>作业手顺详细</t>
  </si>
  <si>
    <t>M_OperManualDetails</t>
  </si>
  <si>
    <t>作业手顺物料</t>
  </si>
  <si>
    <t>M_OperManualMaterials</t>
  </si>
  <si>
    <t>作业手顺工具</t>
  </si>
  <si>
    <t>M_OperManualTool</t>
  </si>
  <si>
    <t>作业手顺校验图</t>
  </si>
  <si>
    <t>M_OperManualCheckMap</t>
  </si>
  <si>
    <t>作业步骤分配</t>
  </si>
  <si>
    <t>M_JobAssignment</t>
  </si>
  <si>
    <t>作业步骤逻辑</t>
  </si>
  <si>
    <t>M_JobLogicSetting</t>
  </si>
  <si>
    <t>产品订单</t>
  </si>
  <si>
    <t>P_ProductOrder</t>
  </si>
  <si>
    <t>生产计划</t>
  </si>
  <si>
    <t>P_Plan</t>
  </si>
  <si>
    <t>生产计划分配</t>
  </si>
  <si>
    <t>P_PlanAllocation</t>
  </si>
  <si>
    <t>操作实绩信息</t>
  </si>
  <si>
    <t>R_OperPerformance</t>
  </si>
  <si>
    <t>作业实绩信息</t>
  </si>
  <si>
    <t>R_JobPerformance</t>
  </si>
  <si>
    <t>操作履历信息</t>
  </si>
  <si>
    <t>R_OperHistory</t>
  </si>
  <si>
    <t>表名称</t>
  </si>
  <si>
    <t>No.</t>
  </si>
  <si>
    <t>项目名称</t>
  </si>
  <si>
    <t>列名</t>
  </si>
  <si>
    <t>类型</t>
  </si>
  <si>
    <t>Key</t>
  </si>
  <si>
    <t>NOT NULL</t>
  </si>
  <si>
    <t>Default</t>
  </si>
  <si>
    <t>操作类型ID</t>
  </si>
  <si>
    <t>Type_id</t>
  </si>
  <si>
    <t>BIGINT</t>
  </si>
  <si>
    <t>√</t>
  </si>
  <si>
    <t>类型编号</t>
  </si>
  <si>
    <t>Type_no</t>
  </si>
  <si>
    <t>VARCHAR(10)</t>
  </si>
  <si>
    <t>操作名</t>
  </si>
  <si>
    <t>Type_name</t>
  </si>
  <si>
    <t>VARCHAR(50)</t>
  </si>
  <si>
    <t>启用Flg</t>
  </si>
  <si>
    <t>Using_flg</t>
  </si>
  <si>
    <t>SMALLINT</t>
  </si>
  <si>
    <t>0：启用；  1：停用</t>
  </si>
  <si>
    <t>登录日时</t>
  </si>
  <si>
    <t>Inst_dat</t>
  </si>
  <si>
    <t>TIMESTAMP</t>
  </si>
  <si>
    <t>YYYY-MM-DD HH:MM:SS</t>
  </si>
  <si>
    <t>更新日时</t>
  </si>
  <si>
    <t>Upd_dat</t>
  </si>
  <si>
    <t>scan</t>
  </si>
  <si>
    <t>条码采集</t>
  </si>
  <si>
    <t>take</t>
  </si>
  <si>
    <t>取料</t>
  </si>
  <si>
    <t>tight</t>
  </si>
  <si>
    <t>拧螺丝</t>
  </si>
  <si>
    <t>check</t>
  </si>
  <si>
    <t>检查</t>
  </si>
  <si>
    <t>报工</t>
  </si>
  <si>
    <t>MES</t>
  </si>
  <si>
    <t>开工</t>
  </si>
  <si>
    <t>等待</t>
  </si>
  <si>
    <t>拍照</t>
  </si>
  <si>
    <t>物料校验</t>
  </si>
  <si>
    <t>其他</t>
  </si>
  <si>
    <t>硬件MSTID</t>
  </si>
  <si>
    <t>HardwareMST_id</t>
  </si>
  <si>
    <t>硬件MST编号</t>
  </si>
  <si>
    <t>HardwareMST_no</t>
  </si>
  <si>
    <t>硬件MST名称</t>
  </si>
  <si>
    <t>HardwareMST_name</t>
  </si>
  <si>
    <t>规格型号</t>
  </si>
  <si>
    <t>HardwareMST_spec</t>
  </si>
  <si>
    <t>HardwareMST_type</t>
  </si>
  <si>
    <t>供应商</t>
  </si>
  <si>
    <t>尺寸</t>
  </si>
  <si>
    <t>重量</t>
  </si>
  <si>
    <t>硬件ID</t>
  </si>
  <si>
    <t>Hw_id</t>
  </si>
  <si>
    <t>硬件MST ID</t>
  </si>
  <si>
    <t>硬件管理编号</t>
  </si>
  <si>
    <t>Hw_model</t>
  </si>
  <si>
    <t>唯一性约束</t>
  </si>
  <si>
    <t>状态</t>
  </si>
  <si>
    <t>Hw_state</t>
  </si>
  <si>
    <t xml:space="preserve">1：正常使用；2：维修；9：废弃；未分配 </t>
  </si>
  <si>
    <t>通讯方式</t>
  </si>
  <si>
    <t>通讯ID</t>
  </si>
  <si>
    <t>Communication_id</t>
  </si>
  <si>
    <t>通讯名称</t>
  </si>
  <si>
    <t>Communication_name</t>
  </si>
  <si>
    <t xml:space="preserve"> </t>
  </si>
  <si>
    <t>作业员ID</t>
  </si>
  <si>
    <t>Oper_id</t>
  </si>
  <si>
    <t>作业员编号</t>
  </si>
  <si>
    <t>Oper_no</t>
  </si>
  <si>
    <t>作业员姓名</t>
  </si>
  <si>
    <t>Oper_name</t>
  </si>
  <si>
    <t>作业员密码</t>
  </si>
  <si>
    <t>Remarks</t>
  </si>
  <si>
    <t>VARCHAR(200)</t>
  </si>
  <si>
    <t>等级ID</t>
  </si>
  <si>
    <t>Grade_Id</t>
  </si>
  <si>
    <t>等级名</t>
  </si>
  <si>
    <t>Grade_Name</t>
  </si>
  <si>
    <t>inst_dat</t>
  </si>
  <si>
    <t>upd_dat</t>
  </si>
  <si>
    <t>M_Function</t>
  </si>
  <si>
    <t>ID</t>
  </si>
  <si>
    <t>Function_id</t>
  </si>
  <si>
    <t>功能代码</t>
  </si>
  <si>
    <t>Code</t>
  </si>
  <si>
    <t>功能名称</t>
  </si>
  <si>
    <t>Name</t>
  </si>
  <si>
    <t>功能Type</t>
  </si>
  <si>
    <t>Type</t>
  </si>
  <si>
    <t>产品信息</t>
  </si>
  <si>
    <t>产品ID</t>
  </si>
  <si>
    <t>Product_id</t>
  </si>
  <si>
    <t>产品代码</t>
  </si>
  <si>
    <t>Product_code</t>
  </si>
  <si>
    <t>产品名称</t>
  </si>
  <si>
    <t>Product_name</t>
  </si>
  <si>
    <t>Product_info</t>
  </si>
  <si>
    <t>VERCHAR(200)</t>
  </si>
  <si>
    <t>特殊标记</t>
  </si>
  <si>
    <t>RW:代表返工。。。。</t>
  </si>
  <si>
    <t>客户可能扫码的信息是特殊标记+产品代码</t>
  </si>
  <si>
    <t>物料信息</t>
  </si>
  <si>
    <t>物料信息ID</t>
  </si>
  <si>
    <t>Material_id</t>
  </si>
  <si>
    <t>物料代码</t>
  </si>
  <si>
    <t>Material_code</t>
  </si>
  <si>
    <t>物料名称</t>
  </si>
  <si>
    <t>Material_name</t>
  </si>
  <si>
    <t>Material_info</t>
  </si>
  <si>
    <t>物料图片URL</t>
  </si>
  <si>
    <t>Material_image</t>
  </si>
  <si>
    <t>物料图片不要没用的</t>
  </si>
  <si>
    <t>产地</t>
  </si>
  <si>
    <t>价格</t>
  </si>
  <si>
    <t>BOM物料ID</t>
  </si>
  <si>
    <t>Matter_id</t>
  </si>
  <si>
    <t>Bom ID</t>
  </si>
  <si>
    <t>Bom_id</t>
  </si>
  <si>
    <t>产品BOM信息</t>
  </si>
  <si>
    <t>BOM ID</t>
  </si>
  <si>
    <t>BOM编号</t>
  </si>
  <si>
    <t>Bom_no</t>
  </si>
  <si>
    <t>BOM名称</t>
  </si>
  <si>
    <t>Bom_name</t>
  </si>
  <si>
    <t>BOM版本号</t>
  </si>
  <si>
    <t>Bom_version</t>
  </si>
  <si>
    <t>例：1、2、3……</t>
  </si>
  <si>
    <t>BOM备注</t>
  </si>
  <si>
    <t>VARCHAR(20)</t>
  </si>
  <si>
    <t>编辑，审核，发布，废弃</t>
  </si>
  <si>
    <t>作业台BOM详设ID</t>
  </si>
  <si>
    <t>BomDetails_id</t>
  </si>
  <si>
    <t>作业台模型ID</t>
  </si>
  <si>
    <t>OperModel_id</t>
  </si>
  <si>
    <t>区域 ID</t>
  </si>
  <si>
    <t>Area_id</t>
  </si>
  <si>
    <t>区域代码</t>
  </si>
  <si>
    <t>Area_code</t>
  </si>
  <si>
    <t>区域名称</t>
  </si>
  <si>
    <t>Area_name</t>
  </si>
  <si>
    <t>作业台 ID</t>
  </si>
  <si>
    <t>Workbench_id</t>
  </si>
  <si>
    <t>区域ID</t>
  </si>
  <si>
    <t>作业台编号</t>
  </si>
  <si>
    <t>Workbench_no</t>
  </si>
  <si>
    <t>作业台名</t>
  </si>
  <si>
    <t>Workbench_name</t>
  </si>
  <si>
    <t>作业台描述</t>
  </si>
  <si>
    <t>Workbench_desc</t>
  </si>
  <si>
    <t>作业台状态</t>
  </si>
  <si>
    <t>运行，待机，维修，停止</t>
  </si>
  <si>
    <t>工具编号</t>
  </si>
  <si>
    <t>作业台硬件设定 ID</t>
  </si>
  <si>
    <t>WorkbenchTools_id</t>
  </si>
  <si>
    <t>作业台ID</t>
  </si>
  <si>
    <t>硬件管理ID</t>
  </si>
  <si>
    <t>IP地址</t>
  </si>
  <si>
    <t>Ip_address</t>
  </si>
  <si>
    <t>IP端口号</t>
  </si>
  <si>
    <t>Ip_port</t>
  </si>
  <si>
    <t>OK地址</t>
  </si>
  <si>
    <t>Ok_address</t>
  </si>
  <si>
    <t>PLC内存</t>
  </si>
  <si>
    <t>NG地址</t>
  </si>
  <si>
    <t>Ng_address</t>
  </si>
  <si>
    <t>物料架盒ID</t>
  </si>
  <si>
    <t>MaterialBox_id</t>
  </si>
  <si>
    <t>MaterialBox_no</t>
  </si>
  <si>
    <t>物料输入地址</t>
  </si>
  <si>
    <t>Matterinput</t>
  </si>
  <si>
    <t>指定指示灯工具</t>
  </si>
  <si>
    <t>物料输出地址</t>
  </si>
  <si>
    <t>Matteroutput</t>
  </si>
  <si>
    <t>补料输入地址</t>
  </si>
  <si>
    <t>Feedinput</t>
  </si>
  <si>
    <t>补料输出地址</t>
  </si>
  <si>
    <t>Feedoutput</t>
  </si>
  <si>
    <t>作业台模型名</t>
  </si>
  <si>
    <t>OperModel_name</t>
  </si>
  <si>
    <t>作业手顺 ID</t>
  </si>
  <si>
    <t>Manual_id</t>
  </si>
  <si>
    <t>作业手顺编号</t>
  </si>
  <si>
    <t>Manual_no</t>
  </si>
  <si>
    <t>作业手顺描述</t>
  </si>
  <si>
    <t>Manual_desc</t>
  </si>
  <si>
    <t>作业手顺版本号</t>
  </si>
  <si>
    <t>Manual_version</t>
  </si>
  <si>
    <t>例：1、2、3…...</t>
  </si>
  <si>
    <t>产品版本</t>
  </si>
  <si>
    <t>Product_version</t>
  </si>
  <si>
    <t>产品名</t>
  </si>
  <si>
    <t>BOM 名</t>
  </si>
  <si>
    <t>BOM 版本</t>
  </si>
  <si>
    <t>子批次ID</t>
  </si>
  <si>
    <t>Sub_lotid</t>
  </si>
  <si>
    <t>步骤总数</t>
  </si>
  <si>
    <t>Step_count</t>
  </si>
  <si>
    <t>产品版本不需要，没有产品版本这一说</t>
  </si>
  <si>
    <t>启用Flg:编辑，审核，发布，废弃。（关联手顺版本状态）</t>
  </si>
  <si>
    <t>作业步骤设定 ID</t>
  </si>
  <si>
    <t>Job_stepid</t>
  </si>
  <si>
    <t>BiGINT</t>
  </si>
  <si>
    <t>作业步骤序号</t>
  </si>
  <si>
    <t>Job_step_seq</t>
  </si>
  <si>
    <t>作业步骤名称</t>
  </si>
  <si>
    <t>Job_step_name</t>
  </si>
  <si>
    <t>标准时间(s)</t>
  </si>
  <si>
    <t>Job_step_gmt</t>
  </si>
  <si>
    <t>作业手动判定</t>
  </si>
  <si>
    <t xml:space="preserve">Job_step_manual </t>
  </si>
  <si>
    <t>bit</t>
  </si>
  <si>
    <t>指导图片(视频)URL</t>
  </si>
  <si>
    <t>Manual_image</t>
  </si>
  <si>
    <t>等待时间</t>
  </si>
  <si>
    <t>Job_step_waittime</t>
  </si>
  <si>
    <t>自动判断业务</t>
  </si>
  <si>
    <t xml:space="preserve">Automatic_judglogic </t>
  </si>
  <si>
    <t>工序性质</t>
  </si>
  <si>
    <t>Processes_tag</t>
  </si>
  <si>
    <t>照片保存地址</t>
  </si>
  <si>
    <t>Imgsave_address</t>
  </si>
  <si>
    <t>TypeID没有</t>
  </si>
  <si>
    <t>表与表之间 的约束做了吗？TypeID的这个约束做了吗</t>
  </si>
  <si>
    <t>工序 标识应该放在开工和报工步骤里</t>
  </si>
  <si>
    <t>分支号</t>
  </si>
  <si>
    <t>工序
性质</t>
  </si>
  <si>
    <t>普通工序，特殊过程（员工要有资质），重点工序，关键工序</t>
  </si>
  <si>
    <t>模式种类</t>
  </si>
  <si>
    <t>单人模式，多人模式</t>
  </si>
  <si>
    <t>作业手顺物料 ID</t>
  </si>
  <si>
    <t>Manual_matterid</t>
  </si>
  <si>
    <t>Matter_code</t>
  </si>
  <si>
    <t>?干嘛用的</t>
  </si>
  <si>
    <t>物料需求量</t>
  </si>
  <si>
    <t>Matter_qty</t>
  </si>
  <si>
    <t>数量?</t>
  </si>
  <si>
    <t>取料计数</t>
  </si>
  <si>
    <t xml:space="preserve">Reclaim_count </t>
  </si>
  <si>
    <t>取料计数吗？这个感觉不用了吧，自动会判断是否要计数的吧</t>
  </si>
  <si>
    <t>物料灯逻辑判定</t>
  </si>
  <si>
    <t>Matter_judylogic</t>
  </si>
  <si>
    <t>这个是指的什么?</t>
  </si>
  <si>
    <t>扫码比对判断</t>
  </si>
  <si>
    <t>Scanning_check</t>
  </si>
  <si>
    <t>作业手顺工具ID</t>
  </si>
  <si>
    <t>Manual_toolid</t>
  </si>
  <si>
    <t>工具代码</t>
  </si>
  <si>
    <t>Matter_toolcode</t>
  </si>
  <si>
    <t>扫码确认</t>
  </si>
  <si>
    <t>Scan_check</t>
  </si>
  <si>
    <t>不要了</t>
  </si>
  <si>
    <t>计数</t>
  </si>
  <si>
    <t>Count</t>
  </si>
  <si>
    <t>旋转扭矩最大值</t>
  </si>
  <si>
    <t>Tool_param1_l</t>
  </si>
  <si>
    <t>real</t>
  </si>
  <si>
    <t>旋转扭矩最小值</t>
  </si>
  <si>
    <t>Tool_param1_u</t>
  </si>
  <si>
    <t>旋转时间最大值</t>
  </si>
  <si>
    <t>Tool_param2_l</t>
  </si>
  <si>
    <t>旋转时间最小值</t>
  </si>
  <si>
    <t>Tool_param2_u</t>
  </si>
  <si>
    <t>旋转角度最大值</t>
  </si>
  <si>
    <t>Tool_param3_l</t>
  </si>
  <si>
    <t>旋转角度最小值</t>
  </si>
  <si>
    <t>Tool_param3_u</t>
  </si>
  <si>
    <t>工具使用逻辑判定</t>
  </si>
  <si>
    <t>Tool_judylogic</t>
  </si>
  <si>
    <t>varCHAR(50)</t>
  </si>
  <si>
    <t>？干啥用</t>
  </si>
  <si>
    <t>程序号</t>
  </si>
  <si>
    <t>Program_number</t>
  </si>
  <si>
    <t>可以 为空，需要根据 工具代码判定</t>
  </si>
  <si>
    <t>程序名称</t>
  </si>
  <si>
    <t>扭矩值</t>
  </si>
  <si>
    <t>拧紧结果检测</t>
  </si>
  <si>
    <t>MES图号ID</t>
  </si>
  <si>
    <t>Mes_id</t>
  </si>
  <si>
    <t>物料代码追溯</t>
  </si>
  <si>
    <t>Matter_code_traceability</t>
  </si>
  <si>
    <t>位置号码</t>
  </si>
  <si>
    <t>Position_no</t>
  </si>
  <si>
    <t>条码读取规格</t>
  </si>
  <si>
    <t>Bar_code_read</t>
  </si>
  <si>
    <t>开始号</t>
  </si>
  <si>
    <t>Start_no</t>
  </si>
  <si>
    <t>长度</t>
  </si>
  <si>
    <t>Length</t>
  </si>
  <si>
    <t>校验图号</t>
  </si>
  <si>
    <t>Check_map_no</t>
  </si>
  <si>
    <t>图号种类</t>
  </si>
  <si>
    <t>Img_type</t>
  </si>
  <si>
    <t>代码</t>
  </si>
  <si>
    <t>该表是采集校验步骤用到</t>
  </si>
  <si>
    <t>作业步骤分配表</t>
  </si>
  <si>
    <t xml:space="preserve">M_JobAssignment </t>
  </si>
  <si>
    <t>作业手顺分配ID</t>
  </si>
  <si>
    <t xml:space="preserve">Job_signment_id </t>
  </si>
  <si>
    <t>作业手顺ID</t>
  </si>
  <si>
    <t>开始工步</t>
  </si>
  <si>
    <t xml:space="preserve">Job_startup_procedure </t>
  </si>
  <si>
    <t>结束工步</t>
  </si>
  <si>
    <t>Job_end_step</t>
  </si>
  <si>
    <t>所有步骤</t>
  </si>
  <si>
    <t>Job_all_step</t>
  </si>
  <si>
    <t>标准时间</t>
  </si>
  <si>
    <t>Job_gmt</t>
  </si>
  <si>
    <t>作废，工步分配 在步骤里</t>
  </si>
  <si>
    <t>作业步骤逻辑处理表</t>
  </si>
  <si>
    <t>作业手顺逻辑处理ID</t>
  </si>
  <si>
    <t xml:space="preserve">Logic_id </t>
  </si>
  <si>
    <t>作业步骤设定ID</t>
  </si>
  <si>
    <t>逻辑符(AND,OR)</t>
  </si>
  <si>
    <t>Logic_character</t>
  </si>
  <si>
    <t>作业种类</t>
  </si>
  <si>
    <t>处理对象</t>
  </si>
  <si>
    <t>Process_obj</t>
  </si>
  <si>
    <t>判断符</t>
  </si>
  <si>
    <t>Judge_sign</t>
  </si>
  <si>
    <t>判断值</t>
  </si>
  <si>
    <t>Judge_value</t>
  </si>
  <si>
    <t>处理顺序</t>
  </si>
  <si>
    <t>Process_order</t>
  </si>
  <si>
    <t>逻辑字段表不全，需要再考虑</t>
  </si>
  <si>
    <t>订单 ID</t>
  </si>
  <si>
    <t>Order_id</t>
  </si>
  <si>
    <t>订单编号</t>
  </si>
  <si>
    <t>Order_no</t>
  </si>
  <si>
    <t>VARCHAR(30)</t>
  </si>
  <si>
    <t>订单时间</t>
  </si>
  <si>
    <t>Order_dat</t>
  </si>
  <si>
    <t>DATE</t>
  </si>
  <si>
    <t>客户信息</t>
  </si>
  <si>
    <t>Customer_info</t>
  </si>
  <si>
    <t>VARCHAR(100)</t>
  </si>
  <si>
    <t>订单数量</t>
  </si>
  <si>
    <t>Order_qty</t>
  </si>
  <si>
    <t>完成数量</t>
  </si>
  <si>
    <t>Completed_qty</t>
  </si>
  <si>
    <t>订单状态</t>
  </si>
  <si>
    <t>Order_status</t>
  </si>
  <si>
    <t>0：未开始；1：已派单；2：已生产；3：已完成</t>
  </si>
  <si>
    <t>计划 ID</t>
  </si>
  <si>
    <t>Plan_id</t>
  </si>
  <si>
    <t>计划类别</t>
  </si>
  <si>
    <t>Plan_type</t>
  </si>
  <si>
    <t>0：产品；1：订单</t>
  </si>
  <si>
    <t>作业手顺信息ID</t>
  </si>
  <si>
    <t>Lot编号</t>
  </si>
  <si>
    <t>Lot_no</t>
  </si>
  <si>
    <t>计划数</t>
  </si>
  <si>
    <t>Plan_qty</t>
  </si>
  <si>
    <t>计划状态</t>
  </si>
  <si>
    <t>Plan_status</t>
  </si>
  <si>
    <t>0：未排产；1：已排产；2：生产中；3：生产完</t>
  </si>
  <si>
    <t>生产计划分配 ID</t>
  </si>
  <si>
    <t>PlanAllocation_id</t>
  </si>
  <si>
    <t>工单号</t>
  </si>
  <si>
    <t>Workorder</t>
  </si>
  <si>
    <t>OperPerformance_id</t>
  </si>
  <si>
    <t>收集时间</t>
  </si>
  <si>
    <t>Collect_time</t>
  </si>
  <si>
    <t>产品序列号</t>
  </si>
  <si>
    <t>Sub_lot_id</t>
  </si>
  <si>
    <t>步骤顺</t>
  </si>
  <si>
    <t>Step_seq</t>
  </si>
  <si>
    <t>INTEGER</t>
  </si>
  <si>
    <t>操作顺</t>
  </si>
  <si>
    <t>Process_seq</t>
  </si>
  <si>
    <t>结果</t>
  </si>
  <si>
    <t>Result</t>
  </si>
  <si>
    <t>0：OK；1：NG</t>
  </si>
  <si>
    <t>采集内容1</t>
  </si>
  <si>
    <t>Collect_content1</t>
  </si>
  <si>
    <t>采集内容2</t>
  </si>
  <si>
    <t>Collect_content2</t>
  </si>
  <si>
    <t>采集内容3</t>
  </si>
  <si>
    <t>Collect_content3</t>
  </si>
  <si>
    <t>JobPerformance_id</t>
  </si>
  <si>
    <t>开始时间</t>
  </si>
  <si>
    <t>Start_time</t>
  </si>
  <si>
    <t>结束时间</t>
  </si>
  <si>
    <t>End_time</t>
  </si>
  <si>
    <t>NG次数</t>
  </si>
  <si>
    <t>Ng_count</t>
  </si>
  <si>
    <t>OperHistory_id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</si>
</sst>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9">
    <font>
      <sz val="11"/>
      <color theme="1"/>
      <name val="等线"/>
      <charset val="134"/>
      <scheme val="minor"/>
    </font>
    <font>
      <sz val="10"/>
      <color theme="1"/>
      <name val="微软雅黑"/>
      <charset val="134"/>
    </font>
    <font>
      <b/>
      <sz val="10"/>
      <color theme="1"/>
      <name val="微软雅黑"/>
      <charset val="134"/>
    </font>
    <font>
      <sz val="10"/>
      <name val="微软雅黑"/>
      <charset val="134"/>
    </font>
    <font>
      <b/>
      <sz val="10"/>
      <name val="微软雅黑"/>
      <charset val="134"/>
    </font>
    <font>
      <sz val="9"/>
      <name val="微软雅黑"/>
      <charset val="134"/>
    </font>
    <font>
      <sz val="9"/>
      <color theme="1"/>
      <name val="微软雅黑"/>
      <charset val="134"/>
    </font>
    <font>
      <sz val="12"/>
      <color indexed="8"/>
      <name val="Verdana"/>
      <charset val="134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theme="10"/>
      <name val="宋体"/>
      <charset val="134"/>
    </font>
    <font>
      <b/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9C65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sz val="11"/>
      <name val="ＭＳ Ｐゴシック"/>
      <charset val="134"/>
    </font>
  </fonts>
  <fills count="39">
    <fill>
      <patternFill patternType="none"/>
    </fill>
    <fill>
      <patternFill patternType="gray125"/>
    </fill>
    <fill>
      <patternFill patternType="solid">
        <fgColor rgb="FFFF99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</fills>
  <borders count="3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309">
    <xf numFmtId="0" fontId="0" fillId="0" borderId="0"/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Protection="0">
      <alignment vertical="top" wrapText="1"/>
    </xf>
    <xf numFmtId="0" fontId="7" fillId="0" borderId="0" applyNumberFormat="0" applyFill="0" applyBorder="0" applyProtection="0">
      <alignment vertical="top" wrapText="1"/>
    </xf>
    <xf numFmtId="0" fontId="8" fillId="28" borderId="0" applyNumberFormat="0" applyBorder="0" applyAlignment="0" applyProtection="0">
      <alignment vertical="center"/>
    </xf>
    <xf numFmtId="0" fontId="16" fillId="23" borderId="2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Protection="0">
      <alignment vertical="top" wrapText="1"/>
    </xf>
    <xf numFmtId="41" fontId="0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Protection="0">
      <alignment vertical="top" wrapText="1"/>
    </xf>
    <xf numFmtId="0" fontId="7" fillId="0" borderId="0" applyNumberFormat="0" applyFill="0" applyBorder="0" applyProtection="0">
      <alignment vertical="top" wrapText="1"/>
    </xf>
    <xf numFmtId="0" fontId="8" fillId="26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14" borderId="26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top"/>
      <protection locked="0"/>
    </xf>
    <xf numFmtId="0" fontId="10" fillId="0" borderId="0" applyNumberFormat="0" applyFill="0" applyBorder="0" applyAlignment="0" applyProtection="0">
      <alignment vertical="top"/>
      <protection locked="0"/>
    </xf>
    <xf numFmtId="0" fontId="0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25" fillId="0" borderId="32" applyNumberFormat="0" applyFill="0" applyAlignment="0" applyProtection="0">
      <alignment vertical="center"/>
    </xf>
    <xf numFmtId="0" fontId="26" fillId="0" borderId="32" applyNumberFormat="0" applyFill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0" borderId="28" applyNumberFormat="0" applyFill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0" fillId="0" borderId="0">
      <alignment vertical="center"/>
    </xf>
    <xf numFmtId="0" fontId="21" fillId="17" borderId="30" applyNumberFormat="0" applyAlignment="0" applyProtection="0">
      <alignment vertical="center"/>
    </xf>
    <xf numFmtId="0" fontId="11" fillId="17" borderId="27" applyNumberFormat="0" applyAlignment="0" applyProtection="0">
      <alignment vertical="center"/>
    </xf>
    <xf numFmtId="0" fontId="27" fillId="37" borderId="33" applyNumberFormat="0" applyAlignment="0" applyProtection="0">
      <alignment vertical="center"/>
    </xf>
    <xf numFmtId="0" fontId="0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18" fillId="0" borderId="29" applyNumberFormat="0" applyFill="0" applyAlignment="0" applyProtection="0">
      <alignment vertical="center"/>
    </xf>
    <xf numFmtId="0" fontId="22" fillId="0" borderId="31" applyNumberFormat="0" applyFill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9" fillId="29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3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27" borderId="0" applyNumberFormat="0" applyBorder="0" applyAlignment="0" applyProtection="0">
      <alignment vertical="center"/>
    </xf>
    <xf numFmtId="0" fontId="28" fillId="0" borderId="0"/>
    <xf numFmtId="0" fontId="0" fillId="0" borderId="0">
      <alignment vertical="center"/>
    </xf>
    <xf numFmtId="0" fontId="28" fillId="0" borderId="0">
      <alignment vertical="center"/>
    </xf>
    <xf numFmtId="0" fontId="28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8" fillId="0" borderId="0"/>
    <xf numFmtId="0" fontId="10" fillId="0" borderId="0" applyNumberFormat="0" applyFill="0" applyBorder="0" applyAlignment="0" applyProtection="0">
      <alignment vertical="top"/>
      <protection locked="0"/>
    </xf>
    <xf numFmtId="0" fontId="10" fillId="0" borderId="0" applyNumberFormat="0" applyFill="0" applyBorder="0" applyAlignment="0" applyProtection="0">
      <alignment vertical="top"/>
      <protection locked="0"/>
    </xf>
    <xf numFmtId="0" fontId="0" fillId="0" borderId="0"/>
    <xf numFmtId="0" fontId="10" fillId="0" borderId="0" applyNumberFormat="0" applyFill="0" applyBorder="0" applyAlignment="0" applyProtection="0">
      <alignment vertical="top"/>
      <protection locked="0"/>
    </xf>
    <xf numFmtId="0" fontId="10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Protection="0">
      <alignment vertical="top" wrapText="1"/>
    </xf>
    <xf numFmtId="0" fontId="7" fillId="0" borderId="0" applyNumberFormat="0" applyFill="0" applyBorder="0" applyProtection="0">
      <alignment vertical="top" wrapText="1"/>
    </xf>
    <xf numFmtId="0" fontId="7" fillId="0" borderId="0" applyNumberFormat="0" applyFill="0" applyBorder="0" applyProtection="0">
      <alignment vertical="top" wrapText="1"/>
    </xf>
    <xf numFmtId="0" fontId="7" fillId="0" borderId="0" applyNumberFormat="0" applyFill="0" applyBorder="0" applyProtection="0">
      <alignment vertical="top" wrapText="1"/>
    </xf>
    <xf numFmtId="0" fontId="7" fillId="0" borderId="0" applyNumberFormat="0" applyFill="0" applyBorder="0" applyProtection="0">
      <alignment vertical="top" wrapText="1"/>
    </xf>
    <xf numFmtId="0" fontId="7" fillId="0" borderId="0" applyNumberFormat="0" applyFill="0" applyBorder="0" applyProtection="0">
      <alignment vertical="top" wrapText="1"/>
    </xf>
    <xf numFmtId="0" fontId="7" fillId="0" borderId="0" applyNumberFormat="0" applyFill="0" applyBorder="0" applyProtection="0">
      <alignment vertical="top" wrapText="1"/>
    </xf>
    <xf numFmtId="0" fontId="7" fillId="0" borderId="0" applyNumberFormat="0" applyFill="0" applyBorder="0" applyProtection="0">
      <alignment vertical="top" wrapText="1"/>
    </xf>
    <xf numFmtId="0" fontId="7" fillId="0" borderId="0" applyNumberFormat="0" applyFill="0" applyBorder="0" applyProtection="0">
      <alignment vertical="top" wrapText="1"/>
    </xf>
    <xf numFmtId="0" fontId="7" fillId="0" borderId="0" applyNumberFormat="0" applyFill="0" applyBorder="0" applyProtection="0">
      <alignment vertical="top" wrapText="1"/>
    </xf>
    <xf numFmtId="0" fontId="7" fillId="0" borderId="0" applyNumberFormat="0" applyFill="0" applyBorder="0" applyProtection="0">
      <alignment vertical="top" wrapText="1"/>
    </xf>
    <xf numFmtId="0" fontId="7" fillId="0" borderId="0" applyNumberFormat="0" applyFill="0" applyBorder="0" applyProtection="0">
      <alignment vertical="top" wrapText="1"/>
    </xf>
    <xf numFmtId="0" fontId="7" fillId="0" borderId="0" applyNumberFormat="0" applyFill="0" applyBorder="0" applyProtection="0">
      <alignment vertical="top" wrapText="1"/>
    </xf>
    <xf numFmtId="0" fontId="7" fillId="0" borderId="0" applyNumberFormat="0" applyFill="0" applyBorder="0" applyProtection="0">
      <alignment vertical="top" wrapText="1"/>
    </xf>
    <xf numFmtId="0" fontId="7" fillId="0" borderId="0" applyNumberFormat="0" applyFill="0" applyBorder="0" applyProtection="0">
      <alignment vertical="top" wrapText="1"/>
    </xf>
    <xf numFmtId="0" fontId="7" fillId="0" borderId="0" applyNumberFormat="0" applyFill="0" applyBorder="0" applyProtection="0">
      <alignment vertical="top" wrapText="1"/>
    </xf>
    <xf numFmtId="0" fontId="7" fillId="0" borderId="0" applyNumberFormat="0" applyFill="0" applyBorder="0" applyProtection="0">
      <alignment vertical="top" wrapText="1"/>
    </xf>
    <xf numFmtId="0" fontId="7" fillId="0" borderId="0" applyNumberFormat="0" applyFill="0" applyBorder="0" applyProtection="0">
      <alignment vertical="top" wrapText="1"/>
    </xf>
    <xf numFmtId="0" fontId="7" fillId="0" borderId="0" applyNumberFormat="0" applyFill="0" applyBorder="0" applyProtection="0">
      <alignment vertical="top" wrapText="1"/>
    </xf>
    <xf numFmtId="0" fontId="7" fillId="0" borderId="0" applyNumberFormat="0" applyFill="0" applyBorder="0" applyProtection="0">
      <alignment vertical="top" wrapText="1"/>
    </xf>
    <xf numFmtId="0" fontId="7" fillId="0" borderId="0" applyNumberFormat="0" applyFill="0" applyBorder="0" applyProtection="0">
      <alignment vertical="top" wrapText="1"/>
    </xf>
    <xf numFmtId="0" fontId="7" fillId="0" borderId="0" applyNumberFormat="0" applyFill="0" applyBorder="0" applyProtection="0">
      <alignment vertical="top" wrapText="1"/>
    </xf>
    <xf numFmtId="0" fontId="7" fillId="0" borderId="0" applyNumberFormat="0" applyFill="0" applyBorder="0" applyProtection="0">
      <alignment vertical="top" wrapText="1"/>
    </xf>
    <xf numFmtId="0" fontId="7" fillId="0" borderId="0" applyNumberFormat="0" applyFill="0" applyBorder="0" applyProtection="0">
      <alignment vertical="top" wrapText="1"/>
    </xf>
    <xf numFmtId="0" fontId="7" fillId="0" borderId="0" applyNumberFormat="0" applyFill="0" applyBorder="0" applyProtection="0">
      <alignment vertical="top" wrapText="1"/>
    </xf>
    <xf numFmtId="0" fontId="7" fillId="0" borderId="0" applyNumberFormat="0" applyFill="0" applyBorder="0" applyProtection="0">
      <alignment vertical="top" wrapText="1"/>
    </xf>
    <xf numFmtId="0" fontId="7" fillId="0" borderId="0" applyNumberFormat="0" applyFill="0" applyBorder="0" applyProtection="0">
      <alignment vertical="top" wrapText="1"/>
    </xf>
    <xf numFmtId="0" fontId="7" fillId="0" borderId="0" applyNumberFormat="0" applyFill="0" applyBorder="0" applyProtection="0">
      <alignment vertical="top" wrapText="1"/>
    </xf>
    <xf numFmtId="0" fontId="7" fillId="0" borderId="0" applyNumberFormat="0" applyFill="0" applyBorder="0" applyProtection="0">
      <alignment vertical="top" wrapText="1"/>
    </xf>
    <xf numFmtId="0" fontId="7" fillId="0" borderId="0" applyNumberFormat="0" applyFill="0" applyBorder="0" applyProtection="0">
      <alignment vertical="top" wrapText="1"/>
    </xf>
    <xf numFmtId="0" fontId="7" fillId="0" borderId="0" applyNumberFormat="0" applyFill="0" applyBorder="0" applyProtection="0">
      <alignment vertical="top" wrapText="1"/>
    </xf>
    <xf numFmtId="0" fontId="7" fillId="0" borderId="0" applyNumberFormat="0" applyFill="0" applyBorder="0" applyProtection="0">
      <alignment vertical="top" wrapText="1"/>
    </xf>
    <xf numFmtId="0" fontId="7" fillId="0" borderId="0" applyNumberFormat="0" applyFill="0" applyBorder="0" applyProtection="0">
      <alignment vertical="top" wrapText="1"/>
    </xf>
    <xf numFmtId="0" fontId="7" fillId="0" borderId="0" applyNumberFormat="0" applyFill="0" applyBorder="0" applyProtection="0">
      <alignment vertical="top" wrapText="1"/>
    </xf>
    <xf numFmtId="0" fontId="7" fillId="0" borderId="0" applyNumberFormat="0" applyFill="0" applyBorder="0" applyProtection="0">
      <alignment vertical="top" wrapText="1"/>
    </xf>
    <xf numFmtId="0" fontId="7" fillId="0" borderId="0" applyNumberFormat="0" applyFill="0" applyBorder="0" applyProtection="0">
      <alignment vertical="top" wrapText="1"/>
    </xf>
    <xf numFmtId="0" fontId="7" fillId="0" borderId="0" applyNumberFormat="0" applyFill="0" applyBorder="0" applyProtection="0">
      <alignment vertical="top" wrapText="1"/>
    </xf>
    <xf numFmtId="0" fontId="7" fillId="0" borderId="0" applyNumberFormat="0" applyFill="0" applyBorder="0" applyProtection="0">
      <alignment vertical="top" wrapText="1"/>
    </xf>
    <xf numFmtId="0" fontId="7" fillId="0" borderId="0" applyNumberFormat="0" applyFill="0" applyBorder="0" applyProtection="0">
      <alignment vertical="top" wrapText="1"/>
    </xf>
    <xf numFmtId="0" fontId="7" fillId="0" borderId="0" applyNumberFormat="0" applyFill="0" applyBorder="0" applyProtection="0">
      <alignment vertical="top" wrapText="1"/>
    </xf>
    <xf numFmtId="0" fontId="7" fillId="0" borderId="0" applyNumberFormat="0" applyFill="0" applyBorder="0" applyProtection="0">
      <alignment vertical="top" wrapText="1"/>
    </xf>
    <xf numFmtId="0" fontId="7" fillId="0" borderId="0" applyNumberFormat="0" applyFill="0" applyBorder="0" applyProtection="0">
      <alignment vertical="top" wrapText="1"/>
    </xf>
    <xf numFmtId="0" fontId="7" fillId="0" borderId="0" applyNumberFormat="0" applyFill="0" applyBorder="0" applyProtection="0">
      <alignment vertical="top" wrapText="1"/>
    </xf>
    <xf numFmtId="0" fontId="7" fillId="0" borderId="0" applyNumberFormat="0" applyFill="0" applyBorder="0" applyProtection="0">
      <alignment vertical="top" wrapText="1"/>
    </xf>
    <xf numFmtId="0" fontId="7" fillId="0" borderId="0" applyNumberFormat="0" applyFill="0" applyBorder="0" applyProtection="0">
      <alignment vertical="top" wrapText="1"/>
    </xf>
    <xf numFmtId="0" fontId="7" fillId="0" borderId="0" applyNumberFormat="0" applyFill="0" applyBorder="0" applyProtection="0">
      <alignment vertical="top" wrapText="1"/>
    </xf>
    <xf numFmtId="0" fontId="7" fillId="0" borderId="0" applyNumberFormat="0" applyFill="0" applyBorder="0" applyProtection="0">
      <alignment vertical="top" wrapText="1"/>
    </xf>
    <xf numFmtId="0" fontId="7" fillId="0" borderId="0" applyNumberFormat="0" applyFill="0" applyBorder="0" applyProtection="0">
      <alignment vertical="top" wrapText="1"/>
    </xf>
    <xf numFmtId="0" fontId="7" fillId="0" borderId="0" applyNumberFormat="0" applyFill="0" applyBorder="0" applyProtection="0">
      <alignment vertical="top" wrapText="1"/>
    </xf>
    <xf numFmtId="0" fontId="7" fillId="0" borderId="0" applyNumberFormat="0" applyFill="0" applyBorder="0" applyProtection="0">
      <alignment vertical="top" wrapText="1"/>
    </xf>
    <xf numFmtId="0" fontId="7" fillId="0" borderId="0" applyNumberFormat="0" applyFill="0" applyBorder="0" applyProtection="0">
      <alignment vertical="top" wrapText="1"/>
    </xf>
    <xf numFmtId="0" fontId="7" fillId="0" borderId="0" applyNumberFormat="0" applyFill="0" applyBorder="0" applyProtection="0">
      <alignment vertical="top" wrapText="1"/>
    </xf>
    <xf numFmtId="0" fontId="7" fillId="0" borderId="0" applyNumberFormat="0" applyFill="0" applyBorder="0" applyProtection="0">
      <alignment vertical="top" wrapText="1"/>
    </xf>
    <xf numFmtId="0" fontId="7" fillId="0" borderId="0" applyNumberFormat="0" applyFill="0" applyBorder="0" applyProtection="0">
      <alignment vertical="top" wrapText="1"/>
    </xf>
    <xf numFmtId="0" fontId="7" fillId="0" borderId="0" applyNumberFormat="0" applyFill="0" applyBorder="0" applyProtection="0">
      <alignment vertical="top" wrapText="1"/>
    </xf>
    <xf numFmtId="0" fontId="7" fillId="0" borderId="0" applyNumberFormat="0" applyFill="0" applyBorder="0" applyProtection="0">
      <alignment vertical="top" wrapText="1"/>
    </xf>
    <xf numFmtId="0" fontId="7" fillId="0" borderId="0" applyNumberFormat="0" applyFill="0" applyBorder="0" applyProtection="0">
      <alignment vertical="top" wrapText="1"/>
    </xf>
    <xf numFmtId="0" fontId="7" fillId="0" borderId="0" applyNumberFormat="0" applyFill="0" applyBorder="0" applyProtection="0">
      <alignment vertical="top" wrapText="1"/>
    </xf>
    <xf numFmtId="0" fontId="7" fillId="0" borderId="0" applyNumberFormat="0" applyFill="0" applyBorder="0" applyProtection="0">
      <alignment vertical="top" wrapText="1"/>
    </xf>
    <xf numFmtId="0" fontId="7" fillId="0" borderId="0" applyNumberFormat="0" applyFill="0" applyBorder="0" applyProtection="0">
      <alignment vertical="top" wrapText="1"/>
    </xf>
    <xf numFmtId="0" fontId="7" fillId="0" borderId="0" applyNumberFormat="0" applyFill="0" applyBorder="0" applyProtection="0">
      <alignment vertical="top" wrapText="1"/>
    </xf>
    <xf numFmtId="0" fontId="7" fillId="0" borderId="0" applyNumberFormat="0" applyFill="0" applyBorder="0" applyProtection="0">
      <alignment vertical="top" wrapText="1"/>
    </xf>
    <xf numFmtId="0" fontId="7" fillId="0" borderId="0" applyNumberFormat="0" applyFill="0" applyBorder="0" applyProtection="0">
      <alignment vertical="top" wrapText="1"/>
    </xf>
    <xf numFmtId="0" fontId="0" fillId="0" borderId="0">
      <alignment vertical="center"/>
    </xf>
    <xf numFmtId="0" fontId="10" fillId="0" borderId="0" applyNumberFormat="0" applyFill="0" applyBorder="0" applyAlignment="0" applyProtection="0">
      <alignment vertical="top"/>
      <protection locked="0"/>
    </xf>
    <xf numFmtId="0" fontId="10" fillId="0" borderId="0" applyNumberFormat="0" applyFill="0" applyBorder="0" applyAlignment="0" applyProtection="0">
      <alignment vertical="top"/>
      <protection locked="0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 applyNumberFormat="0" applyFill="0" applyBorder="0" applyAlignment="0" applyProtection="0">
      <alignment vertical="top"/>
      <protection locked="0"/>
    </xf>
    <xf numFmtId="0" fontId="10" fillId="0" borderId="0" applyNumberFormat="0" applyFill="0" applyBorder="0" applyAlignment="0" applyProtection="0">
      <alignment vertical="top"/>
      <protection locked="0"/>
    </xf>
    <xf numFmtId="0" fontId="0" fillId="0" borderId="0">
      <alignment vertical="center"/>
    </xf>
    <xf numFmtId="0" fontId="10" fillId="0" borderId="0" applyNumberFormat="0" applyFill="0" applyBorder="0" applyAlignment="0" applyProtection="0">
      <alignment vertical="top"/>
      <protection locked="0"/>
    </xf>
    <xf numFmtId="0" fontId="10" fillId="0" borderId="0" applyNumberFormat="0" applyFill="0" applyBorder="0" applyAlignment="0" applyProtection="0">
      <alignment vertical="top"/>
      <protection locked="0"/>
    </xf>
    <xf numFmtId="0" fontId="0" fillId="0" borderId="0">
      <alignment vertical="center"/>
    </xf>
    <xf numFmtId="0" fontId="10" fillId="0" borderId="0" applyNumberFormat="0" applyFill="0" applyBorder="0" applyAlignment="0" applyProtection="0">
      <alignment vertical="top"/>
      <protection locked="0"/>
    </xf>
    <xf numFmtId="0" fontId="10" fillId="0" borderId="0" applyNumberFormat="0" applyFill="0" applyBorder="0" applyAlignment="0" applyProtection="0">
      <alignment vertical="top"/>
      <protection locked="0"/>
    </xf>
    <xf numFmtId="0" fontId="0" fillId="0" borderId="0">
      <alignment vertical="center"/>
    </xf>
    <xf numFmtId="0" fontId="10" fillId="0" borderId="0" applyNumberFormat="0" applyFill="0" applyBorder="0" applyAlignment="0" applyProtection="0">
      <alignment vertical="top"/>
      <protection locked="0"/>
    </xf>
    <xf numFmtId="0" fontId="10" fillId="0" borderId="0" applyNumberFormat="0" applyFill="0" applyBorder="0" applyAlignment="0" applyProtection="0">
      <alignment vertical="top"/>
      <protection locked="0"/>
    </xf>
    <xf numFmtId="0" fontId="10" fillId="0" borderId="0" applyNumberFormat="0" applyFill="0" applyBorder="0" applyAlignment="0" applyProtection="0">
      <alignment vertical="top"/>
      <protection locked="0"/>
    </xf>
    <xf numFmtId="0" fontId="10" fillId="0" borderId="0" applyNumberFormat="0" applyFill="0" applyBorder="0" applyAlignment="0" applyProtection="0">
      <alignment vertical="top"/>
      <protection locked="0"/>
    </xf>
    <xf numFmtId="0" fontId="10" fillId="0" borderId="0" applyNumberFormat="0" applyFill="0" applyBorder="0" applyAlignment="0" applyProtection="0">
      <alignment vertical="top"/>
      <protection locked="0"/>
    </xf>
    <xf numFmtId="0" fontId="10" fillId="0" borderId="0" applyNumberFormat="0" applyFill="0" applyBorder="0" applyAlignment="0" applyProtection="0">
      <alignment vertical="top"/>
      <protection locked="0"/>
    </xf>
    <xf numFmtId="0" fontId="10" fillId="0" borderId="0" applyNumberFormat="0" applyFill="0" applyBorder="0" applyAlignment="0" applyProtection="0">
      <alignment vertical="top"/>
      <protection locked="0"/>
    </xf>
    <xf numFmtId="0" fontId="10" fillId="0" borderId="0" applyNumberFormat="0" applyFill="0" applyBorder="0" applyAlignment="0" applyProtection="0">
      <alignment vertical="top"/>
      <protection locked="0"/>
    </xf>
    <xf numFmtId="0" fontId="10" fillId="0" borderId="0" applyNumberFormat="0" applyFill="0" applyBorder="0" applyAlignment="0" applyProtection="0">
      <alignment vertical="top"/>
      <protection locked="0"/>
    </xf>
    <xf numFmtId="0" fontId="10" fillId="0" borderId="0" applyNumberFormat="0" applyFill="0" applyBorder="0" applyAlignment="0" applyProtection="0">
      <alignment vertical="top"/>
      <protection locked="0"/>
    </xf>
    <xf numFmtId="0" fontId="10" fillId="0" borderId="0" applyNumberFormat="0" applyFill="0" applyBorder="0" applyAlignment="0" applyProtection="0">
      <alignment vertical="top"/>
      <protection locked="0"/>
    </xf>
    <xf numFmtId="0" fontId="10" fillId="0" borderId="0" applyNumberFormat="0" applyFill="0" applyBorder="0" applyAlignment="0" applyProtection="0">
      <alignment vertical="top"/>
      <protection locked="0"/>
    </xf>
    <xf numFmtId="0" fontId="10" fillId="0" borderId="0" applyNumberFormat="0" applyFill="0" applyBorder="0" applyAlignment="0" applyProtection="0">
      <alignment vertical="top"/>
      <protection locked="0"/>
    </xf>
    <xf numFmtId="0" fontId="10" fillId="0" borderId="0" applyNumberFormat="0" applyFill="0" applyBorder="0" applyAlignment="0" applyProtection="0">
      <alignment vertical="top"/>
      <protection locked="0"/>
    </xf>
    <xf numFmtId="0" fontId="10" fillId="0" borderId="0" applyNumberFormat="0" applyFill="0" applyBorder="0" applyAlignment="0" applyProtection="0">
      <alignment vertical="top"/>
      <protection locked="0"/>
    </xf>
    <xf numFmtId="0" fontId="10" fillId="0" borderId="0" applyNumberFormat="0" applyFill="0" applyBorder="0" applyAlignment="0" applyProtection="0">
      <alignment vertical="top"/>
      <protection locked="0"/>
    </xf>
    <xf numFmtId="0" fontId="10" fillId="0" borderId="0" applyNumberFormat="0" applyFill="0" applyBorder="0" applyAlignment="0" applyProtection="0">
      <alignment vertical="top"/>
      <protection locked="0"/>
    </xf>
    <xf numFmtId="0" fontId="10" fillId="0" borderId="0" applyNumberFormat="0" applyFill="0" applyBorder="0" applyAlignment="0" applyProtection="0">
      <alignment vertical="top"/>
      <protection locked="0"/>
    </xf>
    <xf numFmtId="0" fontId="10" fillId="0" borderId="0" applyNumberFormat="0" applyFill="0" applyBorder="0" applyAlignment="0" applyProtection="0">
      <alignment vertical="top"/>
      <protection locked="0"/>
    </xf>
    <xf numFmtId="0" fontId="10" fillId="0" borderId="0" applyNumberFormat="0" applyFill="0" applyBorder="0" applyAlignment="0" applyProtection="0">
      <alignment vertical="top"/>
      <protection locked="0"/>
    </xf>
    <xf numFmtId="0" fontId="10" fillId="0" borderId="0" applyNumberFormat="0" applyFill="0" applyBorder="0" applyAlignment="0" applyProtection="0">
      <alignment vertical="top"/>
      <protection locked="0"/>
    </xf>
    <xf numFmtId="0" fontId="10" fillId="0" borderId="0" applyNumberFormat="0" applyFill="0" applyBorder="0" applyAlignment="0" applyProtection="0">
      <alignment vertical="top"/>
      <protection locked="0"/>
    </xf>
    <xf numFmtId="0" fontId="10" fillId="0" borderId="0" applyNumberFormat="0" applyFill="0" applyBorder="0" applyAlignment="0" applyProtection="0">
      <alignment vertical="top"/>
      <protection locked="0"/>
    </xf>
    <xf numFmtId="0" fontId="10" fillId="0" borderId="0" applyNumberFormat="0" applyFill="0" applyBorder="0" applyAlignment="0" applyProtection="0">
      <alignment vertical="top"/>
      <protection locked="0"/>
    </xf>
    <xf numFmtId="0" fontId="10" fillId="0" borderId="0" applyNumberFormat="0" applyFill="0" applyBorder="0" applyAlignment="0" applyProtection="0">
      <alignment vertical="top"/>
      <protection locked="0"/>
    </xf>
    <xf numFmtId="0" fontId="10" fillId="0" borderId="0" applyNumberFormat="0" applyFill="0" applyBorder="0" applyAlignment="0" applyProtection="0">
      <alignment vertical="top"/>
      <protection locked="0"/>
    </xf>
    <xf numFmtId="0" fontId="10" fillId="0" borderId="0" applyNumberFormat="0" applyFill="0" applyBorder="0" applyAlignment="0" applyProtection="0">
      <alignment vertical="top"/>
      <protection locked="0"/>
    </xf>
    <xf numFmtId="0" fontId="10" fillId="0" borderId="0" applyNumberFormat="0" applyFill="0" applyBorder="0" applyAlignment="0" applyProtection="0">
      <alignment vertical="top"/>
      <protection locked="0"/>
    </xf>
    <xf numFmtId="0" fontId="10" fillId="0" borderId="0" applyNumberFormat="0" applyFill="0" applyBorder="0" applyAlignment="0" applyProtection="0">
      <alignment vertical="top"/>
      <protection locked="0"/>
    </xf>
  </cellStyleXfs>
  <cellXfs count="88">
    <xf numFmtId="0" fontId="0" fillId="0" borderId="0" xfId="0"/>
    <xf numFmtId="0" fontId="1" fillId="0" borderId="0" xfId="0" applyFont="1" applyAlignment="1">
      <alignment vertical="center"/>
    </xf>
    <xf numFmtId="0" fontId="1" fillId="0" borderId="0" xfId="163" applyFont="1" applyAlignment="1">
      <alignment horizontal="center" vertical="center"/>
    </xf>
    <xf numFmtId="0" fontId="1" fillId="0" borderId="0" xfId="163" applyFont="1" applyAlignment="1">
      <alignment vertical="center"/>
    </xf>
    <xf numFmtId="0" fontId="1" fillId="2" borderId="0" xfId="163" applyFont="1" applyFill="1" applyAlignment="1">
      <alignment vertical="center"/>
    </xf>
    <xf numFmtId="0" fontId="1" fillId="3" borderId="0" xfId="163" applyFont="1" applyFill="1" applyAlignment="1">
      <alignment vertical="center"/>
    </xf>
    <xf numFmtId="0" fontId="1" fillId="4" borderId="0" xfId="163" applyFont="1" applyFill="1" applyAlignment="1">
      <alignment vertical="center"/>
    </xf>
    <xf numFmtId="0" fontId="2" fillId="5" borderId="1" xfId="163" applyFont="1" applyFill="1" applyBorder="1" applyAlignment="1">
      <alignment horizontal="center" vertical="center"/>
    </xf>
    <xf numFmtId="0" fontId="1" fillId="0" borderId="1" xfId="163" applyFont="1" applyBorder="1" applyAlignment="1">
      <alignment horizontal="center" vertical="center"/>
    </xf>
    <xf numFmtId="0" fontId="1" fillId="0" borderId="1" xfId="163" applyFont="1" applyBorder="1" applyAlignment="1">
      <alignment vertical="center"/>
    </xf>
    <xf numFmtId="0" fontId="3" fillId="0" borderId="1" xfId="163" applyFont="1" applyBorder="1" applyAlignment="1">
      <alignment vertical="center"/>
    </xf>
    <xf numFmtId="0" fontId="3" fillId="0" borderId="1" xfId="163" applyFont="1" applyBorder="1" applyAlignment="1">
      <alignment horizontal="center" vertical="center"/>
    </xf>
    <xf numFmtId="0" fontId="1" fillId="0" borderId="0" xfId="163" applyFont="1" applyAlignment="1">
      <alignment horizontal="left" vertical="center"/>
    </xf>
    <xf numFmtId="0" fontId="1" fillId="6" borderId="0" xfId="163" applyFont="1" applyFill="1" applyAlignment="1">
      <alignment vertical="center"/>
    </xf>
    <xf numFmtId="0" fontId="1" fillId="7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vertical="center"/>
    </xf>
    <xf numFmtId="0" fontId="1" fillId="0" borderId="2" xfId="163" applyFont="1" applyBorder="1" applyAlignment="1">
      <alignment horizontal="center" vertical="center"/>
    </xf>
    <xf numFmtId="0" fontId="1" fillId="0" borderId="2" xfId="163" applyFont="1" applyBorder="1" applyAlignment="1">
      <alignment vertical="center"/>
    </xf>
    <xf numFmtId="0" fontId="1" fillId="8" borderId="0" xfId="163" applyFont="1" applyFill="1" applyAlignment="1">
      <alignment horizontal="center" vertical="center"/>
    </xf>
    <xf numFmtId="0" fontId="1" fillId="8" borderId="0" xfId="163" applyFont="1" applyFill="1" applyAlignment="1">
      <alignment vertical="center"/>
    </xf>
    <xf numFmtId="0" fontId="0" fillId="9" borderId="0" xfId="0" applyFill="1"/>
    <xf numFmtId="0" fontId="1" fillId="8" borderId="2" xfId="163" applyFont="1" applyFill="1" applyBorder="1" applyAlignment="1">
      <alignment vertical="center"/>
    </xf>
    <xf numFmtId="0" fontId="1" fillId="8" borderId="2" xfId="163" applyFont="1" applyFill="1" applyBorder="1" applyAlignment="1">
      <alignment horizontal="center" vertical="center"/>
    </xf>
    <xf numFmtId="0" fontId="1" fillId="9" borderId="2" xfId="163" applyFont="1" applyFill="1" applyBorder="1" applyAlignment="1">
      <alignment horizontal="center" vertical="center"/>
    </xf>
    <xf numFmtId="0" fontId="1" fillId="9" borderId="2" xfId="163" applyFont="1" applyFill="1" applyBorder="1" applyAlignment="1">
      <alignment vertical="center"/>
    </xf>
    <xf numFmtId="0" fontId="1" fillId="10" borderId="2" xfId="163" applyFont="1" applyFill="1" applyBorder="1" applyAlignment="1">
      <alignment vertical="center"/>
    </xf>
    <xf numFmtId="0" fontId="1" fillId="9" borderId="0" xfId="163" applyFont="1" applyFill="1" applyAlignment="1">
      <alignment vertical="center"/>
    </xf>
    <xf numFmtId="0" fontId="1" fillId="8" borderId="1" xfId="163" applyFont="1" applyFill="1" applyBorder="1" applyAlignment="1">
      <alignment vertical="center"/>
    </xf>
    <xf numFmtId="0" fontId="1" fillId="8" borderId="1" xfId="163" applyFont="1" applyFill="1" applyBorder="1" applyAlignment="1">
      <alignment horizontal="center" vertical="center"/>
    </xf>
    <xf numFmtId="0" fontId="1" fillId="8" borderId="1" xfId="163" applyFont="1" applyFill="1" applyBorder="1" applyAlignment="1">
      <alignment horizontal="center" vertical="center" wrapText="1"/>
    </xf>
    <xf numFmtId="0" fontId="1" fillId="0" borderId="2" xfId="163" applyFont="1" applyBorder="1" applyAlignment="1">
      <alignment vertical="center" wrapText="1"/>
    </xf>
    <xf numFmtId="0" fontId="3" fillId="8" borderId="1" xfId="163" applyFont="1" applyFill="1" applyBorder="1" applyAlignment="1">
      <alignment vertical="center"/>
    </xf>
    <xf numFmtId="0" fontId="1" fillId="10" borderId="0" xfId="163" applyFont="1" applyFill="1" applyAlignment="1">
      <alignment horizontal="left" vertical="center"/>
    </xf>
    <xf numFmtId="0" fontId="1" fillId="10" borderId="0" xfId="163" applyFont="1" applyFill="1" applyAlignment="1">
      <alignment vertical="center"/>
    </xf>
    <xf numFmtId="0" fontId="1" fillId="11" borderId="1" xfId="163" applyFont="1" applyFill="1" applyBorder="1" applyAlignment="1">
      <alignment horizontal="center" vertical="center"/>
    </xf>
    <xf numFmtId="0" fontId="1" fillId="8" borderId="1" xfId="163" applyFont="1" applyFill="1" applyBorder="1" applyAlignment="1">
      <alignment horizontal="center" vertical="center"/>
    </xf>
    <xf numFmtId="0" fontId="1" fillId="0" borderId="0" xfId="173" applyFont="1" applyAlignment="1">
      <alignment vertical="center"/>
    </xf>
    <xf numFmtId="0" fontId="1" fillId="0" borderId="0" xfId="173" applyFont="1" applyAlignment="1">
      <alignment horizontal="center" vertical="center"/>
    </xf>
    <xf numFmtId="0" fontId="2" fillId="5" borderId="1" xfId="173" applyFont="1" applyFill="1" applyBorder="1" applyAlignment="1">
      <alignment horizontal="center" vertical="center"/>
    </xf>
    <xf numFmtId="0" fontId="1" fillId="0" borderId="1" xfId="173" applyFont="1" applyBorder="1" applyAlignment="1">
      <alignment horizontal="center" vertical="center"/>
    </xf>
    <xf numFmtId="0" fontId="3" fillId="0" borderId="1" xfId="173" applyFont="1" applyBorder="1" applyAlignment="1">
      <alignment vertical="center"/>
    </xf>
    <xf numFmtId="0" fontId="1" fillId="9" borderId="1" xfId="173" applyFont="1" applyFill="1" applyBorder="1" applyAlignment="1">
      <alignment horizontal="center" vertical="center"/>
    </xf>
    <xf numFmtId="0" fontId="3" fillId="9" borderId="1" xfId="173" applyFont="1" applyFill="1" applyBorder="1" applyAlignment="1">
      <alignment vertical="center"/>
    </xf>
    <xf numFmtId="0" fontId="3" fillId="8" borderId="1" xfId="173" applyFont="1" applyFill="1" applyBorder="1" applyAlignment="1">
      <alignment vertical="center"/>
    </xf>
    <xf numFmtId="49" fontId="3" fillId="0" borderId="0" xfId="77" applyNumberFormat="1" applyFont="1" applyAlignment="1">
      <alignment vertical="center"/>
    </xf>
    <xf numFmtId="0" fontId="3" fillId="0" borderId="0" xfId="77" applyFont="1"/>
    <xf numFmtId="49" fontId="3" fillId="12" borderId="0" xfId="77" applyNumberFormat="1" applyFont="1" applyFill="1" applyAlignment="1">
      <alignment vertical="center"/>
    </xf>
    <xf numFmtId="49" fontId="3" fillId="12" borderId="0" xfId="77" applyNumberFormat="1" applyFont="1" applyFill="1" applyAlignment="1">
      <alignment horizontal="left" vertical="center"/>
    </xf>
    <xf numFmtId="49" fontId="4" fillId="5" borderId="3" xfId="76" applyNumberFormat="1" applyFont="1" applyFill="1" applyBorder="1" applyAlignment="1">
      <alignment horizontal="center" vertical="center"/>
    </xf>
    <xf numFmtId="49" fontId="4" fillId="5" borderId="4" xfId="76" applyNumberFormat="1" applyFont="1" applyFill="1" applyBorder="1" applyAlignment="1">
      <alignment horizontal="center" vertical="center"/>
    </xf>
    <xf numFmtId="49" fontId="4" fillId="5" borderId="5" xfId="76" applyNumberFormat="1" applyFont="1" applyFill="1" applyBorder="1" applyAlignment="1">
      <alignment horizontal="center" vertical="center"/>
    </xf>
    <xf numFmtId="49" fontId="4" fillId="5" borderId="6" xfId="76" applyNumberFormat="1" applyFont="1" applyFill="1" applyBorder="1" applyAlignment="1">
      <alignment horizontal="center" vertical="center"/>
    </xf>
    <xf numFmtId="49" fontId="3" fillId="12" borderId="7" xfId="76" applyNumberFormat="1" applyFont="1" applyFill="1" applyBorder="1" applyAlignment="1">
      <alignment horizontal="center" vertical="center"/>
    </xf>
    <xf numFmtId="49" fontId="3" fillId="12" borderId="8" xfId="76" applyNumberFormat="1" applyFont="1" applyFill="1" applyBorder="1" applyAlignment="1">
      <alignment horizontal="center" vertical="center"/>
    </xf>
    <xf numFmtId="49" fontId="3" fillId="12" borderId="9" xfId="76" applyNumberFormat="1" applyFont="1" applyFill="1" applyBorder="1" applyAlignment="1">
      <alignment horizontal="center" vertical="center"/>
    </xf>
    <xf numFmtId="49" fontId="3" fillId="12" borderId="10" xfId="76" applyNumberFormat="1" applyFont="1" applyFill="1" applyBorder="1" applyAlignment="1">
      <alignment horizontal="center" vertical="center"/>
    </xf>
    <xf numFmtId="49" fontId="3" fillId="12" borderId="9" xfId="76" applyNumberFormat="1" applyFont="1" applyFill="1" applyBorder="1" applyAlignment="1">
      <alignment horizontal="left" vertical="center"/>
    </xf>
    <xf numFmtId="49" fontId="3" fillId="12" borderId="11" xfId="76" applyNumberFormat="1" applyFont="1" applyFill="1" applyBorder="1" applyAlignment="1">
      <alignment horizontal="center" vertical="center"/>
    </xf>
    <xf numFmtId="49" fontId="3" fillId="12" borderId="12" xfId="76" applyNumberFormat="1" applyFont="1" applyFill="1" applyBorder="1" applyAlignment="1">
      <alignment horizontal="center" vertical="center"/>
    </xf>
    <xf numFmtId="49" fontId="3" fillId="12" borderId="13" xfId="76" applyNumberFormat="1" applyFont="1" applyFill="1" applyBorder="1" applyAlignment="1">
      <alignment horizontal="center" vertical="center"/>
    </xf>
    <xf numFmtId="49" fontId="3" fillId="12" borderId="14" xfId="76" applyNumberFormat="1" applyFont="1" applyFill="1" applyBorder="1" applyAlignment="1">
      <alignment horizontal="center" vertical="center"/>
    </xf>
    <xf numFmtId="49" fontId="3" fillId="12" borderId="13" xfId="76" applyNumberFormat="1" applyFont="1" applyFill="1" applyBorder="1" applyAlignment="1">
      <alignment horizontal="left" vertical="center" wrapText="1"/>
    </xf>
    <xf numFmtId="0" fontId="3" fillId="12" borderId="0" xfId="77" applyFont="1" applyFill="1"/>
    <xf numFmtId="49" fontId="3" fillId="12" borderId="10" xfId="76" applyNumberFormat="1" applyFont="1" applyFill="1" applyBorder="1" applyAlignment="1">
      <alignment horizontal="left" vertical="center"/>
    </xf>
    <xf numFmtId="49" fontId="3" fillId="12" borderId="14" xfId="76" applyNumberFormat="1" applyFont="1" applyFill="1" applyBorder="1" applyAlignment="1">
      <alignment horizontal="left" vertical="center"/>
    </xf>
    <xf numFmtId="49" fontId="3" fillId="12" borderId="8" xfId="76" applyNumberFormat="1" applyFont="1" applyFill="1" applyBorder="1" applyAlignment="1">
      <alignment horizontal="left" vertical="center"/>
    </xf>
    <xf numFmtId="49" fontId="3" fillId="12" borderId="12" xfId="76" applyNumberFormat="1" applyFont="1" applyFill="1" applyBorder="1" applyAlignment="1">
      <alignment horizontal="left" vertical="center"/>
    </xf>
    <xf numFmtId="49" fontId="3" fillId="12" borderId="15" xfId="76" applyNumberFormat="1" applyFont="1" applyFill="1" applyBorder="1" applyAlignment="1">
      <alignment horizontal="center" vertical="center"/>
    </xf>
    <xf numFmtId="49" fontId="3" fillId="12" borderId="16" xfId="76" applyNumberFormat="1" applyFont="1" applyFill="1" applyBorder="1" applyAlignment="1">
      <alignment horizontal="center" vertical="center"/>
    </xf>
    <xf numFmtId="49" fontId="4" fillId="5" borderId="17" xfId="76" applyNumberFormat="1" applyFont="1" applyFill="1" applyBorder="1" applyAlignment="1">
      <alignment horizontal="center" vertical="center"/>
    </xf>
    <xf numFmtId="49" fontId="3" fillId="12" borderId="18" xfId="76" applyNumberFormat="1" applyFont="1" applyFill="1" applyBorder="1" applyAlignment="1">
      <alignment horizontal="center" vertical="center"/>
    </xf>
    <xf numFmtId="49" fontId="3" fillId="12" borderId="19" xfId="76" applyNumberFormat="1" applyFont="1" applyFill="1" applyBorder="1" applyAlignment="1">
      <alignment horizontal="center" vertical="center"/>
    </xf>
    <xf numFmtId="49" fontId="5" fillId="0" borderId="0" xfId="170" applyNumberFormat="1" applyFont="1" applyAlignment="1">
      <alignment vertical="center"/>
    </xf>
    <xf numFmtId="49" fontId="5" fillId="0" borderId="20" xfId="170" applyNumberFormat="1" applyFont="1" applyBorder="1" applyAlignment="1">
      <alignment horizontal="center" vertical="center"/>
    </xf>
    <xf numFmtId="49" fontId="5" fillId="0" borderId="16" xfId="170" applyNumberFormat="1" applyFont="1" applyBorder="1" applyAlignment="1">
      <alignment horizontal="center" vertical="center"/>
    </xf>
    <xf numFmtId="49" fontId="5" fillId="0" borderId="21" xfId="170" applyNumberFormat="1" applyFont="1" applyBorder="1" applyAlignment="1">
      <alignment horizontal="center" vertical="center"/>
    </xf>
    <xf numFmtId="49" fontId="5" fillId="0" borderId="0" xfId="170" applyNumberFormat="1" applyFont="1" applyAlignment="1">
      <alignment horizontal="center" vertical="center"/>
    </xf>
    <xf numFmtId="49" fontId="5" fillId="0" borderId="0" xfId="170" applyNumberFormat="1" applyFont="1" applyAlignment="1">
      <alignment horizontal="left" vertical="center"/>
    </xf>
    <xf numFmtId="49" fontId="5" fillId="0" borderId="21" xfId="170" applyNumberFormat="1" applyFont="1" applyBorder="1" applyAlignment="1">
      <alignment vertical="center"/>
    </xf>
    <xf numFmtId="0" fontId="5" fillId="0" borderId="0" xfId="170" applyFont="1"/>
    <xf numFmtId="49" fontId="5" fillId="0" borderId="22" xfId="170" applyNumberFormat="1" applyFont="1" applyBorder="1" applyAlignment="1">
      <alignment vertical="center"/>
    </xf>
    <xf numFmtId="49" fontId="5" fillId="0" borderId="23" xfId="170" applyNumberFormat="1" applyFont="1" applyBorder="1" applyAlignment="1">
      <alignment vertical="center"/>
    </xf>
    <xf numFmtId="49" fontId="6" fillId="0" borderId="0" xfId="74" applyNumberFormat="1" applyFont="1" applyAlignment="1">
      <alignment horizontal="center" vertical="center" wrapText="1"/>
    </xf>
    <xf numFmtId="20" fontId="5" fillId="0" borderId="0" xfId="170" applyNumberFormat="1" applyFont="1" applyAlignment="1">
      <alignment horizontal="center" vertical="center"/>
    </xf>
    <xf numFmtId="49" fontId="5" fillId="0" borderId="18" xfId="170" applyNumberFormat="1" applyFont="1" applyBorder="1" applyAlignment="1">
      <alignment horizontal="center" vertical="center"/>
    </xf>
    <xf numFmtId="49" fontId="5" fillId="0" borderId="24" xfId="170" applyNumberFormat="1" applyFont="1" applyBorder="1" applyAlignment="1">
      <alignment horizontal="center" vertical="center"/>
    </xf>
    <xf numFmtId="49" fontId="5" fillId="0" borderId="24" xfId="170" applyNumberFormat="1" applyFont="1" applyBorder="1" applyAlignment="1">
      <alignment vertical="center"/>
    </xf>
    <xf numFmtId="49" fontId="5" fillId="0" borderId="25" xfId="170" applyNumberFormat="1" applyFont="1" applyBorder="1" applyAlignment="1">
      <alignment vertical="center"/>
    </xf>
  </cellXfs>
  <cellStyles count="309">
    <cellStyle name="常规" xfId="0" builtinId="0"/>
    <cellStyle name="货币[0]" xfId="1" builtinId="7"/>
    <cellStyle name="常规 3 32" xfId="2"/>
    <cellStyle name="常规 3 27" xfId="3"/>
    <cellStyle name="20% - 强调文字颜色 3" xfId="4" builtinId="38"/>
    <cellStyle name="输入" xfId="5" builtinId="20"/>
    <cellStyle name="货币" xfId="6" builtinId="4"/>
    <cellStyle name="常规 3 14" xfId="7"/>
    <cellStyle name="千位分隔[0]" xfId="8" builtinId="6"/>
    <cellStyle name="千位分隔" xfId="9" builtinId="3"/>
    <cellStyle name="常规 3 52" xfId="10"/>
    <cellStyle name="常规 3 47" xfId="11"/>
    <cellStyle name="40% - 强调文字颜色 3" xfId="12" builtinId="39"/>
    <cellStyle name="差" xfId="13" builtinId="27"/>
    <cellStyle name="60% - 强调文字颜色 3" xfId="14" builtinId="40"/>
    <cellStyle name="常规 4 13" xfId="15"/>
    <cellStyle name="超链接" xfId="16" builtinId="8"/>
    <cellStyle name="百分比" xfId="17" builtinId="5"/>
    <cellStyle name="常规 11 42" xfId="18"/>
    <cellStyle name="常规 11 37" xfId="19"/>
    <cellStyle name="已访问的超链接" xfId="20" builtinId="9"/>
    <cellStyle name="注释" xfId="21" builtinId="10"/>
    <cellStyle name="超链接 2 31" xfId="22"/>
    <cellStyle name="超链接 2 26" xfId="23"/>
    <cellStyle name="常规 6" xfId="24"/>
    <cellStyle name="60% - 强调文字颜色 2" xfId="25" builtinId="36"/>
    <cellStyle name="常规 4 12" xfId="26"/>
    <cellStyle name="标题 4" xfId="27" builtinId="19"/>
    <cellStyle name="警告文本" xfId="28" builtinId="11"/>
    <cellStyle name="标题" xfId="29" builtinId="15"/>
    <cellStyle name="常规 11 14" xfId="30"/>
    <cellStyle name="解释性文本" xfId="31" builtinId="53"/>
    <cellStyle name="标题 1" xfId="32" builtinId="16"/>
    <cellStyle name="标题 2" xfId="33" builtinId="17"/>
    <cellStyle name="60% - 强调文字颜色 1" xfId="34" builtinId="32"/>
    <cellStyle name="常规 4 11" xfId="35"/>
    <cellStyle name="标题 3" xfId="36" builtinId="18"/>
    <cellStyle name="60% - 强调文字颜色 4" xfId="37" builtinId="44"/>
    <cellStyle name="常规 4 14" xfId="38"/>
    <cellStyle name="输出" xfId="39" builtinId="21"/>
    <cellStyle name="计算" xfId="40" builtinId="22"/>
    <cellStyle name="检查单元格" xfId="41" builtinId="23"/>
    <cellStyle name="常规 13 5" xfId="42"/>
    <cellStyle name="20% - 强调文字颜色 6" xfId="43" builtinId="50"/>
    <cellStyle name="强调文字颜色 2" xfId="44" builtinId="33"/>
    <cellStyle name="链接单元格" xfId="45" builtinId="24"/>
    <cellStyle name="汇总" xfId="46" builtinId="25"/>
    <cellStyle name="好" xfId="47" builtinId="26"/>
    <cellStyle name="常规 11 18" xfId="48"/>
    <cellStyle name="常规 11 23" xfId="49"/>
    <cellStyle name="适中" xfId="50" builtinId="28"/>
    <cellStyle name="20% - 强调文字颜色 5" xfId="51" builtinId="46"/>
    <cellStyle name="强调文字颜色 1" xfId="52" builtinId="29"/>
    <cellStyle name="20% - 强调文字颜色 1" xfId="53" builtinId="30"/>
    <cellStyle name="40% - 强调文字颜色 1" xfId="54" builtinId="31"/>
    <cellStyle name="20% - 强调文字颜色 2" xfId="55" builtinId="34"/>
    <cellStyle name="40% - 强调文字颜色 2" xfId="56" builtinId="35"/>
    <cellStyle name="强调文字颜色 3" xfId="57" builtinId="37"/>
    <cellStyle name="强调文字颜色 4" xfId="58" builtinId="41"/>
    <cellStyle name="20% - 强调文字颜色 4" xfId="59" builtinId="42"/>
    <cellStyle name="常规 11 10" xfId="60"/>
    <cellStyle name="40% - 强调文字颜色 4" xfId="61" builtinId="43"/>
    <cellStyle name="强调文字颜色 5" xfId="62" builtinId="45"/>
    <cellStyle name="常规 11 11" xfId="63"/>
    <cellStyle name="40% - 强调文字颜色 5" xfId="64" builtinId="47"/>
    <cellStyle name="常规 4 15" xfId="65"/>
    <cellStyle name="常规 4 20" xfId="66"/>
    <cellStyle name="60% - 强调文字颜色 5" xfId="67" builtinId="48"/>
    <cellStyle name="强调文字颜色 6" xfId="68" builtinId="49"/>
    <cellStyle name="常规 11 12" xfId="69"/>
    <cellStyle name="40% - 强调文字颜色 6" xfId="70" builtinId="51"/>
    <cellStyle name="常规 4 16" xfId="71"/>
    <cellStyle name="常规 4 21" xfId="72"/>
    <cellStyle name="60% - 强调文字颜色 6" xfId="73" builtinId="52"/>
    <cellStyle name="標準 2" xfId="74"/>
    <cellStyle name="常规 10" xfId="75"/>
    <cellStyle name="標準_予約機能_画面遷移図" xfId="76"/>
    <cellStyle name="標準_管理画面_画面設計_1.0.1_081107" xfId="77"/>
    <cellStyle name="常规 4 8" xfId="78"/>
    <cellStyle name="常规 11 13" xfId="79"/>
    <cellStyle name="常规 11" xfId="80"/>
    <cellStyle name="常规 11 2" xfId="81"/>
    <cellStyle name="常规 13 26" xfId="82"/>
    <cellStyle name="常规 13 31" xfId="83"/>
    <cellStyle name="常规 11 15" xfId="84"/>
    <cellStyle name="常规 11 20" xfId="85"/>
    <cellStyle name="常规 11 16" xfId="86"/>
    <cellStyle name="常规 11 21" xfId="87"/>
    <cellStyle name="常规 11 17" xfId="88"/>
    <cellStyle name="常规 11 22" xfId="89"/>
    <cellStyle name="常规 11 19" xfId="90"/>
    <cellStyle name="常规 11 24" xfId="91"/>
    <cellStyle name="常规 11 25" xfId="92"/>
    <cellStyle name="常规 11 30" xfId="93"/>
    <cellStyle name="常规 11 26" xfId="94"/>
    <cellStyle name="常规 11 31" xfId="95"/>
    <cellStyle name="常规 11 27" xfId="96"/>
    <cellStyle name="常规 11 32" xfId="97"/>
    <cellStyle name="常规 11 28" xfId="98"/>
    <cellStyle name="常规 11 33" xfId="99"/>
    <cellStyle name="常规 11 29" xfId="100"/>
    <cellStyle name="常规 11 34" xfId="101"/>
    <cellStyle name="常规 11 3" xfId="102"/>
    <cellStyle name="常规 13 27" xfId="103"/>
    <cellStyle name="常规 13 32" xfId="104"/>
    <cellStyle name="常规 11 35" xfId="105"/>
    <cellStyle name="常规 11 40" xfId="106"/>
    <cellStyle name="常规 11 36" xfId="107"/>
    <cellStyle name="常规 11 41" xfId="108"/>
    <cellStyle name="常规 11 38" xfId="109"/>
    <cellStyle name="常规 11 43" xfId="110"/>
    <cellStyle name="常规 11 39" xfId="111"/>
    <cellStyle name="常规 11 4" xfId="112"/>
    <cellStyle name="常规 13 28" xfId="113"/>
    <cellStyle name="常规 13 33" xfId="114"/>
    <cellStyle name="常规 11 5" xfId="115"/>
    <cellStyle name="常规 13 29" xfId="116"/>
    <cellStyle name="常规 13 34" xfId="117"/>
    <cellStyle name="常规 11 6" xfId="118"/>
    <cellStyle name="常规 13 35" xfId="119"/>
    <cellStyle name="常规 13 40" xfId="120"/>
    <cellStyle name="常规 11 7" xfId="121"/>
    <cellStyle name="常规 13 36" xfId="122"/>
    <cellStyle name="常规 13 41" xfId="123"/>
    <cellStyle name="常规 11 8" xfId="124"/>
    <cellStyle name="常规 13 37" xfId="125"/>
    <cellStyle name="常规 13 42" xfId="126"/>
    <cellStyle name="常规 11 9" xfId="127"/>
    <cellStyle name="常规 13 38" xfId="128"/>
    <cellStyle name="常规 13 43" xfId="129"/>
    <cellStyle name="常规 12" xfId="130"/>
    <cellStyle name="常规 13" xfId="131"/>
    <cellStyle name="常规 13 10" xfId="132"/>
    <cellStyle name="常规 13 11" xfId="133"/>
    <cellStyle name="常规 13 12" xfId="134"/>
    <cellStyle name="常规 13 13" xfId="135"/>
    <cellStyle name="常规 13 14" xfId="136"/>
    <cellStyle name="常规 13 15" xfId="137"/>
    <cellStyle name="常规 13 20" xfId="138"/>
    <cellStyle name="常规 13 16" xfId="139"/>
    <cellStyle name="常规 13 21" xfId="140"/>
    <cellStyle name="常规 13 17" xfId="141"/>
    <cellStyle name="常规 13 22" xfId="142"/>
    <cellStyle name="常规 13 18" xfId="143"/>
    <cellStyle name="常规 13 23" xfId="144"/>
    <cellStyle name="常规 13 19" xfId="145"/>
    <cellStyle name="常规 13 24" xfId="146"/>
    <cellStyle name="常规 13 2" xfId="147"/>
    <cellStyle name="常规 4 37" xfId="148"/>
    <cellStyle name="常规 4 42" xfId="149"/>
    <cellStyle name="常规 13 25" xfId="150"/>
    <cellStyle name="常规 13 30" xfId="151"/>
    <cellStyle name="常规 13 3" xfId="152"/>
    <cellStyle name="常规 4 38" xfId="153"/>
    <cellStyle name="常规 4 43" xfId="154"/>
    <cellStyle name="常规 13 39" xfId="155"/>
    <cellStyle name="常规 13 4" xfId="156"/>
    <cellStyle name="常规 4 39" xfId="157"/>
    <cellStyle name="常规 13 6" xfId="158"/>
    <cellStyle name="常规 13 7" xfId="159"/>
    <cellStyle name="常规 13 8" xfId="160"/>
    <cellStyle name="常规 13 9" xfId="161"/>
    <cellStyle name="常规 14" xfId="162"/>
    <cellStyle name="常规 15" xfId="163"/>
    <cellStyle name="常规 20" xfId="164"/>
    <cellStyle name="常规 16" xfId="165"/>
    <cellStyle name="常规 17" xfId="166"/>
    <cellStyle name="常规 22" xfId="167"/>
    <cellStyle name="常规 18" xfId="168"/>
    <cellStyle name="常规 19" xfId="169"/>
    <cellStyle name="常规 2" xfId="170"/>
    <cellStyle name="超链接 2 17" xfId="171"/>
    <cellStyle name="超链接 2 22" xfId="172"/>
    <cellStyle name="常规 3" xfId="173"/>
    <cellStyle name="超链接 2 18" xfId="174"/>
    <cellStyle name="超链接 2 23" xfId="175"/>
    <cellStyle name="常规 3 10" xfId="176"/>
    <cellStyle name="常规 3 11" xfId="177"/>
    <cellStyle name="常规 3 12" xfId="178"/>
    <cellStyle name="常规 3 13" xfId="179"/>
    <cellStyle name="常规 3 15" xfId="180"/>
    <cellStyle name="常规 3 20" xfId="181"/>
    <cellStyle name="常规 3 16" xfId="182"/>
    <cellStyle name="常规 3 21" xfId="183"/>
    <cellStyle name="常规 3 17" xfId="184"/>
    <cellStyle name="常规 3 22" xfId="185"/>
    <cellStyle name="常规 3 18" xfId="186"/>
    <cellStyle name="常规 3 23" xfId="187"/>
    <cellStyle name="常规 3 19" xfId="188"/>
    <cellStyle name="常规 3 24" xfId="189"/>
    <cellStyle name="常规 3 2" xfId="190"/>
    <cellStyle name="常规 3 25" xfId="191"/>
    <cellStyle name="常规 3 30" xfId="192"/>
    <cellStyle name="常规 3 26" xfId="193"/>
    <cellStyle name="常规 3 31" xfId="194"/>
    <cellStyle name="常规 3 28" xfId="195"/>
    <cellStyle name="常规 3 33" xfId="196"/>
    <cellStyle name="常规 3 29" xfId="197"/>
    <cellStyle name="常规 3 34" xfId="198"/>
    <cellStyle name="常规 3 3" xfId="199"/>
    <cellStyle name="常规 3 35" xfId="200"/>
    <cellStyle name="常规 3 40" xfId="201"/>
    <cellStyle name="常规 3 36" xfId="202"/>
    <cellStyle name="常规 3 41" xfId="203"/>
    <cellStyle name="常规 3 37" xfId="204"/>
    <cellStyle name="常规 3 42" xfId="205"/>
    <cellStyle name="常规 3 38" xfId="206"/>
    <cellStyle name="常规 3 43" xfId="207"/>
    <cellStyle name="常规 3 39" xfId="208"/>
    <cellStyle name="常规 3 44" xfId="209"/>
    <cellStyle name="常规 3 4" xfId="210"/>
    <cellStyle name="常规 3 45" xfId="211"/>
    <cellStyle name="常规 3 50" xfId="212"/>
    <cellStyle name="常规 3 46" xfId="213"/>
    <cellStyle name="常规 3 51" xfId="214"/>
    <cellStyle name="常规 3 48" xfId="215"/>
    <cellStyle name="常规 3 53" xfId="216"/>
    <cellStyle name="常规 3 49" xfId="217"/>
    <cellStyle name="常规 3 54" xfId="218"/>
    <cellStyle name="常规 3 5" xfId="219"/>
    <cellStyle name="常规 3 55" xfId="220"/>
    <cellStyle name="常规 3 60" xfId="221"/>
    <cellStyle name="常规 3 56" xfId="222"/>
    <cellStyle name="常规 3 61" xfId="223"/>
    <cellStyle name="常规 3 57" xfId="224"/>
    <cellStyle name="常规 3 62" xfId="225"/>
    <cellStyle name="常规 3 58" xfId="226"/>
    <cellStyle name="常规 3 63" xfId="227"/>
    <cellStyle name="常规 3 59" xfId="228"/>
    <cellStyle name="常规 3 64" xfId="229"/>
    <cellStyle name="常规 3 6" xfId="230"/>
    <cellStyle name="常规 3 65" xfId="231"/>
    <cellStyle name="常规 3 66" xfId="232"/>
    <cellStyle name="常规 3 67" xfId="233"/>
    <cellStyle name="常规 3 68" xfId="234"/>
    <cellStyle name="常规 3 69" xfId="235"/>
    <cellStyle name="常规 3 7" xfId="236"/>
    <cellStyle name="常规 3 8" xfId="237"/>
    <cellStyle name="常规 3 9" xfId="238"/>
    <cellStyle name="常规 4" xfId="239"/>
    <cellStyle name="超链接 2 19" xfId="240"/>
    <cellStyle name="超链接 2 24" xfId="241"/>
    <cellStyle name="常规 4 10" xfId="242"/>
    <cellStyle name="常规 4 17" xfId="243"/>
    <cellStyle name="常规 4 22" xfId="244"/>
    <cellStyle name="常规 4 18" xfId="245"/>
    <cellStyle name="常规 4 23" xfId="246"/>
    <cellStyle name="常规 4 19" xfId="247"/>
    <cellStyle name="常规 4 24" xfId="248"/>
    <cellStyle name="常规 4 2" xfId="249"/>
    <cellStyle name="常规 4 25" xfId="250"/>
    <cellStyle name="常规 4 30" xfId="251"/>
    <cellStyle name="常规 4 26" xfId="252"/>
    <cellStyle name="常规 4 31" xfId="253"/>
    <cellStyle name="常规 4 27" xfId="254"/>
    <cellStyle name="常规 4 32" xfId="255"/>
    <cellStyle name="常规 4 28" xfId="256"/>
    <cellStyle name="常规 4 33" xfId="257"/>
    <cellStyle name="常规 4 29" xfId="258"/>
    <cellStyle name="常规 4 34" xfId="259"/>
    <cellStyle name="常规 4 3" xfId="260"/>
    <cellStyle name="常规 4 35" xfId="261"/>
    <cellStyle name="常规 4 40" xfId="262"/>
    <cellStyle name="常规 4 36" xfId="263"/>
    <cellStyle name="常规 4 41" xfId="264"/>
    <cellStyle name="常规 4 4" xfId="265"/>
    <cellStyle name="常规 4 5" xfId="266"/>
    <cellStyle name="常规 4 6" xfId="267"/>
    <cellStyle name="常规 4 7" xfId="268"/>
    <cellStyle name="常规 4 9" xfId="269"/>
    <cellStyle name="常规 5" xfId="270"/>
    <cellStyle name="超链接 2 25" xfId="271"/>
    <cellStyle name="超链接 2 30" xfId="272"/>
    <cellStyle name="常规 7" xfId="273"/>
    <cellStyle name="超链接 2 27" xfId="274"/>
    <cellStyle name="超链接 2 32" xfId="275"/>
    <cellStyle name="常规 8" xfId="276"/>
    <cellStyle name="超链接 2 28" xfId="277"/>
    <cellStyle name="超链接 2 33" xfId="278"/>
    <cellStyle name="常规 9" xfId="279"/>
    <cellStyle name="超链接 2 29" xfId="280"/>
    <cellStyle name="超链接 2 34" xfId="281"/>
    <cellStyle name="超链接 2" xfId="282"/>
    <cellStyle name="超链接 2 10" xfId="283"/>
    <cellStyle name="超链接 2 11" xfId="284"/>
    <cellStyle name="超链接 2 12" xfId="285"/>
    <cellStyle name="超链接 2 13" xfId="286"/>
    <cellStyle name="超链接 2 14" xfId="287"/>
    <cellStyle name="超链接 2 15" xfId="288"/>
    <cellStyle name="超链接 2 20" xfId="289"/>
    <cellStyle name="超链接 2 16" xfId="290"/>
    <cellStyle name="超链接 2 21" xfId="291"/>
    <cellStyle name="超链接 2 2" xfId="292"/>
    <cellStyle name="超链接 2 3" xfId="293"/>
    <cellStyle name="超链接 2 35" xfId="294"/>
    <cellStyle name="超链接 2 40" xfId="295"/>
    <cellStyle name="超链接 2 36" xfId="296"/>
    <cellStyle name="超链接 2 41" xfId="297"/>
    <cellStyle name="超链接 2 37" xfId="298"/>
    <cellStyle name="超链接 2 42" xfId="299"/>
    <cellStyle name="超链接 2 38" xfId="300"/>
    <cellStyle name="超链接 2 43" xfId="301"/>
    <cellStyle name="超链接 2 39" xfId="302"/>
    <cellStyle name="超链接 2 4" xfId="303"/>
    <cellStyle name="超链接 2 5" xfId="304"/>
    <cellStyle name="超链接 2 6" xfId="305"/>
    <cellStyle name="超链接 2 7" xfId="306"/>
    <cellStyle name="超链接 2 8" xfId="307"/>
    <cellStyle name="超链接 2 9" xfId="308"/>
  </cellStyles>
  <tableStyles count="0" defaultTableStyle="TableStyleMedium2" defaultPivotStyle="PivotStyleLight16"/>
  <colors>
    <mruColors>
      <color rgb="00000000"/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6" Type="http://schemas.openxmlformats.org/officeDocument/2006/relationships/sharedStrings" Target="sharedStrings.xml"/><Relationship Id="rId35" Type="http://schemas.openxmlformats.org/officeDocument/2006/relationships/styles" Target="styles.xml"/><Relationship Id="rId34" Type="http://schemas.openxmlformats.org/officeDocument/2006/relationships/theme" Target="theme/theme1.xml"/><Relationship Id="rId33" Type="http://schemas.openxmlformats.org/officeDocument/2006/relationships/worksheet" Target="worksheets/sheet33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18</xdr:col>
      <xdr:colOff>190500</xdr:colOff>
      <xdr:row>25</xdr:row>
      <xdr:rowOff>76200</xdr:rowOff>
    </xdr:from>
    <xdr:to>
      <xdr:col>19</xdr:col>
      <xdr:colOff>57150</xdr:colOff>
      <xdr:row>26</xdr:row>
      <xdr:rowOff>129540</xdr:rowOff>
    </xdr:to>
    <xdr:sp>
      <xdr:nvSpPr>
        <xdr:cNvPr id="2" name="Text Box 1"/>
        <xdr:cNvSpPr txBox="1">
          <a:spLocks noChangeArrowheads="1"/>
        </xdr:cNvSpPr>
      </xdr:nvSpPr>
      <xdr:spPr>
        <a:xfrm>
          <a:off x="4476750" y="4076700"/>
          <a:ext cx="104775" cy="21336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15</xdr:col>
      <xdr:colOff>200025</xdr:colOff>
      <xdr:row>12</xdr:row>
      <xdr:rowOff>76200</xdr:rowOff>
    </xdr:from>
    <xdr:to>
      <xdr:col>16</xdr:col>
      <xdr:colOff>1905</xdr:colOff>
      <xdr:row>13</xdr:row>
      <xdr:rowOff>76200</xdr:rowOff>
    </xdr:to>
    <xdr:sp>
      <xdr:nvSpPr>
        <xdr:cNvPr id="3" name="Text Box 3"/>
        <xdr:cNvSpPr txBox="1">
          <a:spLocks noChangeArrowheads="1"/>
        </xdr:cNvSpPr>
      </xdr:nvSpPr>
      <xdr:spPr>
        <a:xfrm>
          <a:off x="3771900" y="1996440"/>
          <a:ext cx="40005" cy="16002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>
    <xdr:from>
      <xdr:col>6</xdr:col>
      <xdr:colOff>0</xdr:colOff>
      <xdr:row>10</xdr:row>
      <xdr:rowOff>1</xdr:rowOff>
    </xdr:from>
    <xdr:to>
      <xdr:col>41</xdr:col>
      <xdr:colOff>0</xdr:colOff>
      <xdr:row>28</xdr:row>
      <xdr:rowOff>1</xdr:rowOff>
    </xdr:to>
    <xdr:sp>
      <xdr:nvSpPr>
        <xdr:cNvPr id="4" name="Rectangle 2"/>
        <xdr:cNvSpPr>
          <a:spLocks noChangeArrowheads="1"/>
        </xdr:cNvSpPr>
      </xdr:nvSpPr>
      <xdr:spPr>
        <a:xfrm>
          <a:off x="1428750" y="1600200"/>
          <a:ext cx="8334375" cy="288036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45720" tIns="32004" rIns="45720" bIns="32004" anchor="ctr" upright="1"/>
        <a:lstStyle/>
        <a:p>
          <a:pPr algn="ctr" rtl="0">
            <a:lnSpc>
              <a:spcPts val="2700"/>
            </a:lnSpc>
            <a:defRPr sz="1000"/>
          </a:pPr>
          <a:r>
            <a:rPr lang="en-US" altLang="ja-JP" sz="2400" b="0" i="0" u="none" strike="noStrike" baseline="0">
              <a:solidFill>
                <a:srgbClr val="000000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Meiryo UI" panose="020B0604030504040204" pitchFamily="50" charset="-128"/>
            </a:rPr>
            <a:t>【</a:t>
          </a:r>
          <a:r>
            <a:rPr lang="en-US" altLang="zh-CN" sz="2400" b="0" i="0" baseline="0"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Smart</a:t>
          </a:r>
          <a:r>
            <a:rPr lang="zh-CN" altLang="zh-CN" sz="2400" b="0" i="0" baseline="0"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作業台</a:t>
          </a:r>
          <a:r>
            <a:rPr lang="en-US" altLang="ja-JP" sz="2400" b="0" i="0" u="none" strike="noStrike" baseline="0">
              <a:solidFill>
                <a:srgbClr val="000000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Meiryo UI" panose="020B0604030504040204" pitchFamily="50" charset="-128"/>
            </a:rPr>
            <a:t>】_</a:t>
          </a:r>
          <a:r>
            <a:rPr lang="en-US" altLang="zh-CN" sz="2400" b="0" i="0" u="none" strike="noStrike" baseline="0">
              <a:solidFill>
                <a:srgbClr val="000000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Meiryo UI" panose="020B0604030504040204" pitchFamily="50" charset="-128"/>
            </a:rPr>
            <a:t>DB</a:t>
          </a:r>
          <a:r>
            <a:rPr lang="ja-JP" altLang="en-US" sz="2400" b="0" i="0" u="none" strike="noStrike" baseline="0">
              <a:solidFill>
                <a:srgbClr val="000000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Meiryo UI" panose="020B0604030504040204" pitchFamily="50" charset="-128"/>
            </a:rPr>
            <a:t>設計書</a:t>
          </a:r>
          <a:endParaRPr lang="en-US" altLang="ja-JP" sz="2400" b="0" i="0" u="none" strike="noStrike" baseline="0">
            <a:solidFill>
              <a:srgbClr val="000000"/>
            </a:solidFill>
            <a:latin typeface="微软雅黑" panose="020B0503020204020204" pitchFamily="34" charset="-122"/>
            <a:ea typeface="微软雅黑" panose="020B0503020204020204" pitchFamily="34" charset="-122"/>
            <a:cs typeface="Meiryo UI" panose="020B0604030504040204" pitchFamily="50" charset="-128"/>
          </a:endParaRPr>
        </a:p>
        <a:p>
          <a:pPr algn="ctr" rtl="0">
            <a:lnSpc>
              <a:spcPts val="2700"/>
            </a:lnSpc>
            <a:defRPr sz="1000"/>
          </a:pPr>
          <a:r>
            <a:rPr lang="en-US" altLang="ja-JP" sz="2000" b="0" i="0" u="none" strike="noStrike" baseline="0">
              <a:solidFill>
                <a:srgbClr val="000000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Meiryo UI" panose="020B0604030504040204" pitchFamily="50" charset="-128"/>
            </a:rPr>
            <a:t>MELIPC</a:t>
          </a:r>
          <a:r>
            <a:rPr lang="zh-CN" altLang="en-US" sz="2000" b="0" i="0" u="none" strike="noStrike" baseline="0">
              <a:solidFill>
                <a:srgbClr val="000000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Meiryo UI" panose="020B0604030504040204" pitchFamily="50" charset="-128"/>
            </a:rPr>
            <a:t>内</a:t>
          </a:r>
          <a:r>
            <a:rPr lang="en-US" altLang="zh-CN" sz="2000" b="0" i="0" u="none" strike="noStrike" baseline="0">
              <a:solidFill>
                <a:srgbClr val="000000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Meiryo UI" panose="020B0604030504040204" pitchFamily="50" charset="-128"/>
            </a:rPr>
            <a:t>PostgreSQL</a:t>
          </a:r>
          <a:r>
            <a:rPr lang="zh-CN" altLang="en-US" sz="2000" b="0" i="0" u="none" strike="noStrike" baseline="0">
              <a:solidFill>
                <a:srgbClr val="000000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Meiryo UI" panose="020B0604030504040204" pitchFamily="50" charset="-128"/>
            </a:rPr>
            <a:t>设计书</a:t>
          </a:r>
          <a:endParaRPr lang="ja-JP" altLang="en-US" sz="2000">
            <a:latin typeface="微软雅黑" panose="020B0503020204020204" pitchFamily="34" charset="-122"/>
            <a:ea typeface="微软雅黑" panose="020B0503020204020204" pitchFamily="34" charset="-122"/>
            <a:cs typeface="Meiryo UI" panose="020B0604030504040204" pitchFamily="50" charset="-128"/>
          </a:endParaRPr>
        </a:p>
      </xdr:txBody>
    </xdr:sp>
    <xdr:clientData/>
  </xdr:twoCellAnchor>
  <xdr:twoCellAnchor>
    <xdr:from>
      <xdr:col>15</xdr:col>
      <xdr:colOff>104211</xdr:colOff>
      <xdr:row>39</xdr:row>
      <xdr:rowOff>47625</xdr:rowOff>
    </xdr:from>
    <xdr:to>
      <xdr:col>31</xdr:col>
      <xdr:colOff>47061</xdr:colOff>
      <xdr:row>44</xdr:row>
      <xdr:rowOff>117662</xdr:rowOff>
    </xdr:to>
    <xdr:sp>
      <xdr:nvSpPr>
        <xdr:cNvPr id="5" name="Text Box 5"/>
        <xdr:cNvSpPr txBox="1">
          <a:spLocks noChangeArrowheads="1"/>
        </xdr:cNvSpPr>
      </xdr:nvSpPr>
      <xdr:spPr>
        <a:xfrm>
          <a:off x="3676015" y="6288405"/>
          <a:ext cx="3752850" cy="869950"/>
        </a:xfrm>
        <a:prstGeom prst="rect">
          <a:avLst/>
        </a:prstGeom>
        <a:noFill/>
        <a:ln>
          <a:noFill/>
        </a:ln>
        <a:effectLst/>
      </xdr:spPr>
      <xdr:txBody>
        <a:bodyPr vertOverflow="clip" wrap="square" lIns="0" tIns="22860" rIns="36576" bIns="0" anchor="ctr" upright="1"/>
        <a:lstStyle/>
        <a:p>
          <a:pPr algn="ctr" rtl="0">
            <a:lnSpc>
              <a:spcPts val="1700"/>
            </a:lnSpc>
            <a:defRPr sz="1000"/>
          </a:pPr>
          <a:r>
            <a:rPr lang="ja-JP" altLang="en-US" sz="1600">
              <a:latin typeface="宋体" panose="02010600030101010101" pitchFamily="7" charset="-122"/>
              <a:ea typeface="宋体" panose="02010600030101010101" pitchFamily="7" charset="-122"/>
              <a:cs typeface="Meiryo UI" panose="020B0604030504040204" pitchFamily="50" charset="-128"/>
            </a:rPr>
            <a:t>三菱电机机电（上海）有限公司</a:t>
          </a:r>
          <a:endParaRPr lang="ja-JP" altLang="en-US" sz="1600">
            <a:latin typeface="宋体" panose="02010600030101010101" pitchFamily="7" charset="-122"/>
            <a:ea typeface="宋体" panose="02010600030101010101" pitchFamily="7" charset="-122"/>
            <a:cs typeface="Meiryo UI" panose="020B0604030504040204" pitchFamily="50" charset="-128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AT49"/>
  <sheetViews>
    <sheetView showGridLines="0" view="pageBreakPreview" zoomScale="85" zoomScaleNormal="75" zoomScaleSheetLayoutView="85" workbookViewId="0">
      <selection activeCell="A1" sqref="A1"/>
    </sheetView>
  </sheetViews>
  <sheetFormatPr defaultColWidth="3.125" defaultRowHeight="12.6" customHeight="1"/>
  <cols>
    <col min="1" max="16384" width="3.125" style="72"/>
  </cols>
  <sheetData>
    <row r="2" customHeight="1" spans="2:46">
      <c r="B2" s="73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  <c r="U2" s="74"/>
      <c r="V2" s="74"/>
      <c r="W2" s="74"/>
      <c r="X2" s="74"/>
      <c r="Y2" s="74"/>
      <c r="Z2" s="74"/>
      <c r="AA2" s="74"/>
      <c r="AB2" s="74"/>
      <c r="AC2" s="74"/>
      <c r="AD2" s="74"/>
      <c r="AE2" s="74"/>
      <c r="AF2" s="74"/>
      <c r="AG2" s="74"/>
      <c r="AH2" s="74"/>
      <c r="AI2" s="74"/>
      <c r="AJ2" s="74"/>
      <c r="AK2" s="74"/>
      <c r="AL2" s="74"/>
      <c r="AM2" s="74"/>
      <c r="AN2" s="74"/>
      <c r="AO2" s="74"/>
      <c r="AP2" s="74"/>
      <c r="AQ2" s="74"/>
      <c r="AR2" s="74"/>
      <c r="AS2" s="74"/>
      <c r="AT2" s="84"/>
    </row>
    <row r="3" customHeight="1" spans="2:46">
      <c r="B3" s="75"/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  <c r="V3" s="76"/>
      <c r="W3" s="76"/>
      <c r="X3" s="76"/>
      <c r="Y3" s="76"/>
      <c r="Z3" s="76"/>
      <c r="AA3" s="76"/>
      <c r="AB3" s="76"/>
      <c r="AC3" s="76"/>
      <c r="AD3" s="76"/>
      <c r="AE3" s="76"/>
      <c r="AF3" s="76"/>
      <c r="AG3" s="76"/>
      <c r="AH3" s="76"/>
      <c r="AI3" s="76"/>
      <c r="AJ3" s="76"/>
      <c r="AK3" s="76"/>
      <c r="AL3" s="76"/>
      <c r="AM3" s="76"/>
      <c r="AN3" s="76"/>
      <c r="AO3" s="76"/>
      <c r="AP3" s="76"/>
      <c r="AQ3" s="76"/>
      <c r="AR3" s="76"/>
      <c r="AS3" s="76"/>
      <c r="AT3" s="85"/>
    </row>
    <row r="4" customHeight="1" spans="2:46">
      <c r="B4" s="75"/>
      <c r="C4" s="76"/>
      <c r="D4" s="76"/>
      <c r="E4" s="76"/>
      <c r="F4" s="76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76"/>
      <c r="S4" s="76"/>
      <c r="T4" s="76"/>
      <c r="U4" s="76"/>
      <c r="V4" s="76"/>
      <c r="W4" s="76"/>
      <c r="X4" s="76"/>
      <c r="Y4" s="76"/>
      <c r="Z4" s="76"/>
      <c r="AA4" s="76"/>
      <c r="AB4" s="76"/>
      <c r="AC4" s="76"/>
      <c r="AD4" s="76"/>
      <c r="AE4" s="76"/>
      <c r="AF4" s="76"/>
      <c r="AG4" s="76"/>
      <c r="AH4" s="76"/>
      <c r="AI4" s="76"/>
      <c r="AJ4" s="76"/>
      <c r="AK4" s="76"/>
      <c r="AL4" s="76"/>
      <c r="AM4" s="76"/>
      <c r="AN4" s="76"/>
      <c r="AO4" s="76"/>
      <c r="AP4" s="76"/>
      <c r="AQ4" s="76"/>
      <c r="AR4" s="76"/>
      <c r="AS4" s="76"/>
      <c r="AT4" s="85"/>
    </row>
    <row r="5" customHeight="1" spans="2:46">
      <c r="B5" s="75"/>
      <c r="C5" s="76"/>
      <c r="D5" s="76"/>
      <c r="E5" s="76"/>
      <c r="F5" s="76"/>
      <c r="G5" s="76"/>
      <c r="H5" s="76"/>
      <c r="I5" s="76"/>
      <c r="J5" s="76"/>
      <c r="K5" s="76"/>
      <c r="L5" s="76"/>
      <c r="M5" s="76"/>
      <c r="N5" s="76"/>
      <c r="O5" s="76"/>
      <c r="P5" s="76"/>
      <c r="Q5" s="76"/>
      <c r="R5" s="76"/>
      <c r="S5" s="76"/>
      <c r="T5" s="76"/>
      <c r="U5" s="76"/>
      <c r="V5" s="76"/>
      <c r="W5" s="76"/>
      <c r="X5" s="76"/>
      <c r="Y5" s="76"/>
      <c r="Z5" s="76"/>
      <c r="AA5" s="76"/>
      <c r="AB5" s="76"/>
      <c r="AC5" s="76"/>
      <c r="AD5" s="76"/>
      <c r="AE5" s="76"/>
      <c r="AF5" s="76"/>
      <c r="AG5" s="76"/>
      <c r="AH5" s="76"/>
      <c r="AI5" s="76"/>
      <c r="AJ5" s="76"/>
      <c r="AK5" s="76"/>
      <c r="AL5" s="76"/>
      <c r="AM5" s="76"/>
      <c r="AN5" s="76"/>
      <c r="AO5" s="76"/>
      <c r="AP5" s="76"/>
      <c r="AQ5" s="76"/>
      <c r="AR5" s="76"/>
      <c r="AS5" s="76"/>
      <c r="AT5" s="85"/>
    </row>
    <row r="6" customHeight="1" spans="2:46">
      <c r="B6" s="75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  <c r="T6" s="76"/>
      <c r="U6" s="76"/>
      <c r="V6" s="76"/>
      <c r="W6" s="76"/>
      <c r="X6" s="76"/>
      <c r="Y6" s="76"/>
      <c r="Z6" s="76"/>
      <c r="AA6" s="76"/>
      <c r="AB6" s="76"/>
      <c r="AC6" s="76"/>
      <c r="AD6" s="76"/>
      <c r="AE6" s="76"/>
      <c r="AF6" s="76"/>
      <c r="AG6" s="76"/>
      <c r="AH6" s="76"/>
      <c r="AI6" s="76"/>
      <c r="AJ6" s="76"/>
      <c r="AK6" s="76"/>
      <c r="AL6" s="76"/>
      <c r="AM6" s="76"/>
      <c r="AN6" s="83"/>
      <c r="AO6" s="76"/>
      <c r="AP6" s="76"/>
      <c r="AQ6" s="76"/>
      <c r="AR6" s="76"/>
      <c r="AS6" s="76"/>
      <c r="AT6" s="85"/>
    </row>
    <row r="7" customHeight="1" spans="2:46">
      <c r="B7" s="75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  <c r="T7" s="76"/>
      <c r="U7" s="76"/>
      <c r="V7" s="76"/>
      <c r="W7" s="76"/>
      <c r="X7" s="76"/>
      <c r="Y7" s="76"/>
      <c r="Z7" s="76"/>
      <c r="AA7" s="76"/>
      <c r="AB7" s="76"/>
      <c r="AC7" s="76"/>
      <c r="AD7" s="76"/>
      <c r="AE7" s="76"/>
      <c r="AF7" s="76"/>
      <c r="AG7" s="76"/>
      <c r="AH7" s="76"/>
      <c r="AI7" s="76"/>
      <c r="AJ7" s="76"/>
      <c r="AK7" s="76"/>
      <c r="AL7" s="76"/>
      <c r="AM7" s="76"/>
      <c r="AN7" s="76"/>
      <c r="AO7" s="76"/>
      <c r="AP7" s="76"/>
      <c r="AQ7" s="76"/>
      <c r="AR7" s="76"/>
      <c r="AS7" s="76"/>
      <c r="AT7" s="85"/>
    </row>
    <row r="8" customHeight="1" spans="2:46">
      <c r="B8" s="75"/>
      <c r="C8" s="77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  <c r="T8" s="76"/>
      <c r="U8" s="76"/>
      <c r="V8" s="76"/>
      <c r="W8" s="76"/>
      <c r="X8" s="76"/>
      <c r="Y8" s="76"/>
      <c r="Z8" s="76"/>
      <c r="AA8" s="76"/>
      <c r="AB8" s="76"/>
      <c r="AC8" s="76"/>
      <c r="AD8" s="76"/>
      <c r="AE8" s="76"/>
      <c r="AF8" s="76"/>
      <c r="AG8" s="76"/>
      <c r="AH8" s="76"/>
      <c r="AI8" s="76"/>
      <c r="AJ8" s="76"/>
      <c r="AK8" s="76"/>
      <c r="AL8" s="76"/>
      <c r="AM8" s="76"/>
      <c r="AN8" s="76"/>
      <c r="AO8" s="76"/>
      <c r="AP8" s="76"/>
      <c r="AQ8" s="76"/>
      <c r="AR8" s="76"/>
      <c r="AS8" s="76"/>
      <c r="AT8" s="85"/>
    </row>
    <row r="9" customHeight="1" spans="2:46">
      <c r="B9" s="78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  <c r="T9" s="76"/>
      <c r="U9" s="76"/>
      <c r="V9" s="76"/>
      <c r="W9" s="76"/>
      <c r="X9" s="76"/>
      <c r="Y9" s="76"/>
      <c r="Z9" s="76"/>
      <c r="AA9" s="76"/>
      <c r="AB9" s="76"/>
      <c r="AC9" s="76"/>
      <c r="AD9" s="76"/>
      <c r="AE9" s="76"/>
      <c r="AF9" s="76"/>
      <c r="AG9" s="76"/>
      <c r="AH9" s="76"/>
      <c r="AI9" s="76"/>
      <c r="AJ9" s="76"/>
      <c r="AK9" s="76"/>
      <c r="AL9" s="76"/>
      <c r="AM9" s="76"/>
      <c r="AN9" s="76"/>
      <c r="AT9" s="86"/>
    </row>
    <row r="10" customHeight="1" spans="2:46">
      <c r="B10" s="78"/>
      <c r="AT10" s="86"/>
    </row>
    <row r="11" customHeight="1" spans="2:46">
      <c r="B11" s="78"/>
      <c r="AT11" s="86"/>
    </row>
    <row r="12" customHeight="1" spans="2:46">
      <c r="B12" s="78"/>
      <c r="M12" s="76"/>
      <c r="N12" s="76"/>
      <c r="O12" s="76"/>
      <c r="P12" s="76"/>
      <c r="AT12" s="86"/>
    </row>
    <row r="13" customHeight="1" spans="2:46">
      <c r="B13" s="78"/>
      <c r="M13" s="76"/>
      <c r="N13" s="76"/>
      <c r="O13" s="76"/>
      <c r="P13" s="76"/>
      <c r="AT13" s="86"/>
    </row>
    <row r="14" customHeight="1" spans="2:46">
      <c r="B14" s="78"/>
      <c r="M14" s="76"/>
      <c r="N14" s="76"/>
      <c r="O14" s="76"/>
      <c r="P14" s="76"/>
      <c r="AT14" s="86"/>
    </row>
    <row r="15" customHeight="1" spans="2:46">
      <c r="B15" s="78"/>
      <c r="M15" s="76"/>
      <c r="N15" s="76"/>
      <c r="O15" s="76"/>
      <c r="P15" s="76"/>
      <c r="AT15" s="86"/>
    </row>
    <row r="16" customHeight="1" spans="2:46">
      <c r="B16" s="78"/>
      <c r="M16" s="76"/>
      <c r="N16" s="76"/>
      <c r="O16" s="76"/>
      <c r="P16" s="76"/>
      <c r="AT16" s="86"/>
    </row>
    <row r="17" customHeight="1" spans="2:46">
      <c r="B17" s="78"/>
      <c r="AT17" s="86"/>
    </row>
    <row r="18" customHeight="1" spans="2:46">
      <c r="B18" s="78"/>
      <c r="AT18" s="86"/>
    </row>
    <row r="19" customHeight="1" spans="2:46">
      <c r="B19" s="78"/>
      <c r="AT19" s="86"/>
    </row>
    <row r="20" customHeight="1" spans="2:46">
      <c r="B20" s="78"/>
      <c r="M20" s="76"/>
      <c r="N20" s="76"/>
      <c r="O20" s="76"/>
      <c r="P20" s="76"/>
      <c r="AT20" s="86"/>
    </row>
    <row r="21" customHeight="1" spans="2:46">
      <c r="B21" s="78"/>
      <c r="M21" s="76"/>
      <c r="N21" s="76"/>
      <c r="O21" s="76"/>
      <c r="P21" s="76"/>
      <c r="AT21" s="86"/>
    </row>
    <row r="22" customHeight="1" spans="2:46">
      <c r="B22" s="78"/>
      <c r="M22" s="76"/>
      <c r="N22" s="76"/>
      <c r="O22" s="76"/>
      <c r="P22" s="76"/>
      <c r="AT22" s="86"/>
    </row>
    <row r="23" customHeight="1" spans="2:46">
      <c r="B23" s="78"/>
      <c r="M23" s="76"/>
      <c r="N23" s="76"/>
      <c r="O23" s="76"/>
      <c r="P23" s="76"/>
      <c r="AT23" s="86"/>
    </row>
    <row r="24" customHeight="1" spans="2:46">
      <c r="B24" s="78"/>
      <c r="M24" s="76"/>
      <c r="N24" s="76"/>
      <c r="O24" s="76"/>
      <c r="P24" s="76"/>
      <c r="AT24" s="86"/>
    </row>
    <row r="25" customHeight="1" spans="2:46">
      <c r="B25" s="78"/>
      <c r="M25" s="76"/>
      <c r="N25" s="76"/>
      <c r="O25" s="76"/>
      <c r="P25" s="76"/>
      <c r="AT25" s="86"/>
    </row>
    <row r="26" customHeight="1" spans="2:46">
      <c r="B26" s="78"/>
      <c r="M26" s="76"/>
      <c r="N26" s="76"/>
      <c r="O26" s="76"/>
      <c r="P26" s="76"/>
      <c r="AT26" s="86"/>
    </row>
    <row r="27" customHeight="1" spans="2:46">
      <c r="B27" s="78"/>
      <c r="M27" s="76"/>
      <c r="N27" s="76"/>
      <c r="O27" s="76"/>
      <c r="P27" s="76"/>
      <c r="AT27" s="86"/>
    </row>
    <row r="28" customHeight="1" spans="2:46">
      <c r="B28" s="78"/>
      <c r="M28" s="76"/>
      <c r="N28" s="76"/>
      <c r="AT28" s="86"/>
    </row>
    <row r="29" customHeight="1" spans="2:46">
      <c r="B29" s="78"/>
      <c r="AT29" s="86"/>
    </row>
    <row r="30" customHeight="1" spans="2:46">
      <c r="B30" s="78"/>
      <c r="J30" s="82" t="s">
        <v>0</v>
      </c>
      <c r="K30" s="82"/>
      <c r="L30" s="82"/>
      <c r="M30" s="82"/>
      <c r="N30" s="82"/>
      <c r="O30" s="82"/>
      <c r="P30" s="82"/>
      <c r="Q30" s="82"/>
      <c r="R30" s="82"/>
      <c r="S30" s="82"/>
      <c r="T30" s="82"/>
      <c r="U30" s="82"/>
      <c r="V30" s="82"/>
      <c r="W30" s="82"/>
      <c r="X30" s="82"/>
      <c r="Y30" s="82"/>
      <c r="Z30" s="82"/>
      <c r="AA30" s="82"/>
      <c r="AB30" s="82"/>
      <c r="AC30" s="82"/>
      <c r="AD30" s="82"/>
      <c r="AE30" s="82"/>
      <c r="AF30" s="82"/>
      <c r="AG30" s="82"/>
      <c r="AH30" s="82"/>
      <c r="AI30" s="82"/>
      <c r="AJ30" s="82"/>
      <c r="AK30" s="82"/>
      <c r="AL30" s="82"/>
      <c r="AT30" s="86"/>
    </row>
    <row r="31" customHeight="1" spans="2:46">
      <c r="B31" s="78"/>
      <c r="J31" s="82"/>
      <c r="K31" s="82"/>
      <c r="L31" s="82"/>
      <c r="M31" s="82"/>
      <c r="N31" s="82"/>
      <c r="O31" s="82"/>
      <c r="P31" s="82"/>
      <c r="Q31" s="82"/>
      <c r="R31" s="82"/>
      <c r="S31" s="82"/>
      <c r="T31" s="82"/>
      <c r="U31" s="82"/>
      <c r="V31" s="82"/>
      <c r="W31" s="82"/>
      <c r="X31" s="82"/>
      <c r="Y31" s="82"/>
      <c r="Z31" s="82"/>
      <c r="AA31" s="82"/>
      <c r="AB31" s="82"/>
      <c r="AC31" s="82"/>
      <c r="AD31" s="82"/>
      <c r="AE31" s="82"/>
      <c r="AF31" s="82"/>
      <c r="AG31" s="82"/>
      <c r="AH31" s="82"/>
      <c r="AI31" s="82"/>
      <c r="AJ31" s="82"/>
      <c r="AK31" s="82"/>
      <c r="AL31" s="82"/>
      <c r="AT31" s="86"/>
    </row>
    <row r="32" customHeight="1" spans="2:46">
      <c r="B32" s="78"/>
      <c r="J32" s="82"/>
      <c r="K32" s="82"/>
      <c r="L32" s="82"/>
      <c r="M32" s="82"/>
      <c r="N32" s="82"/>
      <c r="O32" s="82"/>
      <c r="P32" s="82"/>
      <c r="Q32" s="82"/>
      <c r="R32" s="82"/>
      <c r="S32" s="82"/>
      <c r="T32" s="82"/>
      <c r="U32" s="82"/>
      <c r="V32" s="82"/>
      <c r="W32" s="82"/>
      <c r="X32" s="82"/>
      <c r="Y32" s="82"/>
      <c r="Z32" s="82"/>
      <c r="AA32" s="82"/>
      <c r="AB32" s="82"/>
      <c r="AC32" s="82"/>
      <c r="AD32" s="82"/>
      <c r="AE32" s="82"/>
      <c r="AF32" s="82"/>
      <c r="AG32" s="82"/>
      <c r="AH32" s="82"/>
      <c r="AI32" s="82"/>
      <c r="AJ32" s="82"/>
      <c r="AK32" s="82"/>
      <c r="AL32" s="82"/>
      <c r="AT32" s="86"/>
    </row>
    <row r="33" customHeight="1" spans="2:46">
      <c r="B33" s="78"/>
      <c r="J33" s="82"/>
      <c r="K33" s="82"/>
      <c r="L33" s="82"/>
      <c r="M33" s="82"/>
      <c r="N33" s="82"/>
      <c r="O33" s="82"/>
      <c r="P33" s="82"/>
      <c r="Q33" s="82"/>
      <c r="R33" s="82"/>
      <c r="S33" s="82"/>
      <c r="T33" s="82"/>
      <c r="U33" s="82"/>
      <c r="V33" s="82"/>
      <c r="W33" s="82"/>
      <c r="X33" s="82"/>
      <c r="Y33" s="82"/>
      <c r="Z33" s="82"/>
      <c r="AA33" s="82"/>
      <c r="AB33" s="82"/>
      <c r="AC33" s="82"/>
      <c r="AD33" s="82"/>
      <c r="AE33" s="82"/>
      <c r="AF33" s="82"/>
      <c r="AG33" s="82"/>
      <c r="AH33" s="82"/>
      <c r="AI33" s="82"/>
      <c r="AJ33" s="82"/>
      <c r="AK33" s="82"/>
      <c r="AL33" s="82"/>
      <c r="AT33" s="86"/>
    </row>
    <row r="34" customHeight="1" spans="2:46">
      <c r="B34" s="78"/>
      <c r="J34" s="82"/>
      <c r="K34" s="82"/>
      <c r="L34" s="82"/>
      <c r="M34" s="82"/>
      <c r="N34" s="82"/>
      <c r="O34" s="82"/>
      <c r="P34" s="82"/>
      <c r="Q34" s="82"/>
      <c r="R34" s="82"/>
      <c r="S34" s="82"/>
      <c r="T34" s="82"/>
      <c r="U34" s="82"/>
      <c r="V34" s="82"/>
      <c r="W34" s="82"/>
      <c r="X34" s="82"/>
      <c r="Y34" s="82"/>
      <c r="Z34" s="82"/>
      <c r="AA34" s="82"/>
      <c r="AB34" s="82"/>
      <c r="AC34" s="82"/>
      <c r="AD34" s="82"/>
      <c r="AE34" s="82"/>
      <c r="AF34" s="82"/>
      <c r="AG34" s="82"/>
      <c r="AH34" s="82"/>
      <c r="AI34" s="82"/>
      <c r="AJ34" s="82"/>
      <c r="AK34" s="82"/>
      <c r="AL34" s="82"/>
      <c r="AT34" s="86"/>
    </row>
    <row r="35" customHeight="1" spans="2:46">
      <c r="B35" s="78"/>
      <c r="J35" s="82"/>
      <c r="K35" s="82"/>
      <c r="L35" s="82"/>
      <c r="M35" s="82"/>
      <c r="N35" s="82"/>
      <c r="O35" s="82"/>
      <c r="P35" s="82"/>
      <c r="Q35" s="82"/>
      <c r="R35" s="82"/>
      <c r="S35" s="82"/>
      <c r="T35" s="82"/>
      <c r="U35" s="82"/>
      <c r="V35" s="82"/>
      <c r="W35" s="82"/>
      <c r="X35" s="82"/>
      <c r="Y35" s="82"/>
      <c r="Z35" s="82"/>
      <c r="AA35" s="82"/>
      <c r="AB35" s="82"/>
      <c r="AC35" s="82"/>
      <c r="AD35" s="82"/>
      <c r="AE35" s="82"/>
      <c r="AF35" s="82"/>
      <c r="AG35" s="82"/>
      <c r="AH35" s="82"/>
      <c r="AI35" s="82"/>
      <c r="AJ35" s="82"/>
      <c r="AK35" s="82"/>
      <c r="AL35" s="82"/>
      <c r="AT35" s="86"/>
    </row>
    <row r="36" customHeight="1" spans="2:46">
      <c r="B36" s="78"/>
      <c r="J36" s="82"/>
      <c r="K36" s="82"/>
      <c r="L36" s="82"/>
      <c r="M36" s="82"/>
      <c r="N36" s="82"/>
      <c r="O36" s="82"/>
      <c r="P36" s="82"/>
      <c r="Q36" s="82"/>
      <c r="R36" s="82"/>
      <c r="S36" s="82"/>
      <c r="T36" s="82"/>
      <c r="U36" s="82"/>
      <c r="V36" s="82"/>
      <c r="W36" s="82"/>
      <c r="X36" s="82"/>
      <c r="Y36" s="82"/>
      <c r="Z36" s="82"/>
      <c r="AA36" s="82"/>
      <c r="AB36" s="82"/>
      <c r="AC36" s="82"/>
      <c r="AD36" s="82"/>
      <c r="AE36" s="82"/>
      <c r="AF36" s="82"/>
      <c r="AG36" s="82"/>
      <c r="AH36" s="82"/>
      <c r="AI36" s="82"/>
      <c r="AJ36" s="82"/>
      <c r="AK36" s="82"/>
      <c r="AL36" s="82"/>
      <c r="AT36" s="86"/>
    </row>
    <row r="37" customHeight="1" spans="2:46">
      <c r="B37" s="78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82"/>
      <c r="X37" s="82"/>
      <c r="Y37" s="82"/>
      <c r="Z37" s="82"/>
      <c r="AA37" s="82"/>
      <c r="AB37" s="82"/>
      <c r="AC37" s="82"/>
      <c r="AD37" s="82"/>
      <c r="AE37" s="82"/>
      <c r="AF37" s="82"/>
      <c r="AG37" s="82"/>
      <c r="AH37" s="82"/>
      <c r="AI37" s="82"/>
      <c r="AJ37" s="82"/>
      <c r="AK37" s="82"/>
      <c r="AL37" s="82"/>
      <c r="AT37" s="86"/>
    </row>
    <row r="38" customHeight="1" spans="2:46">
      <c r="B38" s="78"/>
      <c r="J38" s="82"/>
      <c r="K38" s="82"/>
      <c r="L38" s="82"/>
      <c r="M38" s="82"/>
      <c r="N38" s="82"/>
      <c r="O38" s="82"/>
      <c r="P38" s="82"/>
      <c r="Q38" s="82"/>
      <c r="R38" s="82"/>
      <c r="S38" s="82"/>
      <c r="T38" s="82"/>
      <c r="U38" s="82"/>
      <c r="V38" s="82"/>
      <c r="W38" s="82"/>
      <c r="X38" s="82"/>
      <c r="Y38" s="82"/>
      <c r="Z38" s="82"/>
      <c r="AA38" s="82"/>
      <c r="AB38" s="82"/>
      <c r="AC38" s="82"/>
      <c r="AD38" s="82"/>
      <c r="AE38" s="82"/>
      <c r="AF38" s="82"/>
      <c r="AG38" s="82"/>
      <c r="AH38" s="82"/>
      <c r="AI38" s="82"/>
      <c r="AJ38" s="82"/>
      <c r="AK38" s="82"/>
      <c r="AL38" s="82"/>
      <c r="AT38" s="86"/>
    </row>
    <row r="39" customHeight="1" spans="2:46">
      <c r="B39" s="78"/>
      <c r="J39" s="82"/>
      <c r="K39" s="82"/>
      <c r="L39" s="82"/>
      <c r="M39" s="82"/>
      <c r="N39" s="82"/>
      <c r="O39" s="82"/>
      <c r="P39" s="82"/>
      <c r="Q39" s="82"/>
      <c r="R39" s="82"/>
      <c r="S39" s="82"/>
      <c r="T39" s="82"/>
      <c r="U39" s="82"/>
      <c r="V39" s="82"/>
      <c r="W39" s="82"/>
      <c r="X39" s="82"/>
      <c r="Y39" s="82"/>
      <c r="Z39" s="82"/>
      <c r="AA39" s="82"/>
      <c r="AB39" s="82"/>
      <c r="AC39" s="82"/>
      <c r="AD39" s="82"/>
      <c r="AE39" s="82"/>
      <c r="AF39" s="82"/>
      <c r="AG39" s="82"/>
      <c r="AH39" s="82"/>
      <c r="AI39" s="82"/>
      <c r="AJ39" s="82"/>
      <c r="AK39" s="82"/>
      <c r="AL39" s="82"/>
      <c r="AT39" s="86"/>
    </row>
    <row r="40" customHeight="1" spans="2:46">
      <c r="B40" s="78"/>
      <c r="AC40" s="76"/>
      <c r="AD40" s="76"/>
      <c r="AT40" s="86"/>
    </row>
    <row r="41" customHeight="1" spans="2:46">
      <c r="B41" s="78"/>
      <c r="AC41" s="76"/>
      <c r="AD41" s="76"/>
      <c r="AT41" s="86"/>
    </row>
    <row r="42" customHeight="1" spans="2:46">
      <c r="B42" s="78"/>
      <c r="AC42" s="76"/>
      <c r="AD42" s="76"/>
      <c r="AT42" s="86"/>
    </row>
    <row r="43" customHeight="1" spans="2:46">
      <c r="B43" s="78"/>
      <c r="AC43" s="76"/>
      <c r="AD43" s="76"/>
      <c r="AT43" s="86"/>
    </row>
    <row r="44" customHeight="1" spans="2:46">
      <c r="B44" s="78"/>
      <c r="AT44" s="86"/>
    </row>
    <row r="45" customHeight="1" spans="2:46">
      <c r="B45" s="78"/>
      <c r="AT45" s="86"/>
    </row>
    <row r="46" customHeight="1" spans="2:46">
      <c r="B46" s="78"/>
      <c r="AT46" s="86"/>
    </row>
    <row r="47" customHeight="1" spans="2:46">
      <c r="B47" s="78"/>
      <c r="AT47" s="86"/>
    </row>
    <row r="48" customHeight="1" spans="2:46">
      <c r="B48" s="78"/>
      <c r="H48" s="79"/>
      <c r="I48" s="79"/>
      <c r="J48" s="79"/>
      <c r="K48" s="79"/>
      <c r="L48" s="79"/>
      <c r="M48" s="79"/>
      <c r="N48" s="79"/>
      <c r="O48" s="79"/>
      <c r="P48" s="79"/>
      <c r="Q48" s="79"/>
      <c r="R48" s="79"/>
      <c r="S48" s="79"/>
      <c r="T48" s="79"/>
      <c r="U48" s="79"/>
      <c r="V48" s="79"/>
      <c r="W48" s="79"/>
      <c r="X48" s="79"/>
      <c r="AT48" s="86"/>
    </row>
    <row r="49" customHeight="1" spans="2:46">
      <c r="B49" s="80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  <c r="P49" s="81"/>
      <c r="Q49" s="81"/>
      <c r="R49" s="81"/>
      <c r="S49" s="81"/>
      <c r="T49" s="81"/>
      <c r="U49" s="81"/>
      <c r="V49" s="81"/>
      <c r="W49" s="81"/>
      <c r="X49" s="81"/>
      <c r="Y49" s="81"/>
      <c r="Z49" s="81"/>
      <c r="AA49" s="81"/>
      <c r="AB49" s="81"/>
      <c r="AC49" s="81"/>
      <c r="AD49" s="81"/>
      <c r="AE49" s="81"/>
      <c r="AF49" s="81"/>
      <c r="AG49" s="81"/>
      <c r="AH49" s="81"/>
      <c r="AI49" s="81"/>
      <c r="AJ49" s="81"/>
      <c r="AK49" s="81"/>
      <c r="AL49" s="81"/>
      <c r="AM49" s="81"/>
      <c r="AN49" s="81"/>
      <c r="AO49" s="81"/>
      <c r="AP49" s="81"/>
      <c r="AQ49" s="81"/>
      <c r="AR49" s="81"/>
      <c r="AS49" s="81"/>
      <c r="AT49" s="87"/>
    </row>
  </sheetData>
  <mergeCells count="1">
    <mergeCell ref="J30:AL39"/>
  </mergeCells>
  <printOptions horizontalCentered="1" verticalCentered="1"/>
  <pageMargins left="0" right="0" top="0" bottom="0" header="0" footer="0"/>
  <pageSetup paperSize="9" scale="96" fitToWidth="0" orientation="landscape"/>
  <headerFooter alignWithMargins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autoPageBreaks="0"/>
  </sheetPr>
  <dimension ref="A1:U19"/>
  <sheetViews>
    <sheetView showGridLines="0" zoomScale="85" zoomScaleNormal="85" workbookViewId="0">
      <selection activeCell="E26" sqref="E26"/>
    </sheetView>
  </sheetViews>
  <sheetFormatPr defaultColWidth="8.875" defaultRowHeight="14.5"/>
  <cols>
    <col min="1" max="1" width="3.75" style="3" customWidth="1"/>
    <col min="2" max="2" width="5.75" style="2" customWidth="1"/>
    <col min="3" max="3" width="22.75" style="2" customWidth="1"/>
    <col min="4" max="5" width="22.75" style="3" customWidth="1"/>
    <col min="6" max="6" width="9.75" style="2" customWidth="1"/>
    <col min="7" max="7" width="11.75" style="2" customWidth="1"/>
    <col min="8" max="8" width="9.75" style="2" customWidth="1"/>
    <col min="9" max="9" width="35.75" style="3" customWidth="1"/>
    <col min="10" max="10" width="3.75" style="3" customWidth="1"/>
    <col min="11" max="11" width="8.875" style="4"/>
    <col min="12" max="15" width="8.875" style="3"/>
    <col min="16" max="16" width="8.875" style="5"/>
    <col min="17" max="19" width="8.875" style="3" customWidth="1"/>
    <col min="20" max="20" width="8.875" style="3"/>
    <col min="21" max="21" width="8.875" style="6"/>
    <col min="22" max="16384" width="8.875" style="3"/>
  </cols>
  <sheetData>
    <row r="1" spans="1:1">
      <c r="A1" s="3" t="s">
        <v>148</v>
      </c>
    </row>
    <row r="2" spans="2:11">
      <c r="B2" s="7" t="s">
        <v>79</v>
      </c>
      <c r="C2" s="7"/>
      <c r="D2" s="7"/>
      <c r="E2" s="7"/>
      <c r="F2" s="7"/>
      <c r="G2" s="7"/>
      <c r="H2" s="7"/>
      <c r="I2" s="7"/>
      <c r="K2" s="4" t="str">
        <f>"DROP TABLE IF EXISTS ["&amp;F3&amp;"];"</f>
        <v>DROP TABLE IF EXISTS [M_Function];</v>
      </c>
    </row>
    <row r="3" spans="2:16">
      <c r="B3" s="8" t="s">
        <v>29</v>
      </c>
      <c r="C3" s="8"/>
      <c r="D3" s="8"/>
      <c r="E3" s="8"/>
      <c r="F3" s="8" t="s">
        <v>164</v>
      </c>
      <c r="G3" s="8"/>
      <c r="H3" s="8"/>
      <c r="I3" s="8"/>
      <c r="K3" s="4" t="str">
        <f>"CREATE TABLE "&amp;F3&amp;" ("</f>
        <v>CREATE TABLE M_Function (</v>
      </c>
      <c r="P3" s="5" t="str">
        <f>"ALTER TABLE "&amp;F3&amp;" ADD PRIMARY KEY CLUSTERED ("</f>
        <v>ALTER TABLE M_Function ADD PRIMARY KEY CLUSTERED (</v>
      </c>
    </row>
    <row r="4" spans="21:21">
      <c r="U4" s="6" t="str">
        <f>"EXEC sys.sp_addextendedproperty @name=N'MS_Description', @value=N'"&amp;B3&amp;"' , @level0type=N'SCHEMA',@level0name=N'dbo', @level1type=N'TABLE',@level1name=N'"&amp;F3&amp;"';"</f>
        <v>EXEC sys.sp_addextendedproperty @name=N'MS_Description', @value=N'操作权限' , @level0type=N'SCHEMA',@level0name=N'dbo', @level1type=N'TABLE',@level1name=N'M_Function';</v>
      </c>
    </row>
    <row r="5" spans="2:9">
      <c r="B5" s="7" t="s">
        <v>80</v>
      </c>
      <c r="C5" s="7" t="s">
        <v>81</v>
      </c>
      <c r="D5" s="7" t="s">
        <v>82</v>
      </c>
      <c r="E5" s="7" t="s">
        <v>83</v>
      </c>
      <c r="F5" s="7" t="s">
        <v>84</v>
      </c>
      <c r="G5" s="7" t="s">
        <v>85</v>
      </c>
      <c r="H5" s="7" t="s">
        <v>86</v>
      </c>
      <c r="I5" s="7" t="s">
        <v>14</v>
      </c>
    </row>
    <row r="6" spans="2:21">
      <c r="B6" s="8">
        <f t="shared" ref="B6:B13" si="0">ROW()-5</f>
        <v>1</v>
      </c>
      <c r="C6" s="9" t="s">
        <v>165</v>
      </c>
      <c r="D6" s="9" t="s">
        <v>166</v>
      </c>
      <c r="E6" s="9" t="s">
        <v>89</v>
      </c>
      <c r="F6" s="8" t="s">
        <v>90</v>
      </c>
      <c r="G6" s="8" t="s">
        <v>90</v>
      </c>
      <c r="H6" s="8"/>
      <c r="I6" s="9"/>
      <c r="K6" s="4" t="str">
        <f>IF(D6="","",D6&amp;" "&amp;IF(E6="decimal","decimal(18,0) IDENTITY(1,1)",E6)&amp;" "&amp;IF(G6="√","NOT NULL","")&amp;" "&amp;IF(C7&lt;&gt;"",",",");"))</f>
        <v>Function_id BIGINT NOT NULL ,</v>
      </c>
      <c r="P6" s="5" t="str">
        <f>IF(F6&lt;&gt;"",D6&amp;" ASC "&amp;IF(F7&lt;&gt;"",",",")"),"")</f>
        <v>Function_id ASC )</v>
      </c>
      <c r="R6" s="13" t="str">
        <f>IF(H6="","","ALTER TABLE ["&amp;$F$3&amp;"] ADD CONSTRAINT [DF_"&amp;$F$3&amp;"_"&amp;D6&amp;"] DEFAULT "&amp;H6&amp;" FOR ["&amp;D6&amp;"];")</f>
        <v/>
      </c>
      <c r="U6" s="6" t="str">
        <f>"EXEC sys.sp_addextendedproperty @name=N'MS_Description', @value=N'"&amp;C6&amp;"' , @level0type=N'SCHEMA',@level0name=N'dbo', @level1type=N'TABLE',@level1name=N'"&amp;$F$3&amp;"', @level2type=N'COLUMN',@level2name=N'"&amp;D6&amp;"';"</f>
        <v>EXEC sys.sp_addextendedproperty @name=N'MS_Description', @value=N'ID' , @level0type=N'SCHEMA',@level0name=N'dbo', @level1type=N'TABLE',@level1name=N'M_Function', @level2type=N'COLUMN',@level2name=N'Function_id';</v>
      </c>
    </row>
    <row r="7" spans="2:21">
      <c r="B7" s="8">
        <f t="shared" si="0"/>
        <v>2</v>
      </c>
      <c r="C7" s="9" t="s">
        <v>167</v>
      </c>
      <c r="D7" s="9" t="s">
        <v>168</v>
      </c>
      <c r="E7" s="9" t="s">
        <v>96</v>
      </c>
      <c r="F7" s="8"/>
      <c r="G7" s="8" t="s">
        <v>90</v>
      </c>
      <c r="H7" s="8"/>
      <c r="I7" s="9"/>
      <c r="K7" s="4" t="str">
        <f t="shared" ref="K7:K13" si="1">IF(D7="","",D7&amp;" "&amp;IF(E7="decimal","decimal(18,0) IDENTITY(1,1)",E7)&amp;" "&amp;IF(G7="√","NOT NULL","")&amp;" "&amp;IF(C8&lt;&gt;"",",",");"))</f>
        <v>Code VARCHAR(50) NOT NULL ,</v>
      </c>
      <c r="P7" s="5" t="str">
        <f>IF(F7&lt;&gt;"",D7&amp;" ASC "&amp;IF(F8&lt;&gt;"",",",")"),"")</f>
        <v/>
      </c>
      <c r="R7" s="13" t="str">
        <f>IF(H7="","","ALTER TABLE ["&amp;$F$3&amp;"] ADD CONSTRAINT [DF_"&amp;$F$3&amp;"_"&amp;D7&amp;"] DEFAULT "&amp;H7&amp;" FOR ["&amp;D7&amp;"];")</f>
        <v/>
      </c>
      <c r="U7" s="6" t="str">
        <f>"EXEC sys.sp_addextendedproperty @name=N'MS_Description', @value=N'"&amp;C7&amp;"' , @level0type=N'SCHEMA',@level0name=N'dbo', @level1type=N'TABLE',@level1name=N'"&amp;$F$3&amp;"', @level2type=N'COLUMN',@level2name=N'"&amp;D7&amp;"';"</f>
        <v>EXEC sys.sp_addextendedproperty @name=N'MS_Description', @value=N'功能代码' , @level0type=N'SCHEMA',@level0name=N'dbo', @level1type=N'TABLE',@level1name=N'M_Function', @level2type=N'COLUMN',@level2name=N'Code';</v>
      </c>
    </row>
    <row r="8" spans="2:21">
      <c r="B8" s="8">
        <f t="shared" si="0"/>
        <v>3</v>
      </c>
      <c r="C8" s="9" t="s">
        <v>169</v>
      </c>
      <c r="D8" s="9" t="s">
        <v>170</v>
      </c>
      <c r="E8" s="9" t="s">
        <v>96</v>
      </c>
      <c r="F8" s="8"/>
      <c r="G8" s="8" t="s">
        <v>90</v>
      </c>
      <c r="H8" s="8"/>
      <c r="I8" s="9"/>
      <c r="K8" s="4" t="str">
        <f t="shared" si="1"/>
        <v>Name VARCHAR(50) NOT NULL ,</v>
      </c>
      <c r="P8" s="5" t="str">
        <f>IF(F8&lt;&gt;"",D8&amp;" ASC "&amp;IF(F9&lt;&gt;"",",",")"),"")</f>
        <v/>
      </c>
      <c r="R8" s="13" t="str">
        <f>IF(H8="","","ALTER TABLE ["&amp;$F$3&amp;"] ADD CONSTRAINT [DF_"&amp;$F$3&amp;"_"&amp;D8&amp;"] DEFAULT "&amp;H8&amp;" FOR ["&amp;D8&amp;"];")</f>
        <v/>
      </c>
      <c r="U8" s="6" t="str">
        <f>"EXEC sys.sp_addextendedproperty @name=N'MS_Description', @value=N'"&amp;C8&amp;"' , @level0type=N'SCHEMA',@level0name=N'dbo', @level1type=N'TABLE',@level1name=N'"&amp;$F$3&amp;"', @level2type=N'COLUMN',@level2name=N'"&amp;D8&amp;"';"</f>
        <v>EXEC sys.sp_addextendedproperty @name=N'MS_Description', @value=N'功能名称' , @level0type=N'SCHEMA',@level0name=N'dbo', @level1type=N'TABLE',@level1name=N'M_Function', @level2type=N'COLUMN',@level2name=N'Name';</v>
      </c>
    </row>
    <row r="9" spans="2:21">
      <c r="B9" s="16">
        <f t="shared" si="0"/>
        <v>4</v>
      </c>
      <c r="C9" s="17" t="s">
        <v>171</v>
      </c>
      <c r="D9" s="17" t="s">
        <v>172</v>
      </c>
      <c r="E9" s="17" t="s">
        <v>96</v>
      </c>
      <c r="F9" s="16"/>
      <c r="G9" s="16" t="s">
        <v>90</v>
      </c>
      <c r="H9" s="16"/>
      <c r="I9" s="17"/>
      <c r="K9" s="4" t="str">
        <f t="shared" si="1"/>
        <v>Type VARCHAR(50) NOT NULL ,</v>
      </c>
      <c r="P9" s="5" t="str">
        <f>IF(F9&lt;&gt;"",D9&amp;" ASC "&amp;IF(F10&lt;&gt;"",",",")"),"")</f>
        <v/>
      </c>
      <c r="R9" s="13" t="str">
        <f>IF(H9="","","ALTER TABLE ["&amp;$F$3&amp;"] ADD CONSTRAINT [DF_"&amp;$F$3&amp;"_"&amp;D9&amp;"] DEFAULT "&amp;H9&amp;" FOR ["&amp;D9&amp;"];")</f>
        <v/>
      </c>
      <c r="U9" s="6" t="str">
        <f>"EXEC sys.sp_addextendedproperty @name=N'MS_Description', @value=N'"&amp;C9&amp;"' , @level0type=N'SCHEMA',@level0name=N'dbo', @level1type=N'TABLE',@level1name=N'"&amp;$F$3&amp;"', @level2type=N'COLUMN',@level2name=N'"&amp;D9&amp;"';"</f>
        <v>EXEC sys.sp_addextendedproperty @name=N'MS_Description', @value=N'功能Type' , @level0type=N'SCHEMA',@level0name=N'dbo', @level1type=N'TABLE',@level1name=N'M_Function', @level2type=N'COLUMN',@level2name=N'Type';</v>
      </c>
    </row>
    <row r="10" spans="2:21">
      <c r="B10" s="16">
        <f t="shared" si="0"/>
        <v>5</v>
      </c>
      <c r="C10" s="10" t="s">
        <v>97</v>
      </c>
      <c r="D10" s="10" t="s">
        <v>98</v>
      </c>
      <c r="E10" s="10" t="s">
        <v>99</v>
      </c>
      <c r="F10" s="11"/>
      <c r="G10" s="11" t="s">
        <v>90</v>
      </c>
      <c r="H10" s="11">
        <v>0</v>
      </c>
      <c r="I10" s="10" t="s">
        <v>100</v>
      </c>
      <c r="K10" s="4" t="str">
        <f t="shared" si="1"/>
        <v>Using_flg SMALLINT NOT NULL ,</v>
      </c>
      <c r="P10" s="5" t="str">
        <f>IF(F10&lt;&gt;"",D10&amp;" ASC "&amp;IF(#REF!&lt;&gt;"",",",")"),"")</f>
        <v/>
      </c>
      <c r="R10" s="13" t="str">
        <f>IF(H10="","","ALTER TABLE ["&amp;$F$3&amp;"] ADD CONSTRAINT [DF_"&amp;$F$3&amp;"_"&amp;D10&amp;"] DEFAULT "&amp;H10&amp;" FOR ["&amp;D10&amp;"];")</f>
        <v>ALTER TABLE [M_Function] ADD CONSTRAINT [DF_M_Function_Using_flg] DEFAULT 0 FOR [Using_flg];</v>
      </c>
      <c r="U10" s="6" t="str">
        <f>"EXEC sys.sp_addextendedproperty @name=N'MS_Description', @value=N'"&amp;C10&amp;"' , @level0type=N'SCHEMA',@level0name=N'dbo', @level1type=N'TABLE',@level1name=N'"&amp;$F$3&amp;"', @level2type=N'COLUMN',@level2name=N'"&amp;D10&amp;"';"</f>
        <v>EXEC sys.sp_addextendedproperty @name=N'MS_Description', @value=N'启用Flg' , @level0type=N'SCHEMA',@level0name=N'dbo', @level1type=N'TABLE',@level1name=N'M_Function', @level2type=N'COLUMN',@level2name=N'Using_flg';</v>
      </c>
    </row>
    <row r="11" spans="2:21">
      <c r="B11" s="16">
        <f t="shared" si="0"/>
        <v>6</v>
      </c>
      <c r="C11" s="17" t="s">
        <v>14</v>
      </c>
      <c r="D11" s="17" t="s">
        <v>156</v>
      </c>
      <c r="E11" s="17" t="s">
        <v>157</v>
      </c>
      <c r="F11" s="16"/>
      <c r="G11" s="16"/>
      <c r="H11" s="16"/>
      <c r="I11" s="17"/>
      <c r="K11" s="4" t="str">
        <f t="shared" si="1"/>
        <v>Remarks VARCHAR(200)  ,</v>
      </c>
      <c r="P11" s="5" t="str">
        <f>IF(F11&lt;&gt;"",D11&amp;" ASC "&amp;IF(F12&lt;&gt;"",",",")"),"")</f>
        <v/>
      </c>
      <c r="R11" s="13" t="str">
        <f>IF(H11="","","ALTER TABLE ["&amp;$F$3&amp;"] ADD CONSTRAINT [DF_"&amp;$F$3&amp;"_"&amp;D11&amp;"] DEFAULT "&amp;H11&amp;" FOR ["&amp;D11&amp;"];")</f>
        <v/>
      </c>
      <c r="U11" s="6" t="str">
        <f>"EXEC sys.sp_addextendedproperty @name=N'MS_Description', @value=N'"&amp;C11&amp;"' , @level0type=N'SCHEMA',@level0name=N'dbo', @level1type=N'TABLE',@level1name=N'"&amp;$F$3&amp;"', @level2type=N'COLUMN',@level2name=N'"&amp;D11&amp;"';"</f>
        <v>EXEC sys.sp_addextendedproperty @name=N'MS_Description', @value=N'备注' , @level0type=N'SCHEMA',@level0name=N'dbo', @level1type=N'TABLE',@level1name=N'M_Function', @level2type=N'COLUMN',@level2name=N'Remarks';</v>
      </c>
    </row>
    <row r="12" s="1" customFormat="1" spans="2:21">
      <c r="B12" s="14">
        <f t="shared" si="0"/>
        <v>7</v>
      </c>
      <c r="C12" s="15" t="s">
        <v>101</v>
      </c>
      <c r="D12" s="15" t="s">
        <v>162</v>
      </c>
      <c r="E12" s="15" t="s">
        <v>103</v>
      </c>
      <c r="F12" s="14"/>
      <c r="G12" s="14"/>
      <c r="H12" s="14"/>
      <c r="I12" s="15" t="s">
        <v>104</v>
      </c>
      <c r="K12" s="4" t="str">
        <f t="shared" si="1"/>
        <v>inst_dat TIMESTAMP  ,</v>
      </c>
      <c r="M12" s="3"/>
      <c r="P12" s="5" t="str">
        <f>IF(F12&lt;&gt;"",D12&amp;" ASC "&amp;IF(F13&lt;&gt;"",",",")"),"")</f>
        <v/>
      </c>
      <c r="R12" s="13" t="str">
        <f>IF(H12="","","ALTER TABLE ["&amp;$F$3&amp;"] ADD CONSTRAINT [DF_"&amp;$F$3&amp;"_"&amp;D12&amp;"] DEFAULT "&amp;H12&amp;" FOR ["&amp;D12&amp;"];")</f>
        <v/>
      </c>
      <c r="U12" s="6" t="str">
        <f>"EXEC sys.sp_addextendedproperty @name=N'MS_Description', @value=N'"&amp;C12&amp;"' , @level0type=N'SCHEMA',@level0name=N'dbo', @level1type=N'TABLE',@level1name=N'"&amp;$F$3&amp;"', @level2type=N'COLUMN',@level2name=N'"&amp;D12&amp;"';"</f>
        <v>EXEC sys.sp_addextendedproperty @name=N'MS_Description', @value=N'登录日时' , @level0type=N'SCHEMA',@level0name=N'dbo', @level1type=N'TABLE',@level1name=N'M_Function', @level2type=N'COLUMN',@level2name=N'inst_dat';</v>
      </c>
    </row>
    <row r="13" s="1" customFormat="1" spans="2:21">
      <c r="B13" s="14">
        <f t="shared" si="0"/>
        <v>8</v>
      </c>
      <c r="C13" s="15" t="s">
        <v>105</v>
      </c>
      <c r="D13" s="15" t="s">
        <v>163</v>
      </c>
      <c r="E13" s="15" t="s">
        <v>103</v>
      </c>
      <c r="F13" s="14"/>
      <c r="G13" s="14"/>
      <c r="H13" s="14"/>
      <c r="I13" s="15" t="s">
        <v>104</v>
      </c>
      <c r="K13" s="4" t="str">
        <f t="shared" si="1"/>
        <v>upd_dat TIMESTAMP  );</v>
      </c>
      <c r="M13" s="3"/>
      <c r="P13" s="5" t="str">
        <f>IF(F13&lt;&gt;"",D13&amp;" ASC "&amp;IF(F14&lt;&gt;"",",",")"),"")</f>
        <v/>
      </c>
      <c r="R13" s="13" t="str">
        <f>IF(H13="","","ALTER TABLE ["&amp;$F$3&amp;"] ADD CONSTRAINT [DF_"&amp;$F$3&amp;"_"&amp;D13&amp;"] DEFAULT "&amp;H13&amp;" FOR ["&amp;D13&amp;"];")</f>
        <v/>
      </c>
      <c r="U13" s="6" t="str">
        <f>"EXEC sys.sp_addextendedproperty @name=N'MS_Description', @value=N'"&amp;C13&amp;"' , @level0type=N'SCHEMA',@level0name=N'dbo', @level1type=N'TABLE',@level1name=N'"&amp;$F$3&amp;"', @level2type=N'COLUMN',@level2name=N'"&amp;D13&amp;"';"</f>
        <v>EXEC sys.sp_addextendedproperty @name=N'MS_Description', @value=N'更新日时' , @level0type=N'SCHEMA',@level0name=N'dbo', @level1type=N'TABLE',@level1name=N'M_Function', @level2type=N'COLUMN',@level2name=N'upd_dat';</v>
      </c>
    </row>
    <row r="15" spans="16:16">
      <c r="P15" s="5" t="str">
        <f>"WITH (PAD_INDEX = OFF, STATISTICS_NORECOMPUTE = OFF, IGNORE_DUP_KEY = OFF, ALLOW_ROW_LOCKS = OFF, ALLOW_PAGE_LOCKS = OFF);"</f>
        <v>WITH (PAD_INDEX = OFF, STATISTICS_NORECOMPUTE = OFF, IGNORE_DUP_KEY = OFF, ALLOW_ROW_LOCKS = OFF, ALLOW_PAGE_LOCKS = OFF);</v>
      </c>
    </row>
    <row r="19" s="2" customFormat="1" spans="2:21">
      <c r="B19" s="12"/>
      <c r="D19" s="3"/>
      <c r="E19" s="3"/>
      <c r="I19" s="3"/>
      <c r="J19" s="3"/>
      <c r="K19" s="4"/>
      <c r="L19" s="3"/>
      <c r="M19" s="3"/>
      <c r="N19" s="3"/>
      <c r="O19" s="3"/>
      <c r="P19" s="5"/>
      <c r="Q19" s="3"/>
      <c r="R19" s="3"/>
      <c r="S19" s="3"/>
      <c r="T19" s="3"/>
      <c r="U19" s="6"/>
    </row>
  </sheetData>
  <mergeCells count="3">
    <mergeCell ref="B2:I2"/>
    <mergeCell ref="B3:E3"/>
    <mergeCell ref="F3:I3"/>
  </mergeCells>
  <pageMargins left="0.699305555555556" right="0.699305555555556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autoPageBreaks="0"/>
  </sheetPr>
  <dimension ref="B2:U23"/>
  <sheetViews>
    <sheetView showGridLines="0" zoomScale="85" zoomScaleNormal="85" topLeftCell="C1" workbookViewId="0">
      <selection activeCell="G29" sqref="G29"/>
    </sheetView>
  </sheetViews>
  <sheetFormatPr defaultColWidth="8.875" defaultRowHeight="14.5"/>
  <cols>
    <col min="1" max="1" width="3.75" style="3" customWidth="1"/>
    <col min="2" max="2" width="5.75" style="2" customWidth="1"/>
    <col min="3" max="3" width="22.75" style="2" customWidth="1"/>
    <col min="4" max="5" width="22.75" style="3" customWidth="1"/>
    <col min="6" max="6" width="9.75" style="2" customWidth="1"/>
    <col min="7" max="7" width="11.75" style="2" customWidth="1"/>
    <col min="8" max="8" width="9.75" style="2" customWidth="1"/>
    <col min="9" max="9" width="35.75" style="3" customWidth="1"/>
    <col min="10" max="10" width="3.75" style="3" customWidth="1"/>
    <col min="11" max="11" width="8.875" style="4"/>
    <col min="12" max="15" width="8.875" style="3"/>
    <col min="16" max="16" width="8.875" style="5"/>
    <col min="17" max="19" width="8.875" style="3" customWidth="1"/>
    <col min="20" max="20" width="8.875" style="3"/>
    <col min="21" max="21" width="8.875" style="6"/>
    <col min="22" max="16384" width="8.875" style="3"/>
  </cols>
  <sheetData>
    <row r="2" spans="2:11">
      <c r="B2" s="7" t="s">
        <v>79</v>
      </c>
      <c r="C2" s="7"/>
      <c r="D2" s="7"/>
      <c r="E2" s="7"/>
      <c r="F2" s="7"/>
      <c r="G2" s="7"/>
      <c r="H2" s="7"/>
      <c r="I2" s="7"/>
      <c r="K2" s="4" t="str">
        <f>"DROP TABLE IF EXISTS ["&amp;F3&amp;"];"</f>
        <v>DROP TABLE IF EXISTS [M_ProductsMST];</v>
      </c>
    </row>
    <row r="3" spans="2:16">
      <c r="B3" s="8" t="s">
        <v>173</v>
      </c>
      <c r="C3" s="8"/>
      <c r="D3" s="8"/>
      <c r="E3" s="8"/>
      <c r="F3" s="8" t="s">
        <v>34</v>
      </c>
      <c r="G3" s="8"/>
      <c r="H3" s="8"/>
      <c r="I3" s="8"/>
      <c r="K3" s="4" t="str">
        <f>"CREATE TABLE "&amp;F3&amp;" ("</f>
        <v>CREATE TABLE M_ProductsMST (</v>
      </c>
      <c r="P3" s="5" t="str">
        <f>"ALTER TABLE "&amp;F3&amp;" ADD PRIMARY KEY CLUSTERED ("</f>
        <v>ALTER TABLE M_ProductsMST ADD PRIMARY KEY CLUSTERED (</v>
      </c>
    </row>
    <row r="4" spans="21:21">
      <c r="U4" s="6" t="str">
        <f>"EXEC sys.sp_addextendedproperty @name=N'MS_Description', @value=N'"&amp;B3&amp;"' , @level0type=N'SCHEMA',@level0name=N'dbo', @level1type=N'TABLE',@level1name=N'"&amp;F3&amp;"';"</f>
        <v>EXEC sys.sp_addextendedproperty @name=N'MS_Description', @value=N'产品信息' , @level0type=N'SCHEMA',@level0name=N'dbo', @level1type=N'TABLE',@level1name=N'M_ProductsMST';</v>
      </c>
    </row>
    <row r="5" spans="2:9">
      <c r="B5" s="7" t="s">
        <v>80</v>
      </c>
      <c r="C5" s="7" t="s">
        <v>81</v>
      </c>
      <c r="D5" s="7" t="s">
        <v>82</v>
      </c>
      <c r="E5" s="7" t="s">
        <v>83</v>
      </c>
      <c r="F5" s="7" t="s">
        <v>84</v>
      </c>
      <c r="G5" s="7" t="s">
        <v>85</v>
      </c>
      <c r="H5" s="7" t="s">
        <v>86</v>
      </c>
      <c r="I5" s="7" t="s">
        <v>14</v>
      </c>
    </row>
    <row r="6" spans="2:21">
      <c r="B6" s="8">
        <f t="shared" ref="B6:B12" si="0">ROW()-5</f>
        <v>1</v>
      </c>
      <c r="C6" s="9" t="s">
        <v>174</v>
      </c>
      <c r="D6" s="9" t="s">
        <v>175</v>
      </c>
      <c r="E6" s="9" t="s">
        <v>89</v>
      </c>
      <c r="F6" s="8" t="s">
        <v>90</v>
      </c>
      <c r="G6" s="8" t="s">
        <v>90</v>
      </c>
      <c r="H6" s="8"/>
      <c r="I6" s="9"/>
      <c r="K6" s="4" t="str">
        <f>IF(D6="","",D6&amp;" "&amp;IF(E6="decimal","decimal(18,0) IDENTITY(1,1)",E6)&amp;" "&amp;IF(G6="√","NOT NULL","")&amp;" "&amp;IF(C7&lt;&gt;"",",",");"))</f>
        <v>Product_id BIGINT NOT NULL ,</v>
      </c>
      <c r="P6" s="5" t="str">
        <f>IF(F6&lt;&gt;"",D6&amp;" ASC "&amp;IF(F7&lt;&gt;"",",",")"),"")</f>
        <v>Product_id ASC )</v>
      </c>
      <c r="R6" s="13" t="str">
        <f>IF(H6="","","ALTER TABLE ["&amp;$F$3&amp;"] ADD CONSTRAINT [DF_"&amp;$F$3&amp;"_"&amp;D6&amp;"] DEFAULT "&amp;H6&amp;" FOR ["&amp;D6&amp;"];")</f>
        <v/>
      </c>
      <c r="U6" s="6" t="str">
        <f>"EXEC sys.sp_addextendedproperty @name=N'MS_Description', @value=N'"&amp;C6&amp;"' , @level0type=N'SCHEMA',@level0name=N'dbo', @level1type=N'TABLE',@level1name=N'"&amp;$F$3&amp;"', @level2type=N'COLUMN',@level2name=N'"&amp;D6&amp;"';"</f>
        <v>EXEC sys.sp_addextendedproperty @name=N'MS_Description', @value=N'产品ID' , @level0type=N'SCHEMA',@level0name=N'dbo', @level1type=N'TABLE',@level1name=N'M_ProductsMST', @level2type=N'COLUMN',@level2name=N'Product_id';</v>
      </c>
    </row>
    <row r="7" spans="2:21">
      <c r="B7" s="8">
        <f t="shared" si="0"/>
        <v>2</v>
      </c>
      <c r="C7" s="9" t="s">
        <v>176</v>
      </c>
      <c r="D7" s="9" t="s">
        <v>177</v>
      </c>
      <c r="E7" s="9" t="s">
        <v>96</v>
      </c>
      <c r="F7" s="8"/>
      <c r="G7" s="8" t="s">
        <v>90</v>
      </c>
      <c r="H7" s="8"/>
      <c r="I7" s="9"/>
      <c r="K7" s="4" t="str">
        <f t="shared" ref="K7:K12" si="1">IF(D7="","",D7&amp;" "&amp;IF(E7="decimal","decimal(18,0) IDENTITY(1,1)",E7)&amp;" "&amp;IF(G7="√","NOT NULL","")&amp;" "&amp;IF(C8&lt;&gt;"",",",");"))</f>
        <v>Product_code VARCHAR(50) NOT NULL ,</v>
      </c>
      <c r="P7" s="5" t="str">
        <f>IF(F7&lt;&gt;"",D7&amp;" ASC "&amp;IF(F8&lt;&gt;"",",",")"),"")</f>
        <v/>
      </c>
      <c r="R7" s="13" t="str">
        <f>IF(H7="","","ALTER TABLE ["&amp;$F$3&amp;"] ADD CONSTRAINT [DF_"&amp;$F$3&amp;"_"&amp;D7&amp;"] DEFAULT "&amp;H7&amp;" FOR ["&amp;D7&amp;"];")</f>
        <v/>
      </c>
      <c r="U7" s="6" t="str">
        <f>"EXEC sys.sp_addextendedproperty @name=N'MS_Description', @value=N'"&amp;C7&amp;"' , @level0type=N'SCHEMA',@level0name=N'dbo', @level1type=N'TABLE',@level1name=N'"&amp;$F$3&amp;"', @level2type=N'COLUMN',@level2name=N'"&amp;D7&amp;"';"</f>
        <v>EXEC sys.sp_addextendedproperty @name=N'MS_Description', @value=N'产品代码' , @level0type=N'SCHEMA',@level0name=N'dbo', @level1type=N'TABLE',@level1name=N'M_ProductsMST', @level2type=N'COLUMN',@level2name=N'Product_code';</v>
      </c>
    </row>
    <row r="8" spans="2:21">
      <c r="B8" s="8">
        <f t="shared" si="0"/>
        <v>3</v>
      </c>
      <c r="C8" s="9" t="s">
        <v>178</v>
      </c>
      <c r="D8" s="9" t="s">
        <v>179</v>
      </c>
      <c r="E8" s="9" t="s">
        <v>96</v>
      </c>
      <c r="F8" s="8"/>
      <c r="G8" s="8" t="s">
        <v>90</v>
      </c>
      <c r="H8" s="8"/>
      <c r="I8" s="9"/>
      <c r="K8" s="4" t="str">
        <f t="shared" si="1"/>
        <v>Product_name VARCHAR(50) NOT NULL ,</v>
      </c>
      <c r="P8" s="5" t="str">
        <f>IF(F8&lt;&gt;"",D8&amp;" ASC "&amp;IF(F9&lt;&gt;"",",",")"),"")</f>
        <v/>
      </c>
      <c r="R8" s="13" t="str">
        <f>IF(H8="","","ALTER TABLE ["&amp;$F$3&amp;"] ADD CONSTRAINT [DF_"&amp;$F$3&amp;"_"&amp;D8&amp;"] DEFAULT "&amp;H8&amp;" FOR ["&amp;D8&amp;"];")</f>
        <v/>
      </c>
      <c r="U8" s="6" t="str">
        <f>"EXEC sys.sp_addextendedproperty @name=N'MS_Description', @value=N'"&amp;C8&amp;"' , @level0type=N'SCHEMA',@level0name=N'dbo', @level1type=N'TABLE',@level1name=N'"&amp;$F$3&amp;"', @level2type=N'COLUMN',@level2name=N'"&amp;D8&amp;"';"</f>
        <v>EXEC sys.sp_addextendedproperty @name=N'MS_Description', @value=N'产品名称' , @level0type=N'SCHEMA',@level0name=N'dbo', @level1type=N'TABLE',@level1name=N'M_ProductsMST', @level2type=N'COLUMN',@level2name=N'Product_name';</v>
      </c>
    </row>
    <row r="9" spans="2:21">
      <c r="B9" s="16">
        <f t="shared" si="0"/>
        <v>4</v>
      </c>
      <c r="C9" s="17" t="s">
        <v>173</v>
      </c>
      <c r="D9" s="17" t="s">
        <v>180</v>
      </c>
      <c r="E9" s="17" t="s">
        <v>181</v>
      </c>
      <c r="F9" s="16"/>
      <c r="G9" s="16"/>
      <c r="H9" s="16"/>
      <c r="I9" s="17"/>
      <c r="K9" s="4" t="str">
        <f t="shared" si="1"/>
        <v>Product_info VERCHAR(200)  ,</v>
      </c>
      <c r="P9" s="5" t="str">
        <f>IF(F9&lt;&gt;"",D9&amp;" ASC "&amp;IF(#REF!&lt;&gt;"",",",")"),"")</f>
        <v/>
      </c>
      <c r="R9" s="13" t="str">
        <f>IF(H9="","","ALTER TABLE ["&amp;$F$3&amp;"] ADD CONSTRAINT [DF_"&amp;$F$3&amp;"_"&amp;D9&amp;"] DEFAULT "&amp;H9&amp;" FOR ["&amp;D9&amp;"];")</f>
        <v/>
      </c>
      <c r="U9" s="6" t="str">
        <f>"EXEC sys.sp_addextendedproperty @name=N'MS_Description', @value=N'"&amp;C9&amp;"' , @level0type=N'SCHEMA',@level0name=N'dbo', @level1type=N'TABLE',@level1name=N'"&amp;$F$3&amp;"', @level2type=N'COLUMN',@level2name=N'"&amp;D9&amp;"';"</f>
        <v>EXEC sys.sp_addextendedproperty @name=N'MS_Description', @value=N'产品信息' , @level0type=N'SCHEMA',@level0name=N'dbo', @level1type=N'TABLE',@level1name=N'M_ProductsMST', @level2type=N'COLUMN',@level2name=N'Product_info';</v>
      </c>
    </row>
    <row r="10" spans="2:21">
      <c r="B10" s="16">
        <f t="shared" si="0"/>
        <v>5</v>
      </c>
      <c r="C10" s="10" t="s">
        <v>97</v>
      </c>
      <c r="D10" s="10" t="s">
        <v>98</v>
      </c>
      <c r="E10" s="10" t="s">
        <v>99</v>
      </c>
      <c r="F10" s="11"/>
      <c r="G10" s="11" t="s">
        <v>90</v>
      </c>
      <c r="H10" s="11">
        <v>0</v>
      </c>
      <c r="I10" s="10" t="s">
        <v>100</v>
      </c>
      <c r="K10" s="4" t="str">
        <f t="shared" si="1"/>
        <v>Using_flg SMALLINT NOT NULL ,</v>
      </c>
      <c r="P10" s="5" t="str">
        <f>IF(F10&lt;&gt;"",D10&amp;" ASC "&amp;IF(F11&lt;&gt;"",",",")"),"")</f>
        <v/>
      </c>
      <c r="R10" s="13" t="str">
        <f>IF(H10="","","ALTER TABLE ["&amp;$F$3&amp;"] ADD CONSTRAINT [DF_"&amp;$F$3&amp;"_"&amp;D10&amp;"] DEFAULT "&amp;H10&amp;" FOR ["&amp;D10&amp;"];")</f>
        <v>ALTER TABLE [M_ProductsMST] ADD CONSTRAINT [DF_M_ProductsMST_Using_flg] DEFAULT 0 FOR [Using_flg];</v>
      </c>
      <c r="U10" s="6" t="str">
        <f>"EXEC sys.sp_addextendedproperty @name=N'MS_Description', @value=N'"&amp;C10&amp;"' , @level0type=N'SCHEMA',@level0name=N'dbo', @level1type=N'TABLE',@level1name=N'"&amp;$F$3&amp;"', @level2type=N'COLUMN',@level2name=N'"&amp;D10&amp;"';"</f>
        <v>EXEC sys.sp_addextendedproperty @name=N'MS_Description', @value=N'启用Flg' , @level0type=N'SCHEMA',@level0name=N'dbo', @level1type=N'TABLE',@level1name=N'M_ProductsMST', @level2type=N'COLUMN',@level2name=N'Using_flg';</v>
      </c>
    </row>
    <row r="11" s="1" customFormat="1" spans="2:21">
      <c r="B11" s="14">
        <f t="shared" si="0"/>
        <v>6</v>
      </c>
      <c r="C11" s="15" t="s">
        <v>101</v>
      </c>
      <c r="D11" s="15" t="s">
        <v>102</v>
      </c>
      <c r="E11" s="15" t="s">
        <v>103</v>
      </c>
      <c r="F11" s="14"/>
      <c r="G11" s="14"/>
      <c r="H11" s="14"/>
      <c r="I11" s="15" t="s">
        <v>104</v>
      </c>
      <c r="K11" s="4" t="str">
        <f t="shared" si="1"/>
        <v>Inst_dat TIMESTAMP  ,</v>
      </c>
      <c r="P11" s="5" t="str">
        <f>IF(F11&lt;&gt;"",D11&amp;" ASC "&amp;IF(F12&lt;&gt;"",",",")"),"")</f>
        <v/>
      </c>
      <c r="R11" s="13" t="str">
        <f>IF(H11="","","ALTER TABLE ["&amp;$F$3&amp;"] ADD CONSTRAINT [DF_"&amp;$F$3&amp;"_"&amp;D11&amp;"] DEFAULT "&amp;H11&amp;" FOR ["&amp;D11&amp;"];")</f>
        <v/>
      </c>
      <c r="U11" s="6" t="str">
        <f>"EXEC sys.sp_addextendedproperty @name=N'MS_Description', @value=N'"&amp;C11&amp;"' , @level0type=N'SCHEMA',@level0name=N'dbo', @level1type=N'TABLE',@level1name=N'"&amp;$F$3&amp;"', @level2type=N'COLUMN',@level2name=N'"&amp;D11&amp;"';"</f>
        <v>EXEC sys.sp_addextendedproperty @name=N'MS_Description', @value=N'登录日时' , @level0type=N'SCHEMA',@level0name=N'dbo', @level1type=N'TABLE',@level1name=N'M_ProductsMST', @level2type=N'COLUMN',@level2name=N'Inst_dat';</v>
      </c>
    </row>
    <row r="12" s="1" customFormat="1" spans="2:21">
      <c r="B12" s="14">
        <f t="shared" si="0"/>
        <v>7</v>
      </c>
      <c r="C12" s="15" t="s">
        <v>105</v>
      </c>
      <c r="D12" s="15" t="s">
        <v>106</v>
      </c>
      <c r="E12" s="15" t="s">
        <v>103</v>
      </c>
      <c r="F12" s="14"/>
      <c r="G12" s="14"/>
      <c r="H12" s="14"/>
      <c r="I12" s="15" t="s">
        <v>104</v>
      </c>
      <c r="K12" s="4" t="str">
        <f t="shared" si="1"/>
        <v>Upd_dat TIMESTAMP  );</v>
      </c>
      <c r="P12" s="5" t="str">
        <f>IF(F12&lt;&gt;"",D12&amp;" ASC "&amp;IF(F13&lt;&gt;"",",",")"),"")</f>
        <v/>
      </c>
      <c r="R12" s="13" t="str">
        <f>IF(H12="","","ALTER TABLE ["&amp;$F$3&amp;"] ADD CONSTRAINT [DF_"&amp;$F$3&amp;"_"&amp;D12&amp;"] DEFAULT "&amp;H12&amp;" FOR ["&amp;D12&amp;"];")</f>
        <v/>
      </c>
      <c r="U12" s="6" t="str">
        <f>"EXEC sys.sp_addextendedproperty @name=N'MS_Description', @value=N'"&amp;C12&amp;"' , @level0type=N'SCHEMA',@level0name=N'dbo', @level1type=N'TABLE',@level1name=N'"&amp;$F$3&amp;"', @level2type=N'COLUMN',@level2name=N'"&amp;D12&amp;"';"</f>
        <v>EXEC sys.sp_addextendedproperty @name=N'MS_Description', @value=N'更新日时' , @level0type=N'SCHEMA',@level0name=N'dbo', @level1type=N'TABLE',@level1name=N'M_ProductsMST', @level2type=N'COLUMN',@level2name=N'Upd_dat';</v>
      </c>
    </row>
    <row r="14" spans="16:16">
      <c r="P14" s="5" t="str">
        <f>"WITH (PAD_INDEX = OFF, STATISTICS_NORECOMPUTE = OFF, IGNORE_DUP_KEY = OFF, ALLOW_ROW_LOCKS = OFF, ALLOW_PAGE_LOCKS = OFF);"</f>
        <v>WITH (PAD_INDEX = OFF, STATISTICS_NORECOMPUTE = OFF, IGNORE_DUP_KEY = OFF, ALLOW_ROW_LOCKS = OFF, ALLOW_PAGE_LOCKS = OFF);</v>
      </c>
    </row>
    <row r="18" s="2" customFormat="1" spans="2:21">
      <c r="B18" s="12"/>
      <c r="D18" s="3"/>
      <c r="E18" s="3"/>
      <c r="I18" s="3"/>
      <c r="J18" s="3"/>
      <c r="K18" s="4"/>
      <c r="L18" s="3"/>
      <c r="M18" s="3"/>
      <c r="N18" s="3"/>
      <c r="O18" s="3"/>
      <c r="P18" s="5"/>
      <c r="Q18" s="3"/>
      <c r="R18" s="3"/>
      <c r="S18" s="3"/>
      <c r="T18" s="3"/>
      <c r="U18" s="6"/>
    </row>
    <row r="23" spans="4:7">
      <c r="D23" s="19" t="s">
        <v>182</v>
      </c>
      <c r="E23" s="19" t="s">
        <v>183</v>
      </c>
      <c r="F23" s="18" t="s">
        <v>184</v>
      </c>
      <c r="G23" s="18"/>
    </row>
  </sheetData>
  <mergeCells count="3">
    <mergeCell ref="B2:I2"/>
    <mergeCell ref="B3:E3"/>
    <mergeCell ref="F3:I3"/>
  </mergeCells>
  <pageMargins left="0.699305555555556" right="0.699305555555556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autoPageBreaks="0"/>
  </sheetPr>
  <dimension ref="B2:U25"/>
  <sheetViews>
    <sheetView showGridLines="0" zoomScale="85" zoomScaleNormal="85" workbookViewId="0">
      <selection activeCell="C7" sqref="C7"/>
    </sheetView>
  </sheetViews>
  <sheetFormatPr defaultColWidth="8.875" defaultRowHeight="14.5"/>
  <cols>
    <col min="1" max="1" width="3.75" style="3" customWidth="1"/>
    <col min="2" max="2" width="5.75" style="2" customWidth="1"/>
    <col min="3" max="3" width="22.75" style="2" customWidth="1"/>
    <col min="4" max="5" width="22.75" style="3" customWidth="1"/>
    <col min="6" max="6" width="9.75" style="2" customWidth="1"/>
    <col min="7" max="7" width="11.75" style="2" customWidth="1"/>
    <col min="8" max="8" width="9.75" style="2" customWidth="1"/>
    <col min="9" max="9" width="35.75" style="3" customWidth="1"/>
    <col min="10" max="10" width="3.75" style="3" customWidth="1"/>
    <col min="11" max="11" width="8.875" style="4"/>
    <col min="12" max="15" width="8.875" style="3"/>
    <col min="16" max="16" width="8.875" style="5"/>
    <col min="17" max="19" width="8.875" style="3" customWidth="1"/>
    <col min="20" max="20" width="8.875" style="3"/>
    <col min="21" max="21" width="8.875" style="6"/>
    <col min="22" max="16384" width="8.875" style="3"/>
  </cols>
  <sheetData>
    <row r="2" spans="2:11">
      <c r="B2" s="7" t="s">
        <v>79</v>
      </c>
      <c r="C2" s="7"/>
      <c r="D2" s="7"/>
      <c r="E2" s="7"/>
      <c r="F2" s="7"/>
      <c r="G2" s="7"/>
      <c r="H2" s="7"/>
      <c r="I2" s="7"/>
      <c r="K2" s="4" t="str">
        <f>"DROP TABLE IF EXISTS ["&amp;F3&amp;"];"</f>
        <v>DROP TABLE IF EXISTS [M_MatterMST];</v>
      </c>
    </row>
    <row r="3" spans="2:16">
      <c r="B3" s="8" t="s">
        <v>185</v>
      </c>
      <c r="C3" s="8"/>
      <c r="D3" s="8"/>
      <c r="E3" s="8"/>
      <c r="F3" s="8" t="s">
        <v>36</v>
      </c>
      <c r="G3" s="8"/>
      <c r="H3" s="8"/>
      <c r="I3" s="8"/>
      <c r="K3" s="4" t="str">
        <f>"CREATE TABLE "&amp;F3&amp;" ("</f>
        <v>CREATE TABLE M_MatterMST (</v>
      </c>
      <c r="P3" s="5" t="str">
        <f>"ALTER TABLE "&amp;F3&amp;" ADD PRIMARY KEY CLUSTERED ("</f>
        <v>ALTER TABLE M_MatterMST ADD PRIMARY KEY CLUSTERED (</v>
      </c>
    </row>
    <row r="4" spans="21:21">
      <c r="U4" s="6" t="str">
        <f>"EXEC sys.sp_addextendedproperty @name=N'MS_Description', @value=N'"&amp;B3&amp;"' , @level0type=N'SCHEMA',@level0name=N'dbo', @level1type=N'TABLE',@level1name=N'"&amp;F3&amp;"';"</f>
        <v>EXEC sys.sp_addextendedproperty @name=N'MS_Description', @value=N'物料信息' , @level0type=N'SCHEMA',@level0name=N'dbo', @level1type=N'TABLE',@level1name=N'M_MatterMST';</v>
      </c>
    </row>
    <row r="5" spans="2:9">
      <c r="B5" s="7" t="s">
        <v>80</v>
      </c>
      <c r="C5" s="7" t="s">
        <v>81</v>
      </c>
      <c r="D5" s="7" t="s">
        <v>82</v>
      </c>
      <c r="E5" s="7" t="s">
        <v>83</v>
      </c>
      <c r="F5" s="7" t="s">
        <v>84</v>
      </c>
      <c r="G5" s="7" t="s">
        <v>85</v>
      </c>
      <c r="H5" s="7" t="s">
        <v>86</v>
      </c>
      <c r="I5" s="7" t="s">
        <v>14</v>
      </c>
    </row>
    <row r="6" spans="2:21">
      <c r="B6" s="8">
        <f t="shared" ref="B6:B13" si="0">ROW()-5</f>
        <v>1</v>
      </c>
      <c r="C6" s="9" t="s">
        <v>186</v>
      </c>
      <c r="D6" s="9" t="s">
        <v>187</v>
      </c>
      <c r="E6" s="9" t="s">
        <v>89</v>
      </c>
      <c r="F6" s="8" t="s">
        <v>90</v>
      </c>
      <c r="G6" s="8" t="s">
        <v>90</v>
      </c>
      <c r="H6" s="8"/>
      <c r="I6" s="9"/>
      <c r="K6" s="4" t="str">
        <f>IF(D6="","",D6&amp;" "&amp;IF(E6="decimal","decimal(18,0) IDENTITY(1,1)",E6)&amp;" "&amp;IF(G6="√","NOT NULL","")&amp;" "&amp;IF(C7&lt;&gt;"",",",");"))</f>
        <v>Material_id BIGINT NOT NULL ,</v>
      </c>
      <c r="P6" s="5" t="str">
        <f>IF(F6&lt;&gt;"",D6&amp;" ASC "&amp;IF(F7&lt;&gt;"",",",")"),"")</f>
        <v>Material_id ASC )</v>
      </c>
      <c r="R6" s="13" t="str">
        <f>IF(H6="","","ALTER TABLE ["&amp;$F$3&amp;"] ADD CONSTRAINT [DF_"&amp;$F$3&amp;"_"&amp;D6&amp;"] DEFAULT "&amp;H6&amp;" FOR ["&amp;D6&amp;"];")</f>
        <v/>
      </c>
      <c r="U6" s="6" t="str">
        <f>"EXEC sys.sp_addextendedproperty @name=N'MS_Description', @value=N'"&amp;C6&amp;"' , @level0type=N'SCHEMA',@level0name=N'dbo', @level1type=N'TABLE',@level1name=N'"&amp;$F$3&amp;"', @level2type=N'COLUMN',@level2name=N'"&amp;D6&amp;"';"</f>
        <v>EXEC sys.sp_addextendedproperty @name=N'MS_Description', @value=N'物料信息ID' , @level0type=N'SCHEMA',@level0name=N'dbo', @level1type=N'TABLE',@level1name=N'M_MatterMST', @level2type=N'COLUMN',@level2name=N'Material_id';</v>
      </c>
    </row>
    <row r="7" spans="2:21">
      <c r="B7" s="8">
        <f t="shared" si="0"/>
        <v>2</v>
      </c>
      <c r="C7" s="9" t="s">
        <v>188</v>
      </c>
      <c r="D7" s="9" t="s">
        <v>189</v>
      </c>
      <c r="E7" s="9" t="s">
        <v>96</v>
      </c>
      <c r="F7" s="8"/>
      <c r="G7" s="8" t="s">
        <v>90</v>
      </c>
      <c r="H7" s="8"/>
      <c r="I7" s="27" t="s">
        <v>139</v>
      </c>
      <c r="K7" s="4" t="str">
        <f t="shared" ref="K7:K13" si="1">IF(D7="","",D7&amp;" "&amp;IF(E7="decimal","decimal(18,0) IDENTITY(1,1)",E7)&amp;" "&amp;IF(G7="√","NOT NULL","")&amp;" "&amp;IF(C8&lt;&gt;"",",",");"))</f>
        <v>Material_code VARCHAR(50) NOT NULL ,</v>
      </c>
      <c r="P7" s="5" t="str">
        <f t="shared" ref="P7:P13" si="2">IF(F7&lt;&gt;"",D7&amp;" ASC "&amp;IF(F8&lt;&gt;"",",",")"),"")</f>
        <v/>
      </c>
      <c r="R7" s="13" t="str">
        <f t="shared" ref="R7:R13" si="3">IF(H7="","","ALTER TABLE ["&amp;$F$3&amp;"] ADD CONSTRAINT [DF_"&amp;$F$3&amp;"_"&amp;D7&amp;"] DEFAULT "&amp;H7&amp;" FOR ["&amp;D7&amp;"];")</f>
        <v/>
      </c>
      <c r="U7" s="6" t="str">
        <f t="shared" ref="U7:U13" si="4">"EXEC sys.sp_addextendedproperty @name=N'MS_Description', @value=N'"&amp;C7&amp;"' , @level0type=N'SCHEMA',@level0name=N'dbo', @level1type=N'TABLE',@level1name=N'"&amp;$F$3&amp;"', @level2type=N'COLUMN',@level2name=N'"&amp;D7&amp;"';"</f>
        <v>EXEC sys.sp_addextendedproperty @name=N'MS_Description', @value=N'物料代码' , @level0type=N'SCHEMA',@level0name=N'dbo', @level1type=N'TABLE',@level1name=N'M_MatterMST', @level2type=N'COLUMN',@level2name=N'Material_code';</v>
      </c>
    </row>
    <row r="8" spans="2:21">
      <c r="B8" s="8">
        <f t="shared" si="0"/>
        <v>3</v>
      </c>
      <c r="C8" s="9" t="s">
        <v>190</v>
      </c>
      <c r="D8" s="9" t="s">
        <v>191</v>
      </c>
      <c r="E8" s="9" t="s">
        <v>96</v>
      </c>
      <c r="F8" s="8"/>
      <c r="G8" s="8" t="s">
        <v>90</v>
      </c>
      <c r="H8" s="8"/>
      <c r="I8" s="9"/>
      <c r="K8" s="4" t="str">
        <f t="shared" si="1"/>
        <v>Material_name VARCHAR(50) NOT NULL ,</v>
      </c>
      <c r="P8" s="5" t="str">
        <f t="shared" si="2"/>
        <v/>
      </c>
      <c r="R8" s="13" t="str">
        <f t="shared" si="3"/>
        <v/>
      </c>
      <c r="U8" s="6" t="str">
        <f t="shared" si="4"/>
        <v>EXEC sys.sp_addextendedproperty @name=N'MS_Description', @value=N'物料名称' , @level0type=N'SCHEMA',@level0name=N'dbo', @level1type=N'TABLE',@level1name=N'M_MatterMST', @level2type=N'COLUMN',@level2name=N'Material_name';</v>
      </c>
    </row>
    <row r="9" spans="2:21">
      <c r="B9" s="16">
        <f t="shared" si="0"/>
        <v>4</v>
      </c>
      <c r="C9" s="17" t="s">
        <v>185</v>
      </c>
      <c r="D9" s="17" t="s">
        <v>192</v>
      </c>
      <c r="E9" s="17" t="s">
        <v>181</v>
      </c>
      <c r="F9" s="16"/>
      <c r="G9" s="16"/>
      <c r="H9" s="16"/>
      <c r="I9" s="17"/>
      <c r="K9" s="4" t="str">
        <f t="shared" si="1"/>
        <v>Material_info VERCHAR(200)  ,</v>
      </c>
      <c r="P9" s="5" t="str">
        <f t="shared" si="2"/>
        <v/>
      </c>
      <c r="R9" s="13" t="str">
        <f t="shared" si="3"/>
        <v/>
      </c>
      <c r="U9" s="6" t="str">
        <f t="shared" si="4"/>
        <v>EXEC sys.sp_addextendedproperty @name=N'MS_Description', @value=N'物料信息' , @level0type=N'SCHEMA',@level0name=N'dbo', @level1type=N'TABLE',@level1name=N'M_MatterMST', @level2type=N'COLUMN',@level2name=N'Material_info';</v>
      </c>
    </row>
    <row r="10" spans="2:21">
      <c r="B10" s="16">
        <f t="shared" si="0"/>
        <v>5</v>
      </c>
      <c r="C10" s="17" t="s">
        <v>193</v>
      </c>
      <c r="D10" s="17" t="s">
        <v>194</v>
      </c>
      <c r="E10" s="17" t="s">
        <v>181</v>
      </c>
      <c r="F10" s="16"/>
      <c r="G10" s="16"/>
      <c r="H10" s="16"/>
      <c r="I10" s="17"/>
      <c r="K10" s="4" t="str">
        <f t="shared" si="1"/>
        <v>Material_image VERCHAR(200)  ,</v>
      </c>
      <c r="P10" s="5" t="str">
        <f t="shared" si="2"/>
        <v/>
      </c>
      <c r="R10" s="13" t="str">
        <f t="shared" si="3"/>
        <v/>
      </c>
      <c r="U10" s="6" t="str">
        <f t="shared" si="4"/>
        <v>EXEC sys.sp_addextendedproperty @name=N'MS_Description', @value=N'物料图片URL' , @level0type=N'SCHEMA',@level0name=N'dbo', @level1type=N'TABLE',@level1name=N'M_MatterMST', @level2type=N'COLUMN',@level2name=N'Material_image';</v>
      </c>
    </row>
    <row r="11" spans="2:21">
      <c r="B11" s="16">
        <f t="shared" si="0"/>
        <v>6</v>
      </c>
      <c r="C11" s="10" t="s">
        <v>97</v>
      </c>
      <c r="D11" s="10" t="s">
        <v>98</v>
      </c>
      <c r="E11" s="10" t="s">
        <v>99</v>
      </c>
      <c r="F11" s="11"/>
      <c r="G11" s="11" t="s">
        <v>90</v>
      </c>
      <c r="H11" s="11">
        <v>0</v>
      </c>
      <c r="I11" s="10" t="s">
        <v>100</v>
      </c>
      <c r="K11" s="4" t="str">
        <f t="shared" si="1"/>
        <v>Using_flg SMALLINT NOT NULL ,</v>
      </c>
      <c r="P11" s="5" t="str">
        <f t="shared" si="2"/>
        <v/>
      </c>
      <c r="R11" s="13" t="str">
        <f t="shared" si="3"/>
        <v>ALTER TABLE [M_MatterMST] ADD CONSTRAINT [DF_M_MatterMST_Using_flg] DEFAULT 0 FOR [Using_flg];</v>
      </c>
      <c r="U11" s="6" t="str">
        <f t="shared" si="4"/>
        <v>EXEC sys.sp_addextendedproperty @name=N'MS_Description', @value=N'启用Flg' , @level0type=N'SCHEMA',@level0name=N'dbo', @level1type=N'TABLE',@level1name=N'M_MatterMST', @level2type=N'COLUMN',@level2name=N'Using_flg';</v>
      </c>
    </row>
    <row r="12" s="1" customFormat="1" spans="2:21">
      <c r="B12" s="14">
        <f t="shared" si="0"/>
        <v>7</v>
      </c>
      <c r="C12" s="15" t="s">
        <v>101</v>
      </c>
      <c r="D12" s="15" t="s">
        <v>102</v>
      </c>
      <c r="E12" s="15" t="s">
        <v>103</v>
      </c>
      <c r="F12" s="14"/>
      <c r="G12" s="14"/>
      <c r="H12" s="14"/>
      <c r="I12" s="15" t="s">
        <v>104</v>
      </c>
      <c r="K12" s="4" t="str">
        <f t="shared" si="1"/>
        <v>Inst_dat TIMESTAMP  ,</v>
      </c>
      <c r="P12" s="5" t="str">
        <f t="shared" si="2"/>
        <v/>
      </c>
      <c r="R12" s="13" t="str">
        <f t="shared" si="3"/>
        <v/>
      </c>
      <c r="U12" s="6" t="str">
        <f t="shared" si="4"/>
        <v>EXEC sys.sp_addextendedproperty @name=N'MS_Description', @value=N'登录日时' , @level0type=N'SCHEMA',@level0name=N'dbo', @level1type=N'TABLE',@level1name=N'M_MatterMST', @level2type=N'COLUMN',@level2name=N'Inst_dat';</v>
      </c>
    </row>
    <row r="13" s="1" customFormat="1" spans="2:21">
      <c r="B13" s="14">
        <f t="shared" si="0"/>
        <v>8</v>
      </c>
      <c r="C13" s="15" t="s">
        <v>105</v>
      </c>
      <c r="D13" s="15" t="s">
        <v>106</v>
      </c>
      <c r="E13" s="15" t="s">
        <v>103</v>
      </c>
      <c r="F13" s="14"/>
      <c r="G13" s="14"/>
      <c r="H13" s="14"/>
      <c r="I13" s="15" t="s">
        <v>104</v>
      </c>
      <c r="K13" s="4" t="str">
        <f t="shared" si="1"/>
        <v>Upd_dat TIMESTAMP  );</v>
      </c>
      <c r="P13" s="5" t="str">
        <f t="shared" si="2"/>
        <v/>
      </c>
      <c r="R13" s="13" t="str">
        <f t="shared" si="3"/>
        <v/>
      </c>
      <c r="U13" s="6" t="str">
        <f t="shared" si="4"/>
        <v>EXEC sys.sp_addextendedproperty @name=N'MS_Description', @value=N'更新日时' , @level0type=N'SCHEMA',@level0name=N'dbo', @level1type=N'TABLE',@level1name=N'M_MatterMST', @level2type=N'COLUMN',@level2name=N'Upd_dat';</v>
      </c>
    </row>
    <row r="15" spans="16:16">
      <c r="P15" s="5" t="str">
        <f>"WITH (PAD_INDEX = OFF, STATISTICS_NORECOMPUTE = OFF, IGNORE_DUP_KEY = OFF, ALLOW_ROW_LOCKS = OFF, ALLOW_PAGE_LOCKS = OFF);"</f>
        <v>WITH (PAD_INDEX = OFF, STATISTICS_NORECOMPUTE = OFF, IGNORE_DUP_KEY = OFF, ALLOW_ROW_LOCKS = OFF, ALLOW_PAGE_LOCKS = OFF);</v>
      </c>
    </row>
    <row r="19" s="2" customFormat="1" spans="2:21">
      <c r="B19" s="12"/>
      <c r="D19" s="3"/>
      <c r="E19" s="3"/>
      <c r="I19" s="3"/>
      <c r="J19" s="3"/>
      <c r="K19" s="4"/>
      <c r="L19" s="3"/>
      <c r="M19" s="3"/>
      <c r="N19" s="3"/>
      <c r="O19" s="3"/>
      <c r="P19" s="5"/>
      <c r="Q19" s="3"/>
      <c r="R19" s="3"/>
      <c r="S19" s="3"/>
      <c r="T19" s="3"/>
      <c r="U19" s="6"/>
    </row>
    <row r="20" spans="3:3">
      <c r="C20" s="18" t="s">
        <v>131</v>
      </c>
    </row>
    <row r="21" spans="3:3">
      <c r="C21" s="18" t="s">
        <v>195</v>
      </c>
    </row>
    <row r="22" spans="3:3">
      <c r="C22" s="18" t="s">
        <v>196</v>
      </c>
    </row>
    <row r="23" spans="3:3">
      <c r="C23" s="18" t="s">
        <v>197</v>
      </c>
    </row>
    <row r="24" spans="3:3">
      <c r="C24" s="18" t="s">
        <v>133</v>
      </c>
    </row>
    <row r="25" spans="3:3">
      <c r="C25" s="18" t="s">
        <v>132</v>
      </c>
    </row>
  </sheetData>
  <mergeCells count="3">
    <mergeCell ref="B2:I2"/>
    <mergeCell ref="B3:E3"/>
    <mergeCell ref="F3:I3"/>
  </mergeCells>
  <pageMargins left="0.699305555555556" right="0.699305555555556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autoPageBreaks="0"/>
  </sheetPr>
  <dimension ref="B2:U17"/>
  <sheetViews>
    <sheetView showGridLines="0" zoomScale="85" zoomScaleNormal="85" workbookViewId="0">
      <selection activeCell="C18" sqref="C18"/>
    </sheetView>
  </sheetViews>
  <sheetFormatPr defaultColWidth="8.875" defaultRowHeight="14.5"/>
  <cols>
    <col min="1" max="1" width="3.75" style="3" customWidth="1"/>
    <col min="2" max="2" width="5.75" style="2" customWidth="1"/>
    <col min="3" max="3" width="22.75" style="2" customWidth="1"/>
    <col min="4" max="5" width="22.75" style="3" customWidth="1"/>
    <col min="6" max="6" width="9.75" style="2" customWidth="1"/>
    <col min="7" max="7" width="11.75" style="2" customWidth="1"/>
    <col min="8" max="8" width="9.75" style="2" customWidth="1"/>
    <col min="9" max="9" width="35.75" style="3" customWidth="1"/>
    <col min="10" max="10" width="3.75" style="3" customWidth="1"/>
    <col min="11" max="11" width="8.875" style="4"/>
    <col min="12" max="15" width="8.875" style="3"/>
    <col min="16" max="16" width="8.875" style="5"/>
    <col min="17" max="19" width="8.875" style="3" customWidth="1"/>
    <col min="20" max="20" width="8.875" style="3"/>
    <col min="21" max="21" width="8.875" style="6"/>
    <col min="22" max="16384" width="8.875" style="3"/>
  </cols>
  <sheetData>
    <row r="2" spans="2:11">
      <c r="B2" s="7" t="s">
        <v>79</v>
      </c>
      <c r="C2" s="7"/>
      <c r="D2" s="7"/>
      <c r="E2" s="7"/>
      <c r="F2" s="7"/>
      <c r="G2" s="7"/>
      <c r="H2" s="7"/>
      <c r="I2" s="7"/>
      <c r="K2" s="4" t="str">
        <f>"DROP TABLE IF EXISTS ["&amp;F3&amp;"];"</f>
        <v>DROP TABLE IF EXISTS [M_Matter];</v>
      </c>
    </row>
    <row r="3" spans="2:16">
      <c r="B3" s="8" t="s">
        <v>37</v>
      </c>
      <c r="C3" s="8"/>
      <c r="D3" s="8"/>
      <c r="E3" s="8"/>
      <c r="F3" s="8" t="s">
        <v>38</v>
      </c>
      <c r="G3" s="8"/>
      <c r="H3" s="8"/>
      <c r="I3" s="8"/>
      <c r="K3" s="4" t="str">
        <f>"CREATE TABLE "&amp;F3&amp;" ("</f>
        <v>CREATE TABLE M_Matter (</v>
      </c>
      <c r="P3" s="5" t="str">
        <f>"ALTER TABLE "&amp;F3&amp;" ADD PRIMARY KEY CLUSTERED ("</f>
        <v>ALTER TABLE M_Matter ADD PRIMARY KEY CLUSTERED (</v>
      </c>
    </row>
    <row r="4" spans="21:21">
      <c r="U4" s="6" t="str">
        <f>"EXEC sys.sp_addextendedproperty @name=N'MS_Description', @value=N'"&amp;B3&amp;"' , @level0type=N'SCHEMA',@level0name=N'dbo', @level1type=N'TABLE',@level1name=N'"&amp;F3&amp;"';"</f>
        <v>EXEC sys.sp_addextendedproperty @name=N'MS_Description', @value=N'BOM物料' , @level0type=N'SCHEMA',@level0name=N'dbo', @level1type=N'TABLE',@level1name=N'M_Matter';</v>
      </c>
    </row>
    <row r="5" spans="2:9">
      <c r="B5" s="7" t="s">
        <v>80</v>
      </c>
      <c r="C5" s="7" t="s">
        <v>81</v>
      </c>
      <c r="D5" s="7" t="s">
        <v>82</v>
      </c>
      <c r="E5" s="7" t="s">
        <v>83</v>
      </c>
      <c r="F5" s="7" t="s">
        <v>84</v>
      </c>
      <c r="G5" s="7" t="s">
        <v>85</v>
      </c>
      <c r="H5" s="7" t="s">
        <v>86</v>
      </c>
      <c r="I5" s="7" t="s">
        <v>14</v>
      </c>
    </row>
    <row r="6" spans="2:21">
      <c r="B6" s="8">
        <f t="shared" ref="B6:B11" si="0">ROW()-5</f>
        <v>1</v>
      </c>
      <c r="C6" s="9" t="s">
        <v>198</v>
      </c>
      <c r="D6" s="9" t="s">
        <v>199</v>
      </c>
      <c r="E6" s="9" t="s">
        <v>89</v>
      </c>
      <c r="F6" s="8" t="s">
        <v>90</v>
      </c>
      <c r="G6" s="8" t="s">
        <v>90</v>
      </c>
      <c r="H6" s="8"/>
      <c r="I6" s="9"/>
      <c r="K6" s="4" t="str">
        <f t="shared" ref="K6:K11" si="1">IF(D6="","",D6&amp;" "&amp;IF(E6="decimal","decimal(18,0) IDENTITY(1,1)",E6)&amp;" "&amp;IF(G6="√","NOT NULL","")&amp;" "&amp;IF(C7&lt;&gt;"",",",");"))</f>
        <v>Matter_id BIGINT NOT NULL ,</v>
      </c>
      <c r="P6" s="5" t="str">
        <f>IF(F6&lt;&gt;"",D6&amp;" ASC "&amp;IF(F7&lt;&gt;"",",",")"),"")</f>
        <v>Matter_id ASC )</v>
      </c>
      <c r="R6" s="13" t="str">
        <f>IF(H6="","","ALTER TABLE ["&amp;$F$3&amp;"] ADD CONSTRAINT [DF_"&amp;$F$3&amp;"_"&amp;D6&amp;"] DEFAULT "&amp;H6&amp;" FOR ["&amp;D6&amp;"];")</f>
        <v/>
      </c>
      <c r="U6" s="6" t="str">
        <f>"EXEC sys.sp_addextendedproperty @name=N'MS_Description', @value=N'"&amp;C6&amp;"' , @level0type=N'SCHEMA',@level0name=N'dbo', @level1type=N'TABLE',@level1name=N'"&amp;$F$3&amp;"', @level2type=N'COLUMN',@level2name=N'"&amp;D6&amp;"';"</f>
        <v>EXEC sys.sp_addextendedproperty @name=N'MS_Description', @value=N'BOM物料ID' , @level0type=N'SCHEMA',@level0name=N'dbo', @level1type=N'TABLE',@level1name=N'M_Matter', @level2type=N'COLUMN',@level2name=N'Matter_id';</v>
      </c>
    </row>
    <row r="7" spans="2:21">
      <c r="B7" s="8">
        <f t="shared" si="0"/>
        <v>2</v>
      </c>
      <c r="C7" s="9" t="s">
        <v>186</v>
      </c>
      <c r="D7" s="9" t="s">
        <v>187</v>
      </c>
      <c r="E7" s="9" t="s">
        <v>89</v>
      </c>
      <c r="F7" s="8"/>
      <c r="G7" s="8" t="s">
        <v>90</v>
      </c>
      <c r="H7" s="8"/>
      <c r="I7" s="9"/>
      <c r="K7" s="4" t="str">
        <f t="shared" si="1"/>
        <v>Material_id BIGINT NOT NULL ,</v>
      </c>
      <c r="P7" s="5" t="str">
        <f>IF(F7&lt;&gt;"",D7&amp;" ASC "&amp;IF(F8&lt;&gt;"",",",")"),"")</f>
        <v/>
      </c>
      <c r="R7" s="13" t="str">
        <f>IF(H7="","","ALTER TABLE ["&amp;$F$3&amp;"] ADD CONSTRAINT [DF_"&amp;$F$3&amp;"_"&amp;D7&amp;"] DEFAULT "&amp;H7&amp;" FOR ["&amp;D7&amp;"];")</f>
        <v/>
      </c>
      <c r="U7" s="6" t="str">
        <f>"EXEC sys.sp_addextendedproperty @name=N'MS_Description', @value=N'"&amp;C7&amp;"' , @level0type=N'SCHEMA',@level0name=N'dbo', @level1type=N'TABLE',@level1name=N'"&amp;$F$3&amp;"', @level2type=N'COLUMN',@level2name=N'"&amp;D7&amp;"';"</f>
        <v>EXEC sys.sp_addextendedproperty @name=N'MS_Description', @value=N'物料信息ID' , @level0type=N'SCHEMA',@level0name=N'dbo', @level1type=N'TABLE',@level1name=N'M_Matter', @level2type=N'COLUMN',@level2name=N'Material_id';</v>
      </c>
    </row>
    <row r="8" spans="2:21">
      <c r="B8" s="8">
        <f t="shared" si="0"/>
        <v>3</v>
      </c>
      <c r="C8" s="9" t="s">
        <v>200</v>
      </c>
      <c r="D8" s="9" t="s">
        <v>201</v>
      </c>
      <c r="E8" s="9" t="s">
        <v>89</v>
      </c>
      <c r="F8" s="8"/>
      <c r="G8" s="8" t="s">
        <v>90</v>
      </c>
      <c r="H8" s="8"/>
      <c r="I8" s="9"/>
      <c r="K8" s="4" t="str">
        <f t="shared" si="1"/>
        <v>Bom_id BIGINT NOT NULL ,</v>
      </c>
      <c r="P8" s="5" t="str">
        <f>IF(F8&lt;&gt;"",D8&amp;" ASC "&amp;IF(#REF!&lt;&gt;"",",",")"),"")</f>
        <v/>
      </c>
      <c r="R8" s="13" t="str">
        <f>IF(H8="","","ALTER TABLE ["&amp;$F$3&amp;"] ADD CONSTRAINT [DF_"&amp;$F$3&amp;"_"&amp;D8&amp;"] DEFAULT "&amp;H8&amp;" FOR ["&amp;D8&amp;"];")</f>
        <v/>
      </c>
      <c r="U8" s="6" t="str">
        <f>"EXEC sys.sp_addextendedproperty @name=N'MS_Description', @value=N'"&amp;C8&amp;"' , @level0type=N'SCHEMA',@level0name=N'dbo', @level1type=N'TABLE',@level1name=N'"&amp;$F$3&amp;"', @level2type=N'COLUMN',@level2name=N'"&amp;D8&amp;"';"</f>
        <v>EXEC sys.sp_addextendedproperty @name=N'MS_Description', @value=N'Bom ID' , @level0type=N'SCHEMA',@level0name=N'dbo', @level1type=N'TABLE',@level1name=N'M_Matter', @level2type=N'COLUMN',@level2name=N'Bom_id';</v>
      </c>
    </row>
    <row r="9" spans="2:21">
      <c r="B9" s="16">
        <f t="shared" si="0"/>
        <v>4</v>
      </c>
      <c r="C9" s="10" t="s">
        <v>97</v>
      </c>
      <c r="D9" s="10" t="s">
        <v>98</v>
      </c>
      <c r="E9" s="10" t="s">
        <v>99</v>
      </c>
      <c r="F9" s="11"/>
      <c r="G9" s="11" t="s">
        <v>90</v>
      </c>
      <c r="H9" s="11">
        <v>0</v>
      </c>
      <c r="I9" s="10" t="s">
        <v>100</v>
      </c>
      <c r="K9" s="4" t="str">
        <f t="shared" si="1"/>
        <v>Using_flg SMALLINT NOT NULL ,</v>
      </c>
      <c r="P9" s="5" t="str">
        <f>IF(F9&lt;&gt;"",D9&amp;" ASC "&amp;IF(F10&lt;&gt;"",",",")"),"")</f>
        <v/>
      </c>
      <c r="R9" s="13" t="str">
        <f>IF(H9="","","ALTER TABLE ["&amp;$F$3&amp;"] ADD CONSTRAINT [DF_"&amp;$F$3&amp;"_"&amp;D9&amp;"] DEFAULT "&amp;H9&amp;" FOR ["&amp;D9&amp;"];")</f>
        <v>ALTER TABLE [M_Matter] ADD CONSTRAINT [DF_M_Matter_Using_flg] DEFAULT 0 FOR [Using_flg];</v>
      </c>
      <c r="U9" s="6" t="str">
        <f>"EXEC sys.sp_addextendedproperty @name=N'MS_Description', @value=N'"&amp;C9&amp;"' , @level0type=N'SCHEMA',@level0name=N'dbo', @level1type=N'TABLE',@level1name=N'"&amp;$F$3&amp;"', @level2type=N'COLUMN',@level2name=N'"&amp;D9&amp;"';"</f>
        <v>EXEC sys.sp_addextendedproperty @name=N'MS_Description', @value=N'启用Flg' , @level0type=N'SCHEMA',@level0name=N'dbo', @level1type=N'TABLE',@level1name=N'M_Matter', @level2type=N'COLUMN',@level2name=N'Using_flg';</v>
      </c>
    </row>
    <row r="10" s="1" customFormat="1" spans="2:21">
      <c r="B10" s="14">
        <f t="shared" si="0"/>
        <v>5</v>
      </c>
      <c r="C10" s="15" t="s">
        <v>101</v>
      </c>
      <c r="D10" s="15" t="s">
        <v>102</v>
      </c>
      <c r="E10" s="15" t="s">
        <v>103</v>
      </c>
      <c r="F10" s="14"/>
      <c r="G10" s="14"/>
      <c r="H10" s="14"/>
      <c r="I10" s="15" t="s">
        <v>104</v>
      </c>
      <c r="K10" s="4" t="str">
        <f t="shared" si="1"/>
        <v>Inst_dat TIMESTAMP  ,</v>
      </c>
      <c r="P10" s="5" t="str">
        <f>IF(F10&lt;&gt;"",D10&amp;" ASC "&amp;IF(F11&lt;&gt;"",",",")"),"")</f>
        <v/>
      </c>
      <c r="R10" s="13" t="str">
        <f>IF(H10="","","ALTER TABLE ["&amp;$F$3&amp;"] ADD CONSTRAINT [DF_"&amp;$F$3&amp;"_"&amp;D10&amp;"] DEFAULT "&amp;H10&amp;" FOR ["&amp;D10&amp;"];")</f>
        <v/>
      </c>
      <c r="U10" s="6" t="str">
        <f>"EXEC sys.sp_addextendedproperty @name=N'MS_Description', @value=N'"&amp;C10&amp;"' , @level0type=N'SCHEMA',@level0name=N'dbo', @level1type=N'TABLE',@level1name=N'"&amp;$F$3&amp;"', @level2type=N'COLUMN',@level2name=N'"&amp;D10&amp;"';"</f>
        <v>EXEC sys.sp_addextendedproperty @name=N'MS_Description', @value=N'登录日时' , @level0type=N'SCHEMA',@level0name=N'dbo', @level1type=N'TABLE',@level1name=N'M_Matter', @level2type=N'COLUMN',@level2name=N'Inst_dat';</v>
      </c>
    </row>
    <row r="11" s="1" customFormat="1" spans="2:21">
      <c r="B11" s="14">
        <f t="shared" si="0"/>
        <v>6</v>
      </c>
      <c r="C11" s="15" t="s">
        <v>105</v>
      </c>
      <c r="D11" s="15" t="s">
        <v>106</v>
      </c>
      <c r="E11" s="15" t="s">
        <v>103</v>
      </c>
      <c r="F11" s="14"/>
      <c r="G11" s="14"/>
      <c r="H11" s="14"/>
      <c r="I11" s="15" t="s">
        <v>104</v>
      </c>
      <c r="K11" s="4" t="str">
        <f t="shared" si="1"/>
        <v>Upd_dat TIMESTAMP  );</v>
      </c>
      <c r="P11" s="5" t="str">
        <f>IF(F11&lt;&gt;"",D11&amp;" ASC "&amp;IF(F12&lt;&gt;"",",",")"),"")</f>
        <v/>
      </c>
      <c r="R11" s="13" t="str">
        <f>IF(H11="","","ALTER TABLE ["&amp;$F$3&amp;"] ADD CONSTRAINT [DF_"&amp;$F$3&amp;"_"&amp;D11&amp;"] DEFAULT "&amp;H11&amp;" FOR ["&amp;D11&amp;"];")</f>
        <v/>
      </c>
      <c r="U11" s="6" t="str">
        <f>"EXEC sys.sp_addextendedproperty @name=N'MS_Description', @value=N'"&amp;C11&amp;"' , @level0type=N'SCHEMA',@level0name=N'dbo', @level1type=N'TABLE',@level1name=N'"&amp;$F$3&amp;"', @level2type=N'COLUMN',@level2name=N'"&amp;D11&amp;"';"</f>
        <v>EXEC sys.sp_addextendedproperty @name=N'MS_Description', @value=N'更新日时' , @level0type=N'SCHEMA',@level0name=N'dbo', @level1type=N'TABLE',@level1name=N'M_Matter', @level2type=N'COLUMN',@level2name=N'Upd_dat';</v>
      </c>
    </row>
    <row r="13" spans="16:16">
      <c r="P13" s="5" t="str">
        <f>"WITH (PAD_INDEX = OFF, STATISTICS_NORECOMPUTE = OFF, IGNORE_DUP_KEY = OFF, ALLOW_ROW_LOCKS = OFF, ALLOW_PAGE_LOCKS = OFF);"</f>
        <v>WITH (PAD_INDEX = OFF, STATISTICS_NORECOMPUTE = OFF, IGNORE_DUP_KEY = OFF, ALLOW_ROW_LOCKS = OFF, ALLOW_PAGE_LOCKS = OFF);</v>
      </c>
    </row>
    <row r="17" s="2" customFormat="1" spans="2:21">
      <c r="B17" s="12"/>
      <c r="D17" s="3"/>
      <c r="E17" s="3"/>
      <c r="I17" s="3"/>
      <c r="J17" s="3"/>
      <c r="K17" s="4"/>
      <c r="L17" s="3"/>
      <c r="M17" s="3"/>
      <c r="N17" s="3"/>
      <c r="O17" s="3"/>
      <c r="P17" s="5"/>
      <c r="Q17" s="3"/>
      <c r="R17" s="3"/>
      <c r="S17" s="3"/>
      <c r="T17" s="3"/>
      <c r="U17" s="6"/>
    </row>
  </sheetData>
  <mergeCells count="3">
    <mergeCell ref="B2:I2"/>
    <mergeCell ref="B3:E3"/>
    <mergeCell ref="F3:I3"/>
  </mergeCells>
  <pageMargins left="0.699305555555556" right="0.699305555555556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autoPageBreaks="0"/>
  </sheetPr>
  <dimension ref="B2:U21"/>
  <sheetViews>
    <sheetView showGridLines="0" zoomScale="85" zoomScaleNormal="85" workbookViewId="0">
      <selection activeCell="E20" sqref="E20"/>
    </sheetView>
  </sheetViews>
  <sheetFormatPr defaultColWidth="8.875" defaultRowHeight="14.5"/>
  <cols>
    <col min="1" max="1" width="3.75" style="3" customWidth="1"/>
    <col min="2" max="2" width="5.75" style="2" customWidth="1"/>
    <col min="3" max="3" width="22.75" style="2" customWidth="1"/>
    <col min="4" max="5" width="22.75" style="3" customWidth="1"/>
    <col min="6" max="6" width="9.75" style="2" customWidth="1"/>
    <col min="7" max="7" width="11.75" style="2" customWidth="1"/>
    <col min="8" max="8" width="9.75" style="2" customWidth="1"/>
    <col min="9" max="9" width="35.75" style="3" customWidth="1"/>
    <col min="10" max="10" width="3.75" style="3" customWidth="1"/>
    <col min="11" max="11" width="8.875" style="4"/>
    <col min="12" max="15" width="8.875" style="3"/>
    <col min="16" max="16" width="8.875" style="5"/>
    <col min="17" max="19" width="8.875" style="3" customWidth="1"/>
    <col min="20" max="20" width="8.875" style="3"/>
    <col min="21" max="21" width="8.875" style="6"/>
    <col min="22" max="16384" width="8.875" style="3"/>
  </cols>
  <sheetData>
    <row r="2" spans="2:11">
      <c r="B2" s="7" t="s">
        <v>79</v>
      </c>
      <c r="C2" s="7"/>
      <c r="D2" s="7"/>
      <c r="E2" s="7"/>
      <c r="F2" s="7"/>
      <c r="G2" s="7"/>
      <c r="H2" s="7"/>
      <c r="I2" s="7"/>
      <c r="K2" s="4" t="str">
        <f>"DROP TABLE IF EXISTS ["&amp;F3&amp;"];"</f>
        <v>DROP TABLE IF EXISTS [M_BomMST];</v>
      </c>
    </row>
    <row r="3" spans="2:16">
      <c r="B3" s="8" t="s">
        <v>202</v>
      </c>
      <c r="C3" s="8"/>
      <c r="D3" s="8"/>
      <c r="E3" s="8"/>
      <c r="F3" s="8" t="s">
        <v>40</v>
      </c>
      <c r="G3" s="8"/>
      <c r="H3" s="8"/>
      <c r="I3" s="8"/>
      <c r="K3" s="4" t="str">
        <f>"CREATE TABLE "&amp;F3&amp;" ("</f>
        <v>CREATE TABLE M_BomMST (</v>
      </c>
      <c r="P3" s="5" t="str">
        <f>"ALTER TABLE "&amp;F3&amp;" ADD PRIMARY KEY CLUSTERED ("</f>
        <v>ALTER TABLE M_BomMST ADD PRIMARY KEY CLUSTERED (</v>
      </c>
    </row>
    <row r="4" spans="21:21">
      <c r="U4" s="6" t="str">
        <f>"EXEC sys.sp_addextendedproperty @name=N'MS_Description', @value=N'"&amp;B3&amp;"' , @level0type=N'SCHEMA',@level0name=N'dbo', @level1type=N'TABLE',@level1name=N'"&amp;F3&amp;"';"</f>
        <v>EXEC sys.sp_addextendedproperty @name=N'MS_Description', @value=N'产品BOM信息' , @level0type=N'SCHEMA',@level0name=N'dbo', @level1type=N'TABLE',@level1name=N'M_BomMST';</v>
      </c>
    </row>
    <row r="5" spans="2:9">
      <c r="B5" s="7" t="s">
        <v>80</v>
      </c>
      <c r="C5" s="7" t="s">
        <v>81</v>
      </c>
      <c r="D5" s="7" t="s">
        <v>82</v>
      </c>
      <c r="E5" s="7" t="s">
        <v>83</v>
      </c>
      <c r="F5" s="7" t="s">
        <v>84</v>
      </c>
      <c r="G5" s="7" t="s">
        <v>85</v>
      </c>
      <c r="H5" s="7" t="s">
        <v>86</v>
      </c>
      <c r="I5" s="7" t="s">
        <v>14</v>
      </c>
    </row>
    <row r="6" spans="2:21">
      <c r="B6" s="8">
        <f t="shared" ref="B6:B14" si="0">ROW()-5</f>
        <v>1</v>
      </c>
      <c r="C6" s="9" t="s">
        <v>203</v>
      </c>
      <c r="D6" s="9" t="s">
        <v>201</v>
      </c>
      <c r="E6" s="9" t="s">
        <v>89</v>
      </c>
      <c r="F6" s="8" t="s">
        <v>90</v>
      </c>
      <c r="G6" s="8" t="s">
        <v>90</v>
      </c>
      <c r="H6" s="8"/>
      <c r="I6" s="9"/>
      <c r="K6" s="4" t="str">
        <f>IF(D6="","",D6&amp;" "&amp;IF(E6="decimal","decimal(18,0) IDENTITY(1,1)",E6)&amp;" "&amp;IF(G6="√","NOT NULL","")&amp;" "&amp;IF(C7&lt;&gt;"",",",");"))</f>
        <v>Bom_id BIGINT NOT NULL ,</v>
      </c>
      <c r="P6" s="5" t="str">
        <f>IF(F6&lt;&gt;"",D6&amp;" ASC "&amp;IF(F7&lt;&gt;"",",",")"),"")</f>
        <v>Bom_id ASC )</v>
      </c>
      <c r="R6" s="13" t="str">
        <f>IF(H6="","","ALTER TABLE ["&amp;$F$3&amp;"] ADD CONSTRAINT [DF_"&amp;$F$3&amp;"_"&amp;D6&amp;"] DEFAULT "&amp;H6&amp;" FOR ["&amp;D6&amp;"];")</f>
        <v/>
      </c>
      <c r="U6" s="6" t="str">
        <f>"EXEC sys.sp_addextendedproperty @name=N'MS_Description', @value=N'"&amp;C6&amp;"' , @level0type=N'SCHEMA',@level0name=N'dbo', @level1type=N'TABLE',@level1name=N'"&amp;$F$3&amp;"', @level2type=N'COLUMN',@level2name=N'"&amp;D6&amp;"';"</f>
        <v>EXEC sys.sp_addextendedproperty @name=N'MS_Description', @value=N'BOM ID' , @level0type=N'SCHEMA',@level0name=N'dbo', @level1type=N'TABLE',@level1name=N'M_BomMST', @level2type=N'COLUMN',@level2name=N'Bom_id';</v>
      </c>
    </row>
    <row r="7" spans="2:21">
      <c r="B7" s="8">
        <f t="shared" si="0"/>
        <v>2</v>
      </c>
      <c r="C7" s="9" t="s">
        <v>204</v>
      </c>
      <c r="D7" s="9" t="s">
        <v>205</v>
      </c>
      <c r="E7" s="9" t="s">
        <v>93</v>
      </c>
      <c r="F7" s="8"/>
      <c r="G7" s="8" t="s">
        <v>90</v>
      </c>
      <c r="H7" s="8"/>
      <c r="I7" s="9"/>
      <c r="K7" s="4" t="str">
        <f t="shared" ref="K7:K14" si="1">IF(D7="","",D7&amp;" "&amp;IF(E7="decimal","decimal(18,0) IDENTITY(1,1)",E7)&amp;" "&amp;IF(G7="√","NOT NULL","")&amp;" "&amp;IF(C8&lt;&gt;"",",",");"))</f>
        <v>Bom_no VARCHAR(10) NOT NULL ,</v>
      </c>
      <c r="P7" s="5" t="str">
        <f t="shared" ref="P7:P14" si="2">IF(F7&lt;&gt;"",D7&amp;" ASC "&amp;IF(F8&lt;&gt;"",",",")"),"")</f>
        <v/>
      </c>
      <c r="R7" s="13" t="str">
        <f t="shared" ref="R7:R14" si="3">IF(H7="","","ALTER TABLE ["&amp;$F$3&amp;"] ADD CONSTRAINT [DF_"&amp;$F$3&amp;"_"&amp;D7&amp;"] DEFAULT "&amp;H7&amp;" FOR ["&amp;D7&amp;"];")</f>
        <v/>
      </c>
      <c r="U7" s="6" t="str">
        <f t="shared" ref="U7:U14" si="4">"EXEC sys.sp_addextendedproperty @name=N'MS_Description', @value=N'"&amp;C7&amp;"' , @level0type=N'SCHEMA',@level0name=N'dbo', @level1type=N'TABLE',@level1name=N'"&amp;$F$3&amp;"', @level2type=N'COLUMN',@level2name=N'"&amp;D7&amp;"';"</f>
        <v>EXEC sys.sp_addextendedproperty @name=N'MS_Description', @value=N'BOM编号' , @level0type=N'SCHEMA',@level0name=N'dbo', @level1type=N'TABLE',@level1name=N'M_BomMST', @level2type=N'COLUMN',@level2name=N'Bom_no';</v>
      </c>
    </row>
    <row r="8" spans="2:21">
      <c r="B8" s="16">
        <f t="shared" si="0"/>
        <v>3</v>
      </c>
      <c r="C8" s="17" t="s">
        <v>206</v>
      </c>
      <c r="D8" s="17" t="s">
        <v>207</v>
      </c>
      <c r="E8" s="17" t="s">
        <v>96</v>
      </c>
      <c r="F8" s="16"/>
      <c r="G8" s="16" t="s">
        <v>90</v>
      </c>
      <c r="H8" s="16"/>
      <c r="I8" s="17"/>
      <c r="K8" s="4" t="str">
        <f t="shared" si="1"/>
        <v>Bom_name VARCHAR(50) NOT NULL ,</v>
      </c>
      <c r="P8" s="5" t="str">
        <f t="shared" si="2"/>
        <v/>
      </c>
      <c r="R8" s="13" t="str">
        <f t="shared" si="3"/>
        <v/>
      </c>
      <c r="U8" s="6" t="str">
        <f t="shared" si="4"/>
        <v>EXEC sys.sp_addextendedproperty @name=N'MS_Description', @value=N'BOM名称' , @level0type=N'SCHEMA',@level0name=N'dbo', @level1type=N'TABLE',@level1name=N'M_BomMST', @level2type=N'COLUMN',@level2name=N'Bom_name';</v>
      </c>
    </row>
    <row r="9" spans="2:21">
      <c r="B9" s="8">
        <f t="shared" si="0"/>
        <v>4</v>
      </c>
      <c r="C9" s="9" t="s">
        <v>208</v>
      </c>
      <c r="D9" s="9" t="s">
        <v>209</v>
      </c>
      <c r="E9" s="9" t="s">
        <v>96</v>
      </c>
      <c r="F9" s="8"/>
      <c r="G9" s="8" t="s">
        <v>90</v>
      </c>
      <c r="H9" s="8"/>
      <c r="I9" s="9" t="s">
        <v>210</v>
      </c>
      <c r="K9" s="4" t="str">
        <f t="shared" si="1"/>
        <v>Bom_version VARCHAR(50) NOT NULL ,</v>
      </c>
      <c r="P9" s="5" t="str">
        <f t="shared" si="2"/>
        <v/>
      </c>
      <c r="R9" s="13" t="str">
        <f t="shared" si="3"/>
        <v/>
      </c>
      <c r="U9" s="6" t="str">
        <f t="shared" si="4"/>
        <v>EXEC sys.sp_addextendedproperty @name=N'MS_Description', @value=N'BOM版本号' , @level0type=N'SCHEMA',@level0name=N'dbo', @level1type=N'TABLE',@level1name=N'M_BomMST', @level2type=N'COLUMN',@level2name=N'Bom_version';</v>
      </c>
    </row>
    <row r="10" spans="2:21">
      <c r="B10" s="16">
        <f t="shared" si="0"/>
        <v>5</v>
      </c>
      <c r="C10" s="9" t="s">
        <v>174</v>
      </c>
      <c r="D10" s="9" t="s">
        <v>175</v>
      </c>
      <c r="E10" s="9" t="s">
        <v>89</v>
      </c>
      <c r="F10" s="16"/>
      <c r="G10" s="16" t="s">
        <v>90</v>
      </c>
      <c r="H10" s="16"/>
      <c r="I10" s="17"/>
      <c r="K10" s="4" t="str">
        <f t="shared" si="1"/>
        <v>Product_id BIGINT NOT NULL ,</v>
      </c>
      <c r="P10" s="5" t="str">
        <f t="shared" si="2"/>
        <v/>
      </c>
      <c r="R10" s="13" t="str">
        <f t="shared" si="3"/>
        <v/>
      </c>
      <c r="U10" s="6" t="str">
        <f t="shared" si="4"/>
        <v>EXEC sys.sp_addextendedproperty @name=N'MS_Description', @value=N'产品ID' , @level0type=N'SCHEMA',@level0name=N'dbo', @level1type=N'TABLE',@level1name=N'M_BomMST', @level2type=N'COLUMN',@level2name=N'Product_id';</v>
      </c>
    </row>
    <row r="11" spans="2:21">
      <c r="B11" s="16">
        <f t="shared" si="0"/>
        <v>6</v>
      </c>
      <c r="C11" s="17" t="s">
        <v>211</v>
      </c>
      <c r="D11" s="17" t="s">
        <v>156</v>
      </c>
      <c r="E11" s="17" t="s">
        <v>181</v>
      </c>
      <c r="F11" s="16"/>
      <c r="G11" s="16"/>
      <c r="H11" s="16"/>
      <c r="I11" s="17"/>
      <c r="K11" s="4" t="str">
        <f t="shared" si="1"/>
        <v>Remarks VERCHAR(200)  ,</v>
      </c>
      <c r="P11" s="5" t="str">
        <f t="shared" si="2"/>
        <v/>
      </c>
      <c r="R11" s="13" t="str">
        <f t="shared" si="3"/>
        <v/>
      </c>
      <c r="U11" s="6" t="str">
        <f t="shared" si="4"/>
        <v>EXEC sys.sp_addextendedproperty @name=N'MS_Description', @value=N'BOM备注' , @level0type=N'SCHEMA',@level0name=N'dbo', @level1type=N'TABLE',@level1name=N'M_BomMST', @level2type=N'COLUMN',@level2name=N'Remarks';</v>
      </c>
    </row>
    <row r="12" spans="2:21">
      <c r="B12" s="16">
        <f t="shared" si="0"/>
        <v>7</v>
      </c>
      <c r="C12" s="10" t="s">
        <v>97</v>
      </c>
      <c r="D12" s="10" t="s">
        <v>98</v>
      </c>
      <c r="E12" s="10" t="s">
        <v>212</v>
      </c>
      <c r="F12" s="11"/>
      <c r="G12" s="11" t="s">
        <v>90</v>
      </c>
      <c r="H12" s="11">
        <v>0</v>
      </c>
      <c r="I12" s="10" t="s">
        <v>100</v>
      </c>
      <c r="K12" s="4" t="str">
        <f t="shared" si="1"/>
        <v>Using_flg VARCHAR(20) NOT NULL ,</v>
      </c>
      <c r="P12" s="5" t="str">
        <f t="shared" si="2"/>
        <v/>
      </c>
      <c r="R12" s="13" t="str">
        <f t="shared" si="3"/>
        <v>ALTER TABLE [M_BomMST] ADD CONSTRAINT [DF_M_BomMST_Using_flg] DEFAULT 0 FOR [Using_flg];</v>
      </c>
      <c r="U12" s="6" t="str">
        <f t="shared" si="4"/>
        <v>EXEC sys.sp_addextendedproperty @name=N'MS_Description', @value=N'启用Flg' , @level0type=N'SCHEMA',@level0name=N'dbo', @level1type=N'TABLE',@level1name=N'M_BomMST', @level2type=N'COLUMN',@level2name=N'Using_flg';</v>
      </c>
    </row>
    <row r="13" s="1" customFormat="1" spans="2:21">
      <c r="B13" s="14">
        <f t="shared" si="0"/>
        <v>8</v>
      </c>
      <c r="C13" s="15" t="s">
        <v>101</v>
      </c>
      <c r="D13" s="15" t="s">
        <v>102</v>
      </c>
      <c r="E13" s="15" t="s">
        <v>103</v>
      </c>
      <c r="F13" s="14"/>
      <c r="G13" s="14"/>
      <c r="H13" s="14"/>
      <c r="I13" s="15" t="s">
        <v>104</v>
      </c>
      <c r="K13" s="4" t="str">
        <f t="shared" si="1"/>
        <v>Inst_dat TIMESTAMP  ,</v>
      </c>
      <c r="P13" s="5" t="str">
        <f t="shared" si="2"/>
        <v/>
      </c>
      <c r="R13" s="13" t="str">
        <f t="shared" si="3"/>
        <v/>
      </c>
      <c r="U13" s="6" t="str">
        <f t="shared" si="4"/>
        <v>EXEC sys.sp_addextendedproperty @name=N'MS_Description', @value=N'登录日时' , @level0type=N'SCHEMA',@level0name=N'dbo', @level1type=N'TABLE',@level1name=N'M_BomMST', @level2type=N'COLUMN',@level2name=N'Inst_dat';</v>
      </c>
    </row>
    <row r="14" s="1" customFormat="1" spans="2:21">
      <c r="B14" s="14">
        <f t="shared" si="0"/>
        <v>9</v>
      </c>
      <c r="C14" s="15" t="s">
        <v>105</v>
      </c>
      <c r="D14" s="15" t="s">
        <v>106</v>
      </c>
      <c r="E14" s="15" t="s">
        <v>103</v>
      </c>
      <c r="F14" s="14"/>
      <c r="G14" s="14"/>
      <c r="H14" s="14"/>
      <c r="I14" s="15" t="s">
        <v>104</v>
      </c>
      <c r="K14" s="4" t="str">
        <f t="shared" si="1"/>
        <v>Upd_dat TIMESTAMP  );</v>
      </c>
      <c r="P14" s="5" t="str">
        <f t="shared" si="2"/>
        <v/>
      </c>
      <c r="R14" s="13" t="str">
        <f t="shared" si="3"/>
        <v/>
      </c>
      <c r="U14" s="6" t="str">
        <f t="shared" si="4"/>
        <v>EXEC sys.sp_addextendedproperty @name=N'MS_Description', @value=N'更新日时' , @level0type=N'SCHEMA',@level0name=N'dbo', @level1type=N'TABLE',@level1name=N'M_BomMST', @level2type=N'COLUMN',@level2name=N'Upd_dat';</v>
      </c>
    </row>
    <row r="16" spans="16:16">
      <c r="P16" s="5" t="str">
        <f>"WITH (PAD_INDEX = OFF, STATISTICS_NORECOMPUTE = OFF, IGNORE_DUP_KEY = OFF, ALLOW_ROW_LOCKS = OFF, ALLOW_PAGE_LOCKS = OFF);"</f>
        <v>WITH (PAD_INDEX = OFF, STATISTICS_NORECOMPUTE = OFF, IGNORE_DUP_KEY = OFF, ALLOW_ROW_LOCKS = OFF, ALLOW_PAGE_LOCKS = OFF);</v>
      </c>
    </row>
    <row r="20" s="2" customFormat="1" spans="2:21">
      <c r="B20" s="12"/>
      <c r="D20" s="3"/>
      <c r="E20" s="3"/>
      <c r="I20" s="3"/>
      <c r="J20" s="3"/>
      <c r="K20" s="4"/>
      <c r="L20" s="3"/>
      <c r="M20" s="3"/>
      <c r="N20" s="3"/>
      <c r="O20" s="3"/>
      <c r="P20" s="5"/>
      <c r="Q20" s="3"/>
      <c r="R20" s="3"/>
      <c r="S20" s="3"/>
      <c r="T20" s="3"/>
      <c r="U20" s="6"/>
    </row>
    <row r="21" spans="3:4">
      <c r="C21" s="18" t="s">
        <v>97</v>
      </c>
      <c r="D21" s="19" t="s">
        <v>213</v>
      </c>
    </row>
  </sheetData>
  <mergeCells count="3">
    <mergeCell ref="B2:I2"/>
    <mergeCell ref="B3:E3"/>
    <mergeCell ref="F3:I3"/>
  </mergeCells>
  <pageMargins left="0.699305555555556" right="0.699305555555556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autoPageBreaks="0"/>
  </sheetPr>
  <dimension ref="B2:U17"/>
  <sheetViews>
    <sheetView showGridLines="0" zoomScale="85" zoomScaleNormal="85" workbookViewId="0">
      <selection activeCell="D10" sqref="D10"/>
    </sheetView>
  </sheetViews>
  <sheetFormatPr defaultColWidth="8.875" defaultRowHeight="14.5"/>
  <cols>
    <col min="1" max="1" width="3.75" style="3" customWidth="1"/>
    <col min="2" max="2" width="5.75" style="2" customWidth="1"/>
    <col min="3" max="3" width="22.75" style="2" customWidth="1"/>
    <col min="4" max="5" width="22.75" style="3" customWidth="1"/>
    <col min="6" max="6" width="9.75" style="2" customWidth="1"/>
    <col min="7" max="7" width="11.75" style="2" customWidth="1"/>
    <col min="8" max="8" width="9.75" style="2" customWidth="1"/>
    <col min="9" max="9" width="35.75" style="3" customWidth="1"/>
    <col min="10" max="10" width="3.75" style="3" customWidth="1"/>
    <col min="11" max="11" width="8.875" style="4"/>
    <col min="12" max="15" width="8.875" style="3"/>
    <col min="16" max="16" width="8.875" style="5"/>
    <col min="17" max="19" width="8.875" style="3" customWidth="1"/>
    <col min="20" max="20" width="8.875" style="3"/>
    <col min="21" max="21" width="8.875" style="6"/>
    <col min="22" max="16384" width="8.875" style="3"/>
  </cols>
  <sheetData>
    <row r="2" spans="2:11">
      <c r="B2" s="7" t="s">
        <v>79</v>
      </c>
      <c r="C2" s="7"/>
      <c r="D2" s="7"/>
      <c r="E2" s="7"/>
      <c r="F2" s="7"/>
      <c r="G2" s="7"/>
      <c r="H2" s="7"/>
      <c r="I2" s="7"/>
      <c r="K2" s="4" t="str">
        <f>"DROP TABLE IF EXISTS ["&amp;F3&amp;"];"</f>
        <v>DROP TABLE IF EXISTS [M_BomDetails];</v>
      </c>
    </row>
    <row r="3" spans="2:16">
      <c r="B3" s="8" t="s">
        <v>41</v>
      </c>
      <c r="C3" s="8"/>
      <c r="D3" s="8"/>
      <c r="E3" s="8"/>
      <c r="F3" s="8" t="s">
        <v>42</v>
      </c>
      <c r="G3" s="8"/>
      <c r="H3" s="8"/>
      <c r="I3" s="8"/>
      <c r="K3" s="4" t="str">
        <f>"CREATE TABLE "&amp;F3&amp;" ("</f>
        <v>CREATE TABLE M_BomDetails (</v>
      </c>
      <c r="P3" s="5" t="str">
        <f>"ALTER TABLE "&amp;F3&amp;" ADD PRIMARY KEY CLUSTERED ("</f>
        <v>ALTER TABLE M_BomDetails ADD PRIMARY KEY CLUSTERED (</v>
      </c>
    </row>
    <row r="4" spans="21:21">
      <c r="U4" s="6" t="str">
        <f>"EXEC sys.sp_addextendedproperty @name=N'MS_Description', @value=N'"&amp;B3&amp;"' , @level0type=N'SCHEMA',@level0name=N'dbo', @level1type=N'TABLE',@level1name=N'"&amp;F3&amp;"';"</f>
        <v>EXEC sys.sp_addextendedproperty @name=N'MS_Description', @value=N'作业台BOM详细设定' , @level0type=N'SCHEMA',@level0name=N'dbo', @level1type=N'TABLE',@level1name=N'M_BomDetails';</v>
      </c>
    </row>
    <row r="5" spans="2:9">
      <c r="B5" s="7" t="s">
        <v>80</v>
      </c>
      <c r="C5" s="7" t="s">
        <v>81</v>
      </c>
      <c r="D5" s="7" t="s">
        <v>82</v>
      </c>
      <c r="E5" s="7" t="s">
        <v>83</v>
      </c>
      <c r="F5" s="7" t="s">
        <v>84</v>
      </c>
      <c r="G5" s="7" t="s">
        <v>85</v>
      </c>
      <c r="H5" s="7" t="s">
        <v>86</v>
      </c>
      <c r="I5" s="7" t="s">
        <v>14</v>
      </c>
    </row>
    <row r="6" spans="2:21">
      <c r="B6" s="8">
        <f>ROW()-5</f>
        <v>1</v>
      </c>
      <c r="C6" s="9" t="s">
        <v>214</v>
      </c>
      <c r="D6" s="9" t="s">
        <v>215</v>
      </c>
      <c r="E6" s="9" t="s">
        <v>89</v>
      </c>
      <c r="F6" s="8" t="s">
        <v>90</v>
      </c>
      <c r="G6" s="8" t="s">
        <v>90</v>
      </c>
      <c r="H6" s="8"/>
      <c r="I6" s="9"/>
      <c r="K6" s="4" t="str">
        <f t="shared" ref="K6:K11" si="0">IF(D6="","",D6&amp;" "&amp;IF(E6="decimal","decimal(18,0) IDENTITY(1,1)",E6)&amp;" "&amp;IF(G6="√","NOT NULL","")&amp;" "&amp;IF(C7&lt;&gt;"",",",");"))</f>
        <v>BomDetails_id BIGINT NOT NULL ,</v>
      </c>
      <c r="P6" s="5" t="str">
        <f>IF(F6&lt;&gt;"",D6&amp;" ASC "&amp;IF(F7&lt;&gt;"",",",")"),"")</f>
        <v>BomDetails_id ASC )</v>
      </c>
      <c r="R6" s="13" t="str">
        <f>IF(H6="","","ALTER TABLE ["&amp;$F$3&amp;"] ADD CONSTRAINT [DF_"&amp;$F$3&amp;"_"&amp;D6&amp;"] DEFAULT "&amp;H6&amp;" FOR ["&amp;D6&amp;"];")</f>
        <v/>
      </c>
      <c r="U6" s="6" t="str">
        <f>"EXEC sys.sp_addextendedproperty @name=N'MS_Description', @value=N'"&amp;C6&amp;"' , @level0type=N'SCHEMA',@level0name=N'dbo', @level1type=N'TABLE',@level1name=N'"&amp;$F$3&amp;"', @level2type=N'COLUMN',@level2name=N'"&amp;D6&amp;"';"</f>
        <v>EXEC sys.sp_addextendedproperty @name=N'MS_Description', @value=N'作业台BOM详设ID' , @level0type=N'SCHEMA',@level0name=N'dbo', @level1type=N'TABLE',@level1name=N'M_BomDetails', @level2type=N'COLUMN',@level2name=N'BomDetails_id';</v>
      </c>
    </row>
    <row r="7" spans="2:21">
      <c r="B7" s="8">
        <f>ROW()-5</f>
        <v>2</v>
      </c>
      <c r="C7" s="9" t="s">
        <v>203</v>
      </c>
      <c r="D7" s="9" t="s">
        <v>201</v>
      </c>
      <c r="E7" s="9" t="s">
        <v>89</v>
      </c>
      <c r="F7" s="8"/>
      <c r="G7" s="8" t="s">
        <v>90</v>
      </c>
      <c r="H7" s="8"/>
      <c r="I7" s="9"/>
      <c r="K7" s="4" t="str">
        <f t="shared" si="0"/>
        <v>Bom_id BIGINT NOT NULL ,</v>
      </c>
      <c r="P7" s="5" t="str">
        <f>IF(F7&lt;&gt;"",D7&amp;" ASC "&amp;IF(F9&lt;&gt;"",",",")"),"")</f>
        <v/>
      </c>
      <c r="R7" s="13" t="str">
        <f>IF(H7="","","ALTER TABLE ["&amp;$F$3&amp;"] ADD CONSTRAINT [DF_"&amp;$F$3&amp;"_"&amp;D7&amp;"] DEFAULT "&amp;H7&amp;" FOR ["&amp;D7&amp;"];")</f>
        <v/>
      </c>
      <c r="U7" s="6" t="str">
        <f>"EXEC sys.sp_addextendedproperty @name=N'MS_Description', @value=N'"&amp;C7&amp;"' , @level0type=N'SCHEMA',@level0name=N'dbo', @level1type=N'TABLE',@level1name=N'"&amp;$F$3&amp;"', @level2type=N'COLUMN',@level2name=N'"&amp;D7&amp;"';"</f>
        <v>EXEC sys.sp_addextendedproperty @name=N'MS_Description', @value=N'BOM ID' , @level0type=N'SCHEMA',@level0name=N'dbo', @level1type=N'TABLE',@level1name=N'M_BomDetails', @level2type=N'COLUMN',@level2name=N'Bom_id';</v>
      </c>
    </row>
    <row r="8" spans="2:18">
      <c r="B8" s="16">
        <v>3</v>
      </c>
      <c r="C8" s="17" t="s">
        <v>216</v>
      </c>
      <c r="D8" s="17" t="s">
        <v>217</v>
      </c>
      <c r="E8" s="17" t="s">
        <v>89</v>
      </c>
      <c r="F8" s="16"/>
      <c r="G8" s="16" t="s">
        <v>90</v>
      </c>
      <c r="H8" s="16"/>
      <c r="I8" s="17"/>
      <c r="K8" s="4" t="str">
        <f t="shared" si="0"/>
        <v>OperModel_id BIGINT NOT NULL ,</v>
      </c>
      <c r="R8" s="13"/>
    </row>
    <row r="9" spans="2:21">
      <c r="B9" s="16">
        <f>ROW()-5</f>
        <v>4</v>
      </c>
      <c r="C9" s="17" t="s">
        <v>97</v>
      </c>
      <c r="D9" s="17" t="s">
        <v>98</v>
      </c>
      <c r="E9" s="17" t="s">
        <v>99</v>
      </c>
      <c r="F9" s="16"/>
      <c r="G9" s="16" t="s">
        <v>90</v>
      </c>
      <c r="H9" s="16">
        <v>0</v>
      </c>
      <c r="I9" s="17" t="s">
        <v>100</v>
      </c>
      <c r="K9" s="4" t="str">
        <f t="shared" si="0"/>
        <v>Using_flg SMALLINT NOT NULL ,</v>
      </c>
      <c r="P9" s="5" t="str">
        <f>IF(F9&lt;&gt;"",D9&amp;" ASC "&amp;IF(F10&lt;&gt;"",",",")"),"")</f>
        <v/>
      </c>
      <c r="R9" s="13" t="str">
        <f>IF(H9="","","ALTER TABLE ["&amp;$F$3&amp;"] ADD CONSTRAINT [DF_"&amp;$F$3&amp;"_"&amp;D9&amp;"] DEFAULT "&amp;H9&amp;" FOR ["&amp;D9&amp;"];")</f>
        <v>ALTER TABLE [M_BomDetails] ADD CONSTRAINT [DF_M_BomDetails_Using_flg] DEFAULT 0 FOR [Using_flg];</v>
      </c>
      <c r="U9" s="6" t="str">
        <f>"EXEC sys.sp_addextendedproperty @name=N'MS_Description', @value=N'"&amp;C9&amp;"' , @level0type=N'SCHEMA',@level0name=N'dbo', @level1type=N'TABLE',@level1name=N'"&amp;$F$3&amp;"', @level2type=N'COLUMN',@level2name=N'"&amp;D9&amp;"';"</f>
        <v>EXEC sys.sp_addextendedproperty @name=N'MS_Description', @value=N'启用Flg' , @level0type=N'SCHEMA',@level0name=N'dbo', @level1type=N'TABLE',@level1name=N'M_BomDetails', @level2type=N'COLUMN',@level2name=N'Using_flg';</v>
      </c>
    </row>
    <row r="10" s="1" customFormat="1" spans="2:21">
      <c r="B10" s="14">
        <f>ROW()-5</f>
        <v>5</v>
      </c>
      <c r="C10" s="15" t="s">
        <v>101</v>
      </c>
      <c r="D10" s="15" t="s">
        <v>162</v>
      </c>
      <c r="E10" s="15" t="s">
        <v>103</v>
      </c>
      <c r="F10" s="14"/>
      <c r="G10" s="14"/>
      <c r="H10" s="14"/>
      <c r="I10" s="15" t="s">
        <v>104</v>
      </c>
      <c r="K10" s="4" t="str">
        <f t="shared" si="0"/>
        <v>inst_dat TIMESTAMP  ,</v>
      </c>
      <c r="P10" s="5" t="str">
        <f>IF(F10&lt;&gt;"",D10&amp;" ASC "&amp;IF(F11&lt;&gt;"",",",")"),"")</f>
        <v/>
      </c>
      <c r="R10" s="13" t="str">
        <f>IF(H10="","","ALTER TABLE ["&amp;$F$3&amp;"] ADD CONSTRAINT [DF_"&amp;$F$3&amp;"_"&amp;D10&amp;"] DEFAULT "&amp;H10&amp;" FOR ["&amp;D10&amp;"];")</f>
        <v/>
      </c>
      <c r="U10" s="6" t="str">
        <f>"EXEC sys.sp_addextendedproperty @name=N'MS_Description', @value=N'"&amp;C10&amp;"' , @level0type=N'SCHEMA',@level0name=N'dbo', @level1type=N'TABLE',@level1name=N'"&amp;$F$3&amp;"', @level2type=N'COLUMN',@level2name=N'"&amp;D10&amp;"';"</f>
        <v>EXEC sys.sp_addextendedproperty @name=N'MS_Description', @value=N'登录日时' , @level0type=N'SCHEMA',@level0name=N'dbo', @level1type=N'TABLE',@level1name=N'M_BomDetails', @level2type=N'COLUMN',@level2name=N'inst_dat';</v>
      </c>
    </row>
    <row r="11" s="1" customFormat="1" spans="2:21">
      <c r="B11" s="14">
        <f>ROW()-5</f>
        <v>6</v>
      </c>
      <c r="C11" s="15" t="s">
        <v>105</v>
      </c>
      <c r="D11" s="15" t="s">
        <v>163</v>
      </c>
      <c r="E11" s="15" t="s">
        <v>103</v>
      </c>
      <c r="F11" s="14"/>
      <c r="G11" s="14"/>
      <c r="H11" s="14"/>
      <c r="I11" s="15" t="s">
        <v>104</v>
      </c>
      <c r="K11" s="4" t="str">
        <f t="shared" si="0"/>
        <v>upd_dat TIMESTAMP  );</v>
      </c>
      <c r="P11" s="5" t="str">
        <f>IF(F11&lt;&gt;"",D11&amp;" ASC "&amp;IF(F12&lt;&gt;"",",",")"),"")</f>
        <v/>
      </c>
      <c r="R11" s="13" t="str">
        <f>IF(H11="","","ALTER TABLE ["&amp;$F$3&amp;"] ADD CONSTRAINT [DF_"&amp;$F$3&amp;"_"&amp;D11&amp;"] DEFAULT "&amp;H11&amp;" FOR ["&amp;D11&amp;"];")</f>
        <v/>
      </c>
      <c r="U11" s="6" t="str">
        <f>"EXEC sys.sp_addextendedproperty @name=N'MS_Description', @value=N'"&amp;C11&amp;"' , @level0type=N'SCHEMA',@level0name=N'dbo', @level1type=N'TABLE',@level1name=N'"&amp;$F$3&amp;"', @level2type=N'COLUMN',@level2name=N'"&amp;D11&amp;"';"</f>
        <v>EXEC sys.sp_addextendedproperty @name=N'MS_Description', @value=N'更新日时' , @level0type=N'SCHEMA',@level0name=N'dbo', @level1type=N'TABLE',@level1name=N'M_BomDetails', @level2type=N'COLUMN',@level2name=N'upd_dat';</v>
      </c>
    </row>
    <row r="13" spans="16:16">
      <c r="P13" s="5" t="str">
        <f>"WITH (PAD_INDEX = OFF, STATISTICS_NORECOMPUTE = OFF, IGNORE_DUP_KEY = OFF, ALLOW_ROW_LOCKS = OFF, ALLOW_PAGE_LOCKS = OFF);"</f>
        <v>WITH (PAD_INDEX = OFF, STATISTICS_NORECOMPUTE = OFF, IGNORE_DUP_KEY = OFF, ALLOW_ROW_LOCKS = OFF, ALLOW_PAGE_LOCKS = OFF);</v>
      </c>
    </row>
    <row r="17" s="2" customFormat="1" spans="2:21">
      <c r="B17" s="12"/>
      <c r="D17" s="3"/>
      <c r="E17" s="3"/>
      <c r="I17" s="3"/>
      <c r="J17" s="3"/>
      <c r="K17" s="4"/>
      <c r="L17" s="3"/>
      <c r="M17" s="3"/>
      <c r="N17" s="3"/>
      <c r="O17" s="3"/>
      <c r="P17" s="5"/>
      <c r="Q17" s="3"/>
      <c r="R17" s="3"/>
      <c r="S17" s="3"/>
      <c r="T17" s="3"/>
      <c r="U17" s="6"/>
    </row>
  </sheetData>
  <mergeCells count="3">
    <mergeCell ref="B2:I2"/>
    <mergeCell ref="B3:E3"/>
    <mergeCell ref="F3:I3"/>
  </mergeCells>
  <pageMargins left="0.699305555555556" right="0.699305555555556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autoPageBreaks="0"/>
  </sheetPr>
  <dimension ref="B2:U18"/>
  <sheetViews>
    <sheetView showGridLines="0" zoomScale="85" zoomScaleNormal="85" workbookViewId="0">
      <selection activeCell="D18" sqref="D18"/>
    </sheetView>
  </sheetViews>
  <sheetFormatPr defaultColWidth="8.875" defaultRowHeight="14.5"/>
  <cols>
    <col min="1" max="1" width="3.75" style="3" customWidth="1"/>
    <col min="2" max="2" width="5.75" style="2" customWidth="1"/>
    <col min="3" max="3" width="22.75" style="2" customWidth="1"/>
    <col min="4" max="5" width="22.75" style="3" customWidth="1"/>
    <col min="6" max="6" width="9.75" style="2" customWidth="1"/>
    <col min="7" max="7" width="11.75" style="2" customWidth="1"/>
    <col min="8" max="8" width="9.75" style="2" customWidth="1"/>
    <col min="9" max="9" width="35.75" style="3" customWidth="1"/>
    <col min="10" max="10" width="3.75" style="3" customWidth="1"/>
    <col min="11" max="11" width="8.875" style="4"/>
    <col min="12" max="15" width="8.875" style="3"/>
    <col min="16" max="16" width="8.875" style="5"/>
    <col min="17" max="19" width="8.875" style="3" customWidth="1"/>
    <col min="20" max="20" width="8.875" style="3"/>
    <col min="21" max="21" width="8.875" style="6"/>
    <col min="22" max="16384" width="8.875" style="3"/>
  </cols>
  <sheetData>
    <row r="2" spans="2:11">
      <c r="B2" s="7" t="s">
        <v>79</v>
      </c>
      <c r="C2" s="7"/>
      <c r="D2" s="7"/>
      <c r="E2" s="7"/>
      <c r="F2" s="7"/>
      <c r="G2" s="7"/>
      <c r="H2" s="7"/>
      <c r="I2" s="7"/>
      <c r="K2" s="4" t="str">
        <f>"DROP TABLE IF EXISTS ["&amp;F3&amp;"];"</f>
        <v>DROP TABLE IF EXISTS [M_AreaMST];</v>
      </c>
    </row>
    <row r="3" spans="2:16">
      <c r="B3" s="8" t="s">
        <v>43</v>
      </c>
      <c r="C3" s="8"/>
      <c r="D3" s="8"/>
      <c r="E3" s="8"/>
      <c r="F3" s="8" t="s">
        <v>44</v>
      </c>
      <c r="G3" s="8"/>
      <c r="H3" s="8"/>
      <c r="I3" s="8"/>
      <c r="K3" s="4" t="str">
        <f>"CREATE TABLE "&amp;F3&amp;" ("</f>
        <v>CREATE TABLE M_AreaMST (</v>
      </c>
      <c r="P3" s="5" t="str">
        <f>"ALTER TABLE "&amp;F3&amp;" ADD PRIMARY KEY CLUSTERED ("</f>
        <v>ALTER TABLE M_AreaMST ADD PRIMARY KEY CLUSTERED (</v>
      </c>
    </row>
    <row r="4" spans="21:21">
      <c r="U4" s="6" t="str">
        <f>"EXEC sys.sp_addextendedproperty @name=N'MS_Description', @value=N'"&amp;B3&amp;"' , @level0type=N'SCHEMA',@level0name=N'dbo', @level1type=N'TABLE',@level1name=N'"&amp;F3&amp;"';"</f>
        <v>EXEC sys.sp_addextendedproperty @name=N'MS_Description', @value=N'区域信息' , @level0type=N'SCHEMA',@level0name=N'dbo', @level1type=N'TABLE',@level1name=N'M_AreaMST';</v>
      </c>
    </row>
    <row r="5" spans="2:9">
      <c r="B5" s="7" t="s">
        <v>80</v>
      </c>
      <c r="C5" s="7" t="s">
        <v>81</v>
      </c>
      <c r="D5" s="7" t="s">
        <v>82</v>
      </c>
      <c r="E5" s="7" t="s">
        <v>83</v>
      </c>
      <c r="F5" s="7" t="s">
        <v>84</v>
      </c>
      <c r="G5" s="7" t="s">
        <v>85</v>
      </c>
      <c r="H5" s="7" t="s">
        <v>86</v>
      </c>
      <c r="I5" s="7" t="s">
        <v>14</v>
      </c>
    </row>
    <row r="6" spans="2:21">
      <c r="B6" s="8">
        <f t="shared" ref="B6:B12" si="0">ROW()-5</f>
        <v>1</v>
      </c>
      <c r="C6" s="9" t="s">
        <v>218</v>
      </c>
      <c r="D6" s="9" t="s">
        <v>219</v>
      </c>
      <c r="E6" s="9" t="s">
        <v>89</v>
      </c>
      <c r="F6" s="8" t="s">
        <v>90</v>
      </c>
      <c r="G6" s="8" t="s">
        <v>90</v>
      </c>
      <c r="H6" s="8"/>
      <c r="I6" s="9"/>
      <c r="K6" s="4" t="str">
        <f t="shared" ref="K6:K12" si="1">IF(D6="","",D6&amp;" "&amp;IF(E6="decimal","decimal(18,0) IDENTITY(1,1)",E6)&amp;" "&amp;IF(G6="√","NOT NULL","")&amp;" "&amp;IF(C7&lt;&gt;"",",",");"))</f>
        <v>Area_id BIGINT NOT NULL ,</v>
      </c>
      <c r="P6" s="5" t="str">
        <f t="shared" ref="P6:P12" si="2">IF(F6&lt;&gt;"",D6&amp;" ASC "&amp;IF(F7&lt;&gt;"",",",")"),"")</f>
        <v>Area_id ASC )</v>
      </c>
      <c r="R6" s="13" t="str">
        <f>IF(H6="","","ALTER TABLE ["&amp;$F$3&amp;"] ADD CONSTRAINT [DF_"&amp;$F$3&amp;"_"&amp;D6&amp;"] DEFAULT "&amp;H6&amp;" FOR ["&amp;D6&amp;"];")</f>
        <v/>
      </c>
      <c r="U6" s="6" t="str">
        <f>"EXEC sys.sp_addextendedproperty @name=N'MS_Description', @value=N'"&amp;C6&amp;"' , @level0type=N'SCHEMA',@level0name=N'dbo', @level1type=N'TABLE',@level1name=N'"&amp;$F$3&amp;"', @level2type=N'COLUMN',@level2name=N'"&amp;D6&amp;"';"</f>
        <v>EXEC sys.sp_addextendedproperty @name=N'MS_Description', @value=N'区域 ID' , @level0type=N'SCHEMA',@level0name=N'dbo', @level1type=N'TABLE',@level1name=N'M_AreaMST', @level2type=N'COLUMN',@level2name=N'Area_id';</v>
      </c>
    </row>
    <row r="7" spans="2:21">
      <c r="B7" s="8">
        <f t="shared" si="0"/>
        <v>2</v>
      </c>
      <c r="C7" s="9" t="s">
        <v>220</v>
      </c>
      <c r="D7" s="9" t="s">
        <v>221</v>
      </c>
      <c r="E7" s="9" t="s">
        <v>96</v>
      </c>
      <c r="F7" s="8"/>
      <c r="G7" s="8" t="s">
        <v>90</v>
      </c>
      <c r="H7" s="8"/>
      <c r="I7" s="9"/>
      <c r="K7" s="4" t="str">
        <f t="shared" si="1"/>
        <v>Area_code VARCHAR(50) NOT NULL ,</v>
      </c>
      <c r="P7" s="5" t="str">
        <f t="shared" si="2"/>
        <v/>
      </c>
      <c r="R7" s="13" t="str">
        <f>IF(H7="","","ALTER TABLE ["&amp;$F$3&amp;"] ADD CONSTRAINT [DF_"&amp;$F$3&amp;"_"&amp;D7&amp;"] DEFAULT "&amp;H7&amp;" FOR ["&amp;D7&amp;"];")</f>
        <v/>
      </c>
      <c r="U7" s="6" t="str">
        <f>"EXEC sys.sp_addextendedproperty @name=N'MS_Description', @value=N'"&amp;C7&amp;"' , @level0type=N'SCHEMA',@level0name=N'dbo', @level1type=N'TABLE',@level1name=N'"&amp;$F$3&amp;"', @level2type=N'COLUMN',@level2name=N'"&amp;D7&amp;"';"</f>
        <v>EXEC sys.sp_addextendedproperty @name=N'MS_Description', @value=N'区域代码' , @level0type=N'SCHEMA',@level0name=N'dbo', @level1type=N'TABLE',@level1name=N'M_AreaMST', @level2type=N'COLUMN',@level2name=N'Area_code';</v>
      </c>
    </row>
    <row r="8" spans="2:21">
      <c r="B8" s="8">
        <f t="shared" si="0"/>
        <v>3</v>
      </c>
      <c r="C8" s="9" t="s">
        <v>222</v>
      </c>
      <c r="D8" s="9" t="s">
        <v>223</v>
      </c>
      <c r="E8" s="9" t="s">
        <v>96</v>
      </c>
      <c r="F8" s="8"/>
      <c r="G8" s="8" t="s">
        <v>90</v>
      </c>
      <c r="H8" s="8"/>
      <c r="I8" s="9"/>
      <c r="K8" s="4" t="str">
        <f t="shared" si="1"/>
        <v>Area_name VARCHAR(50) NOT NULL ,</v>
      </c>
      <c r="P8" s="5" t="str">
        <f t="shared" si="2"/>
        <v/>
      </c>
      <c r="R8" s="13" t="str">
        <f>IF(H8="","","ALTER TABLE ["&amp;$F$3&amp;"] ADD CONSTRAINT [DF_"&amp;$F$3&amp;"_"&amp;D8&amp;"] DEFAULT "&amp;H8&amp;" FOR ["&amp;D8&amp;"];")</f>
        <v/>
      </c>
      <c r="U8" s="6" t="str">
        <f>"EXEC sys.sp_addextendedproperty @name=N'MS_Description', @value=N'"&amp;C8&amp;"' , @level0type=N'SCHEMA',@level0name=N'dbo', @level1type=N'TABLE',@level1name=N'"&amp;$F$3&amp;"', @level2type=N'COLUMN',@level2name=N'"&amp;D8&amp;"';"</f>
        <v>EXEC sys.sp_addextendedproperty @name=N'MS_Description', @value=N'区域名称' , @level0type=N'SCHEMA',@level0name=N'dbo', @level1type=N'TABLE',@level1name=N'M_AreaMST', @level2type=N'COLUMN',@level2name=N'Area_name';</v>
      </c>
    </row>
    <row r="9" spans="2:21">
      <c r="B9" s="16">
        <f t="shared" si="0"/>
        <v>4</v>
      </c>
      <c r="C9" s="17" t="s">
        <v>14</v>
      </c>
      <c r="D9" s="17" t="s">
        <v>156</v>
      </c>
      <c r="E9" s="17" t="s">
        <v>157</v>
      </c>
      <c r="F9" s="16"/>
      <c r="G9" s="16"/>
      <c r="H9" s="16"/>
      <c r="I9" s="17"/>
      <c r="K9" s="4" t="str">
        <f t="shared" si="1"/>
        <v>Remarks VARCHAR(200)  ,</v>
      </c>
      <c r="P9" s="5" t="str">
        <f t="shared" si="2"/>
        <v/>
      </c>
      <c r="R9" s="13" t="str">
        <f>IF(H9="","","ALTER TABLE ["&amp;$F$3&amp;"] ADD CONSTRAINT [DF_"&amp;$F$3&amp;"_"&amp;D9&amp;"] DEFAULT "&amp;H9&amp;" FOR ["&amp;D9&amp;"];")</f>
        <v/>
      </c>
      <c r="U9" s="6" t="str">
        <f>"EXEC sys.sp_addextendedproperty @name=N'MS_Description', @value=N'"&amp;C9&amp;"' , @level0type=N'SCHEMA',@level0name=N'dbo', @level1type=N'TABLE',@level1name=N'"&amp;$F$3&amp;"', @level2type=N'COLUMN',@level2name=N'"&amp;D9&amp;"';"</f>
        <v>EXEC sys.sp_addextendedproperty @name=N'MS_Description', @value=N'备注' , @level0type=N'SCHEMA',@level0name=N'dbo', @level1type=N'TABLE',@level1name=N'M_AreaMST', @level2type=N'COLUMN',@level2name=N'Remarks';</v>
      </c>
    </row>
    <row r="10" spans="2:21">
      <c r="B10" s="16">
        <f t="shared" si="0"/>
        <v>5</v>
      </c>
      <c r="C10" s="10" t="s">
        <v>97</v>
      </c>
      <c r="D10" s="10" t="s">
        <v>98</v>
      </c>
      <c r="E10" s="10" t="s">
        <v>99</v>
      </c>
      <c r="F10" s="11"/>
      <c r="G10" s="11" t="s">
        <v>90</v>
      </c>
      <c r="H10" s="11">
        <v>0</v>
      </c>
      <c r="I10" s="10" t="s">
        <v>100</v>
      </c>
      <c r="K10" s="4" t="str">
        <f t="shared" si="1"/>
        <v>Using_flg SMALLINT NOT NULL ,</v>
      </c>
      <c r="P10" s="5" t="str">
        <f t="shared" si="2"/>
        <v/>
      </c>
      <c r="R10" s="13" t="str">
        <f>IF(H10="","","ALTER TABLE ["&amp;$F$3&amp;"] ADD CONSTRAINT [DF_"&amp;$F$3&amp;"_"&amp;D10&amp;"] DEFAULT "&amp;H10&amp;" FOR ["&amp;D10&amp;"];")</f>
        <v>ALTER TABLE [M_AreaMST] ADD CONSTRAINT [DF_M_AreaMST_Using_flg] DEFAULT 0 FOR [Using_flg];</v>
      </c>
      <c r="U10" s="6" t="str">
        <f>"EXEC sys.sp_addextendedproperty @name=N'MS_Description', @value=N'"&amp;C10&amp;"' , @level0type=N'SCHEMA',@level0name=N'dbo', @level1type=N'TABLE',@level1name=N'"&amp;$F$3&amp;"', @level2type=N'COLUMN',@level2name=N'"&amp;D10&amp;"';"</f>
        <v>EXEC sys.sp_addextendedproperty @name=N'MS_Description', @value=N'启用Flg' , @level0type=N'SCHEMA',@level0name=N'dbo', @level1type=N'TABLE',@level1name=N'M_AreaMST', @level2type=N'COLUMN',@level2name=N'Using_flg';</v>
      </c>
    </row>
    <row r="11" s="1" customFormat="1" spans="2:21">
      <c r="B11" s="14">
        <f t="shared" si="0"/>
        <v>6</v>
      </c>
      <c r="C11" s="15" t="s">
        <v>101</v>
      </c>
      <c r="D11" s="15" t="s">
        <v>102</v>
      </c>
      <c r="E11" s="15" t="s">
        <v>103</v>
      </c>
      <c r="F11" s="14"/>
      <c r="G11" s="14"/>
      <c r="H11" s="14"/>
      <c r="I11" s="15" t="s">
        <v>104</v>
      </c>
      <c r="K11" s="4" t="str">
        <f t="shared" si="1"/>
        <v>Inst_dat TIMESTAMP  ,</v>
      </c>
      <c r="P11" s="5" t="str">
        <f t="shared" si="2"/>
        <v/>
      </c>
      <c r="R11" s="13" t="str">
        <f>IF(H11="","","ALTER TABLE ["&amp;$F$3&amp;"] ADD CONSTRAINT [DF_"&amp;$F$3&amp;"_"&amp;D11&amp;"] DEFAULT "&amp;H11&amp;" FOR ["&amp;D11&amp;"];")</f>
        <v/>
      </c>
      <c r="U11" s="6" t="str">
        <f>"EXEC sys.sp_addextendedproperty @name=N'MS_Description', @value=N'"&amp;C11&amp;"' , @level0type=N'SCHEMA',@level0name=N'dbo', @level1type=N'TABLE',@level1name=N'"&amp;$F$3&amp;"', @level2type=N'COLUMN',@level2name=N'"&amp;D11&amp;"';"</f>
        <v>EXEC sys.sp_addextendedproperty @name=N'MS_Description', @value=N'登录日时' , @level0type=N'SCHEMA',@level0name=N'dbo', @level1type=N'TABLE',@level1name=N'M_AreaMST', @level2type=N'COLUMN',@level2name=N'Inst_dat';</v>
      </c>
    </row>
    <row r="12" s="1" customFormat="1" spans="2:21">
      <c r="B12" s="14">
        <f t="shared" si="0"/>
        <v>7</v>
      </c>
      <c r="C12" s="15" t="s">
        <v>105</v>
      </c>
      <c r="D12" s="15" t="s">
        <v>106</v>
      </c>
      <c r="E12" s="15" t="s">
        <v>103</v>
      </c>
      <c r="F12" s="14"/>
      <c r="G12" s="14"/>
      <c r="H12" s="14"/>
      <c r="I12" s="15" t="s">
        <v>104</v>
      </c>
      <c r="K12" s="4" t="str">
        <f t="shared" si="1"/>
        <v>Upd_dat TIMESTAMP  );</v>
      </c>
      <c r="P12" s="5" t="str">
        <f t="shared" si="2"/>
        <v/>
      </c>
      <c r="R12" s="13" t="str">
        <f>IF(H12="","","ALTER TABLE ["&amp;$F$3&amp;"] ADD CONSTRAINT [DF_"&amp;$F$3&amp;"_"&amp;D12&amp;"] DEFAULT "&amp;H12&amp;" FOR ["&amp;D12&amp;"];")</f>
        <v/>
      </c>
      <c r="U12" s="6" t="str">
        <f>"EXEC sys.sp_addextendedproperty @name=N'MS_Description', @value=N'"&amp;C12&amp;"' , @level0type=N'SCHEMA',@level0name=N'dbo', @level1type=N'TABLE',@level1name=N'"&amp;$F$3&amp;"', @level2type=N'COLUMN',@level2name=N'"&amp;D12&amp;"';"</f>
        <v>EXEC sys.sp_addextendedproperty @name=N'MS_Description', @value=N'更新日时' , @level0type=N'SCHEMA',@level0name=N'dbo', @level1type=N'TABLE',@level1name=N'M_AreaMST', @level2type=N'COLUMN',@level2name=N'Upd_dat';</v>
      </c>
    </row>
    <row r="14" spans="16:16">
      <c r="P14" s="5" t="str">
        <f>"WITH (PAD_INDEX = OFF, STATISTICS_NORECOMPUTE = OFF, IGNORE_DUP_KEY = OFF, ALLOW_ROW_LOCKS = OFF, ALLOW_PAGE_LOCKS = OFF);"</f>
        <v>WITH (PAD_INDEX = OFF, STATISTICS_NORECOMPUTE = OFF, IGNORE_DUP_KEY = OFF, ALLOW_ROW_LOCKS = OFF, ALLOW_PAGE_LOCKS = OFF);</v>
      </c>
    </row>
    <row r="18" s="2" customFormat="1" spans="2:21">
      <c r="B18" s="12"/>
      <c r="D18" s="3"/>
      <c r="E18" s="3"/>
      <c r="I18" s="3"/>
      <c r="J18" s="3"/>
      <c r="K18" s="4"/>
      <c r="L18" s="3"/>
      <c r="M18" s="3"/>
      <c r="N18" s="3"/>
      <c r="O18" s="3"/>
      <c r="P18" s="5"/>
      <c r="Q18" s="3"/>
      <c r="R18" s="3"/>
      <c r="S18" s="3"/>
      <c r="T18" s="3"/>
      <c r="U18" s="6"/>
    </row>
  </sheetData>
  <mergeCells count="3">
    <mergeCell ref="B2:I2"/>
    <mergeCell ref="B3:E3"/>
    <mergeCell ref="F3:I3"/>
  </mergeCells>
  <pageMargins left="0.699305555555556" right="0.699305555555556" top="0.75" bottom="0.75" header="0.3" footer="0.3"/>
  <pageSetup paperSize="9" orientation="portrait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autoPageBreaks="0"/>
  </sheetPr>
  <dimension ref="B2:U19"/>
  <sheetViews>
    <sheetView showGridLines="0" zoomScale="85" zoomScaleNormal="85" workbookViewId="0">
      <selection activeCell="D20" sqref="D20"/>
    </sheetView>
  </sheetViews>
  <sheetFormatPr defaultColWidth="8.875" defaultRowHeight="14.5"/>
  <cols>
    <col min="1" max="1" width="3.75" style="3" customWidth="1"/>
    <col min="2" max="2" width="5.75" style="2" customWidth="1"/>
    <col min="3" max="3" width="22.75" style="2" customWidth="1"/>
    <col min="4" max="5" width="22.75" style="3" customWidth="1"/>
    <col min="6" max="6" width="9.75" style="2" customWidth="1"/>
    <col min="7" max="7" width="11.75" style="2" customWidth="1"/>
    <col min="8" max="8" width="9.75" style="2" customWidth="1"/>
    <col min="9" max="9" width="35.75" style="3" customWidth="1"/>
    <col min="10" max="10" width="3.75" style="3" customWidth="1"/>
    <col min="11" max="11" width="8.875" style="4"/>
    <col min="12" max="15" width="8.875" style="3"/>
    <col min="16" max="16" width="8.875" style="5"/>
    <col min="17" max="19" width="8.875" style="3" customWidth="1"/>
    <col min="20" max="20" width="8.875" style="3"/>
    <col min="21" max="21" width="8.875" style="6"/>
    <col min="22" max="16384" width="8.875" style="3"/>
  </cols>
  <sheetData>
    <row r="2" spans="2:11">
      <c r="B2" s="7" t="s">
        <v>79</v>
      </c>
      <c r="C2" s="7"/>
      <c r="D2" s="7"/>
      <c r="E2" s="7"/>
      <c r="F2" s="7"/>
      <c r="G2" s="7"/>
      <c r="H2" s="7"/>
      <c r="I2" s="7"/>
      <c r="K2" s="4" t="str">
        <f>"DROP TABLE IF EXISTS ["&amp;F3&amp;"];"</f>
        <v>DROP TABLE IF EXISTS [M_Workbench];</v>
      </c>
    </row>
    <row r="3" spans="2:16">
      <c r="B3" s="8" t="s">
        <v>45</v>
      </c>
      <c r="C3" s="8"/>
      <c r="D3" s="8"/>
      <c r="E3" s="8"/>
      <c r="F3" s="8" t="s">
        <v>46</v>
      </c>
      <c r="G3" s="8"/>
      <c r="H3" s="8"/>
      <c r="I3" s="8"/>
      <c r="K3" s="4" t="str">
        <f>"CREATE TABLE "&amp;F3&amp;" ("</f>
        <v>CREATE TABLE M_Workbench (</v>
      </c>
      <c r="P3" s="5" t="str">
        <f>"ALTER TABLE "&amp;F3&amp;" ADD PRIMARY KEY CLUSTERED ("</f>
        <v>ALTER TABLE M_Workbench ADD PRIMARY KEY CLUSTERED (</v>
      </c>
    </row>
    <row r="4" spans="21:21">
      <c r="U4" s="6" t="str">
        <f>"EXEC sys.sp_addextendedproperty @name=N'MS_Description', @value=N'"&amp;B3&amp;"' , @level0type=N'SCHEMA',@level0name=N'dbo', @level1type=N'TABLE',@level1name=N'"&amp;F3&amp;"';"</f>
        <v>EXEC sys.sp_addextendedproperty @name=N'MS_Description', @value=N'作业台信息' , @level0type=N'SCHEMA',@level0name=N'dbo', @level1type=N'TABLE',@level1name=N'M_Workbench';</v>
      </c>
    </row>
    <row r="5" spans="2:9">
      <c r="B5" s="7" t="s">
        <v>80</v>
      </c>
      <c r="C5" s="7" t="s">
        <v>81</v>
      </c>
      <c r="D5" s="7" t="s">
        <v>82</v>
      </c>
      <c r="E5" s="7" t="s">
        <v>83</v>
      </c>
      <c r="F5" s="7" t="s">
        <v>84</v>
      </c>
      <c r="G5" s="7" t="s">
        <v>85</v>
      </c>
      <c r="H5" s="7" t="s">
        <v>86</v>
      </c>
      <c r="I5" s="7" t="s">
        <v>14</v>
      </c>
    </row>
    <row r="6" spans="2:21">
      <c r="B6" s="8">
        <f>ROW()-5</f>
        <v>1</v>
      </c>
      <c r="C6" s="9" t="s">
        <v>224</v>
      </c>
      <c r="D6" s="9" t="s">
        <v>225</v>
      </c>
      <c r="E6" s="9" t="s">
        <v>89</v>
      </c>
      <c r="F6" s="8" t="s">
        <v>90</v>
      </c>
      <c r="G6" s="8" t="s">
        <v>90</v>
      </c>
      <c r="H6" s="8"/>
      <c r="I6" s="9"/>
      <c r="K6" s="4" t="str">
        <f>IF(D6="","",D6&amp;" "&amp;IF(E6="decimal","decimal(18,0) IDENTITY(1,1)",E6)&amp;" "&amp;IF(G6="√","NOT NULL","")&amp;" "&amp;IF(C8&lt;&gt;"",",",");"))</f>
        <v>Workbench_id BIGINT NOT NULL ,</v>
      </c>
      <c r="P6" s="5" t="str">
        <f>IF(F6&lt;&gt;"",D6&amp;" ASC "&amp;IF(F8&lt;&gt;"",",",")"),"")</f>
        <v>Workbench_id ASC )</v>
      </c>
      <c r="R6" s="13" t="str">
        <f>IF(H6="","","ALTER TABLE ["&amp;$F$3&amp;"] ADD CONSTRAINT [DF_"&amp;$F$3&amp;"_"&amp;D6&amp;"] DEFAULT "&amp;H6&amp;" FOR ["&amp;D6&amp;"];")</f>
        <v/>
      </c>
      <c r="U6" s="6" t="str">
        <f>"EXEC sys.sp_addextendedproperty @name=N'MS_Description', @value=N'"&amp;C6&amp;"' , @level0type=N'SCHEMA',@level0name=N'dbo', @level1type=N'TABLE',@level1name=N'"&amp;$F$3&amp;"', @level2type=N'COLUMN',@level2name=N'"&amp;D6&amp;"';"</f>
        <v>EXEC sys.sp_addextendedproperty @name=N'MS_Description', @value=N'作业台 ID' , @level0type=N'SCHEMA',@level0name=N'dbo', @level1type=N'TABLE',@level1name=N'M_Workbench', @level2type=N'COLUMN',@level2name=N'Workbench_id';</v>
      </c>
    </row>
    <row r="7" spans="2:18">
      <c r="B7" s="8">
        <v>2</v>
      </c>
      <c r="C7" s="9" t="s">
        <v>226</v>
      </c>
      <c r="D7" s="9" t="s">
        <v>219</v>
      </c>
      <c r="E7" s="9" t="s">
        <v>89</v>
      </c>
      <c r="F7" s="8"/>
      <c r="G7" s="8" t="s">
        <v>90</v>
      </c>
      <c r="H7" s="8"/>
      <c r="I7" s="9"/>
      <c r="R7" s="13"/>
    </row>
    <row r="8" spans="2:21">
      <c r="B8" s="8">
        <f t="shared" ref="B8:B13" si="0">ROW()-5</f>
        <v>3</v>
      </c>
      <c r="C8" s="9" t="s">
        <v>227</v>
      </c>
      <c r="D8" s="9" t="s">
        <v>228</v>
      </c>
      <c r="E8" s="9" t="s">
        <v>212</v>
      </c>
      <c r="F8" s="8"/>
      <c r="G8" s="8" t="s">
        <v>90</v>
      </c>
      <c r="H8" s="8"/>
      <c r="I8" s="9"/>
      <c r="K8" s="4" t="str">
        <f t="shared" ref="K8:K13" si="1">IF(D8="","",D8&amp;" "&amp;IF(E8="decimal","decimal(18,0) IDENTITY(1,1)",E8)&amp;" "&amp;IF(G8="√","NOT NULL","")&amp;" "&amp;IF(C9&lt;&gt;"",",",");"))</f>
        <v>Workbench_no VARCHAR(20) NOT NULL ,</v>
      </c>
      <c r="P8" s="5" t="str">
        <f t="shared" ref="P8:P13" si="2">IF(F8&lt;&gt;"",D8&amp;" ASC "&amp;IF(F9&lt;&gt;"",",",")"),"")</f>
        <v/>
      </c>
      <c r="R8" s="13" t="str">
        <f>IF(H8="","","ALTER TABLE ["&amp;$F$3&amp;"] ADD CONSTRAINT [DF_"&amp;$F$3&amp;"_"&amp;D8&amp;"] DEFAULT "&amp;H8&amp;" FOR ["&amp;D8&amp;"];")</f>
        <v/>
      </c>
      <c r="U8" s="6" t="str">
        <f>"EXEC sys.sp_addextendedproperty @name=N'MS_Description', @value=N'"&amp;C8&amp;"' , @level0type=N'SCHEMA',@level0name=N'dbo', @level1type=N'TABLE',@level1name=N'"&amp;$F$3&amp;"', @level2type=N'COLUMN',@level2name=N'"&amp;D8&amp;"';"</f>
        <v>EXEC sys.sp_addextendedproperty @name=N'MS_Description', @value=N'作业台编号' , @level0type=N'SCHEMA',@level0name=N'dbo', @level1type=N'TABLE',@level1name=N'M_Workbench', @level2type=N'COLUMN',@level2name=N'Workbench_no';</v>
      </c>
    </row>
    <row r="9" spans="2:21">
      <c r="B9" s="8">
        <f t="shared" si="0"/>
        <v>4</v>
      </c>
      <c r="C9" s="9" t="s">
        <v>229</v>
      </c>
      <c r="D9" s="9" t="s">
        <v>230</v>
      </c>
      <c r="E9" s="9" t="s">
        <v>96</v>
      </c>
      <c r="F9" s="8"/>
      <c r="G9" s="8" t="s">
        <v>90</v>
      </c>
      <c r="H9" s="8"/>
      <c r="I9" s="9"/>
      <c r="K9" s="4" t="str">
        <f t="shared" si="1"/>
        <v>Workbench_name VARCHAR(50) NOT NULL ,</v>
      </c>
      <c r="P9" s="5" t="str">
        <f t="shared" si="2"/>
        <v/>
      </c>
      <c r="R9" s="13" t="str">
        <f>IF(H9="","","ALTER TABLE ["&amp;$F$3&amp;"] ADD CONSTRAINT [DF_"&amp;$F$3&amp;"_"&amp;D9&amp;"] DEFAULT "&amp;H9&amp;" FOR ["&amp;D9&amp;"];")</f>
        <v/>
      </c>
      <c r="U9" s="6" t="str">
        <f>"EXEC sys.sp_addextendedproperty @name=N'MS_Description', @value=N'"&amp;C9&amp;"' , @level0type=N'SCHEMA',@level0name=N'dbo', @level1type=N'TABLE',@level1name=N'"&amp;$F$3&amp;"', @level2type=N'COLUMN',@level2name=N'"&amp;D9&amp;"';"</f>
        <v>EXEC sys.sp_addextendedproperty @name=N'MS_Description', @value=N'作业台名' , @level0type=N'SCHEMA',@level0name=N'dbo', @level1type=N'TABLE',@level1name=N'M_Workbench', @level2type=N'COLUMN',@level2name=N'Workbench_name';</v>
      </c>
    </row>
    <row r="10" spans="2:21">
      <c r="B10" s="16">
        <f t="shared" si="0"/>
        <v>5</v>
      </c>
      <c r="C10" s="17" t="s">
        <v>231</v>
      </c>
      <c r="D10" s="17" t="s">
        <v>232</v>
      </c>
      <c r="E10" s="17" t="s">
        <v>157</v>
      </c>
      <c r="F10" s="16"/>
      <c r="G10" s="16" t="s">
        <v>90</v>
      </c>
      <c r="H10" s="16"/>
      <c r="I10" s="17"/>
      <c r="K10" s="4" t="str">
        <f t="shared" si="1"/>
        <v>Workbench_desc VARCHAR(200) NOT NULL ,</v>
      </c>
      <c r="P10" s="5" t="str">
        <f t="shared" si="2"/>
        <v/>
      </c>
      <c r="R10" s="13" t="str">
        <f>IF(H10="","","ALTER TABLE ["&amp;$F$3&amp;"] ADD CONSTRAINT [DF_"&amp;$F$3&amp;"_"&amp;D10&amp;"] DEFAULT "&amp;H10&amp;" FOR ["&amp;D10&amp;"];")</f>
        <v/>
      </c>
      <c r="U10" s="6" t="str">
        <f>"EXEC sys.sp_addextendedproperty @name=N'MS_Description', @value=N'"&amp;C10&amp;"' , @level0type=N'SCHEMA',@level0name=N'dbo', @level1type=N'TABLE',@level1name=N'"&amp;$F$3&amp;"', @level2type=N'COLUMN',@level2name=N'"&amp;D10&amp;"';"</f>
        <v>EXEC sys.sp_addextendedproperty @name=N'MS_Description', @value=N'作业台描述' , @level0type=N'SCHEMA',@level0name=N'dbo', @level1type=N'TABLE',@level1name=N'M_Workbench', @level2type=N'COLUMN',@level2name=N'Workbench_desc';</v>
      </c>
    </row>
    <row r="11" spans="2:21">
      <c r="B11" s="16">
        <f t="shared" si="0"/>
        <v>6</v>
      </c>
      <c r="C11" s="10" t="s">
        <v>97</v>
      </c>
      <c r="D11" s="10" t="s">
        <v>98</v>
      </c>
      <c r="E11" s="10" t="s">
        <v>99</v>
      </c>
      <c r="F11" s="11"/>
      <c r="G11" s="11" t="s">
        <v>90</v>
      </c>
      <c r="H11" s="11">
        <v>0</v>
      </c>
      <c r="I11" s="10" t="s">
        <v>100</v>
      </c>
      <c r="K11" s="4" t="str">
        <f t="shared" si="1"/>
        <v>Using_flg SMALLINT NOT NULL ,</v>
      </c>
      <c r="P11" s="5" t="str">
        <f t="shared" si="2"/>
        <v/>
      </c>
      <c r="R11" s="13" t="str">
        <f>IF(H11="","","ALTER TABLE ["&amp;$F$3&amp;"] ADD CONSTRAINT [DF_"&amp;$F$3&amp;"_"&amp;D11&amp;"] DEFAULT "&amp;H11&amp;" FOR ["&amp;D11&amp;"];")</f>
        <v>ALTER TABLE [M_Workbench] ADD CONSTRAINT [DF_M_Workbench_Using_flg] DEFAULT 0 FOR [Using_flg];</v>
      </c>
      <c r="U11" s="6" t="str">
        <f>"EXEC sys.sp_addextendedproperty @name=N'MS_Description', @value=N'"&amp;C11&amp;"' , @level0type=N'SCHEMA',@level0name=N'dbo', @level1type=N'TABLE',@level1name=N'"&amp;$F$3&amp;"', @level2type=N'COLUMN',@level2name=N'"&amp;D11&amp;"';"</f>
        <v>EXEC sys.sp_addextendedproperty @name=N'MS_Description', @value=N'启用Flg' , @level0type=N'SCHEMA',@level0name=N'dbo', @level1type=N'TABLE',@level1name=N'M_Workbench', @level2type=N'COLUMN',@level2name=N'Using_flg';</v>
      </c>
    </row>
    <row r="12" s="1" customFormat="1" spans="2:21">
      <c r="B12" s="14">
        <f t="shared" si="0"/>
        <v>7</v>
      </c>
      <c r="C12" s="15" t="s">
        <v>101</v>
      </c>
      <c r="D12" s="15" t="s">
        <v>162</v>
      </c>
      <c r="E12" s="15" t="s">
        <v>103</v>
      </c>
      <c r="F12" s="14"/>
      <c r="G12" s="14"/>
      <c r="H12" s="14"/>
      <c r="I12" s="15" t="s">
        <v>104</v>
      </c>
      <c r="K12" s="4" t="str">
        <f t="shared" si="1"/>
        <v>inst_dat TIMESTAMP  ,</v>
      </c>
      <c r="P12" s="5" t="str">
        <f t="shared" si="2"/>
        <v/>
      </c>
      <c r="R12" s="13" t="str">
        <f>IF(H12="","","ALTER TABLE ["&amp;$F$3&amp;"] ADD CONSTRAINT [DF_"&amp;$F$3&amp;"_"&amp;D12&amp;"] DEFAULT "&amp;H12&amp;" FOR ["&amp;D12&amp;"];")</f>
        <v/>
      </c>
      <c r="U12" s="6" t="str">
        <f>"EXEC sys.sp_addextendedproperty @name=N'MS_Description', @value=N'"&amp;C12&amp;"' , @level0type=N'SCHEMA',@level0name=N'dbo', @level1type=N'TABLE',@level1name=N'"&amp;$F$3&amp;"', @level2type=N'COLUMN',@level2name=N'"&amp;D12&amp;"';"</f>
        <v>EXEC sys.sp_addextendedproperty @name=N'MS_Description', @value=N'登录日时' , @level0type=N'SCHEMA',@level0name=N'dbo', @level1type=N'TABLE',@level1name=N'M_Workbench', @level2type=N'COLUMN',@level2name=N'inst_dat';</v>
      </c>
    </row>
    <row r="13" s="1" customFormat="1" spans="2:21">
      <c r="B13" s="14">
        <f t="shared" si="0"/>
        <v>8</v>
      </c>
      <c r="C13" s="15" t="s">
        <v>105</v>
      </c>
      <c r="D13" s="15" t="s">
        <v>163</v>
      </c>
      <c r="E13" s="15" t="s">
        <v>103</v>
      </c>
      <c r="F13" s="14"/>
      <c r="G13" s="14"/>
      <c r="H13" s="14"/>
      <c r="I13" s="15" t="s">
        <v>104</v>
      </c>
      <c r="K13" s="4" t="str">
        <f t="shared" si="1"/>
        <v>upd_dat TIMESTAMP  );</v>
      </c>
      <c r="P13" s="5" t="str">
        <f t="shared" si="2"/>
        <v/>
      </c>
      <c r="R13" s="13" t="str">
        <f>IF(H13="","","ALTER TABLE ["&amp;$F$3&amp;"] ADD CONSTRAINT [DF_"&amp;$F$3&amp;"_"&amp;D13&amp;"] DEFAULT "&amp;H13&amp;" FOR ["&amp;D13&amp;"];")</f>
        <v/>
      </c>
      <c r="U13" s="6" t="str">
        <f>"EXEC sys.sp_addextendedproperty @name=N'MS_Description', @value=N'"&amp;C13&amp;"' , @level0type=N'SCHEMA',@level0name=N'dbo', @level1type=N'TABLE',@level1name=N'"&amp;$F$3&amp;"', @level2type=N'COLUMN',@level2name=N'"&amp;D13&amp;"';"</f>
        <v>EXEC sys.sp_addextendedproperty @name=N'MS_Description', @value=N'更新日时' , @level0type=N'SCHEMA',@level0name=N'dbo', @level1type=N'TABLE',@level1name=N'M_Workbench', @level2type=N'COLUMN',@level2name=N'upd_dat';</v>
      </c>
    </row>
    <row r="15" spans="16:16">
      <c r="P15" s="5" t="str">
        <f>"WITH (PAD_INDEX = OFF, STATISTICS_NORECOMPUTE = OFF, IGNORE_DUP_KEY = OFF, ALLOW_ROW_LOCKS = OFF, ALLOW_PAGE_LOCKS = OFF);"</f>
        <v>WITH (PAD_INDEX = OFF, STATISTICS_NORECOMPUTE = OFF, IGNORE_DUP_KEY = OFF, ALLOW_ROW_LOCKS = OFF, ALLOW_PAGE_LOCKS = OFF);</v>
      </c>
    </row>
    <row r="17" spans="3:4">
      <c r="C17" s="18" t="s">
        <v>233</v>
      </c>
      <c r="D17" s="19" t="s">
        <v>234</v>
      </c>
    </row>
    <row r="19" s="2" customFormat="1" spans="2:21">
      <c r="B19" s="12"/>
      <c r="C19" s="2" t="s">
        <v>235</v>
      </c>
      <c r="D19" s="3"/>
      <c r="E19" s="3"/>
      <c r="I19" s="3"/>
      <c r="J19" s="3"/>
      <c r="K19" s="4"/>
      <c r="L19" s="3"/>
      <c r="M19" s="3"/>
      <c r="N19" s="3"/>
      <c r="O19" s="3"/>
      <c r="P19" s="5"/>
      <c r="Q19" s="3"/>
      <c r="R19" s="3"/>
      <c r="S19" s="3"/>
      <c r="T19" s="3"/>
      <c r="U19" s="6"/>
    </row>
  </sheetData>
  <mergeCells count="3">
    <mergeCell ref="B2:I2"/>
    <mergeCell ref="B3:E3"/>
    <mergeCell ref="F3:I3"/>
  </mergeCells>
  <pageMargins left="0.699305555555556" right="0.699305555555556" top="0.75" bottom="0.75" header="0.3" footer="0.3"/>
  <pageSetup paperSize="9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autoPageBreaks="0"/>
  </sheetPr>
  <dimension ref="B2:U21"/>
  <sheetViews>
    <sheetView showGridLines="0" zoomScale="85" zoomScaleNormal="85" topLeftCell="A4" workbookViewId="0">
      <selection activeCell="E24" sqref="E24"/>
    </sheetView>
  </sheetViews>
  <sheetFormatPr defaultColWidth="8.875" defaultRowHeight="14.5"/>
  <cols>
    <col min="1" max="1" width="3.75" style="3" customWidth="1"/>
    <col min="2" max="2" width="5.75" style="2" customWidth="1"/>
    <col min="3" max="3" width="22.75" style="2" customWidth="1"/>
    <col min="4" max="5" width="22.75" style="3" customWidth="1"/>
    <col min="6" max="6" width="9.75" style="2" customWidth="1"/>
    <col min="7" max="7" width="11.75" style="2" customWidth="1"/>
    <col min="8" max="8" width="9.75" style="2" customWidth="1"/>
    <col min="9" max="9" width="35.75" style="3" customWidth="1"/>
    <col min="10" max="10" width="3.75" style="3" customWidth="1"/>
    <col min="11" max="11" width="8.875" style="4"/>
    <col min="12" max="15" width="8.875" style="3"/>
    <col min="16" max="16" width="8.875" style="5"/>
    <col min="17" max="19" width="8.875" style="3" customWidth="1"/>
    <col min="20" max="20" width="8.875" style="3"/>
    <col min="21" max="21" width="8.875" style="6"/>
    <col min="22" max="16384" width="8.875" style="3"/>
  </cols>
  <sheetData>
    <row r="2" spans="2:11">
      <c r="B2" s="7" t="s">
        <v>79</v>
      </c>
      <c r="C2" s="7"/>
      <c r="D2" s="7"/>
      <c r="E2" s="7"/>
      <c r="F2" s="7"/>
      <c r="G2" s="7"/>
      <c r="H2" s="7"/>
      <c r="I2" s="7"/>
      <c r="K2" s="4" t="str">
        <f>"DROP TABLE IF EXISTS ["&amp;F3&amp;"];"</f>
        <v>DROP TABLE IF EXISTS [M_WorkbenchTools];</v>
      </c>
    </row>
    <row r="3" spans="2:16">
      <c r="B3" s="8" t="s">
        <v>47</v>
      </c>
      <c r="C3" s="8"/>
      <c r="D3" s="8"/>
      <c r="E3" s="8"/>
      <c r="F3" s="8" t="s">
        <v>48</v>
      </c>
      <c r="G3" s="8"/>
      <c r="H3" s="8"/>
      <c r="I3" s="8"/>
      <c r="K3" s="4" t="str">
        <f>"CREATE TABLE "&amp;F3&amp;" ("</f>
        <v>CREATE TABLE M_WorkbenchTools (</v>
      </c>
      <c r="P3" s="5" t="str">
        <f>"ALTER TABLE "&amp;F3&amp;" ADD PRIMARY KEY CLUSTERED ("</f>
        <v>ALTER TABLE M_WorkbenchTools ADD PRIMARY KEY CLUSTERED (</v>
      </c>
    </row>
    <row r="4" spans="21:21">
      <c r="U4" s="6" t="str">
        <f>"EXEC sys.sp_addextendedproperty @name=N'MS_Description', @value=N'"&amp;B3&amp;"' , @level0type=N'SCHEMA',@level0name=N'dbo', @level1type=N'TABLE',@level1name=N'"&amp;F3&amp;"';"</f>
        <v>EXEC sys.sp_addextendedproperty @name=N'MS_Description', @value=N'作业台硬件设定' , @level0type=N'SCHEMA',@level0name=N'dbo', @level1type=N'TABLE',@level1name=N'M_WorkbenchTools';</v>
      </c>
    </row>
    <row r="5" spans="2:9">
      <c r="B5" s="7" t="s">
        <v>80</v>
      </c>
      <c r="C5" s="7" t="s">
        <v>81</v>
      </c>
      <c r="D5" s="7" t="s">
        <v>82</v>
      </c>
      <c r="E5" s="7" t="s">
        <v>83</v>
      </c>
      <c r="F5" s="7" t="s">
        <v>84</v>
      </c>
      <c r="G5" s="7" t="s">
        <v>85</v>
      </c>
      <c r="H5" s="7" t="s">
        <v>86</v>
      </c>
      <c r="I5" s="7" t="s">
        <v>14</v>
      </c>
    </row>
    <row r="6" spans="2:21">
      <c r="B6" s="8">
        <f>ROW()-5</f>
        <v>1</v>
      </c>
      <c r="C6" s="9" t="s">
        <v>236</v>
      </c>
      <c r="D6" s="9" t="s">
        <v>237</v>
      </c>
      <c r="E6" s="9" t="s">
        <v>89</v>
      </c>
      <c r="F6" s="8" t="s">
        <v>90</v>
      </c>
      <c r="G6" s="8" t="s">
        <v>90</v>
      </c>
      <c r="H6" s="8"/>
      <c r="I6" s="9"/>
      <c r="K6" s="4" t="str">
        <f>IF(D6="","",D6&amp;" "&amp;IF(E6="decimal","decimal(18,0) IDENTITY(1,1)",E6)&amp;" "&amp;IF(G6="√","NOT NULL","")&amp;" "&amp;IF(C7&lt;&gt;"",",",");"))</f>
        <v>WorkbenchTools_id BIGINT NOT NULL ,</v>
      </c>
      <c r="P6" s="5" t="str">
        <f>IF(F6&lt;&gt;"",D6&amp;" ASC "&amp;IF(F7&lt;&gt;"",",",")"),"")</f>
        <v>WorkbenchTools_id ASC )</v>
      </c>
      <c r="R6" s="13" t="str">
        <f>IF(H6="","","ALTER TABLE ["&amp;$F$3&amp;"] ADD CONSTRAINT [DF_"&amp;$F$3&amp;"_"&amp;D6&amp;"] DEFAULT "&amp;H6&amp;" FOR ["&amp;D6&amp;"];")</f>
        <v/>
      </c>
      <c r="U6" s="6" t="str">
        <f>"EXEC sys.sp_addextendedproperty @name=N'MS_Description', @value=N'"&amp;C6&amp;"' , @level0type=N'SCHEMA',@level0name=N'dbo', @level1type=N'TABLE',@level1name=N'"&amp;$F$3&amp;"', @level2type=N'COLUMN',@level2name=N'"&amp;D6&amp;"';"</f>
        <v>EXEC sys.sp_addextendedproperty @name=N'MS_Description', @value=N'作业台硬件设定 ID' , @level0type=N'SCHEMA',@level0name=N'dbo', @level1type=N'TABLE',@level1name=N'M_WorkbenchTools', @level2type=N'COLUMN',@level2name=N'WorkbenchTools_id';</v>
      </c>
    </row>
    <row r="7" spans="2:21">
      <c r="B7" s="8">
        <f>ROW()-5</f>
        <v>2</v>
      </c>
      <c r="C7" s="9" t="s">
        <v>238</v>
      </c>
      <c r="D7" s="9" t="s">
        <v>225</v>
      </c>
      <c r="E7" s="9" t="s">
        <v>89</v>
      </c>
      <c r="F7" s="8"/>
      <c r="G7" s="8" t="s">
        <v>90</v>
      </c>
      <c r="H7" s="8"/>
      <c r="I7" s="9" t="s">
        <v>210</v>
      </c>
      <c r="K7" s="4" t="str">
        <f t="shared" ref="K7:K15" si="0">IF(D7="","",D7&amp;" "&amp;IF(E7="decimal","decimal(18,0) IDENTITY(1,1)",E7)&amp;" "&amp;IF(G7="√","NOT NULL","")&amp;" "&amp;IF(C8&lt;&gt;"",",",");"))</f>
        <v>Workbench_id BIGINT NOT NULL ,</v>
      </c>
      <c r="P7" s="5" t="str">
        <f>IF(F7&lt;&gt;"",D7&amp;" ASC "&amp;IF(F8&lt;&gt;"",",",")"),"")</f>
        <v/>
      </c>
      <c r="R7" s="13" t="str">
        <f>IF(H7="","","ALTER TABLE ["&amp;$F$3&amp;"] ADD CONSTRAINT [DF_"&amp;$F$3&amp;"_"&amp;D7&amp;"] DEFAULT "&amp;H7&amp;" FOR ["&amp;D7&amp;"];")</f>
        <v/>
      </c>
      <c r="U7" s="6" t="str">
        <f>"EXEC sys.sp_addextendedproperty @name=N'MS_Description', @value=N'"&amp;C7&amp;"' , @level0type=N'SCHEMA',@level0name=N'dbo', @level1type=N'TABLE',@level1name=N'"&amp;$F$3&amp;"', @level2type=N'COLUMN',@level2name=N'"&amp;D7&amp;"';"</f>
        <v>EXEC sys.sp_addextendedproperty @name=N'MS_Description', @value=N'作业台ID' , @level0type=N'SCHEMA',@level0name=N'dbo', @level1type=N'TABLE',@level1name=N'M_WorkbenchTools', @level2type=N'COLUMN',@level2name=N'Workbench_id';</v>
      </c>
    </row>
    <row r="8" spans="2:21">
      <c r="B8" s="8">
        <f>ROW()-5</f>
        <v>3</v>
      </c>
      <c r="C8" s="9" t="s">
        <v>239</v>
      </c>
      <c r="D8" s="9" t="s">
        <v>135</v>
      </c>
      <c r="E8" s="17" t="s">
        <v>89</v>
      </c>
      <c r="F8" s="16"/>
      <c r="G8" s="16" t="s">
        <v>90</v>
      </c>
      <c r="H8" s="16"/>
      <c r="I8" s="17"/>
      <c r="K8" s="4" t="str">
        <f t="shared" si="0"/>
        <v>Hw_id BIGINT NOT NULL ,</v>
      </c>
      <c r="P8" s="5" t="str">
        <f>IF(F8&lt;&gt;"",D8&amp;" ASC "&amp;IF(F10&lt;&gt;"",",",")"),"")</f>
        <v/>
      </c>
      <c r="R8" s="13" t="str">
        <f>IF(H8="","","ALTER TABLE ["&amp;$F$3&amp;"] ADD CONSTRAINT [DF_"&amp;$F$3&amp;"_"&amp;D8&amp;"] DEFAULT "&amp;H8&amp;" FOR ["&amp;D8&amp;"];")</f>
        <v/>
      </c>
      <c r="U8" s="6" t="str">
        <f>"EXEC sys.sp_addextendedproperty @name=N'MS_Description', @value=N'"&amp;C8&amp;"' , @level0type=N'SCHEMA',@level0name=N'dbo', @level1type=N'TABLE',@level1name=N'"&amp;$F$3&amp;"', @level2type=N'COLUMN',@level2name=N'"&amp;D8&amp;"';"</f>
        <v>EXEC sys.sp_addextendedproperty @name=N'MS_Description', @value=N'硬件管理ID' , @level0type=N'SCHEMA',@level0name=N'dbo', @level1type=N'TABLE',@level1name=N'M_WorkbenchTools', @level2type=N'COLUMN',@level2name=N'Hw_id';</v>
      </c>
    </row>
    <row r="9" spans="2:18">
      <c r="B9" s="8">
        <v>4</v>
      </c>
      <c r="C9" s="9" t="s">
        <v>144</v>
      </c>
      <c r="D9" s="9" t="s">
        <v>145</v>
      </c>
      <c r="E9" s="17" t="s">
        <v>89</v>
      </c>
      <c r="F9" s="16"/>
      <c r="G9" s="16" t="s">
        <v>90</v>
      </c>
      <c r="H9" s="16"/>
      <c r="I9" s="17"/>
      <c r="K9" s="4" t="str">
        <f t="shared" si="0"/>
        <v>Communication_id BIGINT NOT NULL ,</v>
      </c>
      <c r="R9" s="13"/>
    </row>
    <row r="10" spans="2:21">
      <c r="B10" s="8">
        <f t="shared" ref="B10:B15" si="1">ROW()-5</f>
        <v>5</v>
      </c>
      <c r="C10" s="9" t="s">
        <v>240</v>
      </c>
      <c r="D10" s="9" t="s">
        <v>241</v>
      </c>
      <c r="E10" s="17" t="s">
        <v>212</v>
      </c>
      <c r="F10" s="16"/>
      <c r="G10" s="16"/>
      <c r="H10" s="16"/>
      <c r="I10" s="17"/>
      <c r="K10" s="4" t="str">
        <f t="shared" si="0"/>
        <v>Ip_address VARCHAR(20)  ,</v>
      </c>
      <c r="P10" s="5" t="str">
        <f t="shared" ref="P10:P15" si="2">IF(F10&lt;&gt;"",D10&amp;" ASC "&amp;IF(F11&lt;&gt;"",",",")"),"")</f>
        <v/>
      </c>
      <c r="R10" s="13" t="str">
        <f t="shared" ref="R10:R15" si="3">IF(H10="","","ALTER TABLE ["&amp;$F$3&amp;"] ADD CONSTRAINT [DF_"&amp;$F$3&amp;"_"&amp;D10&amp;"] DEFAULT "&amp;H10&amp;" FOR ["&amp;D10&amp;"];")</f>
        <v/>
      </c>
      <c r="U10" s="6" t="str">
        <f t="shared" ref="U10:U15" si="4">"EXEC sys.sp_addextendedproperty @name=N'MS_Description', @value=N'"&amp;C10&amp;"' , @level0type=N'SCHEMA',@level0name=N'dbo', @level1type=N'TABLE',@level1name=N'"&amp;$F$3&amp;"', @level2type=N'COLUMN',@level2name=N'"&amp;D10&amp;"';"</f>
        <v>EXEC sys.sp_addextendedproperty @name=N'MS_Description', @value=N'IP地址' , @level0type=N'SCHEMA',@level0name=N'dbo', @level1type=N'TABLE',@level1name=N'M_WorkbenchTools', @level2type=N'COLUMN',@level2name=N'Ip_address';</v>
      </c>
    </row>
    <row r="11" spans="2:21">
      <c r="B11" s="8">
        <f t="shared" si="1"/>
        <v>6</v>
      </c>
      <c r="C11" s="9" t="s">
        <v>242</v>
      </c>
      <c r="D11" s="9" t="s">
        <v>243</v>
      </c>
      <c r="E11" s="17" t="s">
        <v>212</v>
      </c>
      <c r="F11" s="16"/>
      <c r="G11" s="16"/>
      <c r="H11" s="16"/>
      <c r="I11" s="17"/>
      <c r="K11" s="4" t="str">
        <f t="shared" si="0"/>
        <v>Ip_port VARCHAR(20)  ,</v>
      </c>
      <c r="P11" s="5" t="str">
        <f t="shared" si="2"/>
        <v/>
      </c>
      <c r="R11" s="13" t="str">
        <f t="shared" si="3"/>
        <v/>
      </c>
      <c r="U11" s="6" t="str">
        <f t="shared" si="4"/>
        <v>EXEC sys.sp_addextendedproperty @name=N'MS_Description', @value=N'IP端口号' , @level0type=N'SCHEMA',@level0name=N'dbo', @level1type=N'TABLE',@level1name=N'M_WorkbenchTools', @level2type=N'COLUMN',@level2name=N'Ip_port';</v>
      </c>
    </row>
    <row r="12" spans="2:21">
      <c r="B12" s="8">
        <f t="shared" si="1"/>
        <v>7</v>
      </c>
      <c r="C12" s="10" t="s">
        <v>244</v>
      </c>
      <c r="D12" s="10" t="s">
        <v>245</v>
      </c>
      <c r="E12" s="10" t="s">
        <v>212</v>
      </c>
      <c r="F12" s="11"/>
      <c r="G12" s="11"/>
      <c r="H12" s="11"/>
      <c r="I12" s="10" t="s">
        <v>246</v>
      </c>
      <c r="K12" s="4" t="str">
        <f t="shared" si="0"/>
        <v>Ok_address VARCHAR(20)  ,</v>
      </c>
      <c r="P12" s="5" t="str">
        <f t="shared" si="2"/>
        <v/>
      </c>
      <c r="R12" s="13" t="str">
        <f t="shared" si="3"/>
        <v/>
      </c>
      <c r="U12" s="6" t="str">
        <f t="shared" si="4"/>
        <v>EXEC sys.sp_addextendedproperty @name=N'MS_Description', @value=N'OK地址' , @level0type=N'SCHEMA',@level0name=N'dbo', @level1type=N'TABLE',@level1name=N'M_WorkbenchTools', @level2type=N'COLUMN',@level2name=N'Ok_address';</v>
      </c>
    </row>
    <row r="13" spans="2:21">
      <c r="B13" s="8">
        <f t="shared" si="1"/>
        <v>8</v>
      </c>
      <c r="C13" s="10" t="s">
        <v>247</v>
      </c>
      <c r="D13" s="10" t="s">
        <v>248</v>
      </c>
      <c r="E13" s="10" t="s">
        <v>212</v>
      </c>
      <c r="F13" s="11"/>
      <c r="G13" s="11"/>
      <c r="H13" s="11"/>
      <c r="I13" s="10" t="s">
        <v>246</v>
      </c>
      <c r="K13" s="4" t="str">
        <f t="shared" si="0"/>
        <v>Ng_address VARCHAR(20)  ,</v>
      </c>
      <c r="P13" s="5" t="str">
        <f t="shared" si="2"/>
        <v/>
      </c>
      <c r="R13" s="13" t="str">
        <f t="shared" si="3"/>
        <v/>
      </c>
      <c r="U13" s="6" t="str">
        <f t="shared" si="4"/>
        <v>EXEC sys.sp_addextendedproperty @name=N'MS_Description', @value=N'NG地址' , @level0type=N'SCHEMA',@level0name=N'dbo', @level1type=N'TABLE',@level1name=N'M_WorkbenchTools', @level2type=N'COLUMN',@level2name=N'Ng_address';</v>
      </c>
    </row>
    <row r="14" s="1" customFormat="1" spans="2:21">
      <c r="B14" s="14">
        <f t="shared" si="1"/>
        <v>9</v>
      </c>
      <c r="C14" s="15" t="s">
        <v>101</v>
      </c>
      <c r="D14" s="15" t="s">
        <v>162</v>
      </c>
      <c r="E14" s="15" t="s">
        <v>103</v>
      </c>
      <c r="F14" s="14"/>
      <c r="G14" s="14"/>
      <c r="H14" s="14"/>
      <c r="I14" s="15" t="s">
        <v>104</v>
      </c>
      <c r="K14" s="4" t="str">
        <f t="shared" si="0"/>
        <v>inst_dat TIMESTAMP  ,</v>
      </c>
      <c r="P14" s="5" t="str">
        <f t="shared" si="2"/>
        <v/>
      </c>
      <c r="R14" s="13" t="str">
        <f t="shared" si="3"/>
        <v/>
      </c>
      <c r="U14" s="6" t="str">
        <f t="shared" si="4"/>
        <v>EXEC sys.sp_addextendedproperty @name=N'MS_Description', @value=N'登录日时' , @level0type=N'SCHEMA',@level0name=N'dbo', @level1type=N'TABLE',@level1name=N'M_WorkbenchTools', @level2type=N'COLUMN',@level2name=N'inst_dat';</v>
      </c>
    </row>
    <row r="15" s="1" customFormat="1" spans="2:21">
      <c r="B15" s="14">
        <f t="shared" si="1"/>
        <v>10</v>
      </c>
      <c r="C15" s="15" t="s">
        <v>105</v>
      </c>
      <c r="D15" s="15" t="s">
        <v>163</v>
      </c>
      <c r="E15" s="15" t="s">
        <v>103</v>
      </c>
      <c r="F15" s="14"/>
      <c r="G15" s="14"/>
      <c r="H15" s="14"/>
      <c r="I15" s="15" t="s">
        <v>104</v>
      </c>
      <c r="K15" s="4" t="str">
        <f t="shared" si="0"/>
        <v>upd_dat TIMESTAMP  );</v>
      </c>
      <c r="P15" s="5" t="str">
        <f t="shared" si="2"/>
        <v/>
      </c>
      <c r="R15" s="13" t="str">
        <f t="shared" si="3"/>
        <v/>
      </c>
      <c r="U15" s="6" t="str">
        <f t="shared" si="4"/>
        <v>EXEC sys.sp_addextendedproperty @name=N'MS_Description', @value=N'更新日时' , @level0type=N'SCHEMA',@level0name=N'dbo', @level1type=N'TABLE',@level1name=N'M_WorkbenchTools', @level2type=N'COLUMN',@level2name=N'upd_dat';</v>
      </c>
    </row>
    <row r="17" spans="16:16">
      <c r="P17" s="5" t="str">
        <f>"WITH (PAD_INDEX = OFF, STATISTICS_NORECOMPUTE = OFF, IGNORE_DUP_KEY = OFF, ALLOW_ROW_LOCKS = OFF, ALLOW_PAGE_LOCKS = OFF);"</f>
        <v>WITH (PAD_INDEX = OFF, STATISTICS_NORECOMPUTE = OFF, IGNORE_DUP_KEY = OFF, ALLOW_ROW_LOCKS = OFF, ALLOW_PAGE_LOCKS = OFF);</v>
      </c>
    </row>
    <row r="21" s="2" customFormat="1" spans="2:21">
      <c r="B21" s="12"/>
      <c r="D21" s="3"/>
      <c r="E21" s="3"/>
      <c r="I21" s="3"/>
      <c r="J21" s="3"/>
      <c r="K21" s="4"/>
      <c r="L21" s="3"/>
      <c r="M21" s="3"/>
      <c r="N21" s="3"/>
      <c r="O21" s="3"/>
      <c r="P21" s="5"/>
      <c r="Q21" s="3"/>
      <c r="R21" s="3"/>
      <c r="S21" s="3"/>
      <c r="T21" s="3"/>
      <c r="U21" s="6"/>
    </row>
  </sheetData>
  <mergeCells count="3">
    <mergeCell ref="B2:I2"/>
    <mergeCell ref="B3:E3"/>
    <mergeCell ref="F3:I3"/>
  </mergeCells>
  <pageMargins left="0.699305555555556" right="0.699305555555556" top="0.75" bottom="0.75" header="0.3" footer="0.3"/>
  <pageSetup paperSize="9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autoPageBreaks="0"/>
  </sheetPr>
  <dimension ref="B2:U21"/>
  <sheetViews>
    <sheetView showGridLines="0" zoomScale="85" zoomScaleNormal="85" topLeftCell="A4" workbookViewId="0">
      <selection activeCell="D20" sqref="D20"/>
    </sheetView>
  </sheetViews>
  <sheetFormatPr defaultColWidth="8.875" defaultRowHeight="14.5"/>
  <cols>
    <col min="1" max="1" width="3.75" style="3" customWidth="1"/>
    <col min="2" max="2" width="5.75" style="2" customWidth="1"/>
    <col min="3" max="3" width="22.75" style="2" customWidth="1"/>
    <col min="4" max="5" width="22.75" style="3" customWidth="1"/>
    <col min="6" max="6" width="9.75" style="2" customWidth="1"/>
    <col min="7" max="7" width="11.75" style="2" customWidth="1"/>
    <col min="8" max="8" width="9.75" style="2" customWidth="1"/>
    <col min="9" max="9" width="35.75" style="3" customWidth="1"/>
    <col min="10" max="10" width="3.75" style="3" customWidth="1"/>
    <col min="11" max="11" width="8.875" style="4"/>
    <col min="12" max="15" width="8.875" style="3"/>
    <col min="16" max="16" width="8.875" style="5"/>
    <col min="17" max="19" width="8.875" style="3" customWidth="1"/>
    <col min="20" max="20" width="8.875" style="3"/>
    <col min="21" max="21" width="8.875" style="6"/>
    <col min="22" max="16384" width="8.875" style="3"/>
  </cols>
  <sheetData>
    <row r="2" spans="2:11">
      <c r="B2" s="7" t="s">
        <v>79</v>
      </c>
      <c r="C2" s="7"/>
      <c r="D2" s="7"/>
      <c r="E2" s="7"/>
      <c r="F2" s="7"/>
      <c r="G2" s="7"/>
      <c r="H2" s="7"/>
      <c r="I2" s="7"/>
      <c r="K2" s="4" t="str">
        <f>"DROP TABLE IF EXISTS ["&amp;F3&amp;"];"</f>
        <v>DROP TABLE IF EXISTS [M_MaterialBox];</v>
      </c>
    </row>
    <row r="3" spans="2:16">
      <c r="B3" s="8" t="s">
        <v>49</v>
      </c>
      <c r="C3" s="8"/>
      <c r="D3" s="8"/>
      <c r="E3" s="8"/>
      <c r="F3" s="8" t="s">
        <v>50</v>
      </c>
      <c r="G3" s="8"/>
      <c r="H3" s="8"/>
      <c r="I3" s="8"/>
      <c r="K3" s="4" t="str">
        <f>"CREATE TABLE "&amp;F3&amp;" ("</f>
        <v>CREATE TABLE M_MaterialBox (</v>
      </c>
      <c r="P3" s="5" t="str">
        <f>"ALTER TABLE "&amp;F3&amp;" ADD PRIMARY KEY CLUSTERED ("</f>
        <v>ALTER TABLE M_MaterialBox ADD PRIMARY KEY CLUSTERED (</v>
      </c>
    </row>
    <row r="4" spans="21:21">
      <c r="U4" s="6" t="str">
        <f>"EXEC sys.sp_addextendedproperty @name=N'MS_Description', @value=N'"&amp;B3&amp;"' , @level0type=N'SCHEMA',@level0name=N'dbo', @level1type=N'TABLE',@level1name=N'"&amp;F3&amp;"';"</f>
        <v>EXEC sys.sp_addextendedproperty @name=N'MS_Description', @value=N'作业台模型物料架盒' , @level0type=N'SCHEMA',@level0name=N'dbo', @level1type=N'TABLE',@level1name=N'M_MaterialBox';</v>
      </c>
    </row>
    <row r="5" spans="2:9">
      <c r="B5" s="7" t="s">
        <v>80</v>
      </c>
      <c r="C5" s="7" t="s">
        <v>81</v>
      </c>
      <c r="D5" s="7" t="s">
        <v>82</v>
      </c>
      <c r="E5" s="7" t="s">
        <v>83</v>
      </c>
      <c r="F5" s="7" t="s">
        <v>84</v>
      </c>
      <c r="G5" s="7" t="s">
        <v>85</v>
      </c>
      <c r="H5" s="7" t="s">
        <v>86</v>
      </c>
      <c r="I5" s="7" t="s">
        <v>14</v>
      </c>
    </row>
    <row r="6" spans="2:21">
      <c r="B6" s="8">
        <f t="shared" ref="B6:B17" si="0">ROW()-5</f>
        <v>1</v>
      </c>
      <c r="C6" s="9" t="s">
        <v>249</v>
      </c>
      <c r="D6" s="9" t="s">
        <v>250</v>
      </c>
      <c r="E6" s="9" t="s">
        <v>89</v>
      </c>
      <c r="F6" s="8" t="s">
        <v>90</v>
      </c>
      <c r="G6" s="8" t="s">
        <v>90</v>
      </c>
      <c r="H6" s="8"/>
      <c r="I6" s="9"/>
      <c r="K6" s="4" t="str">
        <f>IF(D6="","",D6&amp;" "&amp;IF(E6="decimal","decimal(18,0) IDENTITY(1,1)",E6)&amp;" "&amp;IF(G6="√","NOT NULL","")&amp;" "&amp;IF(C7&lt;&gt;"",",",");"))</f>
        <v>MaterialBox_id BIGINT NOT NULL ,</v>
      </c>
      <c r="P6" s="5" t="str">
        <f t="shared" ref="P6:P11" si="1">IF(F6&lt;&gt;"",D6&amp;" ASC "&amp;IF(F7&lt;&gt;"",",",")"),"")</f>
        <v>MaterialBox_id ASC )</v>
      </c>
      <c r="R6" s="13" t="str">
        <f>IF(H6="","","ALTER TABLE ["&amp;$F$3&amp;"] ADD CONSTRAINT [DF_"&amp;$F$3&amp;"_"&amp;D6&amp;"] DEFAULT "&amp;H6&amp;" FOR ["&amp;D6&amp;"];")</f>
        <v/>
      </c>
      <c r="U6" s="6" t="str">
        <f>"EXEC sys.sp_addextendedproperty @name=N'MS_Description', @value=N'"&amp;C6&amp;"' , @level0type=N'SCHEMA',@level0name=N'dbo', @level1type=N'TABLE',@level1name=N'"&amp;$F$3&amp;"', @level2type=N'COLUMN',@level2name=N'"&amp;D6&amp;"';"</f>
        <v>EXEC sys.sp_addextendedproperty @name=N'MS_Description', @value=N'物料架盒ID' , @level0type=N'SCHEMA',@level0name=N'dbo', @level1type=N'TABLE',@level1name=N'M_MaterialBox', @level2type=N'COLUMN',@level2name=N'MaterialBox_id';</v>
      </c>
    </row>
    <row r="7" spans="2:21">
      <c r="B7" s="8">
        <f t="shared" si="0"/>
        <v>2</v>
      </c>
      <c r="C7" s="9" t="s">
        <v>11</v>
      </c>
      <c r="D7" s="9" t="s">
        <v>251</v>
      </c>
      <c r="E7" s="9" t="s">
        <v>212</v>
      </c>
      <c r="F7" s="8"/>
      <c r="G7" s="8" t="s">
        <v>90</v>
      </c>
      <c r="H7" s="8"/>
      <c r="I7" s="9" t="s">
        <v>210</v>
      </c>
      <c r="K7" s="4" t="str">
        <f t="shared" ref="K7:K15" si="2">IF(D7="","",D7&amp;" "&amp;IF(E7="decimal","decimal(18,0) IDENTITY(1,1)",E7)&amp;" "&amp;IF(G7="√","NOT NULL","")&amp;" "&amp;IF(C8&lt;&gt;"",",",");"))</f>
        <v>MaterialBox_no VARCHAR(20) NOT NULL ,</v>
      </c>
      <c r="P7" s="5" t="str">
        <f t="shared" si="1"/>
        <v/>
      </c>
      <c r="R7" s="13" t="str">
        <f t="shared" ref="R7:R17" si="3">IF(H7="","","ALTER TABLE ["&amp;$F$3&amp;"] ADD CONSTRAINT [DF_"&amp;$F$3&amp;"_"&amp;D7&amp;"] DEFAULT "&amp;H7&amp;" FOR ["&amp;D7&amp;"];")</f>
        <v/>
      </c>
      <c r="U7" s="6" t="str">
        <f t="shared" ref="U7:U17" si="4">"EXEC sys.sp_addextendedproperty @name=N'MS_Description', @value=N'"&amp;C7&amp;"' , @level0type=N'SCHEMA',@level0name=N'dbo', @level1type=N'TABLE',@level1name=N'"&amp;$F$3&amp;"', @level2type=N'COLUMN',@level2name=N'"&amp;D7&amp;"';"</f>
        <v>EXEC sys.sp_addextendedproperty @name=N'MS_Description', @value=N'序号' , @level0type=N'SCHEMA',@level0name=N'dbo', @level1type=N'TABLE',@level1name=N'M_MaterialBox', @level2type=N'COLUMN',@level2name=N'MaterialBox_no';</v>
      </c>
    </row>
    <row r="8" spans="2:21">
      <c r="B8" s="8">
        <f t="shared" si="0"/>
        <v>3</v>
      </c>
      <c r="C8" s="9" t="s">
        <v>216</v>
      </c>
      <c r="D8" s="9" t="s">
        <v>217</v>
      </c>
      <c r="E8" s="9" t="s">
        <v>89</v>
      </c>
      <c r="F8" s="8"/>
      <c r="G8" s="8" t="s">
        <v>90</v>
      </c>
      <c r="H8" s="8"/>
      <c r="I8" s="9"/>
      <c r="K8" s="4" t="str">
        <f t="shared" si="2"/>
        <v>OperModel_id BIGINT NOT NULL ,</v>
      </c>
      <c r="P8" s="5" t="str">
        <f t="shared" si="1"/>
        <v/>
      </c>
      <c r="R8" s="13" t="str">
        <f t="shared" si="3"/>
        <v/>
      </c>
      <c r="U8" s="6" t="str">
        <f t="shared" si="4"/>
        <v>EXEC sys.sp_addextendedproperty @name=N'MS_Description', @value=N'作业台模型ID' , @level0type=N'SCHEMA',@level0name=N'dbo', @level1type=N'TABLE',@level1name=N'M_MaterialBox', @level2type=N'COLUMN',@level2name=N'OperModel_id';</v>
      </c>
    </row>
    <row r="9" spans="2:21">
      <c r="B9" s="16">
        <f t="shared" si="0"/>
        <v>4</v>
      </c>
      <c r="C9" s="9" t="s">
        <v>252</v>
      </c>
      <c r="D9" s="9" t="s">
        <v>253</v>
      </c>
      <c r="E9" s="17" t="s">
        <v>212</v>
      </c>
      <c r="F9" s="16"/>
      <c r="G9" s="16" t="s">
        <v>90</v>
      </c>
      <c r="H9" s="16"/>
      <c r="I9" s="17" t="s">
        <v>254</v>
      </c>
      <c r="K9" s="4" t="str">
        <f t="shared" si="2"/>
        <v>Matterinput VARCHAR(20) NOT NULL ,</v>
      </c>
      <c r="P9" s="5" t="str">
        <f t="shared" si="1"/>
        <v/>
      </c>
      <c r="R9" s="13" t="str">
        <f t="shared" si="3"/>
        <v/>
      </c>
      <c r="U9" s="6" t="str">
        <f t="shared" si="4"/>
        <v>EXEC sys.sp_addextendedproperty @name=N'MS_Description', @value=N'物料输入地址' , @level0type=N'SCHEMA',@level0name=N'dbo', @level1type=N'TABLE',@level1name=N'M_MaterialBox', @level2type=N'COLUMN',@level2name=N'Matterinput';</v>
      </c>
    </row>
    <row r="10" spans="2:21">
      <c r="B10" s="16">
        <f t="shared" si="0"/>
        <v>5</v>
      </c>
      <c r="C10" s="17" t="s">
        <v>255</v>
      </c>
      <c r="D10" s="17" t="s">
        <v>256</v>
      </c>
      <c r="E10" s="17" t="s">
        <v>212</v>
      </c>
      <c r="F10" s="16"/>
      <c r="G10" s="16" t="s">
        <v>90</v>
      </c>
      <c r="H10" s="16"/>
      <c r="I10" s="17"/>
      <c r="K10" s="4" t="str">
        <f t="shared" si="2"/>
        <v>Matteroutput VARCHAR(20) NOT NULL ,</v>
      </c>
      <c r="P10" s="5" t="str">
        <f t="shared" si="1"/>
        <v/>
      </c>
      <c r="R10" s="13" t="str">
        <f t="shared" si="3"/>
        <v/>
      </c>
      <c r="U10" s="6" t="str">
        <f t="shared" si="4"/>
        <v>EXEC sys.sp_addextendedproperty @name=N'MS_Description', @value=N'物料输出地址' , @level0type=N'SCHEMA',@level0name=N'dbo', @level1type=N'TABLE',@level1name=N'M_MaterialBox', @level2type=N'COLUMN',@level2name=N'Matteroutput';</v>
      </c>
    </row>
    <row r="11" spans="2:21">
      <c r="B11" s="16">
        <f t="shared" si="0"/>
        <v>6</v>
      </c>
      <c r="C11" s="9" t="s">
        <v>257</v>
      </c>
      <c r="D11" s="9" t="s">
        <v>258</v>
      </c>
      <c r="E11" s="9" t="s">
        <v>212</v>
      </c>
      <c r="F11" s="11"/>
      <c r="G11" s="16" t="s">
        <v>90</v>
      </c>
      <c r="H11" s="11"/>
      <c r="I11" s="10"/>
      <c r="K11" s="4" t="str">
        <f t="shared" si="2"/>
        <v>Feedinput VARCHAR(20) NOT NULL ,</v>
      </c>
      <c r="P11" s="5" t="str">
        <f t="shared" si="1"/>
        <v/>
      </c>
      <c r="R11" s="13" t="str">
        <f t="shared" si="3"/>
        <v/>
      </c>
      <c r="U11" s="6" t="str">
        <f t="shared" si="4"/>
        <v>EXEC sys.sp_addextendedproperty @name=N'MS_Description', @value=N'补料输入地址' , @level0type=N'SCHEMA',@level0name=N'dbo', @level1type=N'TABLE',@level1name=N'M_MaterialBox', @level2type=N'COLUMN',@level2name=N'Feedinput';</v>
      </c>
    </row>
    <row r="12" spans="2:21">
      <c r="B12" s="16">
        <f t="shared" si="0"/>
        <v>7</v>
      </c>
      <c r="C12" s="17" t="s">
        <v>259</v>
      </c>
      <c r="D12" s="17" t="s">
        <v>260</v>
      </c>
      <c r="E12" s="17" t="s">
        <v>212</v>
      </c>
      <c r="F12" s="16"/>
      <c r="G12" s="16" t="s">
        <v>90</v>
      </c>
      <c r="H12" s="16"/>
      <c r="I12" s="30"/>
      <c r="K12" s="4" t="str">
        <f t="shared" si="2"/>
        <v>Feedoutput VARCHAR(20) NOT NULL ,</v>
      </c>
      <c r="P12" s="5" t="str">
        <f>IF(F12&lt;&gt;"",D12&amp;" ASC "&amp;IF(#REF!&lt;&gt;"",",",")"),"")</f>
        <v/>
      </c>
      <c r="R12" s="13" t="str">
        <f t="shared" si="3"/>
        <v/>
      </c>
      <c r="U12" s="6" t="str">
        <f t="shared" si="4"/>
        <v>EXEC sys.sp_addextendedproperty @name=N'MS_Description', @value=N'补料输出地址' , @level0type=N'SCHEMA',@level0name=N'dbo', @level1type=N'TABLE',@level1name=N'M_MaterialBox', @level2type=N'COLUMN',@level2name=N'Feedoutput';</v>
      </c>
    </row>
    <row r="13" spans="2:21">
      <c r="B13" s="16">
        <f t="shared" si="0"/>
        <v>8</v>
      </c>
      <c r="C13" s="10" t="s">
        <v>97</v>
      </c>
      <c r="D13" s="10" t="s">
        <v>98</v>
      </c>
      <c r="E13" s="10" t="s">
        <v>99</v>
      </c>
      <c r="F13" s="11"/>
      <c r="G13" s="11" t="s">
        <v>90</v>
      </c>
      <c r="H13" s="11">
        <v>0</v>
      </c>
      <c r="I13" s="10" t="s">
        <v>100</v>
      </c>
      <c r="K13" s="4" t="str">
        <f t="shared" si="2"/>
        <v>Using_flg SMALLINT NOT NULL ,</v>
      </c>
      <c r="P13" s="5" t="str">
        <f>IF(F13&lt;&gt;"",D13&amp;" ASC "&amp;IF(F14&lt;&gt;"",",",")"),"")</f>
        <v/>
      </c>
      <c r="R13" s="13" t="str">
        <f t="shared" si="3"/>
        <v>ALTER TABLE [M_MaterialBox] ADD CONSTRAINT [DF_M_MaterialBox_Using_flg] DEFAULT 0 FOR [Using_flg];</v>
      </c>
      <c r="U13" s="6" t="str">
        <f t="shared" si="4"/>
        <v>EXEC sys.sp_addextendedproperty @name=N'MS_Description', @value=N'启用Flg' , @level0type=N'SCHEMA',@level0name=N'dbo', @level1type=N'TABLE',@level1name=N'M_MaterialBox', @level2type=N'COLUMN',@level2name=N'Using_flg';</v>
      </c>
    </row>
    <row r="14" s="1" customFormat="1" spans="2:21">
      <c r="B14" s="14">
        <f t="shared" si="0"/>
        <v>9</v>
      </c>
      <c r="C14" s="15" t="s">
        <v>101</v>
      </c>
      <c r="D14" s="15" t="s">
        <v>162</v>
      </c>
      <c r="E14" s="15" t="s">
        <v>103</v>
      </c>
      <c r="F14" s="14"/>
      <c r="G14" s="14"/>
      <c r="H14" s="14"/>
      <c r="I14" s="15" t="s">
        <v>104</v>
      </c>
      <c r="K14" s="4" t="str">
        <f t="shared" si="2"/>
        <v>inst_dat TIMESTAMP  ,</v>
      </c>
      <c r="P14" s="5" t="str">
        <f>IF(F14&lt;&gt;"",D14&amp;" ASC "&amp;IF(F15&lt;&gt;"",",",")"),"")</f>
        <v/>
      </c>
      <c r="R14" s="13" t="str">
        <f t="shared" si="3"/>
        <v/>
      </c>
      <c r="U14" s="6" t="str">
        <f t="shared" si="4"/>
        <v>EXEC sys.sp_addextendedproperty @name=N'MS_Description', @value=N'登录日时' , @level0type=N'SCHEMA',@level0name=N'dbo', @level1type=N'TABLE',@level1name=N'M_MaterialBox', @level2type=N'COLUMN',@level2name=N'inst_dat';</v>
      </c>
    </row>
    <row r="15" s="1" customFormat="1" spans="2:21">
      <c r="B15" s="14">
        <f t="shared" si="0"/>
        <v>10</v>
      </c>
      <c r="C15" s="15" t="s">
        <v>105</v>
      </c>
      <c r="D15" s="15" t="s">
        <v>163</v>
      </c>
      <c r="E15" s="15" t="s">
        <v>103</v>
      </c>
      <c r="F15" s="14"/>
      <c r="G15" s="14"/>
      <c r="H15" s="14"/>
      <c r="I15" s="15" t="s">
        <v>104</v>
      </c>
      <c r="K15" s="4" t="str">
        <f t="shared" si="2"/>
        <v>upd_dat TIMESTAMP  );</v>
      </c>
      <c r="P15" s="5" t="str">
        <f>IF(F15&lt;&gt;"",D15&amp;" ASC "&amp;IF(F16&lt;&gt;"",",",")"),"")</f>
        <v/>
      </c>
      <c r="R15" s="13" t="str">
        <f t="shared" si="3"/>
        <v/>
      </c>
      <c r="U15" s="6" t="str">
        <f t="shared" si="4"/>
        <v>EXEC sys.sp_addextendedproperty @name=N'MS_Description', @value=N'更新日时' , @level0type=N'SCHEMA',@level0name=N'dbo', @level1type=N'TABLE',@level1name=N'M_MaterialBox', @level2type=N'COLUMN',@level2name=N'upd_dat';</v>
      </c>
    </row>
    <row r="17" spans="16:16">
      <c r="P17" s="5" t="str">
        <f>"WITH (PAD_INDEX = OFF, STATISTICS_NORECOMPUTE = OFF, IGNORE_DUP_KEY = OFF, ALLOW_ROW_LOCKS = OFF, ALLOW_PAGE_LOCKS = OFF);"</f>
        <v>WITH (PAD_INDEX = OFF, STATISTICS_NORECOMPUTE = OFF, IGNORE_DUP_KEY = OFF, ALLOW_ROW_LOCKS = OFF, ALLOW_PAGE_LOCKS = OFF);</v>
      </c>
    </row>
    <row r="21" s="2" customFormat="1" spans="2:21">
      <c r="B21" s="12"/>
      <c r="D21" s="3"/>
      <c r="E21" s="3"/>
      <c r="I21" s="3"/>
      <c r="J21" s="3"/>
      <c r="K21" s="4"/>
      <c r="L21" s="3"/>
      <c r="M21" s="3"/>
      <c r="N21" s="3"/>
      <c r="O21" s="3"/>
      <c r="P21" s="5"/>
      <c r="Q21" s="3"/>
      <c r="R21" s="3"/>
      <c r="S21" s="3"/>
      <c r="T21" s="3"/>
      <c r="U21" s="6"/>
    </row>
  </sheetData>
  <mergeCells count="3">
    <mergeCell ref="B2:I2"/>
    <mergeCell ref="B3:E3"/>
    <mergeCell ref="F3:I3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AY49"/>
  <sheetViews>
    <sheetView view="pageBreakPreview" zoomScaleNormal="100" zoomScaleSheetLayoutView="100" workbookViewId="0">
      <pane ySplit="2" topLeftCell="A3" activePane="bottomLeft" state="frozen"/>
      <selection/>
      <selection pane="bottomLeft" activeCell="H7" sqref="H7:Q7"/>
    </sheetView>
  </sheetViews>
  <sheetFormatPr defaultColWidth="3.375" defaultRowHeight="12" customHeight="1"/>
  <cols>
    <col min="1" max="3" width="3.375" style="45"/>
    <col min="4" max="4" width="3.375" style="45" customWidth="1"/>
    <col min="5" max="7" width="3.375" style="45"/>
    <col min="8" max="8" width="3.375" style="45" customWidth="1"/>
    <col min="9" max="54" width="3.375" style="45"/>
    <col min="55" max="55" width="3.375" style="45" customWidth="1"/>
    <col min="56" max="16384" width="3.375" style="45"/>
  </cols>
  <sheetData>
    <row r="1" s="44" customFormat="1" customHeight="1" spans="1:51">
      <c r="A1" s="46"/>
      <c r="B1" s="46"/>
      <c r="C1" s="47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6"/>
      <c r="AC1" s="46"/>
      <c r="AD1" s="46"/>
      <c r="AE1" s="46"/>
      <c r="AF1" s="46"/>
      <c r="AG1" s="46"/>
      <c r="AH1" s="46"/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  <c r="AT1" s="46"/>
      <c r="AU1" s="46"/>
      <c r="AV1" s="46"/>
      <c r="AW1" s="46"/>
      <c r="AX1" s="46"/>
      <c r="AY1" s="46"/>
    </row>
    <row r="2" s="44" customFormat="1" ht="18" customHeight="1" spans="1:51">
      <c r="A2" s="46"/>
      <c r="B2" s="48" t="s">
        <v>1</v>
      </c>
      <c r="C2" s="49"/>
      <c r="D2" s="50" t="s">
        <v>2</v>
      </c>
      <c r="E2" s="51"/>
      <c r="F2" s="51"/>
      <c r="G2" s="49"/>
      <c r="H2" s="50" t="s">
        <v>3</v>
      </c>
      <c r="I2" s="51"/>
      <c r="J2" s="51"/>
      <c r="K2" s="51"/>
      <c r="L2" s="51"/>
      <c r="M2" s="51"/>
      <c r="N2" s="51"/>
      <c r="O2" s="51"/>
      <c r="P2" s="51"/>
      <c r="Q2" s="49"/>
      <c r="R2" s="50" t="s">
        <v>4</v>
      </c>
      <c r="S2" s="51"/>
      <c r="T2" s="51"/>
      <c r="U2" s="51"/>
      <c r="V2" s="51"/>
      <c r="W2" s="51"/>
      <c r="X2" s="51"/>
      <c r="Y2" s="51"/>
      <c r="Z2" s="51"/>
      <c r="AA2" s="51"/>
      <c r="AB2" s="51"/>
      <c r="AC2" s="51"/>
      <c r="AD2" s="51"/>
      <c r="AE2" s="51"/>
      <c r="AF2" s="51"/>
      <c r="AG2" s="51"/>
      <c r="AH2" s="51"/>
      <c r="AI2" s="51"/>
      <c r="AJ2" s="51"/>
      <c r="AK2" s="51"/>
      <c r="AL2" s="51"/>
      <c r="AM2" s="51"/>
      <c r="AN2" s="51"/>
      <c r="AO2" s="51"/>
      <c r="AP2" s="51"/>
      <c r="AQ2" s="51"/>
      <c r="AR2" s="51"/>
      <c r="AS2" s="51"/>
      <c r="AT2" s="49"/>
      <c r="AU2" s="50" t="s">
        <v>5</v>
      </c>
      <c r="AV2" s="51"/>
      <c r="AW2" s="51"/>
      <c r="AX2" s="69"/>
      <c r="AY2" s="46"/>
    </row>
    <row r="3" s="44" customFormat="1" ht="30" customHeight="1" spans="1:51">
      <c r="A3" s="46"/>
      <c r="B3" s="52" t="s">
        <v>6</v>
      </c>
      <c r="C3" s="53"/>
      <c r="D3" s="54" t="s">
        <v>7</v>
      </c>
      <c r="E3" s="55"/>
      <c r="F3" s="55"/>
      <c r="G3" s="53"/>
      <c r="H3" s="56" t="s">
        <v>8</v>
      </c>
      <c r="I3" s="63"/>
      <c r="J3" s="63"/>
      <c r="K3" s="63"/>
      <c r="L3" s="63"/>
      <c r="M3" s="63"/>
      <c r="N3" s="63"/>
      <c r="O3" s="63"/>
      <c r="P3" s="63"/>
      <c r="Q3" s="65"/>
      <c r="R3" s="56" t="s">
        <v>9</v>
      </c>
      <c r="S3" s="63"/>
      <c r="T3" s="63"/>
      <c r="U3" s="63"/>
      <c r="V3" s="63"/>
      <c r="W3" s="63"/>
      <c r="X3" s="63"/>
      <c r="Y3" s="63"/>
      <c r="Z3" s="63"/>
      <c r="AA3" s="63"/>
      <c r="AB3" s="63"/>
      <c r="AC3" s="63"/>
      <c r="AD3" s="63"/>
      <c r="AE3" s="63"/>
      <c r="AF3" s="63"/>
      <c r="AG3" s="63"/>
      <c r="AH3" s="63"/>
      <c r="AI3" s="63"/>
      <c r="AJ3" s="63"/>
      <c r="AK3" s="63"/>
      <c r="AL3" s="63"/>
      <c r="AM3" s="63"/>
      <c r="AN3" s="63"/>
      <c r="AO3" s="63"/>
      <c r="AP3" s="63"/>
      <c r="AQ3" s="63"/>
      <c r="AR3" s="63"/>
      <c r="AS3" s="63"/>
      <c r="AT3" s="65"/>
      <c r="AU3" s="67" t="s">
        <v>10</v>
      </c>
      <c r="AV3" s="68"/>
      <c r="AW3" s="68"/>
      <c r="AX3" s="70"/>
      <c r="AY3" s="46"/>
    </row>
    <row r="4" s="44" customFormat="1" ht="30" customHeight="1" spans="1:51">
      <c r="A4" s="46"/>
      <c r="B4" s="57"/>
      <c r="C4" s="58"/>
      <c r="D4" s="59"/>
      <c r="E4" s="60"/>
      <c r="F4" s="60"/>
      <c r="G4" s="58"/>
      <c r="H4" s="61"/>
      <c r="I4" s="64"/>
      <c r="J4" s="64"/>
      <c r="K4" s="64"/>
      <c r="L4" s="64"/>
      <c r="M4" s="64"/>
      <c r="N4" s="64"/>
      <c r="O4" s="64"/>
      <c r="P4" s="64"/>
      <c r="Q4" s="66"/>
      <c r="R4" s="61"/>
      <c r="S4" s="64"/>
      <c r="T4" s="64"/>
      <c r="U4" s="64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4"/>
      <c r="AI4" s="64"/>
      <c r="AJ4" s="64"/>
      <c r="AK4" s="64"/>
      <c r="AL4" s="64"/>
      <c r="AM4" s="64"/>
      <c r="AN4" s="64"/>
      <c r="AO4" s="64"/>
      <c r="AP4" s="64"/>
      <c r="AQ4" s="64"/>
      <c r="AR4" s="64"/>
      <c r="AS4" s="64"/>
      <c r="AT4" s="66"/>
      <c r="AU4" s="59"/>
      <c r="AV4" s="60"/>
      <c r="AW4" s="60"/>
      <c r="AX4" s="71"/>
      <c r="AY4" s="46"/>
    </row>
    <row r="5" s="44" customFormat="1" ht="30" customHeight="1" spans="1:51">
      <c r="A5" s="46"/>
      <c r="B5" s="57"/>
      <c r="C5" s="58"/>
      <c r="D5" s="59"/>
      <c r="E5" s="60"/>
      <c r="F5" s="60"/>
      <c r="G5" s="58"/>
      <c r="H5" s="61"/>
      <c r="I5" s="64"/>
      <c r="J5" s="64"/>
      <c r="K5" s="64"/>
      <c r="L5" s="64"/>
      <c r="M5" s="64"/>
      <c r="N5" s="64"/>
      <c r="O5" s="64"/>
      <c r="P5" s="64"/>
      <c r="Q5" s="66"/>
      <c r="R5" s="61"/>
      <c r="S5" s="64"/>
      <c r="T5" s="64"/>
      <c r="U5" s="64"/>
      <c r="V5" s="64"/>
      <c r="W5" s="64"/>
      <c r="X5" s="64"/>
      <c r="Y5" s="64"/>
      <c r="Z5" s="64"/>
      <c r="AA5" s="64"/>
      <c r="AB5" s="64"/>
      <c r="AC5" s="64"/>
      <c r="AD5" s="64"/>
      <c r="AE5" s="64"/>
      <c r="AF5" s="64"/>
      <c r="AG5" s="64"/>
      <c r="AH5" s="64"/>
      <c r="AI5" s="64"/>
      <c r="AJ5" s="64"/>
      <c r="AK5" s="64"/>
      <c r="AL5" s="64"/>
      <c r="AM5" s="64"/>
      <c r="AN5" s="64"/>
      <c r="AO5" s="64"/>
      <c r="AP5" s="64"/>
      <c r="AQ5" s="64"/>
      <c r="AR5" s="64"/>
      <c r="AS5" s="64"/>
      <c r="AT5" s="66"/>
      <c r="AU5" s="59"/>
      <c r="AV5" s="60"/>
      <c r="AW5" s="60"/>
      <c r="AX5" s="71"/>
      <c r="AY5" s="46"/>
    </row>
    <row r="6" s="44" customFormat="1" ht="30" customHeight="1" spans="1:51">
      <c r="A6" s="46"/>
      <c r="B6" s="57"/>
      <c r="C6" s="58"/>
      <c r="D6" s="59"/>
      <c r="E6" s="60"/>
      <c r="F6" s="60"/>
      <c r="G6" s="58"/>
      <c r="H6" s="61"/>
      <c r="I6" s="64"/>
      <c r="J6" s="64"/>
      <c r="K6" s="64"/>
      <c r="L6" s="64"/>
      <c r="M6" s="64"/>
      <c r="N6" s="64"/>
      <c r="O6" s="64"/>
      <c r="P6" s="64"/>
      <c r="Q6" s="66"/>
      <c r="R6" s="61"/>
      <c r="S6" s="64"/>
      <c r="T6" s="64"/>
      <c r="U6" s="64"/>
      <c r="V6" s="64"/>
      <c r="W6" s="64"/>
      <c r="X6" s="64"/>
      <c r="Y6" s="64"/>
      <c r="Z6" s="64"/>
      <c r="AA6" s="64"/>
      <c r="AB6" s="64"/>
      <c r="AC6" s="64"/>
      <c r="AD6" s="64"/>
      <c r="AE6" s="64"/>
      <c r="AF6" s="64"/>
      <c r="AG6" s="64"/>
      <c r="AH6" s="64"/>
      <c r="AI6" s="64"/>
      <c r="AJ6" s="64"/>
      <c r="AK6" s="64"/>
      <c r="AL6" s="64"/>
      <c r="AM6" s="64"/>
      <c r="AN6" s="64"/>
      <c r="AO6" s="64"/>
      <c r="AP6" s="64"/>
      <c r="AQ6" s="64"/>
      <c r="AR6" s="64"/>
      <c r="AS6" s="64"/>
      <c r="AT6" s="66"/>
      <c r="AU6" s="59"/>
      <c r="AV6" s="60"/>
      <c r="AW6" s="60"/>
      <c r="AX6" s="71"/>
      <c r="AY6" s="46"/>
    </row>
    <row r="7" s="44" customFormat="1" ht="30" customHeight="1" spans="1:51">
      <c r="A7" s="46"/>
      <c r="B7" s="57"/>
      <c r="C7" s="58"/>
      <c r="D7" s="59"/>
      <c r="E7" s="60"/>
      <c r="F7" s="60"/>
      <c r="G7" s="58"/>
      <c r="H7" s="61"/>
      <c r="I7" s="64"/>
      <c r="J7" s="64"/>
      <c r="K7" s="64"/>
      <c r="L7" s="64"/>
      <c r="M7" s="64"/>
      <c r="N7" s="64"/>
      <c r="O7" s="64"/>
      <c r="P7" s="64"/>
      <c r="Q7" s="66"/>
      <c r="R7" s="61"/>
      <c r="S7" s="64"/>
      <c r="T7" s="64"/>
      <c r="U7" s="64"/>
      <c r="V7" s="64"/>
      <c r="W7" s="64"/>
      <c r="X7" s="64"/>
      <c r="Y7" s="64"/>
      <c r="Z7" s="64"/>
      <c r="AA7" s="64"/>
      <c r="AB7" s="64"/>
      <c r="AC7" s="64"/>
      <c r="AD7" s="64"/>
      <c r="AE7" s="64"/>
      <c r="AF7" s="64"/>
      <c r="AG7" s="64"/>
      <c r="AH7" s="64"/>
      <c r="AI7" s="64"/>
      <c r="AJ7" s="64"/>
      <c r="AK7" s="64"/>
      <c r="AL7" s="64"/>
      <c r="AM7" s="64"/>
      <c r="AN7" s="64"/>
      <c r="AO7" s="64"/>
      <c r="AP7" s="64"/>
      <c r="AQ7" s="64"/>
      <c r="AR7" s="64"/>
      <c r="AS7" s="64"/>
      <c r="AT7" s="66"/>
      <c r="AU7" s="59"/>
      <c r="AV7" s="60"/>
      <c r="AW7" s="60"/>
      <c r="AX7" s="71"/>
      <c r="AY7" s="46"/>
    </row>
    <row r="8" s="44" customFormat="1" ht="30" customHeight="1" spans="1:51">
      <c r="A8" s="46"/>
      <c r="B8" s="57"/>
      <c r="C8" s="58"/>
      <c r="D8" s="59"/>
      <c r="E8" s="60"/>
      <c r="F8" s="60"/>
      <c r="G8" s="58"/>
      <c r="H8" s="61"/>
      <c r="I8" s="64"/>
      <c r="J8" s="64"/>
      <c r="K8" s="64"/>
      <c r="L8" s="64"/>
      <c r="M8" s="64"/>
      <c r="N8" s="64"/>
      <c r="O8" s="64"/>
      <c r="P8" s="64"/>
      <c r="Q8" s="66"/>
      <c r="R8" s="61"/>
      <c r="S8" s="64"/>
      <c r="T8" s="64"/>
      <c r="U8" s="64"/>
      <c r="V8" s="64"/>
      <c r="W8" s="64"/>
      <c r="X8" s="64"/>
      <c r="Y8" s="64"/>
      <c r="Z8" s="64"/>
      <c r="AA8" s="64"/>
      <c r="AB8" s="64"/>
      <c r="AC8" s="64"/>
      <c r="AD8" s="64"/>
      <c r="AE8" s="64"/>
      <c r="AF8" s="64"/>
      <c r="AG8" s="64"/>
      <c r="AH8" s="64"/>
      <c r="AI8" s="64"/>
      <c r="AJ8" s="64"/>
      <c r="AK8" s="64"/>
      <c r="AL8" s="64"/>
      <c r="AM8" s="64"/>
      <c r="AN8" s="64"/>
      <c r="AO8" s="64"/>
      <c r="AP8" s="64"/>
      <c r="AQ8" s="64"/>
      <c r="AR8" s="64"/>
      <c r="AS8" s="64"/>
      <c r="AT8" s="66"/>
      <c r="AU8" s="59"/>
      <c r="AV8" s="60"/>
      <c r="AW8" s="60"/>
      <c r="AX8" s="71"/>
      <c r="AY8" s="46"/>
    </row>
    <row r="9" s="44" customFormat="1" ht="30" customHeight="1" spans="1:51">
      <c r="A9" s="46"/>
      <c r="B9" s="57"/>
      <c r="C9" s="58"/>
      <c r="D9" s="59"/>
      <c r="E9" s="60"/>
      <c r="F9" s="60"/>
      <c r="G9" s="58"/>
      <c r="H9" s="61"/>
      <c r="I9" s="64"/>
      <c r="J9" s="64"/>
      <c r="K9" s="64"/>
      <c r="L9" s="64"/>
      <c r="M9" s="64"/>
      <c r="N9" s="64"/>
      <c r="O9" s="64"/>
      <c r="P9" s="64"/>
      <c r="Q9" s="66"/>
      <c r="R9" s="61"/>
      <c r="S9" s="64"/>
      <c r="T9" s="64"/>
      <c r="U9" s="64"/>
      <c r="V9" s="64"/>
      <c r="W9" s="64"/>
      <c r="X9" s="64"/>
      <c r="Y9" s="64"/>
      <c r="Z9" s="64"/>
      <c r="AA9" s="64"/>
      <c r="AB9" s="64"/>
      <c r="AC9" s="64"/>
      <c r="AD9" s="64"/>
      <c r="AE9" s="64"/>
      <c r="AF9" s="64"/>
      <c r="AG9" s="64"/>
      <c r="AH9" s="64"/>
      <c r="AI9" s="64"/>
      <c r="AJ9" s="64"/>
      <c r="AK9" s="64"/>
      <c r="AL9" s="64"/>
      <c r="AM9" s="64"/>
      <c r="AN9" s="64"/>
      <c r="AO9" s="64"/>
      <c r="AP9" s="64"/>
      <c r="AQ9" s="64"/>
      <c r="AR9" s="64"/>
      <c r="AS9" s="64"/>
      <c r="AT9" s="66"/>
      <c r="AU9" s="59"/>
      <c r="AV9" s="60"/>
      <c r="AW9" s="60"/>
      <c r="AX9" s="71"/>
      <c r="AY9" s="46"/>
    </row>
    <row r="10" s="44" customFormat="1" ht="30" customHeight="1" spans="1:51">
      <c r="A10" s="46"/>
      <c r="B10" s="57"/>
      <c r="C10" s="58"/>
      <c r="D10" s="59"/>
      <c r="E10" s="60"/>
      <c r="F10" s="60"/>
      <c r="G10" s="58"/>
      <c r="H10" s="61"/>
      <c r="I10" s="64"/>
      <c r="J10" s="64"/>
      <c r="K10" s="64"/>
      <c r="L10" s="64"/>
      <c r="M10" s="64"/>
      <c r="N10" s="64"/>
      <c r="O10" s="64"/>
      <c r="P10" s="64"/>
      <c r="Q10" s="66"/>
      <c r="R10" s="61"/>
      <c r="S10" s="64"/>
      <c r="T10" s="64"/>
      <c r="U10" s="64"/>
      <c r="V10" s="64"/>
      <c r="W10" s="64"/>
      <c r="X10" s="64"/>
      <c r="Y10" s="64"/>
      <c r="Z10" s="64"/>
      <c r="AA10" s="64"/>
      <c r="AB10" s="64"/>
      <c r="AC10" s="64"/>
      <c r="AD10" s="64"/>
      <c r="AE10" s="64"/>
      <c r="AF10" s="64"/>
      <c r="AG10" s="64"/>
      <c r="AH10" s="64"/>
      <c r="AI10" s="64"/>
      <c r="AJ10" s="64"/>
      <c r="AK10" s="64"/>
      <c r="AL10" s="64"/>
      <c r="AM10" s="64"/>
      <c r="AN10" s="64"/>
      <c r="AO10" s="64"/>
      <c r="AP10" s="64"/>
      <c r="AQ10" s="64"/>
      <c r="AR10" s="64"/>
      <c r="AS10" s="64"/>
      <c r="AT10" s="66"/>
      <c r="AU10" s="59"/>
      <c r="AV10" s="60"/>
      <c r="AW10" s="60"/>
      <c r="AX10" s="71"/>
      <c r="AY10" s="46"/>
    </row>
    <row r="11" s="44" customFormat="1" ht="30" customHeight="1" spans="1:51">
      <c r="A11" s="46"/>
      <c r="B11" s="57"/>
      <c r="C11" s="58"/>
      <c r="D11" s="59"/>
      <c r="E11" s="60"/>
      <c r="F11" s="60"/>
      <c r="G11" s="58"/>
      <c r="H11" s="61"/>
      <c r="I11" s="64"/>
      <c r="J11" s="64"/>
      <c r="K11" s="64"/>
      <c r="L11" s="64"/>
      <c r="M11" s="64"/>
      <c r="N11" s="64"/>
      <c r="O11" s="64"/>
      <c r="P11" s="64"/>
      <c r="Q11" s="66"/>
      <c r="R11" s="61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64"/>
      <c r="AQ11" s="64"/>
      <c r="AR11" s="64"/>
      <c r="AS11" s="64"/>
      <c r="AT11" s="66"/>
      <c r="AU11" s="59"/>
      <c r="AV11" s="60"/>
      <c r="AW11" s="60"/>
      <c r="AX11" s="71"/>
      <c r="AY11" s="46"/>
    </row>
    <row r="12" s="44" customFormat="1" ht="30" customHeight="1" spans="1:51">
      <c r="A12" s="46"/>
      <c r="B12" s="57"/>
      <c r="C12" s="58"/>
      <c r="D12" s="59"/>
      <c r="E12" s="60"/>
      <c r="F12" s="60"/>
      <c r="G12" s="58"/>
      <c r="H12" s="61"/>
      <c r="I12" s="64"/>
      <c r="J12" s="64"/>
      <c r="K12" s="64"/>
      <c r="L12" s="64"/>
      <c r="M12" s="64"/>
      <c r="N12" s="64"/>
      <c r="O12" s="64"/>
      <c r="P12" s="64"/>
      <c r="Q12" s="66"/>
      <c r="R12" s="61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64"/>
      <c r="AQ12" s="64"/>
      <c r="AR12" s="64"/>
      <c r="AS12" s="64"/>
      <c r="AT12" s="66"/>
      <c r="AU12" s="59"/>
      <c r="AV12" s="60"/>
      <c r="AW12" s="60"/>
      <c r="AX12" s="71"/>
      <c r="AY12" s="46"/>
    </row>
    <row r="13" s="44" customFormat="1" ht="30" customHeight="1" spans="1:51">
      <c r="A13" s="46"/>
      <c r="B13" s="57"/>
      <c r="C13" s="58"/>
      <c r="D13" s="59"/>
      <c r="E13" s="60"/>
      <c r="F13" s="60"/>
      <c r="G13" s="58"/>
      <c r="H13" s="61"/>
      <c r="I13" s="64"/>
      <c r="J13" s="64"/>
      <c r="K13" s="64"/>
      <c r="L13" s="64"/>
      <c r="M13" s="64"/>
      <c r="N13" s="64"/>
      <c r="O13" s="64"/>
      <c r="P13" s="64"/>
      <c r="Q13" s="66"/>
      <c r="R13" s="61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64"/>
      <c r="AQ13" s="64"/>
      <c r="AR13" s="64"/>
      <c r="AS13" s="64"/>
      <c r="AT13" s="66"/>
      <c r="AU13" s="59"/>
      <c r="AV13" s="60"/>
      <c r="AW13" s="60"/>
      <c r="AX13" s="71"/>
      <c r="AY13" s="46"/>
    </row>
    <row r="14" s="44" customFormat="1" ht="30" customHeight="1" spans="1:51">
      <c r="A14" s="46"/>
      <c r="B14" s="57"/>
      <c r="C14" s="58"/>
      <c r="D14" s="59"/>
      <c r="E14" s="60"/>
      <c r="F14" s="60"/>
      <c r="G14" s="58"/>
      <c r="H14" s="61"/>
      <c r="I14" s="64"/>
      <c r="J14" s="64"/>
      <c r="K14" s="64"/>
      <c r="L14" s="64"/>
      <c r="M14" s="64"/>
      <c r="N14" s="64"/>
      <c r="O14" s="64"/>
      <c r="P14" s="64"/>
      <c r="Q14" s="66"/>
      <c r="R14" s="61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64"/>
      <c r="AQ14" s="64"/>
      <c r="AR14" s="64"/>
      <c r="AS14" s="64"/>
      <c r="AT14" s="66"/>
      <c r="AU14" s="59"/>
      <c r="AV14" s="60"/>
      <c r="AW14" s="60"/>
      <c r="AX14" s="71"/>
      <c r="AY14" s="46"/>
    </row>
    <row r="15" s="44" customFormat="1" ht="30" customHeight="1" spans="1:51">
      <c r="A15" s="46"/>
      <c r="B15" s="57"/>
      <c r="C15" s="58"/>
      <c r="D15" s="59"/>
      <c r="E15" s="60"/>
      <c r="F15" s="60"/>
      <c r="G15" s="58"/>
      <c r="H15" s="61"/>
      <c r="I15" s="64"/>
      <c r="J15" s="64"/>
      <c r="K15" s="64"/>
      <c r="L15" s="64"/>
      <c r="M15" s="64"/>
      <c r="N15" s="64"/>
      <c r="O15" s="64"/>
      <c r="P15" s="64"/>
      <c r="Q15" s="66"/>
      <c r="R15" s="61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64"/>
      <c r="AQ15" s="64"/>
      <c r="AR15" s="64"/>
      <c r="AS15" s="64"/>
      <c r="AT15" s="66"/>
      <c r="AU15" s="59"/>
      <c r="AV15" s="60"/>
      <c r="AW15" s="60"/>
      <c r="AX15" s="71"/>
      <c r="AY15" s="46"/>
    </row>
    <row r="16" s="44" customFormat="1" ht="30" customHeight="1" spans="1:51">
      <c r="A16" s="46"/>
      <c r="B16" s="57"/>
      <c r="C16" s="58"/>
      <c r="D16" s="59"/>
      <c r="E16" s="60"/>
      <c r="F16" s="60"/>
      <c r="G16" s="58"/>
      <c r="H16" s="61"/>
      <c r="I16" s="64"/>
      <c r="J16" s="64"/>
      <c r="K16" s="64"/>
      <c r="L16" s="64"/>
      <c r="M16" s="64"/>
      <c r="N16" s="64"/>
      <c r="O16" s="64"/>
      <c r="P16" s="64"/>
      <c r="Q16" s="66"/>
      <c r="R16" s="61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64"/>
      <c r="AQ16" s="64"/>
      <c r="AR16" s="64"/>
      <c r="AS16" s="64"/>
      <c r="AT16" s="66"/>
      <c r="AU16" s="59"/>
      <c r="AV16" s="60"/>
      <c r="AW16" s="60"/>
      <c r="AX16" s="71"/>
      <c r="AY16" s="46"/>
    </row>
    <row r="17" s="44" customFormat="1" ht="30" customHeight="1" spans="1:51">
      <c r="A17" s="46"/>
      <c r="B17" s="57"/>
      <c r="C17" s="58"/>
      <c r="D17" s="59"/>
      <c r="E17" s="60"/>
      <c r="F17" s="60"/>
      <c r="G17" s="58"/>
      <c r="H17" s="61"/>
      <c r="I17" s="64"/>
      <c r="J17" s="64"/>
      <c r="K17" s="64"/>
      <c r="L17" s="64"/>
      <c r="M17" s="64"/>
      <c r="N17" s="64"/>
      <c r="O17" s="64"/>
      <c r="P17" s="64"/>
      <c r="Q17" s="66"/>
      <c r="R17" s="61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64"/>
      <c r="AQ17" s="64"/>
      <c r="AR17" s="64"/>
      <c r="AS17" s="64"/>
      <c r="AT17" s="66"/>
      <c r="AU17" s="59"/>
      <c r="AV17" s="60"/>
      <c r="AW17" s="60"/>
      <c r="AX17" s="71"/>
      <c r="AY17" s="46"/>
    </row>
    <row r="18" s="44" customFormat="1" ht="30" customHeight="1" spans="1:51">
      <c r="A18" s="46"/>
      <c r="B18" s="57"/>
      <c r="C18" s="58"/>
      <c r="D18" s="59"/>
      <c r="E18" s="60"/>
      <c r="F18" s="60"/>
      <c r="G18" s="58"/>
      <c r="H18" s="61"/>
      <c r="I18" s="64"/>
      <c r="J18" s="64"/>
      <c r="K18" s="64"/>
      <c r="L18" s="64"/>
      <c r="M18" s="64"/>
      <c r="N18" s="64"/>
      <c r="O18" s="64"/>
      <c r="P18" s="64"/>
      <c r="Q18" s="66"/>
      <c r="R18" s="61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64"/>
      <c r="AQ18" s="64"/>
      <c r="AR18" s="64"/>
      <c r="AS18" s="64"/>
      <c r="AT18" s="66"/>
      <c r="AU18" s="59"/>
      <c r="AV18" s="60"/>
      <c r="AW18" s="60"/>
      <c r="AX18" s="71"/>
      <c r="AY18" s="46"/>
    </row>
    <row r="19" s="44" customFormat="1" ht="30" customHeight="1" spans="1:51">
      <c r="A19" s="46"/>
      <c r="B19" s="57"/>
      <c r="C19" s="58"/>
      <c r="D19" s="59"/>
      <c r="E19" s="60"/>
      <c r="F19" s="60"/>
      <c r="G19" s="58"/>
      <c r="H19" s="61"/>
      <c r="I19" s="64"/>
      <c r="J19" s="64"/>
      <c r="K19" s="64"/>
      <c r="L19" s="64"/>
      <c r="M19" s="64"/>
      <c r="N19" s="64"/>
      <c r="O19" s="64"/>
      <c r="P19" s="64"/>
      <c r="Q19" s="66"/>
      <c r="R19" s="61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64"/>
      <c r="AQ19" s="64"/>
      <c r="AR19" s="64"/>
      <c r="AS19" s="64"/>
      <c r="AT19" s="66"/>
      <c r="AU19" s="59"/>
      <c r="AV19" s="60"/>
      <c r="AW19" s="60"/>
      <c r="AX19" s="71"/>
      <c r="AY19" s="46"/>
    </row>
    <row r="20" s="44" customFormat="1" ht="30" customHeight="1" spans="1:51">
      <c r="A20" s="46"/>
      <c r="B20" s="57"/>
      <c r="C20" s="58"/>
      <c r="D20" s="59"/>
      <c r="E20" s="60"/>
      <c r="F20" s="60"/>
      <c r="G20" s="58"/>
      <c r="H20" s="61"/>
      <c r="I20" s="64"/>
      <c r="J20" s="64"/>
      <c r="K20" s="64"/>
      <c r="L20" s="64"/>
      <c r="M20" s="64"/>
      <c r="N20" s="64"/>
      <c r="O20" s="64"/>
      <c r="P20" s="64"/>
      <c r="Q20" s="66"/>
      <c r="R20" s="61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64"/>
      <c r="AQ20" s="64"/>
      <c r="AR20" s="64"/>
      <c r="AS20" s="64"/>
      <c r="AT20" s="66"/>
      <c r="AU20" s="59"/>
      <c r="AV20" s="60"/>
      <c r="AW20" s="60"/>
      <c r="AX20" s="71"/>
      <c r="AY20" s="46"/>
    </row>
    <row r="21" s="44" customFormat="1" ht="30" customHeight="1" spans="1:51">
      <c r="A21" s="46"/>
      <c r="B21" s="57"/>
      <c r="C21" s="58"/>
      <c r="D21" s="59"/>
      <c r="E21" s="60"/>
      <c r="F21" s="60"/>
      <c r="G21" s="58"/>
      <c r="H21" s="61"/>
      <c r="I21" s="64"/>
      <c r="J21" s="64"/>
      <c r="K21" s="64"/>
      <c r="L21" s="64"/>
      <c r="M21" s="64"/>
      <c r="N21" s="64"/>
      <c r="O21" s="64"/>
      <c r="P21" s="64"/>
      <c r="Q21" s="66"/>
      <c r="R21" s="61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64"/>
      <c r="AQ21" s="64"/>
      <c r="AR21" s="64"/>
      <c r="AS21" s="64"/>
      <c r="AT21" s="66"/>
      <c r="AU21" s="59"/>
      <c r="AV21" s="60"/>
      <c r="AW21" s="60"/>
      <c r="AX21" s="71"/>
      <c r="AY21" s="46"/>
    </row>
    <row r="22" s="44" customFormat="1" ht="30" customHeight="1" spans="1:51">
      <c r="A22" s="46"/>
      <c r="B22" s="57"/>
      <c r="C22" s="58"/>
      <c r="D22" s="59"/>
      <c r="E22" s="60"/>
      <c r="F22" s="60"/>
      <c r="G22" s="58"/>
      <c r="H22" s="61"/>
      <c r="I22" s="64"/>
      <c r="J22" s="64"/>
      <c r="K22" s="64"/>
      <c r="L22" s="64"/>
      <c r="M22" s="64"/>
      <c r="N22" s="64"/>
      <c r="O22" s="64"/>
      <c r="P22" s="64"/>
      <c r="Q22" s="66"/>
      <c r="R22" s="61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64"/>
      <c r="AQ22" s="64"/>
      <c r="AR22" s="64"/>
      <c r="AS22" s="64"/>
      <c r="AT22" s="66"/>
      <c r="AU22" s="59"/>
      <c r="AV22" s="60"/>
      <c r="AW22" s="60"/>
      <c r="AX22" s="71"/>
      <c r="AY22" s="46"/>
    </row>
    <row r="23" s="44" customFormat="1" ht="30" customHeight="1" spans="1:51">
      <c r="A23" s="46"/>
      <c r="B23" s="57"/>
      <c r="C23" s="58"/>
      <c r="D23" s="59"/>
      <c r="E23" s="60"/>
      <c r="F23" s="60"/>
      <c r="G23" s="58"/>
      <c r="H23" s="61"/>
      <c r="I23" s="64"/>
      <c r="J23" s="64"/>
      <c r="K23" s="64"/>
      <c r="L23" s="64"/>
      <c r="M23" s="64"/>
      <c r="N23" s="64"/>
      <c r="O23" s="64"/>
      <c r="P23" s="64"/>
      <c r="Q23" s="66"/>
      <c r="R23" s="61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64"/>
      <c r="AQ23" s="64"/>
      <c r="AR23" s="64"/>
      <c r="AS23" s="64"/>
      <c r="AT23" s="66"/>
      <c r="AU23" s="59"/>
      <c r="AV23" s="60"/>
      <c r="AW23" s="60"/>
      <c r="AX23" s="71"/>
      <c r="AY23" s="46"/>
    </row>
    <row r="24" s="44" customFormat="1" ht="30" customHeight="1" spans="1:51">
      <c r="A24" s="46"/>
      <c r="B24" s="57"/>
      <c r="C24" s="58"/>
      <c r="D24" s="59"/>
      <c r="E24" s="60"/>
      <c r="F24" s="60"/>
      <c r="G24" s="58"/>
      <c r="H24" s="61"/>
      <c r="I24" s="64"/>
      <c r="J24" s="64"/>
      <c r="K24" s="64"/>
      <c r="L24" s="64"/>
      <c r="M24" s="64"/>
      <c r="N24" s="64"/>
      <c r="O24" s="64"/>
      <c r="P24" s="64"/>
      <c r="Q24" s="66"/>
      <c r="R24" s="61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64"/>
      <c r="AQ24" s="64"/>
      <c r="AR24" s="64"/>
      <c r="AS24" s="64"/>
      <c r="AT24" s="66"/>
      <c r="AU24" s="59"/>
      <c r="AV24" s="60"/>
      <c r="AW24" s="60"/>
      <c r="AX24" s="71"/>
      <c r="AY24" s="46"/>
    </row>
    <row r="25" s="44" customFormat="1" ht="30" customHeight="1" spans="1:51">
      <c r="A25" s="46"/>
      <c r="B25" s="57"/>
      <c r="C25" s="58"/>
      <c r="D25" s="59"/>
      <c r="E25" s="60"/>
      <c r="F25" s="60"/>
      <c r="G25" s="58"/>
      <c r="H25" s="61"/>
      <c r="I25" s="64"/>
      <c r="J25" s="64"/>
      <c r="K25" s="64"/>
      <c r="L25" s="64"/>
      <c r="M25" s="64"/>
      <c r="N25" s="64"/>
      <c r="O25" s="64"/>
      <c r="P25" s="64"/>
      <c r="Q25" s="66"/>
      <c r="R25" s="61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64"/>
      <c r="AQ25" s="64"/>
      <c r="AR25" s="64"/>
      <c r="AS25" s="64"/>
      <c r="AT25" s="66"/>
      <c r="AU25" s="59"/>
      <c r="AV25" s="60"/>
      <c r="AW25" s="60"/>
      <c r="AX25" s="71"/>
      <c r="AY25" s="46"/>
    </row>
    <row r="26" s="44" customFormat="1" ht="30" customHeight="1" spans="1:51">
      <c r="A26" s="46"/>
      <c r="B26" s="57"/>
      <c r="C26" s="58"/>
      <c r="D26" s="59"/>
      <c r="E26" s="60"/>
      <c r="F26" s="60"/>
      <c r="G26" s="58"/>
      <c r="H26" s="61"/>
      <c r="I26" s="64"/>
      <c r="J26" s="64"/>
      <c r="K26" s="64"/>
      <c r="L26" s="64"/>
      <c r="M26" s="64"/>
      <c r="N26" s="64"/>
      <c r="O26" s="64"/>
      <c r="P26" s="64"/>
      <c r="Q26" s="66"/>
      <c r="R26" s="61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64"/>
      <c r="AQ26" s="64"/>
      <c r="AR26" s="64"/>
      <c r="AS26" s="64"/>
      <c r="AT26" s="66"/>
      <c r="AU26" s="59"/>
      <c r="AV26" s="60"/>
      <c r="AW26" s="60"/>
      <c r="AX26" s="71"/>
      <c r="AY26" s="46"/>
    </row>
    <row r="27" s="44" customFormat="1" ht="30" customHeight="1" spans="1:51">
      <c r="A27" s="46"/>
      <c r="B27" s="57"/>
      <c r="C27" s="58"/>
      <c r="D27" s="59"/>
      <c r="E27" s="60"/>
      <c r="F27" s="60"/>
      <c r="G27" s="58"/>
      <c r="H27" s="61"/>
      <c r="I27" s="64"/>
      <c r="J27" s="64"/>
      <c r="K27" s="64"/>
      <c r="L27" s="64"/>
      <c r="M27" s="64"/>
      <c r="N27" s="64"/>
      <c r="O27" s="64"/>
      <c r="P27" s="64"/>
      <c r="Q27" s="66"/>
      <c r="R27" s="61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64"/>
      <c r="AQ27" s="64"/>
      <c r="AR27" s="64"/>
      <c r="AS27" s="64"/>
      <c r="AT27" s="66"/>
      <c r="AU27" s="59"/>
      <c r="AV27" s="60"/>
      <c r="AW27" s="60"/>
      <c r="AX27" s="71"/>
      <c r="AY27" s="46"/>
    </row>
    <row r="28" s="44" customFormat="1" ht="30" customHeight="1" spans="1:51">
      <c r="A28" s="46"/>
      <c r="B28" s="57"/>
      <c r="C28" s="58"/>
      <c r="D28" s="59"/>
      <c r="E28" s="60"/>
      <c r="F28" s="60"/>
      <c r="G28" s="58"/>
      <c r="H28" s="61"/>
      <c r="I28" s="64"/>
      <c r="J28" s="64"/>
      <c r="K28" s="64"/>
      <c r="L28" s="64"/>
      <c r="M28" s="64"/>
      <c r="N28" s="64"/>
      <c r="O28" s="64"/>
      <c r="P28" s="64"/>
      <c r="Q28" s="66"/>
      <c r="R28" s="61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64"/>
      <c r="AQ28" s="64"/>
      <c r="AR28" s="64"/>
      <c r="AS28" s="64"/>
      <c r="AT28" s="66"/>
      <c r="AU28" s="59"/>
      <c r="AV28" s="60"/>
      <c r="AW28" s="60"/>
      <c r="AX28" s="71"/>
      <c r="AY28" s="46"/>
    </row>
    <row r="29" s="44" customFormat="1" ht="30" customHeight="1" spans="1:51">
      <c r="A29" s="46"/>
      <c r="B29" s="57"/>
      <c r="C29" s="58"/>
      <c r="D29" s="59"/>
      <c r="E29" s="60"/>
      <c r="F29" s="60"/>
      <c r="G29" s="58"/>
      <c r="H29" s="61"/>
      <c r="I29" s="64"/>
      <c r="J29" s="64"/>
      <c r="K29" s="64"/>
      <c r="L29" s="64"/>
      <c r="M29" s="64"/>
      <c r="N29" s="64"/>
      <c r="O29" s="64"/>
      <c r="P29" s="64"/>
      <c r="Q29" s="66"/>
      <c r="R29" s="61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4"/>
      <c r="AJ29" s="64"/>
      <c r="AK29" s="64"/>
      <c r="AL29" s="64"/>
      <c r="AM29" s="64"/>
      <c r="AN29" s="64"/>
      <c r="AO29" s="64"/>
      <c r="AP29" s="64"/>
      <c r="AQ29" s="64"/>
      <c r="AR29" s="64"/>
      <c r="AS29" s="64"/>
      <c r="AT29" s="66"/>
      <c r="AU29" s="59"/>
      <c r="AV29" s="60"/>
      <c r="AW29" s="60"/>
      <c r="AX29" s="71"/>
      <c r="AY29" s="46"/>
    </row>
    <row r="30" s="44" customFormat="1" ht="30" customHeight="1" spans="1:51">
      <c r="A30" s="46"/>
      <c r="B30" s="57"/>
      <c r="C30" s="58"/>
      <c r="D30" s="59"/>
      <c r="E30" s="60"/>
      <c r="F30" s="60"/>
      <c r="G30" s="58"/>
      <c r="H30" s="61"/>
      <c r="I30" s="64"/>
      <c r="J30" s="64"/>
      <c r="K30" s="64"/>
      <c r="L30" s="64"/>
      <c r="M30" s="64"/>
      <c r="N30" s="64"/>
      <c r="O30" s="64"/>
      <c r="P30" s="64"/>
      <c r="Q30" s="66"/>
      <c r="R30" s="61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4"/>
      <c r="AJ30" s="64"/>
      <c r="AK30" s="64"/>
      <c r="AL30" s="64"/>
      <c r="AM30" s="64"/>
      <c r="AN30" s="64"/>
      <c r="AO30" s="64"/>
      <c r="AP30" s="64"/>
      <c r="AQ30" s="64"/>
      <c r="AR30" s="64"/>
      <c r="AS30" s="64"/>
      <c r="AT30" s="66"/>
      <c r="AU30" s="59"/>
      <c r="AV30" s="60"/>
      <c r="AW30" s="60"/>
      <c r="AX30" s="71"/>
      <c r="AY30" s="46"/>
    </row>
    <row r="31" s="44" customFormat="1" ht="30" customHeight="1" spans="1:51">
      <c r="A31" s="46"/>
      <c r="B31" s="57"/>
      <c r="C31" s="58"/>
      <c r="D31" s="59"/>
      <c r="E31" s="60"/>
      <c r="F31" s="60"/>
      <c r="G31" s="58"/>
      <c r="H31" s="61"/>
      <c r="I31" s="64"/>
      <c r="J31" s="64"/>
      <c r="K31" s="64"/>
      <c r="L31" s="64"/>
      <c r="M31" s="64"/>
      <c r="N31" s="64"/>
      <c r="O31" s="64"/>
      <c r="P31" s="64"/>
      <c r="Q31" s="66"/>
      <c r="R31" s="61"/>
      <c r="S31" s="64"/>
      <c r="T31" s="64"/>
      <c r="U31" s="64"/>
      <c r="V31" s="64"/>
      <c r="W31" s="64"/>
      <c r="X31" s="64"/>
      <c r="Y31" s="64"/>
      <c r="Z31" s="64"/>
      <c r="AA31" s="64"/>
      <c r="AB31" s="64"/>
      <c r="AC31" s="64"/>
      <c r="AD31" s="64"/>
      <c r="AE31" s="64"/>
      <c r="AF31" s="64"/>
      <c r="AG31" s="64"/>
      <c r="AH31" s="64"/>
      <c r="AI31" s="64"/>
      <c r="AJ31" s="64"/>
      <c r="AK31" s="64"/>
      <c r="AL31" s="64"/>
      <c r="AM31" s="64"/>
      <c r="AN31" s="64"/>
      <c r="AO31" s="64"/>
      <c r="AP31" s="64"/>
      <c r="AQ31" s="64"/>
      <c r="AR31" s="64"/>
      <c r="AS31" s="64"/>
      <c r="AT31" s="66"/>
      <c r="AU31" s="59"/>
      <c r="AV31" s="60"/>
      <c r="AW31" s="60"/>
      <c r="AX31" s="71"/>
      <c r="AY31" s="46"/>
    </row>
    <row r="32" s="44" customFormat="1" ht="30" customHeight="1" spans="1:51">
      <c r="A32" s="46"/>
      <c r="B32" s="57"/>
      <c r="C32" s="58"/>
      <c r="D32" s="59"/>
      <c r="E32" s="60"/>
      <c r="F32" s="60"/>
      <c r="G32" s="58"/>
      <c r="H32" s="61"/>
      <c r="I32" s="64"/>
      <c r="J32" s="64"/>
      <c r="K32" s="64"/>
      <c r="L32" s="64"/>
      <c r="M32" s="64"/>
      <c r="N32" s="64"/>
      <c r="O32" s="64"/>
      <c r="P32" s="64"/>
      <c r="Q32" s="66"/>
      <c r="R32" s="61"/>
      <c r="S32" s="64"/>
      <c r="T32" s="64"/>
      <c r="U32" s="64"/>
      <c r="V32" s="64"/>
      <c r="W32" s="64"/>
      <c r="X32" s="64"/>
      <c r="Y32" s="64"/>
      <c r="Z32" s="64"/>
      <c r="AA32" s="64"/>
      <c r="AB32" s="64"/>
      <c r="AC32" s="64"/>
      <c r="AD32" s="64"/>
      <c r="AE32" s="64"/>
      <c r="AF32" s="64"/>
      <c r="AG32" s="64"/>
      <c r="AH32" s="64"/>
      <c r="AI32" s="64"/>
      <c r="AJ32" s="64"/>
      <c r="AK32" s="64"/>
      <c r="AL32" s="64"/>
      <c r="AM32" s="64"/>
      <c r="AN32" s="64"/>
      <c r="AO32" s="64"/>
      <c r="AP32" s="64"/>
      <c r="AQ32" s="64"/>
      <c r="AR32" s="64"/>
      <c r="AS32" s="64"/>
      <c r="AT32" s="66"/>
      <c r="AU32" s="59"/>
      <c r="AV32" s="60"/>
      <c r="AW32" s="60"/>
      <c r="AX32" s="71"/>
      <c r="AY32" s="46"/>
    </row>
    <row r="33" s="44" customFormat="1" ht="30" customHeight="1" spans="1:51">
      <c r="A33" s="46"/>
      <c r="B33" s="57"/>
      <c r="C33" s="58"/>
      <c r="D33" s="59"/>
      <c r="E33" s="60"/>
      <c r="F33" s="60"/>
      <c r="G33" s="58"/>
      <c r="H33" s="61"/>
      <c r="I33" s="64"/>
      <c r="J33" s="64"/>
      <c r="K33" s="64"/>
      <c r="L33" s="64"/>
      <c r="M33" s="64"/>
      <c r="N33" s="64"/>
      <c r="O33" s="64"/>
      <c r="P33" s="64"/>
      <c r="Q33" s="66"/>
      <c r="R33" s="61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4"/>
      <c r="AJ33" s="64"/>
      <c r="AK33" s="64"/>
      <c r="AL33" s="64"/>
      <c r="AM33" s="64"/>
      <c r="AN33" s="64"/>
      <c r="AO33" s="64"/>
      <c r="AP33" s="64"/>
      <c r="AQ33" s="64"/>
      <c r="AR33" s="64"/>
      <c r="AS33" s="64"/>
      <c r="AT33" s="66"/>
      <c r="AU33" s="59"/>
      <c r="AV33" s="60"/>
      <c r="AW33" s="60"/>
      <c r="AX33" s="71"/>
      <c r="AY33" s="46"/>
    </row>
    <row r="34" s="44" customFormat="1" ht="30" customHeight="1" spans="1:51">
      <c r="A34" s="46"/>
      <c r="B34" s="57"/>
      <c r="C34" s="58"/>
      <c r="D34" s="59"/>
      <c r="E34" s="60"/>
      <c r="F34" s="60"/>
      <c r="G34" s="58"/>
      <c r="H34" s="61"/>
      <c r="I34" s="64"/>
      <c r="J34" s="64"/>
      <c r="K34" s="64"/>
      <c r="L34" s="64"/>
      <c r="M34" s="64"/>
      <c r="N34" s="64"/>
      <c r="O34" s="64"/>
      <c r="P34" s="64"/>
      <c r="Q34" s="66"/>
      <c r="R34" s="61"/>
      <c r="S34" s="64"/>
      <c r="T34" s="64"/>
      <c r="U34" s="64"/>
      <c r="V34" s="64"/>
      <c r="W34" s="64"/>
      <c r="X34" s="64"/>
      <c r="Y34" s="64"/>
      <c r="Z34" s="64"/>
      <c r="AA34" s="64"/>
      <c r="AB34" s="64"/>
      <c r="AC34" s="64"/>
      <c r="AD34" s="64"/>
      <c r="AE34" s="64"/>
      <c r="AF34" s="64"/>
      <c r="AG34" s="64"/>
      <c r="AH34" s="64"/>
      <c r="AI34" s="64"/>
      <c r="AJ34" s="64"/>
      <c r="AK34" s="64"/>
      <c r="AL34" s="64"/>
      <c r="AM34" s="64"/>
      <c r="AN34" s="64"/>
      <c r="AO34" s="64"/>
      <c r="AP34" s="64"/>
      <c r="AQ34" s="64"/>
      <c r="AR34" s="64"/>
      <c r="AS34" s="64"/>
      <c r="AT34" s="66"/>
      <c r="AU34" s="59"/>
      <c r="AV34" s="60"/>
      <c r="AW34" s="60"/>
      <c r="AX34" s="71"/>
      <c r="AY34" s="46"/>
    </row>
    <row r="35" s="44" customFormat="1" ht="30" customHeight="1" spans="1:51">
      <c r="A35" s="46"/>
      <c r="B35" s="57"/>
      <c r="C35" s="58"/>
      <c r="D35" s="59"/>
      <c r="E35" s="60"/>
      <c r="F35" s="60"/>
      <c r="G35" s="58"/>
      <c r="H35" s="61"/>
      <c r="I35" s="64"/>
      <c r="J35" s="64"/>
      <c r="K35" s="64"/>
      <c r="L35" s="64"/>
      <c r="M35" s="64"/>
      <c r="N35" s="64"/>
      <c r="O35" s="64"/>
      <c r="P35" s="64"/>
      <c r="Q35" s="66"/>
      <c r="R35" s="61"/>
      <c r="S35" s="64"/>
      <c r="T35" s="64"/>
      <c r="U35" s="64"/>
      <c r="V35" s="64"/>
      <c r="W35" s="64"/>
      <c r="X35" s="64"/>
      <c r="Y35" s="64"/>
      <c r="Z35" s="64"/>
      <c r="AA35" s="64"/>
      <c r="AB35" s="64"/>
      <c r="AC35" s="64"/>
      <c r="AD35" s="64"/>
      <c r="AE35" s="64"/>
      <c r="AF35" s="64"/>
      <c r="AG35" s="64"/>
      <c r="AH35" s="64"/>
      <c r="AI35" s="64"/>
      <c r="AJ35" s="64"/>
      <c r="AK35" s="64"/>
      <c r="AL35" s="64"/>
      <c r="AM35" s="64"/>
      <c r="AN35" s="64"/>
      <c r="AO35" s="64"/>
      <c r="AP35" s="64"/>
      <c r="AQ35" s="64"/>
      <c r="AR35" s="64"/>
      <c r="AS35" s="64"/>
      <c r="AT35" s="66"/>
      <c r="AU35" s="59"/>
      <c r="AV35" s="60"/>
      <c r="AW35" s="60"/>
      <c r="AX35" s="71"/>
      <c r="AY35" s="46"/>
    </row>
    <row r="36" s="44" customFormat="1" ht="30" customHeight="1" spans="1:51">
      <c r="A36" s="46"/>
      <c r="B36" s="57"/>
      <c r="C36" s="58"/>
      <c r="D36" s="59"/>
      <c r="E36" s="60"/>
      <c r="F36" s="60"/>
      <c r="G36" s="58"/>
      <c r="H36" s="61"/>
      <c r="I36" s="64"/>
      <c r="J36" s="64"/>
      <c r="K36" s="64"/>
      <c r="L36" s="64"/>
      <c r="M36" s="64"/>
      <c r="N36" s="64"/>
      <c r="O36" s="64"/>
      <c r="P36" s="64"/>
      <c r="Q36" s="66"/>
      <c r="R36" s="61"/>
      <c r="S36" s="64"/>
      <c r="T36" s="64"/>
      <c r="U36" s="64"/>
      <c r="V36" s="64"/>
      <c r="W36" s="64"/>
      <c r="X36" s="64"/>
      <c r="Y36" s="64"/>
      <c r="Z36" s="64"/>
      <c r="AA36" s="64"/>
      <c r="AB36" s="64"/>
      <c r="AC36" s="64"/>
      <c r="AD36" s="64"/>
      <c r="AE36" s="64"/>
      <c r="AF36" s="64"/>
      <c r="AG36" s="64"/>
      <c r="AH36" s="64"/>
      <c r="AI36" s="64"/>
      <c r="AJ36" s="64"/>
      <c r="AK36" s="64"/>
      <c r="AL36" s="64"/>
      <c r="AM36" s="64"/>
      <c r="AN36" s="64"/>
      <c r="AO36" s="64"/>
      <c r="AP36" s="64"/>
      <c r="AQ36" s="64"/>
      <c r="AR36" s="64"/>
      <c r="AS36" s="64"/>
      <c r="AT36" s="66"/>
      <c r="AU36" s="59"/>
      <c r="AV36" s="60"/>
      <c r="AW36" s="60"/>
      <c r="AX36" s="71"/>
      <c r="AY36" s="46"/>
    </row>
    <row r="37" s="44" customFormat="1" ht="30" customHeight="1" spans="1:51">
      <c r="A37" s="46"/>
      <c r="B37" s="57"/>
      <c r="C37" s="58"/>
      <c r="D37" s="59"/>
      <c r="E37" s="60"/>
      <c r="F37" s="60"/>
      <c r="G37" s="58"/>
      <c r="H37" s="61"/>
      <c r="I37" s="64"/>
      <c r="J37" s="64"/>
      <c r="K37" s="64"/>
      <c r="L37" s="64"/>
      <c r="M37" s="64"/>
      <c r="N37" s="64"/>
      <c r="O37" s="64"/>
      <c r="P37" s="64"/>
      <c r="Q37" s="66"/>
      <c r="R37" s="61"/>
      <c r="S37" s="64"/>
      <c r="T37" s="64"/>
      <c r="U37" s="64"/>
      <c r="V37" s="64"/>
      <c r="W37" s="64"/>
      <c r="X37" s="64"/>
      <c r="Y37" s="64"/>
      <c r="Z37" s="64"/>
      <c r="AA37" s="64"/>
      <c r="AB37" s="64"/>
      <c r="AC37" s="64"/>
      <c r="AD37" s="64"/>
      <c r="AE37" s="64"/>
      <c r="AF37" s="64"/>
      <c r="AG37" s="64"/>
      <c r="AH37" s="64"/>
      <c r="AI37" s="64"/>
      <c r="AJ37" s="64"/>
      <c r="AK37" s="64"/>
      <c r="AL37" s="64"/>
      <c r="AM37" s="64"/>
      <c r="AN37" s="64"/>
      <c r="AO37" s="64"/>
      <c r="AP37" s="64"/>
      <c r="AQ37" s="64"/>
      <c r="AR37" s="64"/>
      <c r="AS37" s="64"/>
      <c r="AT37" s="66"/>
      <c r="AU37" s="59"/>
      <c r="AV37" s="60"/>
      <c r="AW37" s="60"/>
      <c r="AX37" s="71"/>
      <c r="AY37" s="46"/>
    </row>
    <row r="38" s="44" customFormat="1" ht="30" customHeight="1" spans="1:51">
      <c r="A38" s="46"/>
      <c r="B38" s="57"/>
      <c r="C38" s="58"/>
      <c r="D38" s="59"/>
      <c r="E38" s="60"/>
      <c r="F38" s="60"/>
      <c r="G38" s="58"/>
      <c r="H38" s="61"/>
      <c r="I38" s="64"/>
      <c r="J38" s="64"/>
      <c r="K38" s="64"/>
      <c r="L38" s="64"/>
      <c r="M38" s="64"/>
      <c r="N38" s="64"/>
      <c r="O38" s="64"/>
      <c r="P38" s="64"/>
      <c r="Q38" s="66"/>
      <c r="R38" s="61"/>
      <c r="S38" s="64"/>
      <c r="T38" s="64"/>
      <c r="U38" s="64"/>
      <c r="V38" s="64"/>
      <c r="W38" s="64"/>
      <c r="X38" s="64"/>
      <c r="Y38" s="64"/>
      <c r="Z38" s="64"/>
      <c r="AA38" s="64"/>
      <c r="AB38" s="64"/>
      <c r="AC38" s="64"/>
      <c r="AD38" s="64"/>
      <c r="AE38" s="64"/>
      <c r="AF38" s="64"/>
      <c r="AG38" s="64"/>
      <c r="AH38" s="64"/>
      <c r="AI38" s="64"/>
      <c r="AJ38" s="64"/>
      <c r="AK38" s="64"/>
      <c r="AL38" s="64"/>
      <c r="AM38" s="64"/>
      <c r="AN38" s="64"/>
      <c r="AO38" s="64"/>
      <c r="AP38" s="64"/>
      <c r="AQ38" s="64"/>
      <c r="AR38" s="64"/>
      <c r="AS38" s="64"/>
      <c r="AT38" s="66"/>
      <c r="AU38" s="59"/>
      <c r="AV38" s="60"/>
      <c r="AW38" s="60"/>
      <c r="AX38" s="71"/>
      <c r="AY38" s="46"/>
    </row>
    <row r="39" s="44" customFormat="1" ht="30" customHeight="1" spans="1:51">
      <c r="A39" s="46"/>
      <c r="B39" s="57"/>
      <c r="C39" s="58"/>
      <c r="D39" s="59"/>
      <c r="E39" s="60"/>
      <c r="F39" s="60"/>
      <c r="G39" s="58"/>
      <c r="H39" s="61"/>
      <c r="I39" s="64"/>
      <c r="J39" s="64"/>
      <c r="K39" s="64"/>
      <c r="L39" s="64"/>
      <c r="M39" s="64"/>
      <c r="N39" s="64"/>
      <c r="O39" s="64"/>
      <c r="P39" s="64"/>
      <c r="Q39" s="66"/>
      <c r="R39" s="61"/>
      <c r="S39" s="64"/>
      <c r="T39" s="64"/>
      <c r="U39" s="64"/>
      <c r="V39" s="64"/>
      <c r="W39" s="64"/>
      <c r="X39" s="64"/>
      <c r="Y39" s="64"/>
      <c r="Z39" s="64"/>
      <c r="AA39" s="64"/>
      <c r="AB39" s="64"/>
      <c r="AC39" s="64"/>
      <c r="AD39" s="64"/>
      <c r="AE39" s="64"/>
      <c r="AF39" s="64"/>
      <c r="AG39" s="64"/>
      <c r="AH39" s="64"/>
      <c r="AI39" s="64"/>
      <c r="AJ39" s="64"/>
      <c r="AK39" s="64"/>
      <c r="AL39" s="64"/>
      <c r="AM39" s="64"/>
      <c r="AN39" s="64"/>
      <c r="AO39" s="64"/>
      <c r="AP39" s="64"/>
      <c r="AQ39" s="64"/>
      <c r="AR39" s="64"/>
      <c r="AS39" s="64"/>
      <c r="AT39" s="66"/>
      <c r="AU39" s="59"/>
      <c r="AV39" s="60"/>
      <c r="AW39" s="60"/>
      <c r="AX39" s="71"/>
      <c r="AY39" s="46"/>
    </row>
    <row r="40" s="44" customFormat="1" ht="30" customHeight="1" spans="1:51">
      <c r="A40" s="46"/>
      <c r="B40" s="57"/>
      <c r="C40" s="58"/>
      <c r="D40" s="59"/>
      <c r="E40" s="60"/>
      <c r="F40" s="60"/>
      <c r="G40" s="58"/>
      <c r="H40" s="61"/>
      <c r="I40" s="64"/>
      <c r="J40" s="64"/>
      <c r="K40" s="64"/>
      <c r="L40" s="64"/>
      <c r="M40" s="64"/>
      <c r="N40" s="64"/>
      <c r="O40" s="64"/>
      <c r="P40" s="64"/>
      <c r="Q40" s="66"/>
      <c r="R40" s="61"/>
      <c r="S40" s="64"/>
      <c r="T40" s="64"/>
      <c r="U40" s="64"/>
      <c r="V40" s="64"/>
      <c r="W40" s="64"/>
      <c r="X40" s="64"/>
      <c r="Y40" s="64"/>
      <c r="Z40" s="64"/>
      <c r="AA40" s="64"/>
      <c r="AB40" s="64"/>
      <c r="AC40" s="64"/>
      <c r="AD40" s="64"/>
      <c r="AE40" s="64"/>
      <c r="AF40" s="64"/>
      <c r="AG40" s="64"/>
      <c r="AH40" s="64"/>
      <c r="AI40" s="64"/>
      <c r="AJ40" s="64"/>
      <c r="AK40" s="64"/>
      <c r="AL40" s="64"/>
      <c r="AM40" s="64"/>
      <c r="AN40" s="64"/>
      <c r="AO40" s="64"/>
      <c r="AP40" s="64"/>
      <c r="AQ40" s="64"/>
      <c r="AR40" s="64"/>
      <c r="AS40" s="64"/>
      <c r="AT40" s="66"/>
      <c r="AU40" s="59"/>
      <c r="AV40" s="60"/>
      <c r="AW40" s="60"/>
      <c r="AX40" s="71"/>
      <c r="AY40" s="46"/>
    </row>
    <row r="41" s="44" customFormat="1" ht="30" customHeight="1" spans="1:51">
      <c r="A41" s="46"/>
      <c r="B41" s="57"/>
      <c r="C41" s="58"/>
      <c r="D41" s="59"/>
      <c r="E41" s="60"/>
      <c r="F41" s="60"/>
      <c r="G41" s="58"/>
      <c r="H41" s="61"/>
      <c r="I41" s="64"/>
      <c r="J41" s="64"/>
      <c r="K41" s="64"/>
      <c r="L41" s="64"/>
      <c r="M41" s="64"/>
      <c r="N41" s="64"/>
      <c r="O41" s="64"/>
      <c r="P41" s="64"/>
      <c r="Q41" s="66"/>
      <c r="R41" s="61"/>
      <c r="S41" s="64"/>
      <c r="T41" s="64"/>
      <c r="U41" s="64"/>
      <c r="V41" s="64"/>
      <c r="W41" s="64"/>
      <c r="X41" s="64"/>
      <c r="Y41" s="64"/>
      <c r="Z41" s="64"/>
      <c r="AA41" s="64"/>
      <c r="AB41" s="64"/>
      <c r="AC41" s="64"/>
      <c r="AD41" s="64"/>
      <c r="AE41" s="64"/>
      <c r="AF41" s="64"/>
      <c r="AG41" s="64"/>
      <c r="AH41" s="64"/>
      <c r="AI41" s="64"/>
      <c r="AJ41" s="64"/>
      <c r="AK41" s="64"/>
      <c r="AL41" s="64"/>
      <c r="AM41" s="64"/>
      <c r="AN41" s="64"/>
      <c r="AO41" s="64"/>
      <c r="AP41" s="64"/>
      <c r="AQ41" s="64"/>
      <c r="AR41" s="64"/>
      <c r="AS41" s="64"/>
      <c r="AT41" s="66"/>
      <c r="AU41" s="59"/>
      <c r="AV41" s="60"/>
      <c r="AW41" s="60"/>
      <c r="AX41" s="71"/>
      <c r="AY41" s="46"/>
    </row>
    <row r="42" s="44" customFormat="1" ht="30" customHeight="1" spans="1:51">
      <c r="A42" s="46"/>
      <c r="B42" s="57"/>
      <c r="C42" s="58"/>
      <c r="D42" s="59"/>
      <c r="E42" s="60"/>
      <c r="F42" s="60"/>
      <c r="G42" s="58"/>
      <c r="H42" s="61"/>
      <c r="I42" s="64"/>
      <c r="J42" s="64"/>
      <c r="K42" s="64"/>
      <c r="L42" s="64"/>
      <c r="M42" s="64"/>
      <c r="N42" s="64"/>
      <c r="O42" s="64"/>
      <c r="P42" s="64"/>
      <c r="Q42" s="66"/>
      <c r="R42" s="61"/>
      <c r="S42" s="64"/>
      <c r="T42" s="64"/>
      <c r="U42" s="64"/>
      <c r="V42" s="64"/>
      <c r="W42" s="64"/>
      <c r="X42" s="64"/>
      <c r="Y42" s="64"/>
      <c r="Z42" s="64"/>
      <c r="AA42" s="64"/>
      <c r="AB42" s="64"/>
      <c r="AC42" s="64"/>
      <c r="AD42" s="64"/>
      <c r="AE42" s="64"/>
      <c r="AF42" s="64"/>
      <c r="AG42" s="64"/>
      <c r="AH42" s="64"/>
      <c r="AI42" s="64"/>
      <c r="AJ42" s="64"/>
      <c r="AK42" s="64"/>
      <c r="AL42" s="64"/>
      <c r="AM42" s="64"/>
      <c r="AN42" s="64"/>
      <c r="AO42" s="64"/>
      <c r="AP42" s="64"/>
      <c r="AQ42" s="64"/>
      <c r="AR42" s="64"/>
      <c r="AS42" s="64"/>
      <c r="AT42" s="66"/>
      <c r="AU42" s="59"/>
      <c r="AV42" s="60"/>
      <c r="AW42" s="60"/>
      <c r="AX42" s="71"/>
      <c r="AY42" s="46"/>
    </row>
    <row r="43" s="44" customFormat="1" ht="30" customHeight="1" spans="1:51">
      <c r="A43" s="46"/>
      <c r="B43" s="57"/>
      <c r="C43" s="58"/>
      <c r="D43" s="59"/>
      <c r="E43" s="60"/>
      <c r="F43" s="60"/>
      <c r="G43" s="58"/>
      <c r="H43" s="61"/>
      <c r="I43" s="64"/>
      <c r="J43" s="64"/>
      <c r="K43" s="64"/>
      <c r="L43" s="64"/>
      <c r="M43" s="64"/>
      <c r="N43" s="64"/>
      <c r="O43" s="64"/>
      <c r="P43" s="64"/>
      <c r="Q43" s="66"/>
      <c r="R43" s="61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64"/>
      <c r="AG43" s="64"/>
      <c r="AH43" s="64"/>
      <c r="AI43" s="64"/>
      <c r="AJ43" s="64"/>
      <c r="AK43" s="64"/>
      <c r="AL43" s="64"/>
      <c r="AM43" s="64"/>
      <c r="AN43" s="64"/>
      <c r="AO43" s="64"/>
      <c r="AP43" s="64"/>
      <c r="AQ43" s="64"/>
      <c r="AR43" s="64"/>
      <c r="AS43" s="64"/>
      <c r="AT43" s="66"/>
      <c r="AU43" s="59"/>
      <c r="AV43" s="60"/>
      <c r="AW43" s="60"/>
      <c r="AX43" s="71"/>
      <c r="AY43" s="46"/>
    </row>
    <row r="44" s="44" customFormat="1" ht="30" customHeight="1" spans="1:51">
      <c r="A44" s="46"/>
      <c r="B44" s="57"/>
      <c r="C44" s="58"/>
      <c r="D44" s="59"/>
      <c r="E44" s="60"/>
      <c r="F44" s="60"/>
      <c r="G44" s="58"/>
      <c r="H44" s="61"/>
      <c r="I44" s="64"/>
      <c r="J44" s="64"/>
      <c r="K44" s="64"/>
      <c r="L44" s="64"/>
      <c r="M44" s="64"/>
      <c r="N44" s="64"/>
      <c r="O44" s="64"/>
      <c r="P44" s="64"/>
      <c r="Q44" s="66"/>
      <c r="R44" s="61"/>
      <c r="S44" s="64"/>
      <c r="T44" s="64"/>
      <c r="U44" s="64"/>
      <c r="V44" s="64"/>
      <c r="W44" s="64"/>
      <c r="X44" s="64"/>
      <c r="Y44" s="64"/>
      <c r="Z44" s="64"/>
      <c r="AA44" s="64"/>
      <c r="AB44" s="64"/>
      <c r="AC44" s="64"/>
      <c r="AD44" s="64"/>
      <c r="AE44" s="64"/>
      <c r="AF44" s="64"/>
      <c r="AG44" s="64"/>
      <c r="AH44" s="64"/>
      <c r="AI44" s="64"/>
      <c r="AJ44" s="64"/>
      <c r="AK44" s="64"/>
      <c r="AL44" s="64"/>
      <c r="AM44" s="64"/>
      <c r="AN44" s="64"/>
      <c r="AO44" s="64"/>
      <c r="AP44" s="64"/>
      <c r="AQ44" s="64"/>
      <c r="AR44" s="64"/>
      <c r="AS44" s="64"/>
      <c r="AT44" s="66"/>
      <c r="AU44" s="59"/>
      <c r="AV44" s="60"/>
      <c r="AW44" s="60"/>
      <c r="AX44" s="71"/>
      <c r="AY44" s="46"/>
    </row>
    <row r="45" s="44" customFormat="1" ht="30" customHeight="1" spans="1:51">
      <c r="A45" s="46"/>
      <c r="B45" s="57"/>
      <c r="C45" s="58"/>
      <c r="D45" s="59"/>
      <c r="E45" s="60"/>
      <c r="F45" s="60"/>
      <c r="G45" s="58"/>
      <c r="H45" s="61"/>
      <c r="I45" s="64"/>
      <c r="J45" s="64"/>
      <c r="K45" s="64"/>
      <c r="L45" s="64"/>
      <c r="M45" s="64"/>
      <c r="N45" s="64"/>
      <c r="O45" s="64"/>
      <c r="P45" s="64"/>
      <c r="Q45" s="66"/>
      <c r="R45" s="61"/>
      <c r="S45" s="64"/>
      <c r="T45" s="64"/>
      <c r="U45" s="64"/>
      <c r="V45" s="64"/>
      <c r="W45" s="64"/>
      <c r="X45" s="64"/>
      <c r="Y45" s="64"/>
      <c r="Z45" s="64"/>
      <c r="AA45" s="64"/>
      <c r="AB45" s="64"/>
      <c r="AC45" s="64"/>
      <c r="AD45" s="64"/>
      <c r="AE45" s="64"/>
      <c r="AF45" s="64"/>
      <c r="AG45" s="64"/>
      <c r="AH45" s="64"/>
      <c r="AI45" s="64"/>
      <c r="AJ45" s="64"/>
      <c r="AK45" s="64"/>
      <c r="AL45" s="64"/>
      <c r="AM45" s="64"/>
      <c r="AN45" s="64"/>
      <c r="AO45" s="64"/>
      <c r="AP45" s="64"/>
      <c r="AQ45" s="64"/>
      <c r="AR45" s="64"/>
      <c r="AS45" s="64"/>
      <c r="AT45" s="66"/>
      <c r="AU45" s="59"/>
      <c r="AV45" s="60"/>
      <c r="AW45" s="60"/>
      <c r="AX45" s="71"/>
      <c r="AY45" s="46"/>
    </row>
    <row r="46" s="44" customFormat="1" ht="30" customHeight="1" spans="1:51">
      <c r="A46" s="46"/>
      <c r="B46" s="57"/>
      <c r="C46" s="58"/>
      <c r="D46" s="59"/>
      <c r="E46" s="60"/>
      <c r="F46" s="60"/>
      <c r="G46" s="58"/>
      <c r="H46" s="61"/>
      <c r="I46" s="64"/>
      <c r="J46" s="64"/>
      <c r="K46" s="64"/>
      <c r="L46" s="64"/>
      <c r="M46" s="64"/>
      <c r="N46" s="64"/>
      <c r="O46" s="64"/>
      <c r="P46" s="64"/>
      <c r="Q46" s="66"/>
      <c r="R46" s="61"/>
      <c r="S46" s="64"/>
      <c r="T46" s="64"/>
      <c r="U46" s="64"/>
      <c r="V46" s="64"/>
      <c r="W46" s="64"/>
      <c r="X46" s="64"/>
      <c r="Y46" s="64"/>
      <c r="Z46" s="64"/>
      <c r="AA46" s="64"/>
      <c r="AB46" s="64"/>
      <c r="AC46" s="64"/>
      <c r="AD46" s="64"/>
      <c r="AE46" s="64"/>
      <c r="AF46" s="64"/>
      <c r="AG46" s="64"/>
      <c r="AH46" s="64"/>
      <c r="AI46" s="64"/>
      <c r="AJ46" s="64"/>
      <c r="AK46" s="64"/>
      <c r="AL46" s="64"/>
      <c r="AM46" s="64"/>
      <c r="AN46" s="64"/>
      <c r="AO46" s="64"/>
      <c r="AP46" s="64"/>
      <c r="AQ46" s="64"/>
      <c r="AR46" s="64"/>
      <c r="AS46" s="64"/>
      <c r="AT46" s="66"/>
      <c r="AU46" s="59"/>
      <c r="AV46" s="60"/>
      <c r="AW46" s="60"/>
      <c r="AX46" s="71"/>
      <c r="AY46" s="46"/>
    </row>
    <row r="47" s="44" customFormat="1" ht="30" customHeight="1" spans="1:51">
      <c r="A47" s="46"/>
      <c r="B47" s="57"/>
      <c r="C47" s="58"/>
      <c r="D47" s="59"/>
      <c r="E47" s="60"/>
      <c r="F47" s="60"/>
      <c r="G47" s="58"/>
      <c r="H47" s="61"/>
      <c r="I47" s="64"/>
      <c r="J47" s="64"/>
      <c r="K47" s="64"/>
      <c r="L47" s="64"/>
      <c r="M47" s="64"/>
      <c r="N47" s="64"/>
      <c r="O47" s="64"/>
      <c r="P47" s="64"/>
      <c r="Q47" s="66"/>
      <c r="R47" s="61"/>
      <c r="S47" s="64"/>
      <c r="T47" s="64"/>
      <c r="U47" s="64"/>
      <c r="V47" s="64"/>
      <c r="W47" s="64"/>
      <c r="X47" s="64"/>
      <c r="Y47" s="64"/>
      <c r="Z47" s="64"/>
      <c r="AA47" s="64"/>
      <c r="AB47" s="64"/>
      <c r="AC47" s="64"/>
      <c r="AD47" s="64"/>
      <c r="AE47" s="64"/>
      <c r="AF47" s="64"/>
      <c r="AG47" s="64"/>
      <c r="AH47" s="64"/>
      <c r="AI47" s="64"/>
      <c r="AJ47" s="64"/>
      <c r="AK47" s="64"/>
      <c r="AL47" s="64"/>
      <c r="AM47" s="64"/>
      <c r="AN47" s="64"/>
      <c r="AO47" s="64"/>
      <c r="AP47" s="64"/>
      <c r="AQ47" s="64"/>
      <c r="AR47" s="64"/>
      <c r="AS47" s="64"/>
      <c r="AT47" s="66"/>
      <c r="AU47" s="59"/>
      <c r="AV47" s="60"/>
      <c r="AW47" s="60"/>
      <c r="AX47" s="71"/>
      <c r="AY47" s="46"/>
    </row>
    <row r="48" s="44" customFormat="1" ht="30" customHeight="1" spans="1:51">
      <c r="A48" s="46"/>
      <c r="B48" s="57"/>
      <c r="C48" s="58"/>
      <c r="D48" s="59"/>
      <c r="E48" s="60"/>
      <c r="F48" s="60"/>
      <c r="G48" s="58"/>
      <c r="H48" s="61"/>
      <c r="I48" s="64"/>
      <c r="J48" s="64"/>
      <c r="K48" s="64"/>
      <c r="L48" s="64"/>
      <c r="M48" s="64"/>
      <c r="N48" s="64"/>
      <c r="O48" s="64"/>
      <c r="P48" s="64"/>
      <c r="Q48" s="66"/>
      <c r="R48" s="61"/>
      <c r="S48" s="64"/>
      <c r="T48" s="64"/>
      <c r="U48" s="64"/>
      <c r="V48" s="64"/>
      <c r="W48" s="64"/>
      <c r="X48" s="64"/>
      <c r="Y48" s="64"/>
      <c r="Z48" s="64"/>
      <c r="AA48" s="64"/>
      <c r="AB48" s="64"/>
      <c r="AC48" s="64"/>
      <c r="AD48" s="64"/>
      <c r="AE48" s="64"/>
      <c r="AF48" s="64"/>
      <c r="AG48" s="64"/>
      <c r="AH48" s="64"/>
      <c r="AI48" s="64"/>
      <c r="AJ48" s="64"/>
      <c r="AK48" s="64"/>
      <c r="AL48" s="64"/>
      <c r="AM48" s="64"/>
      <c r="AN48" s="64"/>
      <c r="AO48" s="64"/>
      <c r="AP48" s="64"/>
      <c r="AQ48" s="64"/>
      <c r="AR48" s="64"/>
      <c r="AS48" s="64"/>
      <c r="AT48" s="66"/>
      <c r="AU48" s="59"/>
      <c r="AV48" s="60"/>
      <c r="AW48" s="60"/>
      <c r="AX48" s="71"/>
      <c r="AY48" s="46"/>
    </row>
    <row r="49" customHeight="1" spans="1:51">
      <c r="A49" s="62"/>
      <c r="B49" s="62"/>
      <c r="C49" s="62"/>
      <c r="D49" s="62"/>
      <c r="E49" s="62"/>
      <c r="F49" s="62"/>
      <c r="G49" s="62"/>
      <c r="H49" s="62"/>
      <c r="I49" s="62"/>
      <c r="J49" s="62"/>
      <c r="K49" s="62"/>
      <c r="L49" s="62"/>
      <c r="M49" s="62"/>
      <c r="N49" s="62"/>
      <c r="O49" s="62"/>
      <c r="P49" s="62"/>
      <c r="Q49" s="62"/>
      <c r="R49" s="62"/>
      <c r="S49" s="62"/>
      <c r="T49" s="62"/>
      <c r="U49" s="62"/>
      <c r="V49" s="62"/>
      <c r="W49" s="62"/>
      <c r="X49" s="62"/>
      <c r="Y49" s="62"/>
      <c r="Z49" s="62"/>
      <c r="AA49" s="62"/>
      <c r="AB49" s="62"/>
      <c r="AC49" s="62"/>
      <c r="AD49" s="62"/>
      <c r="AE49" s="62"/>
      <c r="AF49" s="62"/>
      <c r="AG49" s="62"/>
      <c r="AH49" s="62"/>
      <c r="AI49" s="62"/>
      <c r="AJ49" s="62"/>
      <c r="AK49" s="62"/>
      <c r="AL49" s="62"/>
      <c r="AM49" s="62"/>
      <c r="AN49" s="62"/>
      <c r="AO49" s="62"/>
      <c r="AP49" s="62"/>
      <c r="AQ49" s="62"/>
      <c r="AR49" s="62"/>
      <c r="AS49" s="62"/>
      <c r="AT49" s="62"/>
      <c r="AU49" s="62"/>
      <c r="AV49" s="62"/>
      <c r="AW49" s="62"/>
      <c r="AX49" s="62"/>
      <c r="AY49" s="62"/>
    </row>
  </sheetData>
  <mergeCells count="235">
    <mergeCell ref="B2:C2"/>
    <mergeCell ref="D2:G2"/>
    <mergeCell ref="H2:Q2"/>
    <mergeCell ref="R2:AT2"/>
    <mergeCell ref="AU2:AX2"/>
    <mergeCell ref="B3:C3"/>
    <mergeCell ref="D3:G3"/>
    <mergeCell ref="H3:Q3"/>
    <mergeCell ref="R3:AT3"/>
    <mergeCell ref="AU3:AX3"/>
    <mergeCell ref="B4:C4"/>
    <mergeCell ref="D4:G4"/>
    <mergeCell ref="H4:Q4"/>
    <mergeCell ref="R4:AT4"/>
    <mergeCell ref="AU4:AX4"/>
    <mergeCell ref="B5:C5"/>
    <mergeCell ref="D5:G5"/>
    <mergeCell ref="H5:Q5"/>
    <mergeCell ref="R5:AT5"/>
    <mergeCell ref="AU5:AX5"/>
    <mergeCell ref="B6:C6"/>
    <mergeCell ref="D6:G6"/>
    <mergeCell ref="H6:Q6"/>
    <mergeCell ref="R6:AT6"/>
    <mergeCell ref="AU6:AX6"/>
    <mergeCell ref="B7:C7"/>
    <mergeCell ref="D7:G7"/>
    <mergeCell ref="H7:Q7"/>
    <mergeCell ref="R7:AT7"/>
    <mergeCell ref="AU7:AX7"/>
    <mergeCell ref="B8:C8"/>
    <mergeCell ref="D8:G8"/>
    <mergeCell ref="H8:Q8"/>
    <mergeCell ref="R8:AT8"/>
    <mergeCell ref="AU8:AX8"/>
    <mergeCell ref="B9:C9"/>
    <mergeCell ref="D9:G9"/>
    <mergeCell ref="H9:Q9"/>
    <mergeCell ref="R9:AT9"/>
    <mergeCell ref="AU9:AX9"/>
    <mergeCell ref="B10:C10"/>
    <mergeCell ref="D10:G10"/>
    <mergeCell ref="H10:Q10"/>
    <mergeCell ref="R10:AT10"/>
    <mergeCell ref="AU10:AX10"/>
    <mergeCell ref="B11:C11"/>
    <mergeCell ref="D11:G11"/>
    <mergeCell ref="H11:Q11"/>
    <mergeCell ref="R11:AT11"/>
    <mergeCell ref="AU11:AX11"/>
    <mergeCell ref="B12:C12"/>
    <mergeCell ref="D12:G12"/>
    <mergeCell ref="H12:Q12"/>
    <mergeCell ref="R12:AT12"/>
    <mergeCell ref="AU12:AX12"/>
    <mergeCell ref="B13:C13"/>
    <mergeCell ref="D13:G13"/>
    <mergeCell ref="H13:Q13"/>
    <mergeCell ref="R13:AT13"/>
    <mergeCell ref="AU13:AX13"/>
    <mergeCell ref="B14:C14"/>
    <mergeCell ref="D14:G14"/>
    <mergeCell ref="H14:Q14"/>
    <mergeCell ref="R14:AT14"/>
    <mergeCell ref="AU14:AX14"/>
    <mergeCell ref="B15:C15"/>
    <mergeCell ref="D15:G15"/>
    <mergeCell ref="H15:Q15"/>
    <mergeCell ref="R15:AT15"/>
    <mergeCell ref="AU15:AX15"/>
    <mergeCell ref="B16:C16"/>
    <mergeCell ref="D16:G16"/>
    <mergeCell ref="H16:Q16"/>
    <mergeCell ref="R16:AT16"/>
    <mergeCell ref="AU16:AX16"/>
    <mergeCell ref="B17:C17"/>
    <mergeCell ref="D17:G17"/>
    <mergeCell ref="H17:Q17"/>
    <mergeCell ref="R17:AT17"/>
    <mergeCell ref="AU17:AX17"/>
    <mergeCell ref="B18:C18"/>
    <mergeCell ref="D18:G18"/>
    <mergeCell ref="H18:Q18"/>
    <mergeCell ref="R18:AT18"/>
    <mergeCell ref="AU18:AX18"/>
    <mergeCell ref="B19:C19"/>
    <mergeCell ref="D19:G19"/>
    <mergeCell ref="H19:Q19"/>
    <mergeCell ref="R19:AT19"/>
    <mergeCell ref="AU19:AX19"/>
    <mergeCell ref="B20:C20"/>
    <mergeCell ref="D20:G20"/>
    <mergeCell ref="H20:Q20"/>
    <mergeCell ref="R20:AT20"/>
    <mergeCell ref="AU20:AX20"/>
    <mergeCell ref="B21:C21"/>
    <mergeCell ref="D21:G21"/>
    <mergeCell ref="H21:Q21"/>
    <mergeCell ref="R21:AT21"/>
    <mergeCell ref="AU21:AX21"/>
    <mergeCell ref="B22:C22"/>
    <mergeCell ref="D22:G22"/>
    <mergeCell ref="H22:Q22"/>
    <mergeCell ref="R22:AT22"/>
    <mergeCell ref="AU22:AX22"/>
    <mergeCell ref="B23:C23"/>
    <mergeCell ref="D23:G23"/>
    <mergeCell ref="H23:Q23"/>
    <mergeCell ref="R23:AT23"/>
    <mergeCell ref="AU23:AX23"/>
    <mergeCell ref="B24:C24"/>
    <mergeCell ref="D24:G24"/>
    <mergeCell ref="H24:Q24"/>
    <mergeCell ref="R24:AT24"/>
    <mergeCell ref="AU24:AX24"/>
    <mergeCell ref="B25:C25"/>
    <mergeCell ref="D25:G25"/>
    <mergeCell ref="H25:Q25"/>
    <mergeCell ref="R25:AT25"/>
    <mergeCell ref="AU25:AX25"/>
    <mergeCell ref="B26:C26"/>
    <mergeCell ref="D26:G26"/>
    <mergeCell ref="H26:Q26"/>
    <mergeCell ref="R26:AT26"/>
    <mergeCell ref="AU26:AX26"/>
    <mergeCell ref="B27:C27"/>
    <mergeCell ref="D27:G27"/>
    <mergeCell ref="H27:Q27"/>
    <mergeCell ref="R27:AT27"/>
    <mergeCell ref="AU27:AX27"/>
    <mergeCell ref="B28:C28"/>
    <mergeCell ref="D28:G28"/>
    <mergeCell ref="H28:Q28"/>
    <mergeCell ref="R28:AT28"/>
    <mergeCell ref="AU28:AX28"/>
    <mergeCell ref="B29:C29"/>
    <mergeCell ref="D29:G29"/>
    <mergeCell ref="H29:Q29"/>
    <mergeCell ref="R29:AT29"/>
    <mergeCell ref="AU29:AX29"/>
    <mergeCell ref="B30:C30"/>
    <mergeCell ref="D30:G30"/>
    <mergeCell ref="H30:Q30"/>
    <mergeCell ref="R30:AT30"/>
    <mergeCell ref="AU30:AX30"/>
    <mergeCell ref="B31:C31"/>
    <mergeCell ref="D31:G31"/>
    <mergeCell ref="H31:Q31"/>
    <mergeCell ref="R31:AT31"/>
    <mergeCell ref="AU31:AX31"/>
    <mergeCell ref="B32:C32"/>
    <mergeCell ref="D32:G32"/>
    <mergeCell ref="H32:Q32"/>
    <mergeCell ref="R32:AT32"/>
    <mergeCell ref="AU32:AX32"/>
    <mergeCell ref="B33:C33"/>
    <mergeCell ref="D33:G33"/>
    <mergeCell ref="H33:Q33"/>
    <mergeCell ref="R33:AT33"/>
    <mergeCell ref="AU33:AX33"/>
    <mergeCell ref="B34:C34"/>
    <mergeCell ref="D34:G34"/>
    <mergeCell ref="H34:Q34"/>
    <mergeCell ref="R34:AT34"/>
    <mergeCell ref="AU34:AX34"/>
    <mergeCell ref="B35:C35"/>
    <mergeCell ref="D35:G35"/>
    <mergeCell ref="H35:Q35"/>
    <mergeCell ref="R35:AT35"/>
    <mergeCell ref="AU35:AX35"/>
    <mergeCell ref="B36:C36"/>
    <mergeCell ref="D36:G36"/>
    <mergeCell ref="H36:Q36"/>
    <mergeCell ref="R36:AT36"/>
    <mergeCell ref="AU36:AX36"/>
    <mergeCell ref="B37:C37"/>
    <mergeCell ref="D37:G37"/>
    <mergeCell ref="H37:Q37"/>
    <mergeCell ref="R37:AT37"/>
    <mergeCell ref="AU37:AX37"/>
    <mergeCell ref="B38:C38"/>
    <mergeCell ref="D38:G38"/>
    <mergeCell ref="H38:Q38"/>
    <mergeCell ref="R38:AT38"/>
    <mergeCell ref="AU38:AX38"/>
    <mergeCell ref="B39:C39"/>
    <mergeCell ref="D39:G39"/>
    <mergeCell ref="H39:Q39"/>
    <mergeCell ref="R39:AT39"/>
    <mergeCell ref="AU39:AX39"/>
    <mergeCell ref="B40:C40"/>
    <mergeCell ref="D40:G40"/>
    <mergeCell ref="H40:Q40"/>
    <mergeCell ref="R40:AT40"/>
    <mergeCell ref="AU40:AX40"/>
    <mergeCell ref="B41:C41"/>
    <mergeCell ref="D41:G41"/>
    <mergeCell ref="H41:Q41"/>
    <mergeCell ref="R41:AT41"/>
    <mergeCell ref="AU41:AX41"/>
    <mergeCell ref="B42:C42"/>
    <mergeCell ref="D42:G42"/>
    <mergeCell ref="H42:Q42"/>
    <mergeCell ref="R42:AT42"/>
    <mergeCell ref="AU42:AX42"/>
    <mergeCell ref="B43:C43"/>
    <mergeCell ref="D43:G43"/>
    <mergeCell ref="H43:Q43"/>
    <mergeCell ref="R43:AT43"/>
    <mergeCell ref="AU43:AX43"/>
    <mergeCell ref="B44:C44"/>
    <mergeCell ref="D44:G44"/>
    <mergeCell ref="H44:Q44"/>
    <mergeCell ref="R44:AT44"/>
    <mergeCell ref="AU44:AX44"/>
    <mergeCell ref="B45:C45"/>
    <mergeCell ref="D45:G45"/>
    <mergeCell ref="H45:Q45"/>
    <mergeCell ref="R45:AT45"/>
    <mergeCell ref="AU45:AX45"/>
    <mergeCell ref="B46:C46"/>
    <mergeCell ref="D46:G46"/>
    <mergeCell ref="H46:Q46"/>
    <mergeCell ref="R46:AT46"/>
    <mergeCell ref="AU46:AX46"/>
    <mergeCell ref="B47:C47"/>
    <mergeCell ref="D47:G47"/>
    <mergeCell ref="H47:Q47"/>
    <mergeCell ref="R47:AT47"/>
    <mergeCell ref="AU47:AX47"/>
    <mergeCell ref="B48:C48"/>
    <mergeCell ref="D48:G48"/>
    <mergeCell ref="H48:Q48"/>
    <mergeCell ref="R48:AT48"/>
    <mergeCell ref="AU48:AX48"/>
  </mergeCells>
  <pageMargins left="0.313888888888889" right="0.15625" top="0.393055555555556" bottom="0.511805555555556" header="0.15625" footer="0.313888888888889"/>
  <pageSetup paperSize="9" scale="80" fitToHeight="0" orientation="landscape"/>
  <headerFooter alignWithMargins="0">
    <oddHeader>&amp;L&amp;A</oddHeader>
    <oddFooter>&amp;R&amp;P / &amp;N</oddFooter>
  </headerFooter>
  <rowBreaks count="1" manualBreakCount="1">
    <brk id="79" max="50" man="1"/>
  </rowBreaks>
  <ignoredErrors>
    <ignoredError sqref="B3" numberStoredAsText="1"/>
  </ignoredErrors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autoPageBreaks="0"/>
  </sheetPr>
  <dimension ref="B2:U17"/>
  <sheetViews>
    <sheetView showGridLines="0" zoomScale="85" zoomScaleNormal="85" workbookViewId="0">
      <selection activeCell="C13" sqref="C13"/>
    </sheetView>
  </sheetViews>
  <sheetFormatPr defaultColWidth="8.875" defaultRowHeight="14.5"/>
  <cols>
    <col min="1" max="1" width="3.75" style="3" customWidth="1"/>
    <col min="2" max="2" width="5.75" style="2" customWidth="1"/>
    <col min="3" max="3" width="22.75" style="2" customWidth="1"/>
    <col min="4" max="5" width="22.75" style="3" customWidth="1"/>
    <col min="6" max="6" width="9.75" style="2" customWidth="1"/>
    <col min="7" max="7" width="11.75" style="2" customWidth="1"/>
    <col min="8" max="8" width="9.75" style="2" customWidth="1"/>
    <col min="9" max="9" width="35.75" style="3" customWidth="1"/>
    <col min="10" max="10" width="3.75" style="3" customWidth="1"/>
    <col min="11" max="11" width="8.875" style="4"/>
    <col min="12" max="15" width="8.875" style="3"/>
    <col min="16" max="16" width="8.875" style="5"/>
    <col min="17" max="19" width="8.875" style="3" customWidth="1"/>
    <col min="20" max="20" width="8.875" style="3"/>
    <col min="21" max="21" width="8.875" style="6"/>
    <col min="22" max="16384" width="8.875" style="3"/>
  </cols>
  <sheetData>
    <row r="2" spans="2:11">
      <c r="B2" s="7" t="s">
        <v>79</v>
      </c>
      <c r="C2" s="7"/>
      <c r="D2" s="7"/>
      <c r="E2" s="7"/>
      <c r="F2" s="7"/>
      <c r="G2" s="7"/>
      <c r="H2" s="7"/>
      <c r="I2" s="7"/>
      <c r="K2" s="4" t="str">
        <f>"DROP TABLE IF EXISTS ["&amp;F3&amp;"];"</f>
        <v>DROP TABLE IF EXISTS [M_OperModel];</v>
      </c>
    </row>
    <row r="3" spans="2:16">
      <c r="B3" s="8" t="s">
        <v>51</v>
      </c>
      <c r="C3" s="8"/>
      <c r="D3" s="8"/>
      <c r="E3" s="8"/>
      <c r="F3" s="8" t="s">
        <v>52</v>
      </c>
      <c r="G3" s="8"/>
      <c r="H3" s="8"/>
      <c r="I3" s="8"/>
      <c r="K3" s="4" t="str">
        <f>"CREATE TABLE "&amp;F3&amp;" ("</f>
        <v>CREATE TABLE M_OperModel (</v>
      </c>
      <c r="P3" s="5" t="str">
        <f>"ALTER TABLE "&amp;F3&amp;" ADD PRIMARY KEY CLUSTERED ("</f>
        <v>ALTER TABLE M_OperModel ADD PRIMARY KEY CLUSTERED (</v>
      </c>
    </row>
    <row r="4" spans="21:21">
      <c r="U4" s="6" t="str">
        <f>"EXEC sys.sp_addextendedproperty @name=N'MS_Description', @value=N'"&amp;B3&amp;"' , @level0type=N'SCHEMA',@level0name=N'dbo', @level1type=N'TABLE',@level1name=N'"&amp;F3&amp;"';"</f>
        <v>EXEC sys.sp_addextendedproperty @name=N'MS_Description', @value=N'作业台模型' , @level0type=N'SCHEMA',@level0name=N'dbo', @level1type=N'TABLE',@level1name=N'M_OperModel';</v>
      </c>
    </row>
    <row r="5" spans="2:9">
      <c r="B5" s="7" t="s">
        <v>80</v>
      </c>
      <c r="C5" s="7" t="s">
        <v>81</v>
      </c>
      <c r="D5" s="7" t="s">
        <v>82</v>
      </c>
      <c r="E5" s="7" t="s">
        <v>83</v>
      </c>
      <c r="F5" s="7" t="s">
        <v>84</v>
      </c>
      <c r="G5" s="7" t="s">
        <v>85</v>
      </c>
      <c r="H5" s="7" t="s">
        <v>86</v>
      </c>
      <c r="I5" s="7" t="s">
        <v>14</v>
      </c>
    </row>
    <row r="6" spans="2:21">
      <c r="B6" s="8">
        <f>ROW()-5</f>
        <v>1</v>
      </c>
      <c r="C6" s="9" t="s">
        <v>216</v>
      </c>
      <c r="D6" s="9" t="s">
        <v>217</v>
      </c>
      <c r="E6" s="9" t="s">
        <v>89</v>
      </c>
      <c r="F6" s="8" t="s">
        <v>90</v>
      </c>
      <c r="G6" s="8" t="s">
        <v>90</v>
      </c>
      <c r="H6" s="8"/>
      <c r="I6" s="9"/>
      <c r="K6" s="4" t="str">
        <f t="shared" ref="K6:K11" si="0">IF(D6="","",D6&amp;" "&amp;IF(E6="decimal","decimal(18,0) IDENTITY(1,1)",E6)&amp;" "&amp;IF(G6="√","NOT NULL","")&amp;" "&amp;IF(C8&lt;&gt;"",",",");"))</f>
        <v>OperModel_id BIGINT NOT NULL ,</v>
      </c>
      <c r="P6" s="5" t="str">
        <f>IF(F6&lt;&gt;"",D6&amp;" ASC "&amp;IF(F8&lt;&gt;"",",",")"),"")</f>
        <v>OperModel_id ASC )</v>
      </c>
      <c r="R6" s="13" t="str">
        <f>IF(H6="","","ALTER TABLE ["&amp;$F$3&amp;"] ADD CONSTRAINT [DF_"&amp;$F$3&amp;"_"&amp;D6&amp;"] DEFAULT "&amp;H6&amp;" FOR ["&amp;D6&amp;"];")</f>
        <v/>
      </c>
      <c r="U6" s="6" t="str">
        <f>"EXEC sys.sp_addextendedproperty @name=N'MS_Description', @value=N'"&amp;C6&amp;"' , @level0type=N'SCHEMA',@level0name=N'dbo', @level1type=N'TABLE',@level1name=N'"&amp;$F$3&amp;"', @level2type=N'COLUMN',@level2name=N'"&amp;D6&amp;"';"</f>
        <v>EXEC sys.sp_addextendedproperty @name=N'MS_Description', @value=N'作业台模型ID' , @level0type=N'SCHEMA',@level0name=N'dbo', @level1type=N'TABLE',@level1name=N'M_OperModel', @level2type=N'COLUMN',@level2name=N'OperModel_id';</v>
      </c>
    </row>
    <row r="7" spans="2:18">
      <c r="B7" s="8">
        <v>2</v>
      </c>
      <c r="C7" s="9" t="s">
        <v>261</v>
      </c>
      <c r="D7" s="9" t="s">
        <v>262</v>
      </c>
      <c r="E7" s="9" t="s">
        <v>96</v>
      </c>
      <c r="F7" s="8"/>
      <c r="G7" s="8" t="s">
        <v>90</v>
      </c>
      <c r="H7" s="8"/>
      <c r="I7" s="9"/>
      <c r="K7" s="4" t="str">
        <f t="shared" si="0"/>
        <v>OperModel_name VARCHAR(50) NOT NULL ,</v>
      </c>
      <c r="R7" s="13"/>
    </row>
    <row r="8" spans="2:21">
      <c r="B8" s="8">
        <f>ROW()-5</f>
        <v>3</v>
      </c>
      <c r="C8" s="9" t="s">
        <v>14</v>
      </c>
      <c r="D8" s="9" t="s">
        <v>156</v>
      </c>
      <c r="E8" s="9" t="s">
        <v>157</v>
      </c>
      <c r="F8" s="8"/>
      <c r="G8" s="8"/>
      <c r="H8" s="8"/>
      <c r="I8" s="9"/>
      <c r="K8" s="4" t="str">
        <f t="shared" si="0"/>
        <v>Remarks VARCHAR(200)  ,</v>
      </c>
      <c r="P8" s="5" t="str">
        <f>IF(F8&lt;&gt;"",D8&amp;" ASC "&amp;IF(#REF!&lt;&gt;"",",",")"),"")</f>
        <v/>
      </c>
      <c r="R8" s="13" t="str">
        <f>IF(H8="","","ALTER TABLE ["&amp;$F$3&amp;"] ADD CONSTRAINT [DF_"&amp;$F$3&amp;"_"&amp;D8&amp;"] DEFAULT "&amp;H8&amp;" FOR ["&amp;D8&amp;"];")</f>
        <v/>
      </c>
      <c r="U8" s="6" t="str">
        <f>"EXEC sys.sp_addextendedproperty @name=N'MS_Description', @value=N'"&amp;C8&amp;"' , @level0type=N'SCHEMA',@level0name=N'dbo', @level1type=N'TABLE',@level1name=N'"&amp;$F$3&amp;"', @level2type=N'COLUMN',@level2name=N'"&amp;D8&amp;"';"</f>
        <v>EXEC sys.sp_addextendedproperty @name=N'MS_Description', @value=N'备注' , @level0type=N'SCHEMA',@level0name=N'dbo', @level1type=N'TABLE',@level1name=N'M_OperModel', @level2type=N'COLUMN',@level2name=N'Remarks';</v>
      </c>
    </row>
    <row r="9" spans="2:21">
      <c r="B9" s="16">
        <f>ROW()-5</f>
        <v>4</v>
      </c>
      <c r="C9" s="10" t="s">
        <v>97</v>
      </c>
      <c r="D9" s="10" t="s">
        <v>98</v>
      </c>
      <c r="E9" s="10" t="s">
        <v>99</v>
      </c>
      <c r="F9" s="11"/>
      <c r="G9" s="11" t="s">
        <v>90</v>
      </c>
      <c r="H9" s="11">
        <v>0</v>
      </c>
      <c r="I9" s="10" t="s">
        <v>100</v>
      </c>
      <c r="K9" s="4" t="str">
        <f t="shared" si="0"/>
        <v>Using_flg SMALLINT NOT NULL ,</v>
      </c>
      <c r="P9" s="5" t="str">
        <f t="shared" ref="P9:P11" si="1">IF(F9&lt;&gt;"",D9&amp;" ASC "&amp;IF(F10&lt;&gt;"",",",")"),"")</f>
        <v/>
      </c>
      <c r="R9" s="13" t="str">
        <f>IF(H9="","","ALTER TABLE ["&amp;$F$3&amp;"] ADD CONSTRAINT [DF_"&amp;$F$3&amp;"_"&amp;D9&amp;"] DEFAULT "&amp;H9&amp;" FOR ["&amp;D9&amp;"];")</f>
        <v>ALTER TABLE [M_OperModel] ADD CONSTRAINT [DF_M_OperModel_Using_flg] DEFAULT 0 FOR [Using_flg];</v>
      </c>
      <c r="U9" s="6" t="str">
        <f>"EXEC sys.sp_addextendedproperty @name=N'MS_Description', @value=N'"&amp;C9&amp;"' , @level0type=N'SCHEMA',@level0name=N'dbo', @level1type=N'TABLE',@level1name=N'"&amp;$F$3&amp;"', @level2type=N'COLUMN',@level2name=N'"&amp;D9&amp;"';"</f>
        <v>EXEC sys.sp_addextendedproperty @name=N'MS_Description', @value=N'启用Flg' , @level0type=N'SCHEMA',@level0name=N'dbo', @level1type=N'TABLE',@level1name=N'M_OperModel', @level2type=N'COLUMN',@level2name=N'Using_flg';</v>
      </c>
    </row>
    <row r="10" s="1" customFormat="1" spans="2:21">
      <c r="B10" s="14">
        <f>ROW()-5</f>
        <v>5</v>
      </c>
      <c r="C10" s="15" t="s">
        <v>101</v>
      </c>
      <c r="D10" s="15" t="s">
        <v>162</v>
      </c>
      <c r="E10" s="15" t="s">
        <v>103</v>
      </c>
      <c r="F10" s="14"/>
      <c r="G10" s="14"/>
      <c r="H10" s="14"/>
      <c r="I10" s="15" t="s">
        <v>104</v>
      </c>
      <c r="K10" s="4" t="str">
        <f t="shared" si="0"/>
        <v>inst_dat TIMESTAMP  );</v>
      </c>
      <c r="P10" s="5" t="str">
        <f t="shared" si="1"/>
        <v/>
      </c>
      <c r="R10" s="13" t="str">
        <f>IF(H10="","","ALTER TABLE ["&amp;$F$3&amp;"] ADD CONSTRAINT [DF_"&amp;$F$3&amp;"_"&amp;D10&amp;"] DEFAULT "&amp;H10&amp;" FOR ["&amp;D10&amp;"];")</f>
        <v/>
      </c>
      <c r="U10" s="6" t="str">
        <f>"EXEC sys.sp_addextendedproperty @name=N'MS_Description', @value=N'"&amp;C10&amp;"' , @level0type=N'SCHEMA',@level0name=N'dbo', @level1type=N'TABLE',@level1name=N'"&amp;$F$3&amp;"', @level2type=N'COLUMN',@level2name=N'"&amp;D10&amp;"';"</f>
        <v>EXEC sys.sp_addextendedproperty @name=N'MS_Description', @value=N'登录日时' , @level0type=N'SCHEMA',@level0name=N'dbo', @level1type=N'TABLE',@level1name=N'M_OperModel', @level2type=N'COLUMN',@level2name=N'inst_dat';</v>
      </c>
    </row>
    <row r="11" s="1" customFormat="1" spans="2:21">
      <c r="B11" s="14">
        <f>ROW()-5</f>
        <v>6</v>
      </c>
      <c r="C11" s="15" t="s">
        <v>105</v>
      </c>
      <c r="D11" s="15" t="s">
        <v>163</v>
      </c>
      <c r="E11" s="15" t="s">
        <v>103</v>
      </c>
      <c r="F11" s="14"/>
      <c r="G11" s="14"/>
      <c r="H11" s="14"/>
      <c r="I11" s="15" t="s">
        <v>104</v>
      </c>
      <c r="K11" s="4" t="str">
        <f t="shared" si="0"/>
        <v>upd_dat TIMESTAMP  );</v>
      </c>
      <c r="P11" s="5" t="str">
        <f t="shared" si="1"/>
        <v/>
      </c>
      <c r="R11" s="13" t="str">
        <f>IF(H11="","","ALTER TABLE ["&amp;$F$3&amp;"] ADD CONSTRAINT [DF_"&amp;$F$3&amp;"_"&amp;D11&amp;"] DEFAULT "&amp;H11&amp;" FOR ["&amp;D11&amp;"];")</f>
        <v/>
      </c>
      <c r="U11" s="6" t="str">
        <f>"EXEC sys.sp_addextendedproperty @name=N'MS_Description', @value=N'"&amp;C11&amp;"' , @level0type=N'SCHEMA',@level0name=N'dbo', @level1type=N'TABLE',@level1name=N'"&amp;$F$3&amp;"', @level2type=N'COLUMN',@level2name=N'"&amp;D11&amp;"';"</f>
        <v>EXEC sys.sp_addextendedproperty @name=N'MS_Description', @value=N'更新日时' , @level0type=N'SCHEMA',@level0name=N'dbo', @level1type=N'TABLE',@level1name=N'M_OperModel', @level2type=N'COLUMN',@level2name=N'upd_dat';</v>
      </c>
    </row>
    <row r="13" spans="16:16">
      <c r="P13" s="5" t="str">
        <f>"WITH (PAD_INDEX = OFF, STATISTICS_NORECOMPUTE = OFF, IGNORE_DUP_KEY = OFF, ALLOW_ROW_LOCKS = OFF, ALLOW_PAGE_LOCKS = OFF);"</f>
        <v>WITH (PAD_INDEX = OFF, STATISTICS_NORECOMPUTE = OFF, IGNORE_DUP_KEY = OFF, ALLOW_ROW_LOCKS = OFF, ALLOW_PAGE_LOCKS = OFF);</v>
      </c>
    </row>
    <row r="17" s="2" customFormat="1" spans="2:21">
      <c r="B17" s="12"/>
      <c r="D17" s="3"/>
      <c r="E17" s="3"/>
      <c r="I17" s="3"/>
      <c r="J17" s="3"/>
      <c r="K17" s="4"/>
      <c r="L17" s="3"/>
      <c r="M17" s="3"/>
      <c r="N17" s="3"/>
      <c r="O17" s="3"/>
      <c r="P17" s="5"/>
      <c r="Q17" s="3"/>
      <c r="R17" s="3"/>
      <c r="S17" s="3"/>
      <c r="T17" s="3"/>
      <c r="U17" s="6"/>
    </row>
  </sheetData>
  <mergeCells count="3">
    <mergeCell ref="B2:I2"/>
    <mergeCell ref="B3:E3"/>
    <mergeCell ref="F3:I3"/>
  </mergeCells>
  <pageMargins left="0.699305555555556" right="0.699305555555556" top="0.75" bottom="0.75" header="0.3" footer="0.3"/>
  <pageSetup paperSize="9" orientation="portrait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autoPageBreaks="0"/>
  </sheetPr>
  <dimension ref="B2:U27"/>
  <sheetViews>
    <sheetView showGridLines="0" zoomScale="85" zoomScaleNormal="85" workbookViewId="0">
      <selection activeCell="E29" sqref="E29"/>
    </sheetView>
  </sheetViews>
  <sheetFormatPr defaultColWidth="8.875" defaultRowHeight="14.5"/>
  <cols>
    <col min="1" max="1" width="3.75" style="3" customWidth="1"/>
    <col min="2" max="2" width="5.75" style="2" customWidth="1"/>
    <col min="3" max="3" width="22.75" style="2" customWidth="1"/>
    <col min="4" max="5" width="22.75" style="3" customWidth="1"/>
    <col min="6" max="6" width="9.75" style="2" customWidth="1"/>
    <col min="7" max="7" width="11.75" style="2" customWidth="1"/>
    <col min="8" max="8" width="9.75" style="2" customWidth="1"/>
    <col min="9" max="9" width="35.75" style="3" customWidth="1"/>
    <col min="10" max="10" width="3.75" style="3" customWidth="1"/>
    <col min="11" max="11" width="8.875" style="4"/>
    <col min="12" max="15" width="8.875" style="3"/>
    <col min="16" max="16" width="8.875" style="5"/>
    <col min="17" max="19" width="8.875" style="3" customWidth="1"/>
    <col min="20" max="20" width="8.875" style="3"/>
    <col min="21" max="21" width="8.875" style="6"/>
    <col min="22" max="16384" width="8.875" style="3"/>
  </cols>
  <sheetData>
    <row r="2" spans="2:11">
      <c r="B2" s="7" t="s">
        <v>79</v>
      </c>
      <c r="C2" s="7"/>
      <c r="D2" s="7"/>
      <c r="E2" s="7"/>
      <c r="F2" s="7"/>
      <c r="G2" s="7"/>
      <c r="H2" s="7"/>
      <c r="I2" s="7"/>
      <c r="K2" s="4" t="str">
        <f>"DROP TABLE IF EXISTS ["&amp;F3&amp;"];"</f>
        <v>DROP TABLE IF EXISTS [M_OperManual];</v>
      </c>
    </row>
    <row r="3" spans="2:16">
      <c r="B3" s="8" t="s">
        <v>53</v>
      </c>
      <c r="C3" s="8"/>
      <c r="D3" s="8"/>
      <c r="E3" s="8"/>
      <c r="F3" s="8" t="s">
        <v>54</v>
      </c>
      <c r="G3" s="8"/>
      <c r="H3" s="8"/>
      <c r="I3" s="8"/>
      <c r="K3" s="4" t="str">
        <f>"CREATE TABLE "&amp;F3&amp;" ("</f>
        <v>CREATE TABLE M_OperManual (</v>
      </c>
      <c r="P3" s="5" t="str">
        <f>"ALTER TABLE "&amp;F3&amp;" ADD PRIMARY KEY CLUSTERED ("</f>
        <v>ALTER TABLE M_OperManual ADD PRIMARY KEY CLUSTERED (</v>
      </c>
    </row>
    <row r="4" spans="21:21">
      <c r="U4" s="6" t="str">
        <f>"EXEC sys.sp_addextendedproperty @name=N'MS_Description', @value=N'"&amp;B3&amp;"' , @level0type=N'SCHEMA',@level0name=N'dbo', @level1type=N'TABLE',@level1name=N'"&amp;F3&amp;"';"</f>
        <v>EXEC sys.sp_addextendedproperty @name=N'MS_Description', @value=N'作业手顺信息' , @level0type=N'SCHEMA',@level0name=N'dbo', @level1type=N'TABLE',@level1name=N'M_OperManual';</v>
      </c>
    </row>
    <row r="5" spans="2:9">
      <c r="B5" s="7" t="s">
        <v>80</v>
      </c>
      <c r="C5" s="7" t="s">
        <v>81</v>
      </c>
      <c r="D5" s="7" t="s">
        <v>82</v>
      </c>
      <c r="E5" s="7" t="s">
        <v>83</v>
      </c>
      <c r="F5" s="7" t="s">
        <v>84</v>
      </c>
      <c r="G5" s="7" t="s">
        <v>85</v>
      </c>
      <c r="H5" s="7" t="s">
        <v>86</v>
      </c>
      <c r="I5" s="7" t="s">
        <v>14</v>
      </c>
    </row>
    <row r="6" spans="2:21">
      <c r="B6" s="8">
        <f t="shared" ref="B6:B14" si="0">ROW()-5</f>
        <v>1</v>
      </c>
      <c r="C6" s="9" t="s">
        <v>263</v>
      </c>
      <c r="D6" s="9" t="s">
        <v>264</v>
      </c>
      <c r="E6" s="9" t="s">
        <v>89</v>
      </c>
      <c r="F6" s="8" t="s">
        <v>90</v>
      </c>
      <c r="G6" s="8" t="s">
        <v>90</v>
      </c>
      <c r="H6" s="8"/>
      <c r="I6" s="9"/>
      <c r="K6" s="4" t="str">
        <f>IF(D6="","",D6&amp;" "&amp;IF(E6="decimal","decimal(18,0) IDENTITY(1,1)",E6)&amp;" "&amp;IF(G6="√","NOT NULL","")&amp;" "&amp;IF(C7&lt;&gt;"",",",");"))</f>
        <v>Manual_id BIGINT NOT NULL ,</v>
      </c>
      <c r="P6" s="5" t="str">
        <f>IF(F6&lt;&gt;"",D6&amp;" ASC "&amp;IF(F7&lt;&gt;"",",",")"),"")</f>
        <v>Manual_id ASC )</v>
      </c>
      <c r="R6" s="13" t="str">
        <f>IF(H6="","","ALTER TABLE ["&amp;$F$3&amp;"] ADD CONSTRAINT [DF_"&amp;$F$3&amp;"_"&amp;D6&amp;"] DEFAULT "&amp;H6&amp;" FOR ["&amp;D6&amp;"];")</f>
        <v/>
      </c>
      <c r="U6" s="6" t="str">
        <f>"EXEC sys.sp_addextendedproperty @name=N'MS_Description', @value=N'"&amp;C6&amp;"' , @level0type=N'SCHEMA',@level0name=N'dbo', @level1type=N'TABLE',@level1name=N'"&amp;$F$3&amp;"', @level2type=N'COLUMN',@level2name=N'"&amp;D6&amp;"';"</f>
        <v>EXEC sys.sp_addextendedproperty @name=N'MS_Description', @value=N'作业手顺 ID' , @level0type=N'SCHEMA',@level0name=N'dbo', @level1type=N'TABLE',@level1name=N'M_OperManual', @level2type=N'COLUMN',@level2name=N'Manual_id';</v>
      </c>
    </row>
    <row r="7" spans="2:21">
      <c r="B7" s="8">
        <f t="shared" si="0"/>
        <v>2</v>
      </c>
      <c r="C7" s="9" t="s">
        <v>265</v>
      </c>
      <c r="D7" s="9" t="s">
        <v>266</v>
      </c>
      <c r="E7" s="9" t="s">
        <v>212</v>
      </c>
      <c r="F7" s="8"/>
      <c r="G7" s="8" t="s">
        <v>90</v>
      </c>
      <c r="H7" s="8"/>
      <c r="I7" s="9"/>
      <c r="K7" s="4" t="str">
        <f t="shared" ref="K7:K21" si="1">IF(D7="","",D7&amp;" "&amp;IF(E7="decimal","decimal(18,0) IDENTITY(1,1)",E7)&amp;" "&amp;IF(G7="√","NOT NULL","")&amp;" "&amp;IF(C8&lt;&gt;"",",",");"))</f>
        <v>Manual_no VARCHAR(20) NOT NULL ,</v>
      </c>
      <c r="P7" s="5" t="str">
        <f t="shared" ref="P7:P20" si="2">IF(F7&lt;&gt;"",D7&amp;" ASC "&amp;IF(F8&lt;&gt;"",",",")"),"")</f>
        <v/>
      </c>
      <c r="R7" s="13" t="str">
        <f t="shared" ref="R7:R20" si="3">IF(H7="","","ALTER TABLE ["&amp;$F$3&amp;"] ADD CONSTRAINT [DF_"&amp;$F$3&amp;"_"&amp;D7&amp;"] DEFAULT "&amp;H7&amp;" FOR ["&amp;D7&amp;"];")</f>
        <v/>
      </c>
      <c r="U7" s="6" t="str">
        <f t="shared" ref="U7:U20" si="4">"EXEC sys.sp_addextendedproperty @name=N'MS_Description', @value=N'"&amp;C7&amp;"' , @level0type=N'SCHEMA',@level0name=N'dbo', @level1type=N'TABLE',@level1name=N'"&amp;$F$3&amp;"', @level2type=N'COLUMN',@level2name=N'"&amp;D7&amp;"';"</f>
        <v>EXEC sys.sp_addextendedproperty @name=N'MS_Description', @value=N'作业手顺编号' , @level0type=N'SCHEMA',@level0name=N'dbo', @level1type=N'TABLE',@level1name=N'M_OperManual', @level2type=N'COLUMN',@level2name=N'Manual_no';</v>
      </c>
    </row>
    <row r="8" spans="2:21">
      <c r="B8" s="16">
        <f t="shared" si="0"/>
        <v>3</v>
      </c>
      <c r="C8" s="17" t="s">
        <v>267</v>
      </c>
      <c r="D8" s="17" t="s">
        <v>268</v>
      </c>
      <c r="E8" s="17" t="s">
        <v>157</v>
      </c>
      <c r="F8" s="16"/>
      <c r="G8" s="16"/>
      <c r="H8" s="16"/>
      <c r="I8" s="17"/>
      <c r="K8" s="4" t="str">
        <f t="shared" si="1"/>
        <v>Manual_desc VARCHAR(200)  ,</v>
      </c>
      <c r="P8" s="5" t="str">
        <f t="shared" si="2"/>
        <v/>
      </c>
      <c r="R8" s="13" t="str">
        <f t="shared" si="3"/>
        <v/>
      </c>
      <c r="U8" s="6" t="str">
        <f t="shared" si="4"/>
        <v>EXEC sys.sp_addextendedproperty @name=N'MS_Description', @value=N'作业手顺描述' , @level0type=N'SCHEMA',@level0name=N'dbo', @level1type=N'TABLE',@level1name=N'M_OperManual', @level2type=N'COLUMN',@level2name=N'Manual_desc';</v>
      </c>
    </row>
    <row r="9" spans="2:21">
      <c r="B9" s="16">
        <f t="shared" si="0"/>
        <v>4</v>
      </c>
      <c r="C9" s="17" t="s">
        <v>269</v>
      </c>
      <c r="D9" s="17" t="s">
        <v>270</v>
      </c>
      <c r="E9" s="17" t="s">
        <v>212</v>
      </c>
      <c r="F9" s="16"/>
      <c r="G9" s="16" t="s">
        <v>90</v>
      </c>
      <c r="H9" s="16"/>
      <c r="I9" s="17" t="s">
        <v>271</v>
      </c>
      <c r="K9" s="4" t="str">
        <f t="shared" si="1"/>
        <v>Manual_version VARCHAR(20) NOT NULL ,</v>
      </c>
      <c r="P9" s="5" t="str">
        <f t="shared" si="2"/>
        <v/>
      </c>
      <c r="R9" s="13" t="str">
        <f t="shared" si="3"/>
        <v/>
      </c>
      <c r="U9" s="6" t="str">
        <f t="shared" si="4"/>
        <v>EXEC sys.sp_addextendedproperty @name=N'MS_Description', @value=N'作业手顺版本号' , @level0type=N'SCHEMA',@level0name=N'dbo', @level1type=N'TABLE',@level1name=N'M_OperManual', @level2type=N'COLUMN',@level2name=N'Manual_version';</v>
      </c>
    </row>
    <row r="10" spans="2:21">
      <c r="B10" s="16">
        <f t="shared" si="0"/>
        <v>5</v>
      </c>
      <c r="C10" s="9" t="s">
        <v>174</v>
      </c>
      <c r="D10" s="9" t="s">
        <v>175</v>
      </c>
      <c r="E10" s="17" t="s">
        <v>89</v>
      </c>
      <c r="F10" s="16"/>
      <c r="G10" s="16" t="s">
        <v>90</v>
      </c>
      <c r="H10" s="16"/>
      <c r="I10" s="17"/>
      <c r="K10" s="4" t="str">
        <f t="shared" si="1"/>
        <v>Product_id BIGINT NOT NULL ,</v>
      </c>
      <c r="P10" s="5" t="str">
        <f t="shared" si="2"/>
        <v/>
      </c>
      <c r="R10" s="13" t="str">
        <f t="shared" si="3"/>
        <v/>
      </c>
      <c r="U10" s="6" t="str">
        <f t="shared" si="4"/>
        <v>EXEC sys.sp_addextendedproperty @name=N'MS_Description', @value=N'产品ID' , @level0type=N'SCHEMA',@level0name=N'dbo', @level1type=N'TABLE',@level1name=N'M_OperManual', @level2type=N'COLUMN',@level2name=N'Product_id';</v>
      </c>
    </row>
    <row r="11" spans="2:21">
      <c r="B11" s="16">
        <v>7</v>
      </c>
      <c r="C11" s="9" t="s">
        <v>272</v>
      </c>
      <c r="D11" s="9" t="s">
        <v>273</v>
      </c>
      <c r="E11" s="17" t="s">
        <v>212</v>
      </c>
      <c r="F11" s="16"/>
      <c r="G11" s="16" t="s">
        <v>90</v>
      </c>
      <c r="H11" s="16"/>
      <c r="I11" s="17"/>
      <c r="K11" s="4" t="str">
        <f t="shared" si="1"/>
        <v>Product_version VARCHAR(20) NOT NULL ,</v>
      </c>
      <c r="P11" s="5" t="str">
        <f t="shared" si="2"/>
        <v/>
      </c>
      <c r="R11" s="13" t="str">
        <f t="shared" si="3"/>
        <v/>
      </c>
      <c r="U11" s="6" t="str">
        <f t="shared" si="4"/>
        <v>EXEC sys.sp_addextendedproperty @name=N'MS_Description', @value=N'产品版本' , @level0type=N'SCHEMA',@level0name=N'dbo', @level1type=N'TABLE',@level1name=N'M_OperManual', @level2type=N'COLUMN',@level2name=N'Product_version';</v>
      </c>
    </row>
    <row r="12" spans="2:21">
      <c r="B12" s="16">
        <v>8</v>
      </c>
      <c r="C12" s="9" t="s">
        <v>274</v>
      </c>
      <c r="D12" s="9" t="s">
        <v>179</v>
      </c>
      <c r="E12" s="17" t="s">
        <v>96</v>
      </c>
      <c r="F12" s="16"/>
      <c r="G12" s="16" t="s">
        <v>90</v>
      </c>
      <c r="H12" s="16"/>
      <c r="I12" s="17"/>
      <c r="K12" s="4" t="str">
        <f t="shared" si="1"/>
        <v>Product_name VARCHAR(50) NOT NULL ,</v>
      </c>
      <c r="P12" s="5" t="str">
        <f t="shared" si="2"/>
        <v/>
      </c>
      <c r="R12" s="13" t="str">
        <f t="shared" si="3"/>
        <v/>
      </c>
      <c r="U12" s="6" t="str">
        <f t="shared" si="4"/>
        <v>EXEC sys.sp_addextendedproperty @name=N'MS_Description', @value=N'产品名' , @level0type=N'SCHEMA',@level0name=N'dbo', @level1type=N'TABLE',@level1name=N'M_OperManual', @level2type=N'COLUMN',@level2name=N'Product_name';</v>
      </c>
    </row>
    <row r="13" spans="2:21">
      <c r="B13" s="16">
        <f>ROW()-5</f>
        <v>8</v>
      </c>
      <c r="C13" s="9" t="s">
        <v>203</v>
      </c>
      <c r="D13" s="9" t="s">
        <v>201</v>
      </c>
      <c r="E13" s="17" t="s">
        <v>89</v>
      </c>
      <c r="F13" s="16"/>
      <c r="G13" s="16" t="s">
        <v>90</v>
      </c>
      <c r="H13" s="16"/>
      <c r="I13" s="17"/>
      <c r="K13" s="4" t="str">
        <f t="shared" si="1"/>
        <v>Bom_id BIGINT NOT NULL ,</v>
      </c>
      <c r="P13" s="5" t="str">
        <f t="shared" si="2"/>
        <v/>
      </c>
      <c r="R13" s="13" t="str">
        <f t="shared" si="3"/>
        <v/>
      </c>
      <c r="U13" s="6" t="str">
        <f t="shared" si="4"/>
        <v>EXEC sys.sp_addextendedproperty @name=N'MS_Description', @value=N'BOM ID' , @level0type=N'SCHEMA',@level0name=N'dbo', @level1type=N'TABLE',@level1name=N'M_OperManual', @level2type=N'COLUMN',@level2name=N'Bom_id';</v>
      </c>
    </row>
    <row r="14" spans="2:21">
      <c r="B14" s="16">
        <v>10</v>
      </c>
      <c r="C14" s="9" t="s">
        <v>275</v>
      </c>
      <c r="D14" s="9" t="s">
        <v>207</v>
      </c>
      <c r="E14" s="17" t="s">
        <v>96</v>
      </c>
      <c r="F14" s="16"/>
      <c r="G14" s="16" t="s">
        <v>90</v>
      </c>
      <c r="H14" s="16"/>
      <c r="I14" s="17"/>
      <c r="K14" s="4" t="str">
        <f t="shared" si="1"/>
        <v>Bom_name VARCHAR(50) NOT NULL ,</v>
      </c>
      <c r="P14" s="5" t="str">
        <f t="shared" si="2"/>
        <v/>
      </c>
      <c r="R14" s="13" t="str">
        <f t="shared" si="3"/>
        <v/>
      </c>
      <c r="U14" s="6" t="str">
        <f t="shared" si="4"/>
        <v>EXEC sys.sp_addextendedproperty @name=N'MS_Description', @value=N'BOM 名' , @level0type=N'SCHEMA',@level0name=N'dbo', @level1type=N'TABLE',@level1name=N'M_OperManual', @level2type=N'COLUMN',@level2name=N'Bom_name';</v>
      </c>
    </row>
    <row r="15" spans="2:21">
      <c r="B15" s="16">
        <v>9</v>
      </c>
      <c r="C15" s="9" t="s">
        <v>276</v>
      </c>
      <c r="D15" s="9" t="s">
        <v>209</v>
      </c>
      <c r="E15" s="17" t="s">
        <v>212</v>
      </c>
      <c r="F15" s="16"/>
      <c r="G15" s="16" t="s">
        <v>90</v>
      </c>
      <c r="H15" s="16"/>
      <c r="I15" s="17"/>
      <c r="K15" s="4" t="str">
        <f t="shared" si="1"/>
        <v>Bom_version VARCHAR(20) NOT NULL ,</v>
      </c>
      <c r="P15" s="5" t="str">
        <f t="shared" si="2"/>
        <v/>
      </c>
      <c r="R15" s="13" t="str">
        <f t="shared" si="3"/>
        <v/>
      </c>
      <c r="U15" s="6" t="str">
        <f t="shared" si="4"/>
        <v>EXEC sys.sp_addextendedproperty @name=N'MS_Description', @value=N'BOM 版本' , @level0type=N'SCHEMA',@level0name=N'dbo', @level1type=N'TABLE',@level1name=N'M_OperManual', @level2type=N'COLUMN',@level2name=N'Bom_version';</v>
      </c>
    </row>
    <row r="16" spans="2:21">
      <c r="B16" s="16">
        <v>11</v>
      </c>
      <c r="C16" s="9" t="s">
        <v>277</v>
      </c>
      <c r="D16" s="9" t="s">
        <v>278</v>
      </c>
      <c r="E16" s="17" t="s">
        <v>89</v>
      </c>
      <c r="F16" s="16"/>
      <c r="G16" s="16" t="s">
        <v>90</v>
      </c>
      <c r="H16" s="16"/>
      <c r="I16" s="17"/>
      <c r="K16" s="4" t="str">
        <f t="shared" si="1"/>
        <v>Sub_lotid BIGINT NOT NULL ,</v>
      </c>
      <c r="P16" s="5" t="str">
        <f>IF(F16&lt;&gt;"",D16&amp;" ASC "&amp;IF(F18&lt;&gt;"",",",")"),"")</f>
        <v/>
      </c>
      <c r="R16" s="13" t="str">
        <f t="shared" si="3"/>
        <v/>
      </c>
      <c r="U16" s="6" t="str">
        <f t="shared" si="4"/>
        <v>EXEC sys.sp_addextendedproperty @name=N'MS_Description', @value=N'子批次ID' , @level0type=N'SCHEMA',@level0name=N'dbo', @level1type=N'TABLE',@level1name=N'M_OperManual', @level2type=N'COLUMN',@level2name=N'Sub_lotid';</v>
      </c>
    </row>
    <row r="17" spans="2:18">
      <c r="B17" s="16">
        <v>12</v>
      </c>
      <c r="C17" s="9" t="s">
        <v>279</v>
      </c>
      <c r="D17" s="9" t="s">
        <v>280</v>
      </c>
      <c r="E17" s="17" t="s">
        <v>89</v>
      </c>
      <c r="F17" s="16"/>
      <c r="G17" s="16" t="s">
        <v>90</v>
      </c>
      <c r="H17" s="16"/>
      <c r="I17" s="17"/>
      <c r="K17" s="4" t="str">
        <f t="shared" si="1"/>
        <v>Step_count BIGINT NOT NULL ,</v>
      </c>
      <c r="R17" s="13"/>
    </row>
    <row r="18" spans="2:21">
      <c r="B18" s="16">
        <v>13</v>
      </c>
      <c r="C18" s="9" t="s">
        <v>14</v>
      </c>
      <c r="D18" s="9" t="s">
        <v>156</v>
      </c>
      <c r="E18" s="17" t="s">
        <v>157</v>
      </c>
      <c r="F18" s="16"/>
      <c r="G18" s="16"/>
      <c r="H18" s="16"/>
      <c r="I18" s="17"/>
      <c r="K18" s="4" t="str">
        <f t="shared" si="1"/>
        <v>Remarks VARCHAR(200)  ,</v>
      </c>
      <c r="P18" s="5" t="str">
        <f>IF(F18&lt;&gt;"",D18&amp;" ASC "&amp;IF(F19&lt;&gt;"",",",")"),"")</f>
        <v/>
      </c>
      <c r="R18" s="13" t="str">
        <f>IF(H18="","","ALTER TABLE ["&amp;$F$3&amp;"] ADD CONSTRAINT [DF_"&amp;$F$3&amp;"_"&amp;D18&amp;"] DEFAULT "&amp;H18&amp;" FOR ["&amp;D18&amp;"];")</f>
        <v/>
      </c>
      <c r="U18" s="6" t="str">
        <f>"EXEC sys.sp_addextendedproperty @name=N'MS_Description', @value=N'"&amp;C18&amp;"' , @level0type=N'SCHEMA',@level0name=N'dbo', @level1type=N'TABLE',@level1name=N'"&amp;$F$3&amp;"', @level2type=N'COLUMN',@level2name=N'"&amp;D18&amp;"';"</f>
        <v>EXEC sys.sp_addextendedproperty @name=N'MS_Description', @value=N'备注' , @level0type=N'SCHEMA',@level0name=N'dbo', @level1type=N'TABLE',@level1name=N'M_OperManual', @level2type=N'COLUMN',@level2name=N'Remarks';</v>
      </c>
    </row>
    <row r="19" spans="2:21">
      <c r="B19" s="16">
        <f>ROW()-5</f>
        <v>14</v>
      </c>
      <c r="C19" s="9" t="s">
        <v>97</v>
      </c>
      <c r="D19" s="9" t="s">
        <v>98</v>
      </c>
      <c r="E19" s="17" t="s">
        <v>99</v>
      </c>
      <c r="F19" s="16"/>
      <c r="G19" s="16" t="s">
        <v>90</v>
      </c>
      <c r="H19" s="16">
        <v>0</v>
      </c>
      <c r="I19" s="17" t="s">
        <v>100</v>
      </c>
      <c r="K19" s="4" t="str">
        <f t="shared" si="1"/>
        <v>Using_flg SMALLINT NOT NULL ,</v>
      </c>
      <c r="P19" s="5" t="str">
        <f>IF(F19&lt;&gt;"",D19&amp;" ASC "&amp;IF(F20&lt;&gt;"",",",")"),"")</f>
        <v/>
      </c>
      <c r="R19" s="13" t="str">
        <f>IF(H19="","","ALTER TABLE ["&amp;$F$3&amp;"] ADD CONSTRAINT [DF_"&amp;$F$3&amp;"_"&amp;D19&amp;"] DEFAULT "&amp;H19&amp;" FOR ["&amp;D19&amp;"];")</f>
        <v>ALTER TABLE [M_OperManual] ADD CONSTRAINT [DF_M_OperManual_Using_flg] DEFAULT 0 FOR [Using_flg];</v>
      </c>
      <c r="U19" s="6" t="str">
        <f>"EXEC sys.sp_addextendedproperty @name=N'MS_Description', @value=N'"&amp;C19&amp;"' , @level0type=N'SCHEMA',@level0name=N'dbo', @level1type=N'TABLE',@level1name=N'"&amp;$F$3&amp;"', @level2type=N'COLUMN',@level2name=N'"&amp;D19&amp;"';"</f>
        <v>EXEC sys.sp_addextendedproperty @name=N'MS_Description', @value=N'启用Flg' , @level0type=N'SCHEMA',@level0name=N'dbo', @level1type=N'TABLE',@level1name=N'M_OperManual', @level2type=N'COLUMN',@level2name=N'Using_flg';</v>
      </c>
    </row>
    <row r="20" s="1" customFormat="1" spans="2:21">
      <c r="B20" s="14">
        <f>ROW()-5</f>
        <v>15</v>
      </c>
      <c r="C20" s="15" t="s">
        <v>101</v>
      </c>
      <c r="D20" s="15" t="s">
        <v>102</v>
      </c>
      <c r="E20" s="15" t="s">
        <v>103</v>
      </c>
      <c r="F20" s="14"/>
      <c r="G20" s="14"/>
      <c r="H20" s="14"/>
      <c r="I20" s="15" t="s">
        <v>104</v>
      </c>
      <c r="K20" s="4" t="str">
        <f t="shared" si="1"/>
        <v>Inst_dat TIMESTAMP  ,</v>
      </c>
      <c r="P20" s="5" t="str">
        <f>IF(F20&lt;&gt;"",D20&amp;" ASC "&amp;IF(F21&lt;&gt;"",",",")"),"")</f>
        <v/>
      </c>
      <c r="R20" s="13" t="str">
        <f>IF(H20="","","ALTER TABLE ["&amp;$F$3&amp;"] ADD CONSTRAINT [DF_"&amp;$F$3&amp;"_"&amp;D20&amp;"] DEFAULT "&amp;H20&amp;" FOR ["&amp;D20&amp;"];")</f>
        <v/>
      </c>
      <c r="U20" s="6" t="str">
        <f>"EXEC sys.sp_addextendedproperty @name=N'MS_Description', @value=N'"&amp;C20&amp;"' , @level0type=N'SCHEMA',@level0name=N'dbo', @level1type=N'TABLE',@level1name=N'"&amp;$F$3&amp;"', @level2type=N'COLUMN',@level2name=N'"&amp;D20&amp;"';"</f>
        <v>EXEC sys.sp_addextendedproperty @name=N'MS_Description', @value=N'登录日时' , @level0type=N'SCHEMA',@level0name=N'dbo', @level1type=N'TABLE',@level1name=N'M_OperManual', @level2type=N'COLUMN',@level2name=N'Inst_dat';</v>
      </c>
    </row>
    <row r="21" s="1" customFormat="1" spans="2:21">
      <c r="B21" s="14">
        <f>ROW()-5</f>
        <v>16</v>
      </c>
      <c r="C21" s="15" t="s">
        <v>105</v>
      </c>
      <c r="D21" s="15" t="s">
        <v>106</v>
      </c>
      <c r="E21" s="15" t="s">
        <v>103</v>
      </c>
      <c r="F21" s="14"/>
      <c r="G21" s="14"/>
      <c r="H21" s="14"/>
      <c r="I21" s="15" t="s">
        <v>104</v>
      </c>
      <c r="K21" s="4" t="str">
        <f t="shared" si="1"/>
        <v>Upd_dat TIMESTAMP  );</v>
      </c>
      <c r="P21" s="5" t="str">
        <f>IF(F21&lt;&gt;"",D21&amp;" ASC "&amp;IF(F22&lt;&gt;"",",",")"),"")</f>
        <v/>
      </c>
      <c r="R21" s="13" t="str">
        <f>IF(H21="","","ALTER TABLE ["&amp;$F$3&amp;"] ADD CONSTRAINT [DF_"&amp;$F$3&amp;"_"&amp;D21&amp;"] DEFAULT "&amp;H21&amp;" FOR ["&amp;D21&amp;"];")</f>
        <v/>
      </c>
      <c r="U21" s="6" t="str">
        <f>"EXEC sys.sp_addextendedproperty @name=N'MS_Description', @value=N'"&amp;C21&amp;"' , @level0type=N'SCHEMA',@level0name=N'dbo', @level1type=N'TABLE',@level1name=N'"&amp;$F$3&amp;"', @level2type=N'COLUMN',@level2name=N'"&amp;D21&amp;"';"</f>
        <v>EXEC sys.sp_addextendedproperty @name=N'MS_Description', @value=N'更新日时' , @level0type=N'SCHEMA',@level0name=N'dbo', @level1type=N'TABLE',@level1name=N'M_OperManual', @level2type=N'COLUMN',@level2name=N'Upd_dat';</v>
      </c>
    </row>
    <row r="23" spans="16:16">
      <c r="P23" s="5" t="str">
        <f>"WITH (PAD_INDEX = OFF, STATISTICS_NORECOMPUTE = OFF, IGNORE_DUP_KEY = OFF, ALLOW_ROW_LOCKS = OFF, ALLOW_PAGE_LOCKS = OFF);"</f>
        <v>WITH (PAD_INDEX = OFF, STATISTICS_NORECOMPUTE = OFF, IGNORE_DUP_KEY = OFF, ALLOW_ROW_LOCKS = OFF, ALLOW_PAGE_LOCKS = OFF);</v>
      </c>
    </row>
    <row r="26" spans="3:3">
      <c r="C26" s="27" t="s">
        <v>281</v>
      </c>
    </row>
    <row r="27" s="2" customFormat="1" spans="2:21">
      <c r="B27" s="12"/>
      <c r="C27" s="18" t="s">
        <v>282</v>
      </c>
      <c r="D27" s="3"/>
      <c r="E27" s="3"/>
      <c r="I27" s="3"/>
      <c r="J27" s="3"/>
      <c r="K27" s="4"/>
      <c r="L27" s="3"/>
      <c r="M27" s="3"/>
      <c r="N27" s="3"/>
      <c r="O27" s="3"/>
      <c r="P27" s="5"/>
      <c r="Q27" s="3"/>
      <c r="R27" s="3"/>
      <c r="S27" s="3"/>
      <c r="T27" s="3"/>
      <c r="U27" s="6"/>
    </row>
  </sheetData>
  <mergeCells count="3">
    <mergeCell ref="B2:I2"/>
    <mergeCell ref="B3:E3"/>
    <mergeCell ref="F3:I3"/>
  </mergeCells>
  <pageMargins left="0.699305555555556" right="0.699305555555556" top="0.75" bottom="0.75" header="0.3" footer="0.3"/>
  <pageSetup paperSize="9" orientation="portrait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autoPageBreaks="0"/>
  </sheetPr>
  <dimension ref="B2:U31"/>
  <sheetViews>
    <sheetView showGridLines="0" zoomScale="85" zoomScaleNormal="85" workbookViewId="0">
      <selection activeCell="C14" sqref="C14"/>
    </sheetView>
  </sheetViews>
  <sheetFormatPr defaultColWidth="8.875" defaultRowHeight="14.5"/>
  <cols>
    <col min="1" max="1" width="3.75" style="3" customWidth="1"/>
    <col min="2" max="2" width="5.75" style="2" customWidth="1"/>
    <col min="3" max="3" width="22.75" style="2" customWidth="1"/>
    <col min="4" max="5" width="22.75" style="3" customWidth="1"/>
    <col min="6" max="6" width="9.75" style="2" customWidth="1"/>
    <col min="7" max="7" width="11.75" style="2" customWidth="1"/>
    <col min="8" max="8" width="9.75" style="2" customWidth="1"/>
    <col min="9" max="9" width="35.75" style="3" customWidth="1"/>
    <col min="10" max="10" width="3.75" style="3" customWidth="1"/>
    <col min="11" max="11" width="8.875" style="4"/>
    <col min="12" max="15" width="8.875" style="3"/>
    <col min="16" max="16" width="8.875" style="5"/>
    <col min="17" max="19" width="8.875" style="3" customWidth="1"/>
    <col min="20" max="20" width="8.875" style="3"/>
    <col min="21" max="21" width="8.875" style="6"/>
    <col min="22" max="16384" width="8.875" style="3"/>
  </cols>
  <sheetData>
    <row r="2" spans="2:11">
      <c r="B2" s="7" t="s">
        <v>79</v>
      </c>
      <c r="C2" s="7"/>
      <c r="D2" s="7"/>
      <c r="E2" s="7"/>
      <c r="F2" s="7"/>
      <c r="G2" s="7"/>
      <c r="H2" s="7"/>
      <c r="I2" s="7"/>
      <c r="K2" s="4" t="str">
        <f>"DROP TABLE IF EXISTS ["&amp;F3&amp;"];"</f>
        <v>DROP TABLE IF EXISTS [M_OperManualDetails];</v>
      </c>
    </row>
    <row r="3" spans="2:16">
      <c r="B3" s="8" t="s">
        <v>55</v>
      </c>
      <c r="C3" s="8"/>
      <c r="D3" s="8"/>
      <c r="E3" s="8"/>
      <c r="F3" s="8" t="s">
        <v>56</v>
      </c>
      <c r="G3" s="8"/>
      <c r="H3" s="8"/>
      <c r="I3" s="8"/>
      <c r="K3" s="4" t="str">
        <f>"CREATE TABLE "&amp;F3&amp;" ("</f>
        <v>CREATE TABLE M_OperManualDetails (</v>
      </c>
      <c r="P3" s="5" t="str">
        <f>"ALTER TABLE "&amp;F3&amp;" ADD PRIMARY KEY CLUSTERED ("</f>
        <v>ALTER TABLE M_OperManualDetails ADD PRIMARY KEY CLUSTERED (</v>
      </c>
    </row>
    <row r="4" spans="21:21">
      <c r="U4" s="6" t="str">
        <f>"EXEC sys.sp_addextendedproperty @name=N'MS_Description', @value=N'"&amp;B3&amp;"' , @level0type=N'SCHEMA',@level0name=N'dbo', @level1type=N'TABLE',@level1name=N'"&amp;F3&amp;"';"</f>
        <v>EXEC sys.sp_addextendedproperty @name=N'MS_Description', @value=N'作业手顺详细' , @level0type=N'SCHEMA',@level0name=N'dbo', @level1type=N'TABLE',@level1name=N'M_OperManualDetails';</v>
      </c>
    </row>
    <row r="5" spans="2:9">
      <c r="B5" s="7" t="s">
        <v>80</v>
      </c>
      <c r="C5" s="7" t="s">
        <v>81</v>
      </c>
      <c r="D5" s="7" t="s">
        <v>82</v>
      </c>
      <c r="E5" s="7" t="s">
        <v>83</v>
      </c>
      <c r="F5" s="7" t="s">
        <v>84</v>
      </c>
      <c r="G5" s="7" t="s">
        <v>85</v>
      </c>
      <c r="H5" s="7" t="s">
        <v>86</v>
      </c>
      <c r="I5" s="7" t="s">
        <v>14</v>
      </c>
    </row>
    <row r="6" spans="2:21">
      <c r="B6" s="8">
        <f t="shared" ref="B6:B13" si="0">ROW()-5</f>
        <v>1</v>
      </c>
      <c r="C6" s="9" t="s">
        <v>283</v>
      </c>
      <c r="D6" s="9" t="s">
        <v>284</v>
      </c>
      <c r="E6" s="9" t="s">
        <v>89</v>
      </c>
      <c r="F6" s="8" t="s">
        <v>90</v>
      </c>
      <c r="G6" s="8" t="s">
        <v>90</v>
      </c>
      <c r="H6" s="8"/>
      <c r="I6" s="9"/>
      <c r="K6" s="4" t="str">
        <f>IF(D6="","",D6&amp;" "&amp;IF(E6="decimal","decimal(18,0) IDENTITY(1,1)",E6)&amp;" "&amp;IF(G6="√","NOT NULL","")&amp;" "&amp;IF(C7&lt;&gt;"",",",");"))</f>
        <v>Job_stepid BIGINT NOT NULL ,</v>
      </c>
      <c r="P6" s="5" t="str">
        <f t="shared" ref="P6:P12" si="1">IF(F6&lt;&gt;"",D6&amp;" ASC "&amp;IF(F7&lt;&gt;"",",",")"),"")</f>
        <v>Job_stepid ASC )</v>
      </c>
      <c r="R6" s="13" t="str">
        <f>IF(H6="","","ALTER TABLE ["&amp;$F$3&amp;"] ADD CONSTRAINT [DF_"&amp;$F$3&amp;"_"&amp;D6&amp;"] DEFAULT "&amp;H6&amp;" FOR ["&amp;D6&amp;"];")</f>
        <v/>
      </c>
      <c r="U6" s="6" t="str">
        <f>"EXEC sys.sp_addextendedproperty @name=N'MS_Description', @value=N'"&amp;C6&amp;"' , @level0type=N'SCHEMA',@level0name=N'dbo', @level1type=N'TABLE',@level1name=N'"&amp;$F$3&amp;"', @level2type=N'COLUMN',@level2name=N'"&amp;D6&amp;"';"</f>
        <v>EXEC sys.sp_addextendedproperty @name=N'MS_Description', @value=N'作业步骤设定 ID' , @level0type=N'SCHEMA',@level0name=N'dbo', @level1type=N'TABLE',@level1name=N'M_OperManualDetails', @level2type=N'COLUMN',@level2name=N'Job_stepid';</v>
      </c>
    </row>
    <row r="7" spans="2:21">
      <c r="B7" s="8">
        <f t="shared" si="0"/>
        <v>2</v>
      </c>
      <c r="C7" s="9" t="s">
        <v>263</v>
      </c>
      <c r="D7" s="9" t="s">
        <v>264</v>
      </c>
      <c r="E7" s="9" t="s">
        <v>285</v>
      </c>
      <c r="F7" s="8"/>
      <c r="G7" s="8" t="s">
        <v>90</v>
      </c>
      <c r="H7" s="8"/>
      <c r="I7" s="9"/>
      <c r="K7" s="4" t="str">
        <f t="shared" ref="K7:K19" si="2">IF(D7="","",D7&amp;" "&amp;IF(E7="decimal","decimal(18,0) IDENTITY(1,1)",E7)&amp;" "&amp;IF(G7="√","NOT NULL","")&amp;" "&amp;IF(C8&lt;&gt;"",",",");"))</f>
        <v>Manual_id BiGINT NOT NULL ,</v>
      </c>
      <c r="P7" s="5" t="str">
        <f t="shared" si="1"/>
        <v/>
      </c>
      <c r="R7" s="13" t="str">
        <f>IF(H7="","","ALTER TABLE ["&amp;$F$3&amp;"] ADD CONSTRAINT [DF_"&amp;$F$3&amp;"_"&amp;D7&amp;"] DEFAULT "&amp;H7&amp;" FOR ["&amp;D7&amp;"];")</f>
        <v/>
      </c>
      <c r="U7" s="6" t="str">
        <f t="shared" ref="U7:U19" si="3">"EXEC sys.sp_addextendedproperty @name=N'MS_Description', @value=N'"&amp;C7&amp;"' , @level0type=N'SCHEMA',@level0name=N'dbo', @level1type=N'TABLE',@level1name=N'"&amp;$F$3&amp;"', @level2type=N'COLUMN',@level2name=N'"&amp;D7&amp;"';"</f>
        <v>EXEC sys.sp_addextendedproperty @name=N'MS_Description', @value=N'作业手顺 ID' , @level0type=N'SCHEMA',@level0name=N'dbo', @level1type=N'TABLE',@level1name=N'M_OperManualDetails', @level2type=N'COLUMN',@level2name=N'Manual_id';</v>
      </c>
    </row>
    <row r="8" spans="2:21">
      <c r="B8" s="16">
        <f t="shared" si="0"/>
        <v>3</v>
      </c>
      <c r="C8" s="17" t="s">
        <v>286</v>
      </c>
      <c r="D8" s="17" t="s">
        <v>287</v>
      </c>
      <c r="E8" s="17" t="s">
        <v>212</v>
      </c>
      <c r="F8" s="16"/>
      <c r="G8" s="16" t="s">
        <v>90</v>
      </c>
      <c r="H8" s="16"/>
      <c r="I8" s="17"/>
      <c r="K8" s="4" t="str">
        <f t="shared" si="2"/>
        <v>Job_step_seq VARCHAR(20) NOT NULL ,</v>
      </c>
      <c r="P8" s="5" t="str">
        <f t="shared" si="1"/>
        <v/>
      </c>
      <c r="R8" s="13" t="str">
        <f>IF(H8="","","ALTER TABLE ["&amp;$F$3&amp;"] ADD CONSTRAINT [DF_"&amp;$F$3&amp;"_"&amp;D8&amp;"] DEFAULT "&amp;H8&amp;" FOR ["&amp;D8&amp;"];")</f>
        <v/>
      </c>
      <c r="U8" s="6" t="str">
        <f t="shared" si="3"/>
        <v>EXEC sys.sp_addextendedproperty @name=N'MS_Description', @value=N'作业步骤序号' , @level0type=N'SCHEMA',@level0name=N'dbo', @level1type=N'TABLE',@level1name=N'M_OperManualDetails', @level2type=N'COLUMN',@level2name=N'Job_step_seq';</v>
      </c>
    </row>
    <row r="9" spans="2:21">
      <c r="B9" s="8">
        <f t="shared" si="0"/>
        <v>4</v>
      </c>
      <c r="C9" s="9" t="s">
        <v>288</v>
      </c>
      <c r="D9" s="9" t="s">
        <v>289</v>
      </c>
      <c r="E9" s="9" t="s">
        <v>96</v>
      </c>
      <c r="F9" s="8"/>
      <c r="G9" s="8" t="s">
        <v>90</v>
      </c>
      <c r="H9" s="8"/>
      <c r="I9" s="9"/>
      <c r="K9" s="4" t="str">
        <f t="shared" si="2"/>
        <v>Job_step_name VARCHAR(50) NOT NULL ,</v>
      </c>
      <c r="P9" s="5" t="str">
        <f t="shared" si="1"/>
        <v/>
      </c>
      <c r="R9" s="13" t="str">
        <f>IF(H9="","","ALTER TABLE ["&amp;$F$3&amp;"] ADD CONSTRAINT [DF_"&amp;$F$3&amp;"_"&amp;D9&amp;"] DEFAULT "&amp;H9&amp;" FOR ["&amp;D9&amp;"];")</f>
        <v/>
      </c>
      <c r="U9" s="6" t="str">
        <f t="shared" si="3"/>
        <v>EXEC sys.sp_addextendedproperty @name=N'MS_Description', @value=N'作业步骤名称' , @level0type=N'SCHEMA',@level0name=N'dbo', @level1type=N'TABLE',@level1name=N'M_OperManualDetails', @level2type=N'COLUMN',@level2name=N'Job_step_name';</v>
      </c>
    </row>
    <row r="10" spans="2:21">
      <c r="B10" s="16">
        <f t="shared" si="0"/>
        <v>5</v>
      </c>
      <c r="C10" s="9" t="s">
        <v>290</v>
      </c>
      <c r="D10" s="9" t="s">
        <v>291</v>
      </c>
      <c r="E10" s="17" t="s">
        <v>96</v>
      </c>
      <c r="F10" s="16"/>
      <c r="G10" s="8" t="s">
        <v>90</v>
      </c>
      <c r="H10" s="22">
        <v>100</v>
      </c>
      <c r="I10" s="17"/>
      <c r="K10" s="4" t="str">
        <f t="shared" si="2"/>
        <v>Job_step_gmt VARCHAR(50) NOT NULL ,</v>
      </c>
      <c r="P10" s="5" t="str">
        <f t="shared" si="1"/>
        <v/>
      </c>
      <c r="R10" s="13" t="str">
        <f>IF(H10="","","ALTER TABLE ["&amp;$F$3&amp;"] ADD CONSTRAINT [DF_"&amp;$F$3&amp;"_"&amp;D10&amp;"] DEFAULT "&amp;H10&amp;" FOR ["&amp;D10&amp;"];")</f>
        <v>ALTER TABLE [M_OperManualDetails] ADD CONSTRAINT [DF_M_OperManualDetails_Job_step_gmt] DEFAULT 100 FOR [Job_step_gmt];</v>
      </c>
      <c r="U10" s="6" t="str">
        <f t="shared" si="3"/>
        <v>EXEC sys.sp_addextendedproperty @name=N'MS_Description', @value=N'标准时间(s)' , @level0type=N'SCHEMA',@level0name=N'dbo', @level1type=N'TABLE',@level1name=N'M_OperManualDetails', @level2type=N'COLUMN',@level2name=N'Job_step_gmt';</v>
      </c>
    </row>
    <row r="11" spans="2:21">
      <c r="B11" s="16">
        <f t="shared" si="0"/>
        <v>6</v>
      </c>
      <c r="C11" s="17" t="s">
        <v>292</v>
      </c>
      <c r="D11" s="17" t="s">
        <v>293</v>
      </c>
      <c r="E11" s="17" t="s">
        <v>294</v>
      </c>
      <c r="F11" s="16"/>
      <c r="G11" s="16" t="s">
        <v>90</v>
      </c>
      <c r="H11" s="16"/>
      <c r="I11" s="17"/>
      <c r="K11" s="4" t="str">
        <f t="shared" si="2"/>
        <v>Job_step_manual  bit NOT NULL ,</v>
      </c>
      <c r="P11" s="5" t="str">
        <f t="shared" si="1"/>
        <v/>
      </c>
      <c r="R11" s="13" t="str">
        <f>IF(H11="","","ALTER TABLE ["&amp;$F$3&amp;"] ADD CONSTRAINT [DF_"&amp;$F$3&amp;"_"&amp;D11&amp;"] DEFAULT "&amp;H11&amp;" FOR ["&amp;D11&amp;"];")</f>
        <v/>
      </c>
      <c r="U11" s="6" t="str">
        <f t="shared" si="3"/>
        <v>EXEC sys.sp_addextendedproperty @name=N'MS_Description', @value=N'作业手动判定' , @level0type=N'SCHEMA',@level0name=N'dbo', @level1type=N'TABLE',@level1name=N'M_OperManualDetails', @level2type=N'COLUMN',@level2name=N'Job_step_manual ';</v>
      </c>
    </row>
    <row r="12" spans="2:21">
      <c r="B12" s="16">
        <f t="shared" si="0"/>
        <v>7</v>
      </c>
      <c r="C12" s="17" t="s">
        <v>295</v>
      </c>
      <c r="D12" s="17" t="s">
        <v>296</v>
      </c>
      <c r="E12" s="17" t="s">
        <v>157</v>
      </c>
      <c r="F12" s="16"/>
      <c r="G12" s="16"/>
      <c r="H12" s="16"/>
      <c r="I12" s="17"/>
      <c r="K12" s="4" t="str">
        <f t="shared" si="2"/>
        <v>Manual_image VARCHAR(200)  ,</v>
      </c>
      <c r="P12" s="5" t="str">
        <f t="shared" si="1"/>
        <v/>
      </c>
      <c r="R12" s="13" t="str">
        <f>IF(H12="","","ALTER TABLE ["&amp;$F$3&amp;"] ADD CONSTRAINT [DF_"&amp;$F$3&amp;"_"&amp;D12&amp;"] DEFAULT "&amp;H12&amp;" FOR ["&amp;D12&amp;"];")</f>
        <v/>
      </c>
      <c r="U12" s="6" t="str">
        <f t="shared" si="3"/>
        <v>EXEC sys.sp_addextendedproperty @name=N'MS_Description', @value=N'指导图片(视频)URL' , @level0type=N'SCHEMA',@level0name=N'dbo', @level1type=N'TABLE',@level1name=N'M_OperManualDetails', @level2type=N'COLUMN',@level2name=N'Manual_image';</v>
      </c>
    </row>
    <row r="13" spans="2:21">
      <c r="B13" s="16">
        <f t="shared" si="0"/>
        <v>8</v>
      </c>
      <c r="C13" s="17" t="s">
        <v>297</v>
      </c>
      <c r="D13" s="17" t="s">
        <v>298</v>
      </c>
      <c r="E13" s="17" t="s">
        <v>212</v>
      </c>
      <c r="F13" s="16"/>
      <c r="G13" s="16"/>
      <c r="H13" s="16"/>
      <c r="I13" s="17"/>
      <c r="K13" s="4" t="str">
        <f t="shared" si="2"/>
        <v>Job_step_waittime VARCHAR(20)  ,</v>
      </c>
      <c r="P13" s="5" t="str">
        <f>IF(F13&lt;&gt;"",D13&amp;" ASC "&amp;IF(#REF!&lt;&gt;"",",",")"),"")</f>
        <v/>
      </c>
      <c r="R13" s="13" t="str">
        <f>IF(H13="","","ALTER TABLE ["&amp;$F$3&amp;"] ADD CONSTRAINT [DF_"&amp;$F$3&amp;"_"&amp;D13&amp;"] DEFAULT "&amp;H13&amp;" FOR ["&amp;D13&amp;"];")</f>
        <v/>
      </c>
      <c r="U13" s="6" t="str">
        <f t="shared" si="3"/>
        <v>EXEC sys.sp_addextendedproperty @name=N'MS_Description', @value=N'等待时间' , @level0type=N'SCHEMA',@level0name=N'dbo', @level1type=N'TABLE',@level1name=N'M_OperManualDetails', @level2type=N'COLUMN',@level2name=N'Job_step_waittime';</v>
      </c>
    </row>
    <row r="14" spans="2:21">
      <c r="B14" s="16">
        <f t="shared" ref="B14:B22" si="4">ROW()-5</f>
        <v>9</v>
      </c>
      <c r="C14" s="9" t="s">
        <v>299</v>
      </c>
      <c r="D14" s="9" t="s">
        <v>300</v>
      </c>
      <c r="E14" s="17" t="s">
        <v>96</v>
      </c>
      <c r="F14" s="16"/>
      <c r="G14" s="16"/>
      <c r="H14" s="16"/>
      <c r="I14" s="17"/>
      <c r="K14" s="4" t="str">
        <f t="shared" si="2"/>
        <v>Automatic_judglogic  VARCHAR(50)  ,</v>
      </c>
      <c r="P14" s="5" t="str">
        <f t="shared" ref="P14:P22" si="5">IF(F14&lt;&gt;"",D14&amp;" ASC "&amp;IF(F15&lt;&gt;"",",",")"),"")</f>
        <v/>
      </c>
      <c r="R14" s="13" t="str">
        <f t="shared" ref="R14:R22" si="6">IF(H14="","","ALTER TABLE ["&amp;$F$3&amp;"] ADD CONSTRAINT [DF_"&amp;$F$3&amp;"_"&amp;D14&amp;"] DEFAULT "&amp;H14&amp;" FOR ["&amp;D14&amp;"];")</f>
        <v/>
      </c>
      <c r="U14" s="6" t="str">
        <f t="shared" si="3"/>
        <v>EXEC sys.sp_addextendedproperty @name=N'MS_Description', @value=N'自动判断业务' , @level0type=N'SCHEMA',@level0name=N'dbo', @level1type=N'TABLE',@level1name=N'M_OperManualDetails', @level2type=N'COLUMN',@level2name=N'Automatic_judglogic ';</v>
      </c>
    </row>
    <row r="15" s="19" customFormat="1" spans="2:21">
      <c r="B15" s="22">
        <f t="shared" si="4"/>
        <v>10</v>
      </c>
      <c r="C15" s="21" t="s">
        <v>301</v>
      </c>
      <c r="D15" s="21" t="s">
        <v>302</v>
      </c>
      <c r="E15" s="21" t="s">
        <v>212</v>
      </c>
      <c r="F15" s="22"/>
      <c r="G15" s="22" t="s">
        <v>90</v>
      </c>
      <c r="H15" s="22"/>
      <c r="I15" s="21"/>
      <c r="J15" s="19"/>
      <c r="K15" s="19" t="str">
        <f t="shared" si="2"/>
        <v>Processes_tag VARCHAR(20) NOT NULL ,</v>
      </c>
      <c r="P15" s="19" t="str">
        <f t="shared" si="5"/>
        <v/>
      </c>
      <c r="R15" s="19" t="str">
        <f t="shared" si="6"/>
        <v/>
      </c>
      <c r="U15" s="19" t="str">
        <f t="shared" si="3"/>
        <v>EXEC sys.sp_addextendedproperty @name=N'MS_Description', @value=N'工序性质' , @level0type=N'SCHEMA',@level0name=N'dbo', @level1type=N'TABLE',@level1name=N'M_OperManualDetails', @level2type=N'COLUMN',@level2name=N'Processes_tag';</v>
      </c>
    </row>
    <row r="16" spans="2:21">
      <c r="B16" s="16">
        <f t="shared" si="4"/>
        <v>11</v>
      </c>
      <c r="C16" s="17" t="s">
        <v>303</v>
      </c>
      <c r="D16" s="17" t="s">
        <v>304</v>
      </c>
      <c r="E16" s="17" t="s">
        <v>157</v>
      </c>
      <c r="F16" s="16"/>
      <c r="G16" s="16"/>
      <c r="H16" s="16"/>
      <c r="I16" s="17"/>
      <c r="K16" s="4" t="str">
        <f t="shared" si="2"/>
        <v>Imgsave_address VARCHAR(200)  ,</v>
      </c>
      <c r="P16" s="5" t="str">
        <f>IF(F16&lt;&gt;"",D16&amp;" ASC "&amp;IF(#REF!&lt;&gt;"",",",")"),"")</f>
        <v/>
      </c>
      <c r="R16" s="13" t="str">
        <f t="shared" si="6"/>
        <v/>
      </c>
      <c r="U16" s="6" t="str">
        <f t="shared" si="3"/>
        <v>EXEC sys.sp_addextendedproperty @name=N'MS_Description', @value=N'照片保存地址' , @level0type=N'SCHEMA',@level0name=N'dbo', @level1type=N'TABLE',@level1name=N'M_OperManualDetails', @level2type=N'COLUMN',@level2name=N'Imgsave_address';</v>
      </c>
    </row>
    <row r="17" customFormat="1" spans="2:21">
      <c r="B17" s="16">
        <v>13</v>
      </c>
      <c r="C17" s="17" t="s">
        <v>14</v>
      </c>
      <c r="D17" s="17" t="s">
        <v>156</v>
      </c>
      <c r="E17" s="17" t="s">
        <v>157</v>
      </c>
      <c r="F17" s="16"/>
      <c r="G17" s="16"/>
      <c r="H17" s="16"/>
      <c r="I17" s="17"/>
      <c r="K17" s="4" t="str">
        <f t="shared" si="2"/>
        <v>Remarks VARCHAR(200)  ,</v>
      </c>
      <c r="P17" s="5"/>
      <c r="R17" s="13"/>
      <c r="U17" s="6" t="str">
        <f t="shared" si="3"/>
        <v>EXEC sys.sp_addextendedproperty @name=N'MS_Description', @value=N'备注' , @level0type=N'SCHEMA',@level0name=N'dbo', @level1type=N'TABLE',@level1name=N'M_OperManualDetails', @level2type=N'COLUMN',@level2name=N'Remarks';</v>
      </c>
    </row>
    <row r="18" s="1" customFormat="1" spans="2:21">
      <c r="B18" s="14">
        <f>ROW()-5</f>
        <v>13</v>
      </c>
      <c r="C18" s="15" t="s">
        <v>101</v>
      </c>
      <c r="D18" s="15" t="s">
        <v>102</v>
      </c>
      <c r="E18" s="15" t="s">
        <v>103</v>
      </c>
      <c r="F18" s="14"/>
      <c r="G18" s="14"/>
      <c r="H18" s="14"/>
      <c r="I18" s="15" t="s">
        <v>104</v>
      </c>
      <c r="K18" s="4" t="str">
        <f t="shared" si="2"/>
        <v>Inst_dat TIMESTAMP  ,</v>
      </c>
      <c r="P18" s="5" t="str">
        <f>IF(F18&lt;&gt;"",D18&amp;" ASC "&amp;IF(F19&lt;&gt;"",",",")"),"")</f>
        <v/>
      </c>
      <c r="R18" s="13" t="str">
        <f>IF(H18="","","ALTER TABLE ["&amp;$F$3&amp;"] ADD CONSTRAINT [DF_"&amp;$F$3&amp;"_"&amp;D18&amp;"] DEFAULT "&amp;H18&amp;" FOR ["&amp;D18&amp;"];")</f>
        <v/>
      </c>
      <c r="U18" s="6" t="str">
        <f t="shared" si="3"/>
        <v>EXEC sys.sp_addextendedproperty @name=N'MS_Description', @value=N'登录日时' , @level0type=N'SCHEMA',@level0name=N'dbo', @level1type=N'TABLE',@level1name=N'M_OperManualDetails', @level2type=N'COLUMN',@level2name=N'Inst_dat';</v>
      </c>
    </row>
    <row r="19" s="1" customFormat="1" spans="2:21">
      <c r="B19" s="14">
        <f>ROW()-5</f>
        <v>14</v>
      </c>
      <c r="C19" s="15" t="s">
        <v>105</v>
      </c>
      <c r="D19" s="15" t="s">
        <v>106</v>
      </c>
      <c r="E19" s="15" t="s">
        <v>103</v>
      </c>
      <c r="F19" s="14"/>
      <c r="G19" s="14"/>
      <c r="H19" s="14"/>
      <c r="I19" s="15" t="s">
        <v>104</v>
      </c>
      <c r="K19" s="4" t="str">
        <f t="shared" si="2"/>
        <v>Upd_dat TIMESTAMP  );</v>
      </c>
      <c r="P19" s="5" t="str">
        <f>IF(F19&lt;&gt;"",D19&amp;" ASC "&amp;IF(F20&lt;&gt;"",",",")"),"")</f>
        <v/>
      </c>
      <c r="R19" s="13" t="str">
        <f>IF(H19="","","ALTER TABLE ["&amp;$F$3&amp;"] ADD CONSTRAINT [DF_"&amp;$F$3&amp;"_"&amp;D19&amp;"] DEFAULT "&amp;H19&amp;" FOR ["&amp;D19&amp;"];")</f>
        <v/>
      </c>
      <c r="U19" s="6" t="str">
        <f t="shared" si="3"/>
        <v>EXEC sys.sp_addextendedproperty @name=N'MS_Description', @value=N'更新日时' , @level0type=N'SCHEMA',@level0name=N'dbo', @level1type=N'TABLE',@level1name=N'M_OperManualDetails', @level2type=N'COLUMN',@level2name=N'Upd_dat';</v>
      </c>
    </row>
    <row r="21" spans="16:16">
      <c r="P21" s="5" t="str">
        <f>"WITH (PAD_INDEX = OFF, STATISTICS_NORECOMPUTE = OFF, IGNORE_DUP_KEY = OFF, ALLOW_ROW_LOCKS = OFF, ALLOW_PAGE_LOCKS = OFF);"</f>
        <v>WITH (PAD_INDEX = OFF, STATISTICS_NORECOMPUTE = OFF, IGNORE_DUP_KEY = OFF, ALLOW_ROW_LOCKS = OFF, ALLOW_PAGE_LOCKS = OFF);</v>
      </c>
    </row>
    <row r="24" spans="3:5">
      <c r="C24" s="18" t="s">
        <v>305</v>
      </c>
      <c r="D24" s="19" t="s">
        <v>306</v>
      </c>
      <c r="E24" s="19"/>
    </row>
    <row r="26" spans="2:4">
      <c r="B26" s="18"/>
      <c r="C26" s="18" t="s">
        <v>307</v>
      </c>
      <c r="D26" s="19"/>
    </row>
    <row r="28" spans="2:3">
      <c r="B28" s="28" t="s">
        <v>308</v>
      </c>
      <c r="C28" s="28"/>
    </row>
    <row r="29" ht="29" spans="2:3">
      <c r="B29" s="29" t="s">
        <v>309</v>
      </c>
      <c r="C29" s="28" t="s">
        <v>310</v>
      </c>
    </row>
    <row r="31" spans="2:3">
      <c r="B31" s="18" t="s">
        <v>311</v>
      </c>
      <c r="C31" s="2" t="s">
        <v>312</v>
      </c>
    </row>
  </sheetData>
  <mergeCells count="3">
    <mergeCell ref="B2:I2"/>
    <mergeCell ref="B3:E3"/>
    <mergeCell ref="F3:I3"/>
  </mergeCells>
  <pageMargins left="0.699305555555556" right="0.699305555555556" top="0.75" bottom="0.75" header="0.3" footer="0.3"/>
  <pageSetup paperSize="9" orientation="portrait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autoPageBreaks="0"/>
  </sheetPr>
  <dimension ref="B2:U21"/>
  <sheetViews>
    <sheetView showGridLines="0" zoomScale="85" zoomScaleNormal="85" workbookViewId="0">
      <selection activeCell="H26" sqref="H26"/>
    </sheetView>
  </sheetViews>
  <sheetFormatPr defaultColWidth="8.875" defaultRowHeight="14.5"/>
  <cols>
    <col min="1" max="1" width="3.75" style="3" customWidth="1"/>
    <col min="2" max="2" width="5.75" style="2" customWidth="1"/>
    <col min="3" max="3" width="22.75" style="2" customWidth="1"/>
    <col min="4" max="5" width="22.75" style="3" customWidth="1"/>
    <col min="6" max="6" width="9.75" style="2" customWidth="1"/>
    <col min="7" max="7" width="11.75" style="2" customWidth="1"/>
    <col min="8" max="8" width="9.75" style="2" customWidth="1"/>
    <col min="9" max="9" width="35.75" style="3" customWidth="1"/>
    <col min="10" max="10" width="3.75" style="3" customWidth="1"/>
    <col min="11" max="11" width="8.875" style="4"/>
    <col min="12" max="15" width="8.875" style="3"/>
    <col min="16" max="16" width="8.875" style="5"/>
    <col min="17" max="19" width="8.875" style="3" customWidth="1"/>
    <col min="20" max="20" width="8.875" style="3"/>
    <col min="21" max="21" width="8.875" style="6"/>
    <col min="22" max="16384" width="8.875" style="3"/>
  </cols>
  <sheetData>
    <row r="2" spans="2:11">
      <c r="B2" s="7" t="s">
        <v>79</v>
      </c>
      <c r="C2" s="7"/>
      <c r="D2" s="7"/>
      <c r="E2" s="7"/>
      <c r="F2" s="7"/>
      <c r="G2" s="7"/>
      <c r="H2" s="7"/>
      <c r="I2" s="7"/>
      <c r="K2" s="4" t="str">
        <f>"DROP TABLE IF EXISTS ["&amp;F3&amp;"];"</f>
        <v>DROP TABLE IF EXISTS [M_OperManualMaterials];</v>
      </c>
    </row>
    <row r="3" spans="2:16">
      <c r="B3" s="8" t="s">
        <v>57</v>
      </c>
      <c r="C3" s="8"/>
      <c r="D3" s="8"/>
      <c r="E3" s="8"/>
      <c r="F3" s="8" t="s">
        <v>58</v>
      </c>
      <c r="G3" s="8"/>
      <c r="H3" s="8"/>
      <c r="I3" s="8"/>
      <c r="K3" s="4" t="str">
        <f>"CREATE TABLE "&amp;F3&amp;" ("</f>
        <v>CREATE TABLE M_OperManualMaterials (</v>
      </c>
      <c r="P3" s="5" t="str">
        <f>"ALTER TABLE "&amp;F3&amp;" ADD PRIMARY KEY CLUSTERED ("</f>
        <v>ALTER TABLE M_OperManualMaterials ADD PRIMARY KEY CLUSTERED (</v>
      </c>
    </row>
    <row r="4" spans="21:21">
      <c r="U4" s="6" t="str">
        <f>"EXEC sys.sp_addextendedproperty @name=N'MS_Description', @value=N'"&amp;B3&amp;"' , @level0type=N'SCHEMA',@level0name=N'dbo', @level1type=N'TABLE',@level1name=N'"&amp;F3&amp;"';"</f>
        <v>EXEC sys.sp_addextendedproperty @name=N'MS_Description', @value=N'作业手顺物料' , @level0type=N'SCHEMA',@level0name=N'dbo', @level1type=N'TABLE',@level1name=N'M_OperManualMaterials';</v>
      </c>
    </row>
    <row r="5" spans="2:9">
      <c r="B5" s="7" t="s">
        <v>80</v>
      </c>
      <c r="C5" s="7" t="s">
        <v>81</v>
      </c>
      <c r="D5" s="7" t="s">
        <v>82</v>
      </c>
      <c r="E5" s="7" t="s">
        <v>83</v>
      </c>
      <c r="F5" s="7" t="s">
        <v>84</v>
      </c>
      <c r="G5" s="7" t="s">
        <v>85</v>
      </c>
      <c r="H5" s="7" t="s">
        <v>86</v>
      </c>
      <c r="I5" s="7" t="s">
        <v>14</v>
      </c>
    </row>
    <row r="6" spans="2:21">
      <c r="B6" s="8">
        <f>ROW()-5</f>
        <v>1</v>
      </c>
      <c r="C6" s="9" t="s">
        <v>313</v>
      </c>
      <c r="D6" s="9" t="s">
        <v>314</v>
      </c>
      <c r="E6" s="9" t="s">
        <v>89</v>
      </c>
      <c r="F6" s="8" t="s">
        <v>90</v>
      </c>
      <c r="G6" s="8" t="s">
        <v>90</v>
      </c>
      <c r="H6" s="8"/>
      <c r="I6" s="9"/>
      <c r="K6" s="4" t="str">
        <f>IF(D6="","",D6&amp;" "&amp;IF(E6="decimal","decimal(18,0) IDENTITY(1,1)",E6)&amp;" "&amp;IF(G6="√","NOT NULL","")&amp;" "&amp;IF(C7&lt;&gt;"",",",");"))</f>
        <v>Manual_matterid BIGINT NOT NULL ,</v>
      </c>
      <c r="P6" s="5" t="str">
        <f>IF(F6&lt;&gt;"",D6&amp;" ASC "&amp;IF(F7&lt;&gt;"",",",")"),"")</f>
        <v>Manual_matterid ASC )</v>
      </c>
      <c r="R6" s="13" t="str">
        <f>IF(H6="","","ALTER TABLE ["&amp;$F$3&amp;"] ADD CONSTRAINT [DF_"&amp;$F$3&amp;"_"&amp;D6&amp;"] DEFAULT "&amp;H6&amp;" FOR ["&amp;D6&amp;"];")</f>
        <v/>
      </c>
      <c r="U6" s="6" t="str">
        <f>"EXEC sys.sp_addextendedproperty @name=N'MS_Description', @value=N'"&amp;C6&amp;"' , @level0type=N'SCHEMA',@level0name=N'dbo', @level1type=N'TABLE',@level1name=N'"&amp;$F$3&amp;"', @level2type=N'COLUMN',@level2name=N'"&amp;D6&amp;"';"</f>
        <v>EXEC sys.sp_addextendedproperty @name=N'MS_Description', @value=N'作业手顺物料 ID' , @level0type=N'SCHEMA',@level0name=N'dbo', @level1type=N'TABLE',@level1name=N'M_OperManualMaterials', @level2type=N'COLUMN',@level2name=N'Manual_matterid';</v>
      </c>
    </row>
    <row r="7" spans="2:21">
      <c r="B7" s="8">
        <f>ROW()-5</f>
        <v>2</v>
      </c>
      <c r="C7" s="9" t="s">
        <v>188</v>
      </c>
      <c r="D7" s="27" t="s">
        <v>315</v>
      </c>
      <c r="E7" s="9" t="s">
        <v>96</v>
      </c>
      <c r="F7" s="8"/>
      <c r="G7" s="8" t="s">
        <v>90</v>
      </c>
      <c r="H7" s="8"/>
      <c r="I7" s="27" t="s">
        <v>316</v>
      </c>
      <c r="K7" s="4" t="str">
        <f t="shared" ref="K7:K15" si="0">IF(D7="","",D7&amp;" "&amp;IF(E7="decimal","decimal(18,0) IDENTITY(1,1)",E7)&amp;" "&amp;IF(G7="√","NOT NULL","")&amp;" "&amp;IF(C8&lt;&gt;"",",",");"))</f>
        <v>Matter_code VARCHAR(50) NOT NULL ,</v>
      </c>
      <c r="P7" s="5" t="str">
        <f>IF(F7&lt;&gt;"",D7&amp;" ASC "&amp;IF(F9&lt;&gt;"",",",")"),"")</f>
        <v/>
      </c>
      <c r="R7" s="13" t="str">
        <f>IF(H7="","","ALTER TABLE ["&amp;$F$3&amp;"] ADD CONSTRAINT [DF_"&amp;$F$3&amp;"_"&amp;D7&amp;"] DEFAULT "&amp;H7&amp;" FOR ["&amp;D7&amp;"];")</f>
        <v/>
      </c>
      <c r="U7" s="6" t="str">
        <f t="shared" ref="U7:U15" si="1">"EXEC sys.sp_addextendedproperty @name=N'MS_Description', @value=N'"&amp;C7&amp;"' , @level0type=N'SCHEMA',@level0name=N'dbo', @level1type=N'TABLE',@level1name=N'"&amp;$F$3&amp;"', @level2type=N'COLUMN',@level2name=N'"&amp;D7&amp;"';"</f>
        <v>EXEC sys.sp_addextendedproperty @name=N'MS_Description', @value=N'物料代码' , @level0type=N'SCHEMA',@level0name=N'dbo', @level1type=N'TABLE',@level1name=N'M_OperManualMaterials', @level2type=N'COLUMN',@level2name=N'Matter_code';</v>
      </c>
    </row>
    <row r="8" spans="2:21">
      <c r="B8" s="16">
        <v>3</v>
      </c>
      <c r="C8" s="17" t="s">
        <v>186</v>
      </c>
      <c r="D8" s="17" t="s">
        <v>187</v>
      </c>
      <c r="E8" s="17" t="s">
        <v>89</v>
      </c>
      <c r="F8" s="16"/>
      <c r="G8" s="16" t="s">
        <v>90</v>
      </c>
      <c r="H8" s="16"/>
      <c r="I8" s="17"/>
      <c r="K8" s="4" t="str">
        <f t="shared" si="0"/>
        <v>Material_id BIGINT NOT NULL ,</v>
      </c>
      <c r="R8" s="13"/>
      <c r="U8" s="6" t="str">
        <f t="shared" si="1"/>
        <v>EXEC sys.sp_addextendedproperty @name=N'MS_Description', @value=N'物料信息ID' , @level0type=N'SCHEMA',@level0name=N'dbo', @level1type=N'TABLE',@level1name=N'M_OperManualMaterials', @level2type=N'COLUMN',@level2name=N'Material_id';</v>
      </c>
    </row>
    <row r="9" spans="2:21">
      <c r="B9" s="16">
        <f>ROW()-5</f>
        <v>4</v>
      </c>
      <c r="C9" s="17" t="s">
        <v>317</v>
      </c>
      <c r="D9" s="17" t="s">
        <v>318</v>
      </c>
      <c r="E9" s="17" t="s">
        <v>89</v>
      </c>
      <c r="F9" s="16"/>
      <c r="G9" s="16" t="s">
        <v>90</v>
      </c>
      <c r="H9" s="16"/>
      <c r="I9" s="21" t="s">
        <v>319</v>
      </c>
      <c r="K9" s="4" t="str">
        <f t="shared" si="0"/>
        <v>Matter_qty BIGINT NOT NULL ,</v>
      </c>
      <c r="P9" s="5" t="str">
        <f t="shared" ref="P9:P15" si="2">IF(F9&lt;&gt;"",D9&amp;" ASC "&amp;IF(F10&lt;&gt;"",",",")"),"")</f>
        <v/>
      </c>
      <c r="R9" s="13" t="str">
        <f t="shared" ref="R9:R15" si="3">IF(H9="","","ALTER TABLE ["&amp;$F$3&amp;"] ADD CONSTRAINT [DF_"&amp;$F$3&amp;"_"&amp;D9&amp;"] DEFAULT "&amp;H9&amp;" FOR ["&amp;D9&amp;"];")</f>
        <v/>
      </c>
      <c r="U9" s="6" t="str">
        <f t="shared" si="1"/>
        <v>EXEC sys.sp_addextendedproperty @name=N'MS_Description', @value=N'物料需求量' , @level0type=N'SCHEMA',@level0name=N'dbo', @level1type=N'TABLE',@level1name=N'M_OperManualMaterials', @level2type=N'COLUMN',@level2name=N'Matter_qty';</v>
      </c>
    </row>
    <row r="10" s="19" customFormat="1" spans="2:21">
      <c r="B10" s="22">
        <f>ROW()-5</f>
        <v>5</v>
      </c>
      <c r="C10" s="27" t="s">
        <v>320</v>
      </c>
      <c r="D10" s="27" t="s">
        <v>321</v>
      </c>
      <c r="E10" s="27" t="s">
        <v>294</v>
      </c>
      <c r="F10" s="22"/>
      <c r="G10" s="22" t="s">
        <v>90</v>
      </c>
      <c r="H10" s="22"/>
      <c r="I10" s="21" t="s">
        <v>322</v>
      </c>
      <c r="J10" s="19"/>
      <c r="K10" s="19" t="str">
        <f t="shared" si="0"/>
        <v>Reclaim_count  bit NOT NULL ,</v>
      </c>
      <c r="P10" s="19" t="str">
        <f t="shared" si="2"/>
        <v/>
      </c>
      <c r="R10" s="19" t="str">
        <f t="shared" si="3"/>
        <v/>
      </c>
      <c r="U10" s="19" t="str">
        <f t="shared" si="1"/>
        <v>EXEC sys.sp_addextendedproperty @name=N'MS_Description', @value=N'取料计数' , @level0type=N'SCHEMA',@level0name=N'dbo', @level1type=N'TABLE',@level1name=N'M_OperManualMaterials', @level2type=N'COLUMN',@level2name=N'Reclaim_count ';</v>
      </c>
    </row>
    <row r="11" s="19" customFormat="1" spans="2:21">
      <c r="B11" s="22">
        <v>6</v>
      </c>
      <c r="C11" s="21" t="s">
        <v>323</v>
      </c>
      <c r="D11" s="21" t="s">
        <v>324</v>
      </c>
      <c r="E11" s="21" t="s">
        <v>96</v>
      </c>
      <c r="F11" s="22"/>
      <c r="G11" s="22" t="s">
        <v>90</v>
      </c>
      <c r="H11" s="22"/>
      <c r="I11" s="21" t="s">
        <v>325</v>
      </c>
      <c r="K11" s="19" t="str">
        <f t="shared" si="0"/>
        <v>Matter_judylogic VARCHAR(50) NOT NULL ,</v>
      </c>
      <c r="P11" s="19" t="str">
        <f t="shared" si="2"/>
        <v/>
      </c>
      <c r="R11" s="19" t="str">
        <f t="shared" si="3"/>
        <v/>
      </c>
      <c r="U11" s="19" t="str">
        <f t="shared" si="1"/>
        <v>EXEC sys.sp_addextendedproperty @name=N'MS_Description', @value=N'物料灯逻辑判定' , @level0type=N'SCHEMA',@level0name=N'dbo', @level1type=N'TABLE',@level1name=N'M_OperManualMaterials', @level2type=N'COLUMN',@level2name=N'Matter_judylogic';</v>
      </c>
    </row>
    <row r="12" s="26" customFormat="1" spans="2:21">
      <c r="B12" s="23">
        <v>7</v>
      </c>
      <c r="C12" s="24" t="s">
        <v>326</v>
      </c>
      <c r="D12" s="24" t="s">
        <v>327</v>
      </c>
      <c r="E12" s="24" t="s">
        <v>294</v>
      </c>
      <c r="F12" s="23"/>
      <c r="G12" s="23" t="s">
        <v>90</v>
      </c>
      <c r="H12" s="23"/>
      <c r="I12" s="24"/>
      <c r="K12" s="4" t="str">
        <f t="shared" si="0"/>
        <v>Scanning_check bit NOT NULL ,</v>
      </c>
      <c r="P12" s="5" t="str">
        <f t="shared" si="2"/>
        <v/>
      </c>
      <c r="R12" s="13" t="str">
        <f t="shared" si="3"/>
        <v/>
      </c>
      <c r="U12" s="6" t="str">
        <f t="shared" si="1"/>
        <v>EXEC sys.sp_addextendedproperty @name=N'MS_Description', @value=N'扫码比对判断' , @level0type=N'SCHEMA',@level0name=N'dbo', @level1type=N'TABLE',@level1name=N'M_OperManualMaterials', @level2type=N'COLUMN',@level2name=N'Scanning_check';</v>
      </c>
    </row>
    <row r="13" customFormat="1" spans="2:21">
      <c r="B13" s="16">
        <v>8</v>
      </c>
      <c r="C13" s="17" t="s">
        <v>283</v>
      </c>
      <c r="D13" s="17" t="s">
        <v>284</v>
      </c>
      <c r="E13" s="17" t="s">
        <v>89</v>
      </c>
      <c r="F13" s="16"/>
      <c r="G13" s="16" t="s">
        <v>90</v>
      </c>
      <c r="H13" s="16"/>
      <c r="I13" s="17"/>
      <c r="K13" s="4" t="str">
        <f t="shared" si="0"/>
        <v>Job_stepid BIGINT NOT NULL ,</v>
      </c>
      <c r="P13" s="5" t="str">
        <f t="shared" si="2"/>
        <v/>
      </c>
      <c r="R13" s="13" t="str">
        <f t="shared" si="3"/>
        <v/>
      </c>
      <c r="U13" s="6" t="str">
        <f t="shared" si="1"/>
        <v>EXEC sys.sp_addextendedproperty @name=N'MS_Description', @value=N'作业步骤设定 ID' , @level0type=N'SCHEMA',@level0name=N'dbo', @level1type=N'TABLE',@level1name=N'M_OperManualMaterials', @level2type=N'COLUMN',@level2name=N'Job_stepid';</v>
      </c>
    </row>
    <row r="14" s="1" customFormat="1" spans="2:21">
      <c r="B14" s="14">
        <f>ROW()-5</f>
        <v>9</v>
      </c>
      <c r="C14" s="15" t="s">
        <v>101</v>
      </c>
      <c r="D14" s="15" t="s">
        <v>102</v>
      </c>
      <c r="E14" s="15" t="s">
        <v>103</v>
      </c>
      <c r="F14" s="14"/>
      <c r="G14" s="14"/>
      <c r="H14" s="14"/>
      <c r="I14" s="15" t="s">
        <v>104</v>
      </c>
      <c r="K14" s="4" t="str">
        <f t="shared" si="0"/>
        <v>Inst_dat TIMESTAMP  ,</v>
      </c>
      <c r="P14" s="5" t="str">
        <f t="shared" si="2"/>
        <v/>
      </c>
      <c r="R14" s="13" t="str">
        <f t="shared" si="3"/>
        <v/>
      </c>
      <c r="U14" s="6" t="str">
        <f t="shared" si="1"/>
        <v>EXEC sys.sp_addextendedproperty @name=N'MS_Description', @value=N'登录日时' , @level0type=N'SCHEMA',@level0name=N'dbo', @level1type=N'TABLE',@level1name=N'M_OperManualMaterials', @level2type=N'COLUMN',@level2name=N'Inst_dat';</v>
      </c>
    </row>
    <row r="15" s="1" customFormat="1" spans="2:21">
      <c r="B15" s="14">
        <f>ROW()-5</f>
        <v>10</v>
      </c>
      <c r="C15" s="15" t="s">
        <v>105</v>
      </c>
      <c r="D15" s="15" t="s">
        <v>106</v>
      </c>
      <c r="E15" s="15" t="s">
        <v>103</v>
      </c>
      <c r="F15" s="14"/>
      <c r="G15" s="14"/>
      <c r="H15" s="14"/>
      <c r="I15" s="15" t="s">
        <v>104</v>
      </c>
      <c r="K15" s="4" t="str">
        <f t="shared" si="0"/>
        <v>Upd_dat TIMESTAMP  );</v>
      </c>
      <c r="P15" s="5" t="str">
        <f t="shared" si="2"/>
        <v/>
      </c>
      <c r="R15" s="13" t="str">
        <f t="shared" si="3"/>
        <v/>
      </c>
      <c r="U15" s="6" t="str">
        <f t="shared" si="1"/>
        <v>EXEC sys.sp_addextendedproperty @name=N'MS_Description', @value=N'更新日时' , @level0type=N'SCHEMA',@level0name=N'dbo', @level1type=N'TABLE',@level1name=N'M_OperManualMaterials', @level2type=N'COLUMN',@level2name=N'Upd_dat';</v>
      </c>
    </row>
    <row r="17" spans="16:16">
      <c r="P17" s="5" t="str">
        <f>"WITH (PAD_INDEX = OFF, STATISTICS_NORECOMPUTE = OFF, IGNORE_DUP_KEY = OFF, ALLOW_ROW_LOCKS = OFF, ALLOW_PAGE_LOCKS = OFF);"</f>
        <v>WITH (PAD_INDEX = OFF, STATISTICS_NORECOMPUTE = OFF, IGNORE_DUP_KEY = OFF, ALLOW_ROW_LOCKS = OFF, ALLOW_PAGE_LOCKS = OFF);</v>
      </c>
    </row>
    <row r="21" s="2" customFormat="1" spans="2:21">
      <c r="B21" s="12"/>
      <c r="D21" s="3"/>
      <c r="E21" s="3"/>
      <c r="I21" s="3"/>
      <c r="J21" s="3"/>
      <c r="K21" s="4"/>
      <c r="L21" s="3"/>
      <c r="M21" s="3"/>
      <c r="N21" s="3"/>
      <c r="O21" s="3"/>
      <c r="P21" s="5"/>
      <c r="Q21" s="3"/>
      <c r="R21" s="3"/>
      <c r="S21" s="3"/>
      <c r="T21" s="3"/>
      <c r="U21" s="6"/>
    </row>
  </sheetData>
  <mergeCells count="3">
    <mergeCell ref="B2:I2"/>
    <mergeCell ref="B3:E3"/>
    <mergeCell ref="F3:I3"/>
  </mergeCells>
  <pageMargins left="0.699305555555556" right="0.699305555555556" top="0.75" bottom="0.75" header="0.3" footer="0.3"/>
  <pageSetup paperSize="9" orientation="portrait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autoPageBreaks="0"/>
  </sheetPr>
  <dimension ref="B2:U27"/>
  <sheetViews>
    <sheetView showGridLines="0" zoomScale="85" zoomScaleNormal="85" workbookViewId="0">
      <selection activeCell="C25" sqref="C25"/>
    </sheetView>
  </sheetViews>
  <sheetFormatPr defaultColWidth="8.875" defaultRowHeight="14.5"/>
  <cols>
    <col min="1" max="1" width="3.75" style="3" customWidth="1"/>
    <col min="2" max="2" width="5.75" style="2" customWidth="1"/>
    <col min="3" max="3" width="22.75" style="2" customWidth="1"/>
    <col min="4" max="5" width="22.75" style="3" customWidth="1"/>
    <col min="6" max="6" width="9.75" style="2" customWidth="1"/>
    <col min="7" max="7" width="11.75" style="2" customWidth="1"/>
    <col min="8" max="8" width="9.75" style="2" customWidth="1"/>
    <col min="9" max="9" width="35.75" style="3" customWidth="1"/>
    <col min="10" max="10" width="3.75" style="3" customWidth="1"/>
    <col min="11" max="11" width="8.875" style="4"/>
    <col min="12" max="15" width="8.875" style="3"/>
    <col min="16" max="16" width="8.875" style="5"/>
    <col min="17" max="19" width="8.875" style="3" customWidth="1"/>
    <col min="20" max="20" width="8.875" style="3"/>
    <col min="21" max="21" width="8.875" style="6"/>
    <col min="22" max="16384" width="8.875" style="3"/>
  </cols>
  <sheetData>
    <row r="2" spans="2:11">
      <c r="B2" s="7" t="s">
        <v>79</v>
      </c>
      <c r="C2" s="7"/>
      <c r="D2" s="7"/>
      <c r="E2" s="7"/>
      <c r="F2" s="7"/>
      <c r="G2" s="7"/>
      <c r="H2" s="7"/>
      <c r="I2" s="7"/>
      <c r="K2" s="4" t="str">
        <f>"DROP TABLE IF EXISTS ["&amp;F3&amp;"];"</f>
        <v>DROP TABLE IF EXISTS [M_OperManualTool];</v>
      </c>
    </row>
    <row r="3" spans="2:16">
      <c r="B3" s="8" t="s">
        <v>59</v>
      </c>
      <c r="C3" s="8"/>
      <c r="D3" s="8"/>
      <c r="E3" s="8"/>
      <c r="F3" s="8" t="s">
        <v>60</v>
      </c>
      <c r="G3" s="8"/>
      <c r="H3" s="8"/>
      <c r="I3" s="8"/>
      <c r="K3" s="4" t="str">
        <f>"CREATE TABLE "&amp;F3&amp;" ("</f>
        <v>CREATE TABLE M_OperManualTool (</v>
      </c>
      <c r="P3" s="5" t="str">
        <f>"ALTER TABLE "&amp;F3&amp;" ADD PRIMARY KEY CLUSTERED ("</f>
        <v>ALTER TABLE M_OperManualTool ADD PRIMARY KEY CLUSTERED (</v>
      </c>
    </row>
    <row r="4" spans="21:21">
      <c r="U4" s="6" t="str">
        <f>"EXEC sys.sp_addextendedproperty @name=N'MS_Description', @value=N'"&amp;B3&amp;"' , @level0type=N'SCHEMA',@level0name=N'dbo', @level1type=N'TABLE',@level1name=N'"&amp;F3&amp;"';"</f>
        <v>EXEC sys.sp_addextendedproperty @name=N'MS_Description', @value=N'作业手顺工具' , @level0type=N'SCHEMA',@level0name=N'dbo', @level1type=N'TABLE',@level1name=N'M_OperManualTool';</v>
      </c>
    </row>
    <row r="5" spans="2:9">
      <c r="B5" s="7" t="s">
        <v>80</v>
      </c>
      <c r="C5" s="7" t="s">
        <v>81</v>
      </c>
      <c r="D5" s="7" t="s">
        <v>82</v>
      </c>
      <c r="E5" s="7" t="s">
        <v>83</v>
      </c>
      <c r="F5" s="7" t="s">
        <v>84</v>
      </c>
      <c r="G5" s="7" t="s">
        <v>85</v>
      </c>
      <c r="H5" s="7" t="s">
        <v>86</v>
      </c>
      <c r="I5" s="7" t="s">
        <v>14</v>
      </c>
    </row>
    <row r="6" spans="2:21">
      <c r="B6" s="8">
        <f>ROW()-5</f>
        <v>1</v>
      </c>
      <c r="C6" s="9" t="s">
        <v>328</v>
      </c>
      <c r="D6" s="9" t="s">
        <v>329</v>
      </c>
      <c r="E6" s="9" t="s">
        <v>89</v>
      </c>
      <c r="F6" s="8" t="s">
        <v>90</v>
      </c>
      <c r="G6" s="8" t="s">
        <v>90</v>
      </c>
      <c r="H6" s="8"/>
      <c r="I6" s="9"/>
      <c r="K6" s="4" t="str">
        <f>IF(D6="","",D6&amp;" "&amp;IF(E6="decimal","decimal(18,0) IDENTITY(1,1)",E6)&amp;" "&amp;IF(G6="√","NOT NULL","")&amp;" "&amp;IF(C7&lt;&gt;"",",",");"))</f>
        <v>Manual_toolid BIGINT NOT NULL ,</v>
      </c>
      <c r="P6" s="5" t="str">
        <f>IF(F6&lt;&gt;"",D6&amp;" ASC "&amp;IF(F7&lt;&gt;"",",",")"),"")</f>
        <v>Manual_toolid ASC )</v>
      </c>
      <c r="R6" s="13" t="str">
        <f>IF(H6="","","ALTER TABLE ["&amp;$F$3&amp;"] ADD CONSTRAINT [DF_"&amp;$F$3&amp;"_"&amp;D6&amp;"] DEFAULT "&amp;H6&amp;" FOR ["&amp;D6&amp;"];")</f>
        <v/>
      </c>
      <c r="U6" s="6" t="str">
        <f>"EXEC sys.sp_addextendedproperty @name=N'MS_Description', @value=N'"&amp;C6&amp;"' , @level0type=N'SCHEMA',@level0name=N'dbo', @level1type=N'TABLE',@level1name=N'"&amp;$F$3&amp;"', @level2type=N'COLUMN',@level2name=N'"&amp;D6&amp;"';"</f>
        <v>EXEC sys.sp_addextendedproperty @name=N'MS_Description', @value=N'作业手顺工具ID' , @level0type=N'SCHEMA',@level0name=N'dbo', @level1type=N'TABLE',@level1name=N'M_OperManualTool', @level2type=N'COLUMN',@level2name=N'Manual_toolid';</v>
      </c>
    </row>
    <row r="7" spans="2:21">
      <c r="B7" s="8">
        <f>ROW()-5</f>
        <v>2</v>
      </c>
      <c r="C7" s="9" t="s">
        <v>330</v>
      </c>
      <c r="D7" s="9" t="s">
        <v>331</v>
      </c>
      <c r="E7" s="9" t="s">
        <v>96</v>
      </c>
      <c r="F7" s="8"/>
      <c r="G7" s="8" t="s">
        <v>90</v>
      </c>
      <c r="H7" s="8"/>
      <c r="I7" s="9"/>
      <c r="K7" s="4" t="str">
        <f t="shared" ref="K7:K21" si="0">IF(D7="","",D7&amp;" "&amp;IF(E7="decimal","decimal(18,0) IDENTITY(1,1)",E7)&amp;" "&amp;IF(G7="√","NOT NULL","")&amp;" "&amp;IF(C8&lt;&gt;"",",",");"))</f>
        <v>Matter_toolcode VARCHAR(50) NOT NULL ,</v>
      </c>
      <c r="P7" s="5" t="str">
        <f>IF(F7&lt;&gt;"",D7&amp;" ASC "&amp;IF(F9&lt;&gt;"",",",")"),"")</f>
        <v/>
      </c>
      <c r="R7" s="13" t="str">
        <f>IF(H7="","","ALTER TABLE ["&amp;$F$3&amp;"] ADD CONSTRAINT [DF_"&amp;$F$3&amp;"_"&amp;D7&amp;"] DEFAULT "&amp;H7&amp;" FOR ["&amp;D7&amp;"];")</f>
        <v/>
      </c>
      <c r="U7" s="6" t="str">
        <f>"EXEC sys.sp_addextendedproperty @name=N'MS_Description', @value=N'"&amp;C7&amp;"' , @level0type=N'SCHEMA',@level0name=N'dbo', @level1type=N'TABLE',@level1name=N'"&amp;$F$3&amp;"', @level2type=N'COLUMN',@level2name=N'"&amp;D7&amp;"';"</f>
        <v>EXEC sys.sp_addextendedproperty @name=N'MS_Description', @value=N'工具代码' , @level0type=N'SCHEMA',@level0name=N'dbo', @level1type=N'TABLE',@level1name=N'M_OperManualTool', @level2type=N'COLUMN',@level2name=N'Matter_toolcode';</v>
      </c>
    </row>
    <row r="8" spans="2:18">
      <c r="B8" s="16">
        <v>3</v>
      </c>
      <c r="C8" s="17" t="s">
        <v>122</v>
      </c>
      <c r="D8" s="17" t="s">
        <v>123</v>
      </c>
      <c r="E8" s="17" t="s">
        <v>89</v>
      </c>
      <c r="F8" s="16"/>
      <c r="G8" s="16" t="s">
        <v>90</v>
      </c>
      <c r="H8" s="16"/>
      <c r="I8" s="17"/>
      <c r="K8" s="4" t="str">
        <f t="shared" si="0"/>
        <v>HardwareMST_id BIGINT NOT NULL ,</v>
      </c>
      <c r="R8" s="13"/>
    </row>
    <row r="9" spans="2:21">
      <c r="B9" s="16">
        <v>3</v>
      </c>
      <c r="C9" s="17" t="s">
        <v>283</v>
      </c>
      <c r="D9" s="17" t="s">
        <v>284</v>
      </c>
      <c r="E9" s="17" t="s">
        <v>89</v>
      </c>
      <c r="F9" s="16"/>
      <c r="G9" s="16" t="s">
        <v>90</v>
      </c>
      <c r="H9" s="16"/>
      <c r="I9" s="17"/>
      <c r="K9" s="4" t="str">
        <f t="shared" si="0"/>
        <v>Job_stepid BIGINT NOT NULL ,</v>
      </c>
      <c r="P9" s="5" t="str">
        <f>IF(F9&lt;&gt;"",D9&amp;" ASC "&amp;IF(F11&lt;&gt;"",",",")"),"")</f>
        <v/>
      </c>
      <c r="R9" s="13" t="str">
        <f>IF(H9="","","ALTER TABLE ["&amp;$F$3&amp;"] ADD CONSTRAINT [DF_"&amp;$F$3&amp;"_"&amp;D9&amp;"] DEFAULT "&amp;H9&amp;" FOR ["&amp;D9&amp;"];")</f>
        <v/>
      </c>
      <c r="U9" s="6" t="str">
        <f>"EXEC sys.sp_addextendedproperty @name=N'MS_Description', @value=N'"&amp;C9&amp;"' , @level0type=N'SCHEMA',@level0name=N'dbo', @level1type=N'TABLE',@level1name=N'"&amp;$F$3&amp;"', @level2type=N'COLUMN',@level2name=N'"&amp;D9&amp;"';"</f>
        <v>EXEC sys.sp_addextendedproperty @name=N'MS_Description', @value=N'作业步骤设定 ID' , @level0type=N'SCHEMA',@level0name=N'dbo', @level1type=N'TABLE',@level1name=N'M_OperManualTool', @level2type=N'COLUMN',@level2name=N'Job_stepid';</v>
      </c>
    </row>
    <row r="10" spans="2:18">
      <c r="B10" s="16">
        <v>4</v>
      </c>
      <c r="C10" s="21" t="s">
        <v>332</v>
      </c>
      <c r="D10" s="21" t="s">
        <v>333</v>
      </c>
      <c r="E10" s="21" t="s">
        <v>294</v>
      </c>
      <c r="F10" s="22"/>
      <c r="G10" s="22" t="s">
        <v>90</v>
      </c>
      <c r="H10" s="22"/>
      <c r="I10" s="25" t="s">
        <v>334</v>
      </c>
      <c r="K10" s="4" t="str">
        <f t="shared" si="0"/>
        <v>Scan_check bit NOT NULL ,</v>
      </c>
      <c r="R10" s="13"/>
    </row>
    <row r="11" s="19" customFormat="1" spans="2:21">
      <c r="B11" s="22">
        <f>ROW()-5</f>
        <v>6</v>
      </c>
      <c r="C11" s="21" t="s">
        <v>335</v>
      </c>
      <c r="D11" s="21" t="s">
        <v>336</v>
      </c>
      <c r="E11" s="21" t="s">
        <v>89</v>
      </c>
      <c r="F11" s="22"/>
      <c r="G11" s="22" t="s">
        <v>90</v>
      </c>
      <c r="H11" s="22"/>
      <c r="I11" s="21"/>
      <c r="J11" s="19"/>
      <c r="K11" s="19" t="str">
        <f t="shared" si="0"/>
        <v>Count BIGINT NOT NULL ,</v>
      </c>
      <c r="P11" s="19" t="str">
        <f t="shared" ref="P11:P22" si="1">IF(F11&lt;&gt;"",D11&amp;" ASC "&amp;IF(F12&lt;&gt;"",",",")"),"")</f>
        <v/>
      </c>
      <c r="R11" s="19" t="str">
        <f t="shared" ref="R11:R21" si="2">IF(H11="","","ALTER TABLE ["&amp;$F$3&amp;"] ADD CONSTRAINT [DF_"&amp;$F$3&amp;"_"&amp;D11&amp;"] DEFAULT "&amp;H11&amp;" FOR ["&amp;D11&amp;"];")</f>
        <v/>
      </c>
      <c r="U11" s="19" t="str">
        <f t="shared" ref="U11:U24" si="3">"EXEC sys.sp_addextendedproperty @name=N'MS_Description', @value=N'"&amp;C11&amp;"' , @level0type=N'SCHEMA',@level0name=N'dbo', @level1type=N'TABLE',@level1name=N'"&amp;$F$3&amp;"', @level2type=N'COLUMN',@level2name=N'"&amp;D11&amp;"';"</f>
        <v>EXEC sys.sp_addextendedproperty @name=N'MS_Description', @value=N'计数' , @level0type=N'SCHEMA',@level0name=N'dbo', @level1type=N'TABLE',@level1name=N'M_OperManualTool', @level2type=N'COLUMN',@level2name=N'Count';</v>
      </c>
    </row>
    <row r="12" spans="2:21">
      <c r="B12" s="16">
        <f>ROW()-5</f>
        <v>7</v>
      </c>
      <c r="C12" s="9" t="s">
        <v>337</v>
      </c>
      <c r="D12" s="9" t="s">
        <v>338</v>
      </c>
      <c r="E12" s="9" t="s">
        <v>339</v>
      </c>
      <c r="F12" s="16"/>
      <c r="G12" s="16"/>
      <c r="H12" s="16"/>
      <c r="I12" s="17"/>
      <c r="K12" s="4" t="str">
        <f t="shared" si="0"/>
        <v>Tool_param1_l real  ,</v>
      </c>
      <c r="P12" s="5" t="str">
        <f t="shared" si="1"/>
        <v/>
      </c>
      <c r="R12" s="13" t="str">
        <f t="shared" si="2"/>
        <v/>
      </c>
      <c r="U12" s="6" t="str">
        <f t="shared" si="3"/>
        <v>EXEC sys.sp_addextendedproperty @name=N'MS_Description', @value=N'旋转扭矩最大值' , @level0type=N'SCHEMA',@level0name=N'dbo', @level1type=N'TABLE',@level1name=N'M_OperManualTool', @level2type=N'COLUMN',@level2name=N'Tool_param1_l';</v>
      </c>
    </row>
    <row r="13" spans="2:21">
      <c r="B13" s="16">
        <v>5</v>
      </c>
      <c r="C13" s="17" t="s">
        <v>340</v>
      </c>
      <c r="D13" s="17" t="s">
        <v>341</v>
      </c>
      <c r="E13" s="17" t="s">
        <v>339</v>
      </c>
      <c r="F13" s="16"/>
      <c r="G13" s="16"/>
      <c r="H13" s="16"/>
      <c r="I13" s="17"/>
      <c r="K13" s="4" t="str">
        <f t="shared" si="0"/>
        <v>Tool_param1_u real  ,</v>
      </c>
      <c r="P13" s="5" t="str">
        <f t="shared" si="1"/>
        <v/>
      </c>
      <c r="R13" s="13" t="str">
        <f t="shared" si="2"/>
        <v/>
      </c>
      <c r="U13" s="6" t="str">
        <f t="shared" si="3"/>
        <v>EXEC sys.sp_addextendedproperty @name=N'MS_Description', @value=N'旋转扭矩最小值' , @level0type=N'SCHEMA',@level0name=N'dbo', @level1type=N'TABLE',@level1name=N'M_OperManualTool', @level2type=N'COLUMN',@level2name=N'Tool_param1_u';</v>
      </c>
    </row>
    <row r="14" customFormat="1" spans="2:21">
      <c r="B14" s="16">
        <v>6</v>
      </c>
      <c r="C14" s="17" t="s">
        <v>342</v>
      </c>
      <c r="D14" s="17" t="s">
        <v>343</v>
      </c>
      <c r="E14" s="17" t="s">
        <v>339</v>
      </c>
      <c r="F14" s="16"/>
      <c r="G14" s="16"/>
      <c r="H14" s="16"/>
      <c r="I14" s="17"/>
      <c r="K14" s="4" t="str">
        <f t="shared" si="0"/>
        <v>Tool_param2_l real  ,</v>
      </c>
      <c r="P14" s="5" t="str">
        <f t="shared" si="1"/>
        <v/>
      </c>
      <c r="R14" s="13" t="str">
        <f t="shared" si="2"/>
        <v/>
      </c>
      <c r="U14" s="6" t="str">
        <f t="shared" si="3"/>
        <v>EXEC sys.sp_addextendedproperty @name=N'MS_Description', @value=N'旋转时间最大值' , @level0type=N'SCHEMA',@level0name=N'dbo', @level1type=N'TABLE',@level1name=N'M_OperManualTool', @level2type=N'COLUMN',@level2name=N'Tool_param2_l';</v>
      </c>
    </row>
    <row r="15" customFormat="1" spans="2:21">
      <c r="B15" s="16">
        <v>7</v>
      </c>
      <c r="C15" s="17" t="s">
        <v>344</v>
      </c>
      <c r="D15" s="17" t="s">
        <v>345</v>
      </c>
      <c r="E15" s="17" t="s">
        <v>339</v>
      </c>
      <c r="F15" s="16"/>
      <c r="G15" s="16"/>
      <c r="H15" s="16"/>
      <c r="I15" s="17"/>
      <c r="K15" s="4" t="str">
        <f t="shared" si="0"/>
        <v>Tool_param2_u real  ,</v>
      </c>
      <c r="P15" s="5" t="str">
        <f t="shared" si="1"/>
        <v/>
      </c>
      <c r="R15" s="13" t="str">
        <f t="shared" si="2"/>
        <v/>
      </c>
      <c r="U15" s="6" t="str">
        <f t="shared" si="3"/>
        <v>EXEC sys.sp_addextendedproperty @name=N'MS_Description', @value=N'旋转时间最小值' , @level0type=N'SCHEMA',@level0name=N'dbo', @level1type=N'TABLE',@level1name=N'M_OperManualTool', @level2type=N'COLUMN',@level2name=N'Tool_param2_u';</v>
      </c>
    </row>
    <row r="16" customFormat="1" spans="2:21">
      <c r="B16" s="16">
        <v>8</v>
      </c>
      <c r="C16" s="17" t="s">
        <v>346</v>
      </c>
      <c r="D16" s="17" t="s">
        <v>347</v>
      </c>
      <c r="E16" s="17" t="s">
        <v>339</v>
      </c>
      <c r="F16" s="16"/>
      <c r="G16" s="16"/>
      <c r="H16" s="16"/>
      <c r="I16" s="17"/>
      <c r="K16" s="4" t="str">
        <f t="shared" si="0"/>
        <v>Tool_param3_l real  ,</v>
      </c>
      <c r="P16" s="5" t="str">
        <f t="shared" si="1"/>
        <v/>
      </c>
      <c r="R16" s="13" t="str">
        <f t="shared" si="2"/>
        <v/>
      </c>
      <c r="U16" s="6" t="str">
        <f t="shared" si="3"/>
        <v>EXEC sys.sp_addextendedproperty @name=N'MS_Description', @value=N'旋转角度最大值' , @level0type=N'SCHEMA',@level0name=N'dbo', @level1type=N'TABLE',@level1name=N'M_OperManualTool', @level2type=N'COLUMN',@level2name=N'Tool_param3_l';</v>
      </c>
    </row>
    <row r="17" customFormat="1" spans="2:21">
      <c r="B17" s="16">
        <v>9</v>
      </c>
      <c r="C17" s="17" t="s">
        <v>348</v>
      </c>
      <c r="D17" s="17" t="s">
        <v>349</v>
      </c>
      <c r="E17" s="17" t="s">
        <v>339</v>
      </c>
      <c r="F17" s="16"/>
      <c r="G17" s="16"/>
      <c r="H17" s="16"/>
      <c r="I17" s="17"/>
      <c r="K17" s="4" t="str">
        <f t="shared" si="0"/>
        <v>Tool_param3_u real  ,</v>
      </c>
      <c r="P17" s="5" t="str">
        <f t="shared" si="1"/>
        <v/>
      </c>
      <c r="R17" s="13" t="str">
        <f t="shared" si="2"/>
        <v/>
      </c>
      <c r="U17" s="6" t="str">
        <f t="shared" si="3"/>
        <v>EXEC sys.sp_addextendedproperty @name=N'MS_Description', @value=N'旋转角度最小值' , @level0type=N'SCHEMA',@level0name=N'dbo', @level1type=N'TABLE',@level1name=N'M_OperManualTool', @level2type=N'COLUMN',@level2name=N'Tool_param3_u';</v>
      </c>
    </row>
    <row r="18" s="20" customFormat="1" spans="2:21">
      <c r="B18" s="23">
        <v>10</v>
      </c>
      <c r="C18" s="24" t="s">
        <v>350</v>
      </c>
      <c r="D18" s="24" t="s">
        <v>351</v>
      </c>
      <c r="E18" s="24" t="s">
        <v>352</v>
      </c>
      <c r="F18" s="23"/>
      <c r="G18" s="23"/>
      <c r="H18" s="23"/>
      <c r="I18" s="21" t="s">
        <v>353</v>
      </c>
      <c r="K18" s="4" t="str">
        <f t="shared" si="0"/>
        <v>Tool_judylogic varCHAR(50)  ,</v>
      </c>
      <c r="P18" s="5" t="str">
        <f t="shared" si="1"/>
        <v/>
      </c>
      <c r="R18" s="13" t="str">
        <f t="shared" si="2"/>
        <v/>
      </c>
      <c r="U18" s="6" t="str">
        <f t="shared" si="3"/>
        <v>EXEC sys.sp_addextendedproperty @name=N'MS_Description', @value=N'工具使用逻辑判定' , @level0type=N'SCHEMA',@level0name=N'dbo', @level1type=N'TABLE',@level1name=N'M_OperManualTool', @level2type=N'COLUMN',@level2name=N'Tool_judylogic';</v>
      </c>
    </row>
    <row r="19" customFormat="1" spans="2:21">
      <c r="B19" s="16">
        <v>11</v>
      </c>
      <c r="C19" s="17" t="s">
        <v>354</v>
      </c>
      <c r="D19" s="17" t="s">
        <v>355</v>
      </c>
      <c r="E19" s="17" t="s">
        <v>96</v>
      </c>
      <c r="F19" s="16"/>
      <c r="G19" s="22" t="s">
        <v>90</v>
      </c>
      <c r="H19" s="16"/>
      <c r="I19" s="21" t="s">
        <v>356</v>
      </c>
      <c r="K19" s="4" t="str">
        <f t="shared" si="0"/>
        <v>Program_number VARCHAR(50) NOT NULL ,</v>
      </c>
      <c r="P19" s="5" t="str">
        <f t="shared" si="1"/>
        <v/>
      </c>
      <c r="R19" s="13" t="str">
        <f t="shared" si="2"/>
        <v/>
      </c>
      <c r="U19" s="6" t="str">
        <f t="shared" si="3"/>
        <v>EXEC sys.sp_addextendedproperty @name=N'MS_Description', @value=N'程序号' , @level0type=N'SCHEMA',@level0name=N'dbo', @level1type=N'TABLE',@level1name=N'M_OperManualTool', @level2type=N'COLUMN',@level2name=N'Program_number';</v>
      </c>
    </row>
    <row r="20" s="1" customFormat="1" spans="2:21">
      <c r="B20" s="14">
        <f>ROW()-5</f>
        <v>15</v>
      </c>
      <c r="C20" s="15" t="s">
        <v>101</v>
      </c>
      <c r="D20" s="15" t="s">
        <v>102</v>
      </c>
      <c r="E20" s="15" t="s">
        <v>103</v>
      </c>
      <c r="F20" s="14"/>
      <c r="G20" s="14"/>
      <c r="H20" s="14"/>
      <c r="I20" s="15" t="s">
        <v>104</v>
      </c>
      <c r="K20" s="4" t="str">
        <f t="shared" si="0"/>
        <v>Inst_dat TIMESTAMP  ,</v>
      </c>
      <c r="P20" s="5" t="str">
        <f t="shared" si="1"/>
        <v/>
      </c>
      <c r="R20" s="13" t="str">
        <f t="shared" si="2"/>
        <v/>
      </c>
      <c r="U20" s="6" t="str">
        <f t="shared" si="3"/>
        <v>EXEC sys.sp_addextendedproperty @name=N'MS_Description', @value=N'登录日时' , @level0type=N'SCHEMA',@level0name=N'dbo', @level1type=N'TABLE',@level1name=N'M_OperManualTool', @level2type=N'COLUMN',@level2name=N'Inst_dat';</v>
      </c>
    </row>
    <row r="21" s="1" customFormat="1" spans="2:21">
      <c r="B21" s="14">
        <f>ROW()-5</f>
        <v>16</v>
      </c>
      <c r="C21" s="15" t="s">
        <v>105</v>
      </c>
      <c r="D21" s="15" t="s">
        <v>106</v>
      </c>
      <c r="E21" s="15" t="s">
        <v>103</v>
      </c>
      <c r="F21" s="14"/>
      <c r="G21" s="14"/>
      <c r="H21" s="14"/>
      <c r="I21" s="15" t="s">
        <v>104</v>
      </c>
      <c r="K21" s="4" t="str">
        <f t="shared" si="0"/>
        <v>Upd_dat TIMESTAMP  );</v>
      </c>
      <c r="P21" s="5" t="str">
        <f t="shared" si="1"/>
        <v/>
      </c>
      <c r="R21" s="13" t="str">
        <f t="shared" si="2"/>
        <v/>
      </c>
      <c r="U21" s="6" t="str">
        <f t="shared" si="3"/>
        <v>EXEC sys.sp_addextendedproperty @name=N'MS_Description', @value=N'更新日时' , @level0type=N'SCHEMA',@level0name=N'dbo', @level1type=N'TABLE',@level1name=N'M_OperManualTool', @level2type=N'COLUMN',@level2name=N'Upd_dat';</v>
      </c>
    </row>
    <row r="22" spans="16:21">
      <c r="P22" s="5" t="str">
        <f t="shared" si="1"/>
        <v/>
      </c>
      <c r="U22" s="6" t="str">
        <f t="shared" si="3"/>
        <v>EXEC sys.sp_addextendedproperty @name=N'MS_Description', @value=N'' , @level0type=N'SCHEMA',@level0name=N'dbo', @level1type=N'TABLE',@level1name=N'M_OperManualTool', @level2type=N'COLUMN',@level2name=N'';</v>
      </c>
    </row>
    <row r="23" spans="16:21">
      <c r="P23" s="5" t="str">
        <f>"WITH (PAD_INDEX = OFF, STATISTICS_NORECOMPUTE = OFF, IGNORE_DUP_KEY = OFF, ALLOW_ROW_LOCKS = OFF, ALLOW_PAGE_LOCKS = OFF);"</f>
        <v>WITH (PAD_INDEX = OFF, STATISTICS_NORECOMPUTE = OFF, IGNORE_DUP_KEY = OFF, ALLOW_ROW_LOCKS = OFF, ALLOW_PAGE_LOCKS = OFF);</v>
      </c>
      <c r="U23" s="6" t="str">
        <f t="shared" si="3"/>
        <v>EXEC sys.sp_addextendedproperty @name=N'MS_Description', @value=N'' , @level0type=N'SCHEMA',@level0name=N'dbo', @level1type=N'TABLE',@level1name=N'M_OperManualTool', @level2type=N'COLUMN',@level2name=N'';</v>
      </c>
    </row>
    <row r="24" spans="3:21">
      <c r="C24" s="18" t="s">
        <v>357</v>
      </c>
      <c r="U24" s="6" t="str">
        <f t="shared" si="3"/>
        <v>EXEC sys.sp_addextendedproperty @name=N'MS_Description', @value=N'程序名称' , @level0type=N'SCHEMA',@level0name=N'dbo', @level1type=N'TABLE',@level1name=N'M_OperManualTool', @level2type=N'COLUMN',@level2name=N'';</v>
      </c>
    </row>
    <row r="25" spans="3:3">
      <c r="C25" s="18" t="s">
        <v>358</v>
      </c>
    </row>
    <row r="26" spans="3:3">
      <c r="C26" s="18" t="s">
        <v>359</v>
      </c>
    </row>
    <row r="27" s="2" customFormat="1" spans="2:21">
      <c r="B27" s="12"/>
      <c r="D27" s="3"/>
      <c r="E27" s="3"/>
      <c r="I27" s="3"/>
      <c r="J27" s="3"/>
      <c r="K27" s="4"/>
      <c r="L27" s="3"/>
      <c r="M27" s="3"/>
      <c r="N27" s="3"/>
      <c r="O27" s="3"/>
      <c r="P27" s="5"/>
      <c r="Q27" s="3"/>
      <c r="R27" s="3"/>
      <c r="S27" s="3"/>
      <c r="T27" s="3"/>
      <c r="U27" s="6"/>
    </row>
  </sheetData>
  <mergeCells count="3">
    <mergeCell ref="B2:I2"/>
    <mergeCell ref="B3:E3"/>
    <mergeCell ref="F3:I3"/>
  </mergeCells>
  <pageMargins left="0.699305555555556" right="0.699305555555556" top="0.75" bottom="0.75" header="0.3" footer="0.3"/>
  <pageSetup paperSize="9" orientation="portrait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autoPageBreaks="0"/>
  </sheetPr>
  <dimension ref="B2:U23"/>
  <sheetViews>
    <sheetView showGridLines="0" zoomScale="85" zoomScaleNormal="85" topLeftCell="B1" workbookViewId="0">
      <selection activeCell="I26" sqref="I26"/>
    </sheetView>
  </sheetViews>
  <sheetFormatPr defaultColWidth="8.875" defaultRowHeight="14.5"/>
  <cols>
    <col min="1" max="1" width="3.75" style="3" customWidth="1"/>
    <col min="2" max="2" width="5.75" style="2" customWidth="1"/>
    <col min="3" max="3" width="22.75" style="2" customWidth="1"/>
    <col min="4" max="5" width="22.75" style="3" customWidth="1"/>
    <col min="6" max="6" width="9.75" style="2" customWidth="1"/>
    <col min="7" max="7" width="11.75" style="2" customWidth="1"/>
    <col min="8" max="8" width="9.75" style="2" customWidth="1"/>
    <col min="9" max="9" width="35.75" style="3" customWidth="1"/>
    <col min="10" max="10" width="3.75" style="3" customWidth="1"/>
    <col min="11" max="11" width="8.875" style="4"/>
    <col min="12" max="15" width="8.875" style="3"/>
    <col min="16" max="16" width="8.875" style="5"/>
    <col min="17" max="19" width="8.875" style="3" customWidth="1"/>
    <col min="20" max="20" width="8.875" style="3"/>
    <col min="21" max="21" width="8.875" style="6"/>
    <col min="22" max="16384" width="8.875" style="3"/>
  </cols>
  <sheetData>
    <row r="2" spans="2:11">
      <c r="B2" s="7" t="s">
        <v>79</v>
      </c>
      <c r="C2" s="7"/>
      <c r="D2" s="7"/>
      <c r="E2" s="7"/>
      <c r="F2" s="7"/>
      <c r="G2" s="7"/>
      <c r="H2" s="7"/>
      <c r="I2" s="7"/>
      <c r="K2" s="4" t="str">
        <f>"DROP TABLE IF EXISTS ["&amp;F3&amp;"];"</f>
        <v>DROP TABLE IF EXISTS [M_OperManualCheckMap];</v>
      </c>
    </row>
    <row r="3" spans="2:16">
      <c r="B3" s="8" t="s">
        <v>61</v>
      </c>
      <c r="C3" s="8"/>
      <c r="D3" s="8"/>
      <c r="E3" s="8"/>
      <c r="F3" s="8" t="s">
        <v>62</v>
      </c>
      <c r="G3" s="8"/>
      <c r="H3" s="8"/>
      <c r="I3" s="8"/>
      <c r="K3" s="4" t="str">
        <f>"CREATE TABLE "&amp;F3&amp;" ("</f>
        <v>CREATE TABLE M_OperManualCheckMap (</v>
      </c>
      <c r="P3" s="5" t="str">
        <f>"ALTER TABLE "&amp;F3&amp;" ADD PRIMARY KEY CLUSTERED ("</f>
        <v>ALTER TABLE M_OperManualCheckMap ADD PRIMARY KEY CLUSTERED (</v>
      </c>
    </row>
    <row r="4" spans="21:21">
      <c r="U4" s="6" t="str">
        <f>"EXEC sys.sp_addextendedproperty @name=N'MS_Description', @value=N'"&amp;B3&amp;"' , @level0type=N'SCHEMA',@level0name=N'dbo', @level1type=N'TABLE',@level1name=N'"&amp;F3&amp;"';"</f>
        <v>EXEC sys.sp_addextendedproperty @name=N'MS_Description', @value=N'作业手顺校验图' , @level0type=N'SCHEMA',@level0name=N'dbo', @level1type=N'TABLE',@level1name=N'M_OperManualCheckMap';</v>
      </c>
    </row>
    <row r="5" spans="2:9">
      <c r="B5" s="7" t="s">
        <v>80</v>
      </c>
      <c r="C5" s="7" t="s">
        <v>81</v>
      </c>
      <c r="D5" s="7" t="s">
        <v>82</v>
      </c>
      <c r="E5" s="7" t="s">
        <v>83</v>
      </c>
      <c r="F5" s="7" t="s">
        <v>84</v>
      </c>
      <c r="G5" s="7" t="s">
        <v>85</v>
      </c>
      <c r="H5" s="7" t="s">
        <v>86</v>
      </c>
      <c r="I5" s="7" t="s">
        <v>14</v>
      </c>
    </row>
    <row r="6" spans="2:21">
      <c r="B6" s="8">
        <f>ROW()-5</f>
        <v>1</v>
      </c>
      <c r="C6" s="9" t="s">
        <v>360</v>
      </c>
      <c r="D6" s="9" t="s">
        <v>361</v>
      </c>
      <c r="E6" s="9" t="s">
        <v>89</v>
      </c>
      <c r="F6" s="8" t="s">
        <v>90</v>
      </c>
      <c r="G6" s="8" t="s">
        <v>90</v>
      </c>
      <c r="H6" s="8"/>
      <c r="I6" s="9"/>
      <c r="K6" s="4" t="str">
        <f>IF(D6="","",D6&amp;" "&amp;IF(E6="decimal","decimal(18,0) IDENTITY(1,1)",E6)&amp;" "&amp;IF(G6="√","NOT NULL","")&amp;" "&amp;IF(C7&lt;&gt;"",",",");"))</f>
        <v>Mes_id BIGINT NOT NULL ,</v>
      </c>
      <c r="P6" s="5" t="str">
        <f t="shared" ref="P6:P11" si="0">IF(F6&lt;&gt;"",D6&amp;" ASC "&amp;IF(F7&lt;&gt;"",",",")"),"")</f>
        <v>Mes_id ASC )</v>
      </c>
      <c r="R6" s="13" t="str">
        <f>IF(H6="","","ALTER TABLE ["&amp;$F$3&amp;"] ADD CONSTRAINT [DF_"&amp;$F$3&amp;"_"&amp;D6&amp;"] DEFAULT "&amp;H6&amp;" FOR ["&amp;D6&amp;"];")</f>
        <v/>
      </c>
      <c r="U6" s="6" t="str">
        <f>"EXEC sys.sp_addextendedproperty @name=N'MS_Description', @value=N'"&amp;C6&amp;"' , @level0type=N'SCHEMA',@level0name=N'dbo', @level1type=N'TABLE',@level1name=N'"&amp;$F$3&amp;"', @level2type=N'COLUMN',@level2name=N'"&amp;D6&amp;"';"</f>
        <v>EXEC sys.sp_addextendedproperty @name=N'MS_Description', @value=N'MES图号ID' , @level0type=N'SCHEMA',@level0name=N'dbo', @level1type=N'TABLE',@level1name=N'M_OperManualCheckMap', @level2type=N'COLUMN',@level2name=N'Mes_id';</v>
      </c>
    </row>
    <row r="7" spans="2:21">
      <c r="B7" s="8">
        <f>ROW()-5</f>
        <v>2</v>
      </c>
      <c r="C7" s="9" t="s">
        <v>283</v>
      </c>
      <c r="D7" s="9" t="s">
        <v>284</v>
      </c>
      <c r="E7" s="9" t="s">
        <v>89</v>
      </c>
      <c r="F7" s="8"/>
      <c r="G7" s="8" t="s">
        <v>90</v>
      </c>
      <c r="H7" s="8"/>
      <c r="I7" s="9"/>
      <c r="K7" s="4" t="str">
        <f t="shared" ref="K7:K17" si="1">IF(D7="","",D7&amp;" "&amp;IF(E7="decimal","decimal(18,0) IDENTITY(1,1)",E7)&amp;" "&amp;IF(G7="√","NOT NULL","")&amp;" "&amp;IF(C8&lt;&gt;"",",",");"))</f>
        <v>Job_stepid BIGINT NOT NULL ,</v>
      </c>
      <c r="P7" s="5" t="str">
        <f t="shared" si="0"/>
        <v/>
      </c>
      <c r="R7" s="13" t="str">
        <f t="shared" ref="R7:R18" si="2">IF(H7="","","ALTER TABLE ["&amp;$F$3&amp;"] ADD CONSTRAINT [DF_"&amp;$F$3&amp;"_"&amp;D7&amp;"] DEFAULT "&amp;H7&amp;" FOR ["&amp;D7&amp;"];")</f>
        <v/>
      </c>
      <c r="U7" s="6" t="str">
        <f t="shared" ref="U7:U18" si="3">"EXEC sys.sp_addextendedproperty @name=N'MS_Description', @value=N'"&amp;C7&amp;"' , @level0type=N'SCHEMA',@level0name=N'dbo', @level1type=N'TABLE',@level1name=N'"&amp;$F$3&amp;"', @level2type=N'COLUMN',@level2name=N'"&amp;D7&amp;"';"</f>
        <v>EXEC sys.sp_addextendedproperty @name=N'MS_Description', @value=N'作业步骤设定 ID' , @level0type=N'SCHEMA',@level0name=N'dbo', @level1type=N'TABLE',@level1name=N'M_OperManualCheckMap', @level2type=N'COLUMN',@level2name=N'Job_stepid';</v>
      </c>
    </row>
    <row r="8" spans="2:21">
      <c r="B8" s="16">
        <v>3</v>
      </c>
      <c r="C8" s="17" t="s">
        <v>362</v>
      </c>
      <c r="D8" s="17" t="s">
        <v>363</v>
      </c>
      <c r="E8" s="17" t="s">
        <v>96</v>
      </c>
      <c r="F8" s="16"/>
      <c r="G8" s="16"/>
      <c r="H8" s="16"/>
      <c r="I8" s="17"/>
      <c r="K8" s="4" t="str">
        <f t="shared" si="1"/>
        <v>Matter_code_traceability VARCHAR(50)  ,</v>
      </c>
      <c r="P8" s="5" t="str">
        <f t="shared" si="0"/>
        <v/>
      </c>
      <c r="R8" s="13" t="str">
        <f t="shared" si="2"/>
        <v/>
      </c>
      <c r="U8" s="6" t="str">
        <f t="shared" si="3"/>
        <v>EXEC sys.sp_addextendedproperty @name=N'MS_Description', @value=N'物料代码追溯' , @level0type=N'SCHEMA',@level0name=N'dbo', @level1type=N'TABLE',@level1name=N'M_OperManualCheckMap', @level2type=N'COLUMN',@level2name=N'Matter_code_traceability';</v>
      </c>
    </row>
    <row r="9" spans="2:21">
      <c r="B9" s="16">
        <v>4</v>
      </c>
      <c r="C9" s="17" t="s">
        <v>364</v>
      </c>
      <c r="D9" s="17" t="s">
        <v>365</v>
      </c>
      <c r="E9" s="17" t="s">
        <v>89</v>
      </c>
      <c r="F9" s="16"/>
      <c r="G9" s="16"/>
      <c r="H9" s="16"/>
      <c r="I9" s="17"/>
      <c r="K9" s="4" t="str">
        <f t="shared" si="1"/>
        <v>Position_no BIGINT  ,</v>
      </c>
      <c r="P9" s="5" t="str">
        <f t="shared" si="0"/>
        <v/>
      </c>
      <c r="R9" s="13" t="str">
        <f t="shared" si="2"/>
        <v/>
      </c>
      <c r="U9" s="6" t="str">
        <f t="shared" si="3"/>
        <v>EXEC sys.sp_addextendedproperty @name=N'MS_Description', @value=N'位置号码' , @level0type=N'SCHEMA',@level0name=N'dbo', @level1type=N'TABLE',@level1name=N'M_OperManualCheckMap', @level2type=N'COLUMN',@level2name=N'Position_no';</v>
      </c>
    </row>
    <row r="10" spans="2:21">
      <c r="B10" s="16">
        <v>5</v>
      </c>
      <c r="C10" s="17" t="s">
        <v>366</v>
      </c>
      <c r="D10" s="17" t="s">
        <v>367</v>
      </c>
      <c r="E10" s="17" t="s">
        <v>294</v>
      </c>
      <c r="F10" s="16"/>
      <c r="G10" s="16"/>
      <c r="H10" s="16"/>
      <c r="I10" s="17"/>
      <c r="K10" s="4" t="str">
        <f t="shared" si="1"/>
        <v>Bar_code_read bit  ,</v>
      </c>
      <c r="P10" s="5" t="str">
        <f t="shared" si="0"/>
        <v/>
      </c>
      <c r="R10" s="13" t="str">
        <f t="shared" si="2"/>
        <v/>
      </c>
      <c r="U10" s="6" t="str">
        <f t="shared" si="3"/>
        <v>EXEC sys.sp_addextendedproperty @name=N'MS_Description', @value=N'条码读取规格' , @level0type=N'SCHEMA',@level0name=N'dbo', @level1type=N'TABLE',@level1name=N'M_OperManualCheckMap', @level2type=N'COLUMN',@level2name=N'Bar_code_read';</v>
      </c>
    </row>
    <row r="11" spans="2:21">
      <c r="B11" s="16">
        <v>6</v>
      </c>
      <c r="C11" s="17" t="s">
        <v>368</v>
      </c>
      <c r="D11" s="17" t="s">
        <v>369</v>
      </c>
      <c r="E11" s="17" t="s">
        <v>89</v>
      </c>
      <c r="F11" s="16"/>
      <c r="G11" s="16"/>
      <c r="H11" s="16"/>
      <c r="I11" s="17"/>
      <c r="K11" s="4" t="str">
        <f t="shared" si="1"/>
        <v>Start_no BIGINT  ,</v>
      </c>
      <c r="P11" s="5" t="str">
        <f t="shared" si="0"/>
        <v/>
      </c>
      <c r="R11" s="13" t="str">
        <f t="shared" si="2"/>
        <v/>
      </c>
      <c r="U11" s="6" t="str">
        <f t="shared" si="3"/>
        <v>EXEC sys.sp_addextendedproperty @name=N'MS_Description', @value=N'开始号' , @level0type=N'SCHEMA',@level0name=N'dbo', @level1type=N'TABLE',@level1name=N'M_OperManualCheckMap', @level2type=N'COLUMN',@level2name=N'Start_no';</v>
      </c>
    </row>
    <row r="12" ht="17" customHeight="1" spans="2:21">
      <c r="B12" s="16">
        <v>7</v>
      </c>
      <c r="C12" s="17" t="s">
        <v>370</v>
      </c>
      <c r="D12" s="17" t="s">
        <v>371</v>
      </c>
      <c r="E12" s="17" t="s">
        <v>89</v>
      </c>
      <c r="F12" s="16"/>
      <c r="G12" s="16"/>
      <c r="H12" s="16"/>
      <c r="I12" s="17"/>
      <c r="K12" s="4" t="str">
        <f t="shared" si="1"/>
        <v>Length BIGINT  ,</v>
      </c>
      <c r="P12" s="5" t="str">
        <f>IF(F12&lt;&gt;"",D12&amp;" ASC "&amp;IF(#REF!&lt;&gt;"",",",")"),"")</f>
        <v/>
      </c>
      <c r="R12" s="13" t="str">
        <f t="shared" si="2"/>
        <v/>
      </c>
      <c r="U12" s="6" t="str">
        <f t="shared" si="3"/>
        <v>EXEC sys.sp_addextendedproperty @name=N'MS_Description', @value=N'长度' , @level0type=N'SCHEMA',@level0name=N'dbo', @level1type=N'TABLE',@level1name=N'M_OperManualCheckMap', @level2type=N'COLUMN',@level2name=N'Length';</v>
      </c>
    </row>
    <row r="13" spans="2:21">
      <c r="B13" s="16">
        <f>ROW()-5</f>
        <v>8</v>
      </c>
      <c r="C13" s="9" t="s">
        <v>372</v>
      </c>
      <c r="D13" s="9" t="s">
        <v>373</v>
      </c>
      <c r="E13" s="9" t="s">
        <v>294</v>
      </c>
      <c r="F13" s="16"/>
      <c r="G13" s="16" t="s">
        <v>90</v>
      </c>
      <c r="H13" s="16"/>
      <c r="I13" s="17"/>
      <c r="K13" s="4" t="str">
        <f t="shared" si="1"/>
        <v>Check_map_no bit NOT NULL ,</v>
      </c>
      <c r="P13" s="5" t="str">
        <f>IF(F13&lt;&gt;"",D13&amp;" ASC "&amp;IF(F14&lt;&gt;"",",",")"),"")</f>
        <v/>
      </c>
      <c r="R13" s="13" t="str">
        <f t="shared" si="2"/>
        <v/>
      </c>
      <c r="U13" s="6" t="str">
        <f t="shared" si="3"/>
        <v>EXEC sys.sp_addextendedproperty @name=N'MS_Description', @value=N'校验图号' , @level0type=N'SCHEMA',@level0name=N'dbo', @level1type=N'TABLE',@level1name=N'M_OperManualCheckMap', @level2type=N'COLUMN',@level2name=N'Check_map_no';</v>
      </c>
    </row>
    <row r="14" customFormat="1" spans="2:21">
      <c r="B14" s="16">
        <v>9</v>
      </c>
      <c r="C14" s="9" t="s">
        <v>374</v>
      </c>
      <c r="D14" s="9" t="s">
        <v>375</v>
      </c>
      <c r="E14" s="9" t="s">
        <v>96</v>
      </c>
      <c r="F14" s="16"/>
      <c r="G14" s="16"/>
      <c r="H14" s="16"/>
      <c r="I14" s="17"/>
      <c r="K14" s="4" t="str">
        <f t="shared" si="1"/>
        <v>Img_type VARCHAR(50)  ,</v>
      </c>
      <c r="P14" s="5" t="str">
        <f>IF(F14&lt;&gt;"",D14&amp;" ASC "&amp;IF(F15&lt;&gt;"",",",")"),"")</f>
        <v/>
      </c>
      <c r="R14" s="13" t="str">
        <f t="shared" si="2"/>
        <v/>
      </c>
      <c r="U14" s="6" t="str">
        <f t="shared" si="3"/>
        <v>EXEC sys.sp_addextendedproperty @name=N'MS_Description', @value=N'图号种类' , @level0type=N'SCHEMA',@level0name=N'dbo', @level1type=N'TABLE',@level1name=N'M_OperManualCheckMap', @level2type=N'COLUMN',@level2name=N'Img_type';</v>
      </c>
    </row>
    <row r="15" customFormat="1" spans="2:21">
      <c r="B15" s="16">
        <v>10</v>
      </c>
      <c r="C15" s="9" t="s">
        <v>376</v>
      </c>
      <c r="D15" s="9" t="s">
        <v>168</v>
      </c>
      <c r="E15" s="9" t="s">
        <v>96</v>
      </c>
      <c r="F15" s="16"/>
      <c r="G15" s="16"/>
      <c r="H15" s="16"/>
      <c r="I15" s="17"/>
      <c r="K15" s="4" t="str">
        <f t="shared" si="1"/>
        <v>Code VARCHAR(50)  ,</v>
      </c>
      <c r="P15" s="5" t="str">
        <f>IF(F15&lt;&gt;"",D15&amp;" ASC "&amp;IF(F16&lt;&gt;"",",",")"),"")</f>
        <v/>
      </c>
      <c r="R15" s="13" t="str">
        <f t="shared" si="2"/>
        <v/>
      </c>
      <c r="U15" s="6" t="str">
        <f t="shared" si="3"/>
        <v>EXEC sys.sp_addextendedproperty @name=N'MS_Description', @value=N'代码' , @level0type=N'SCHEMA',@level0name=N'dbo', @level1type=N'TABLE',@level1name=N'M_OperManualCheckMap', @level2type=N'COLUMN',@level2name=N'Code';</v>
      </c>
    </row>
    <row r="16" s="1" customFormat="1" spans="2:21">
      <c r="B16" s="14">
        <f>ROW()-5</f>
        <v>11</v>
      </c>
      <c r="C16" s="15" t="s">
        <v>101</v>
      </c>
      <c r="D16" s="15" t="s">
        <v>102</v>
      </c>
      <c r="E16" s="15" t="s">
        <v>103</v>
      </c>
      <c r="F16" s="14"/>
      <c r="G16" s="14"/>
      <c r="H16" s="14"/>
      <c r="I16" s="15" t="s">
        <v>104</v>
      </c>
      <c r="K16" s="4" t="str">
        <f t="shared" si="1"/>
        <v>Inst_dat TIMESTAMP  ,</v>
      </c>
      <c r="P16" s="5" t="str">
        <f>IF(F16&lt;&gt;"",D16&amp;" ASC "&amp;IF(F17&lt;&gt;"",",",")"),"")</f>
        <v/>
      </c>
      <c r="R16" s="13" t="str">
        <f t="shared" si="2"/>
        <v/>
      </c>
      <c r="U16" s="6" t="str">
        <f t="shared" si="3"/>
        <v>EXEC sys.sp_addextendedproperty @name=N'MS_Description', @value=N'登录日时' , @level0type=N'SCHEMA',@level0name=N'dbo', @level1type=N'TABLE',@level1name=N'M_OperManualCheckMap', @level2type=N'COLUMN',@level2name=N'Inst_dat';</v>
      </c>
    </row>
    <row r="17" s="1" customFormat="1" spans="2:21">
      <c r="B17" s="14">
        <f>ROW()-5</f>
        <v>12</v>
      </c>
      <c r="C17" s="15" t="s">
        <v>105</v>
      </c>
      <c r="D17" s="15" t="s">
        <v>106</v>
      </c>
      <c r="E17" s="15" t="s">
        <v>103</v>
      </c>
      <c r="F17" s="14"/>
      <c r="G17" s="14"/>
      <c r="H17" s="14"/>
      <c r="I17" s="15" t="s">
        <v>104</v>
      </c>
      <c r="K17" s="4" t="str">
        <f t="shared" si="1"/>
        <v>Upd_dat TIMESTAMP  );</v>
      </c>
      <c r="P17" s="5" t="str">
        <f>IF(F17&lt;&gt;"",D17&amp;" ASC "&amp;IF(F18&lt;&gt;"",",",")"),"")</f>
        <v/>
      </c>
      <c r="R17" s="13" t="str">
        <f t="shared" si="2"/>
        <v/>
      </c>
      <c r="U17" s="6" t="str">
        <f t="shared" si="3"/>
        <v>EXEC sys.sp_addextendedproperty @name=N'MS_Description', @value=N'更新日时' , @level0type=N'SCHEMA',@level0name=N'dbo', @level1type=N'TABLE',@level1name=N'M_OperManualCheckMap', @level2type=N'COLUMN',@level2name=N'Upd_dat';</v>
      </c>
    </row>
    <row r="19" spans="16:16">
      <c r="P19" s="5" t="str">
        <f>"WITH (PAD_INDEX = OFF, STATISTICS_NORECOMPUTE = OFF, IGNORE_DUP_KEY = OFF, ALLOW_ROW_LOCKS = OFF, ALLOW_PAGE_LOCKS = OFF);"</f>
        <v>WITH (PAD_INDEX = OFF, STATISTICS_NORECOMPUTE = OFF, IGNORE_DUP_KEY = OFF, ALLOW_ROW_LOCKS = OFF, ALLOW_PAGE_LOCKS = OFF);</v>
      </c>
    </row>
    <row r="23" s="2" customFormat="1" spans="2:21">
      <c r="B23" s="12"/>
      <c r="C23" s="18" t="s">
        <v>377</v>
      </c>
      <c r="D23" s="3"/>
      <c r="E23" s="3"/>
      <c r="I23" s="3"/>
      <c r="J23" s="3"/>
      <c r="K23" s="4"/>
      <c r="L23" s="3"/>
      <c r="M23" s="3"/>
      <c r="N23" s="3"/>
      <c r="O23" s="3"/>
      <c r="P23" s="5"/>
      <c r="Q23" s="3"/>
      <c r="R23" s="3"/>
      <c r="S23" s="3"/>
      <c r="T23" s="3"/>
      <c r="U23" s="6"/>
    </row>
  </sheetData>
  <mergeCells count="3">
    <mergeCell ref="B2:I2"/>
    <mergeCell ref="B3:E3"/>
    <mergeCell ref="F3:I3"/>
  </mergeCells>
  <pageMargins left="0.699305555555556" right="0.699305555555556" top="0.75" bottom="0.75" header="0.3" footer="0.3"/>
  <pageSetup paperSize="9" orientation="portrait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autoPageBreaks="0"/>
  </sheetPr>
  <dimension ref="B2:U22"/>
  <sheetViews>
    <sheetView showGridLines="0" zoomScale="85" zoomScaleNormal="85" workbookViewId="0">
      <selection activeCell="C22" sqref="C22"/>
    </sheetView>
  </sheetViews>
  <sheetFormatPr defaultColWidth="8.875" defaultRowHeight="14.5"/>
  <cols>
    <col min="1" max="1" width="3.75" style="3" customWidth="1"/>
    <col min="2" max="2" width="5.75" style="2" customWidth="1"/>
    <col min="3" max="3" width="22.75" style="2" customWidth="1"/>
    <col min="4" max="5" width="22.75" style="3" customWidth="1"/>
    <col min="6" max="6" width="9.75" style="2" customWidth="1"/>
    <col min="7" max="7" width="11.75" style="2" customWidth="1"/>
    <col min="8" max="8" width="9.75" style="2" customWidth="1"/>
    <col min="9" max="9" width="35.75" style="3" customWidth="1"/>
    <col min="10" max="10" width="3.75" style="3" customWidth="1"/>
    <col min="11" max="11" width="8.875" style="4"/>
    <col min="12" max="15" width="8.875" style="3"/>
    <col min="16" max="16" width="8.875" style="5"/>
    <col min="17" max="19" width="8.875" style="3" customWidth="1"/>
    <col min="20" max="20" width="8.875" style="3"/>
    <col min="21" max="21" width="8.875" style="6"/>
    <col min="22" max="16384" width="8.875" style="3"/>
  </cols>
  <sheetData>
    <row r="2" spans="2:11">
      <c r="B2" s="7" t="s">
        <v>79</v>
      </c>
      <c r="C2" s="7"/>
      <c r="D2" s="7"/>
      <c r="E2" s="7"/>
      <c r="F2" s="7"/>
      <c r="G2" s="7"/>
      <c r="H2" s="7"/>
      <c r="I2" s="7"/>
      <c r="K2" s="4" t="str">
        <f>"DROP TABLE IF EXISTS ["&amp;F3&amp;"];"</f>
        <v>DROP TABLE IF EXISTS [M_JobAssignment ];</v>
      </c>
    </row>
    <row r="3" spans="2:16">
      <c r="B3" s="8" t="s">
        <v>378</v>
      </c>
      <c r="C3" s="8"/>
      <c r="D3" s="8"/>
      <c r="E3" s="8"/>
      <c r="F3" s="8" t="s">
        <v>379</v>
      </c>
      <c r="G3" s="8"/>
      <c r="H3" s="8"/>
      <c r="I3" s="8"/>
      <c r="K3" s="4" t="str">
        <f>"CREATE TABLE "&amp;F3&amp;" ("</f>
        <v>CREATE TABLE M_JobAssignment  (</v>
      </c>
      <c r="P3" s="5" t="str">
        <f>"ALTER TABLE "&amp;F3&amp;" ADD PRIMARY KEY CLUSTERED ("</f>
        <v>ALTER TABLE M_JobAssignment  ADD PRIMARY KEY CLUSTERED (</v>
      </c>
    </row>
    <row r="4" spans="21:21">
      <c r="U4" s="6" t="str">
        <f>"EXEC sys.sp_addextendedproperty @name=N'MS_Description', @value=N'"&amp;B3&amp;"' , @level0type=N'SCHEMA',@level0name=N'dbo', @level1type=N'TABLE',@level1name=N'"&amp;F3&amp;"';"</f>
        <v>EXEC sys.sp_addextendedproperty @name=N'MS_Description', @value=N'作业步骤分配表' , @level0type=N'SCHEMA',@level0name=N'dbo', @level1type=N'TABLE',@level1name=N'M_JobAssignment ';</v>
      </c>
    </row>
    <row r="5" spans="2:9">
      <c r="B5" s="7" t="s">
        <v>80</v>
      </c>
      <c r="C5" s="7" t="s">
        <v>81</v>
      </c>
      <c r="D5" s="7" t="s">
        <v>82</v>
      </c>
      <c r="E5" s="7" t="s">
        <v>83</v>
      </c>
      <c r="F5" s="7" t="s">
        <v>84</v>
      </c>
      <c r="G5" s="7" t="s">
        <v>85</v>
      </c>
      <c r="H5" s="7" t="s">
        <v>86</v>
      </c>
      <c r="I5" s="7" t="s">
        <v>14</v>
      </c>
    </row>
    <row r="6" spans="2:21">
      <c r="B6" s="8">
        <f>ROW()-5</f>
        <v>1</v>
      </c>
      <c r="C6" s="9" t="s">
        <v>380</v>
      </c>
      <c r="D6" s="9" t="s">
        <v>381</v>
      </c>
      <c r="E6" s="9" t="s">
        <v>89</v>
      </c>
      <c r="F6" s="8" t="s">
        <v>90</v>
      </c>
      <c r="G6" s="8" t="s">
        <v>90</v>
      </c>
      <c r="H6" s="8"/>
      <c r="I6" s="9"/>
      <c r="K6" s="4" t="str">
        <f>IF(D6="","",D6&amp;" "&amp;IF(E6="decimal","decimal(18,0) IDENTITY(1,1)",E6)&amp;" "&amp;IF(G6="√","NOT NULL","")&amp;" "&amp;IF(C8&lt;&gt;"",",",");"))</f>
        <v>Job_signment_id  BIGINT NOT NULL ,</v>
      </c>
      <c r="P6" s="5" t="str">
        <f>IF(F6&lt;&gt;"",D6&amp;" ASC "&amp;IF(F8&lt;&gt;"",",",")"),"")</f>
        <v>Job_signment_id  ASC )</v>
      </c>
      <c r="R6" s="13" t="str">
        <f>IF(H6="","","ALTER TABLE ["&amp;$F$3&amp;"] ADD CONSTRAINT [DF_"&amp;$F$3&amp;"_"&amp;D6&amp;"] DEFAULT "&amp;H6&amp;" FOR ["&amp;D6&amp;"];")</f>
        <v/>
      </c>
      <c r="U6" s="6" t="str">
        <f>"EXEC sys.sp_addextendedproperty @name=N'MS_Description', @value=N'"&amp;C6&amp;"' , @level0type=N'SCHEMA',@level0name=N'dbo', @level1type=N'TABLE',@level1name=N'"&amp;$F$3&amp;"', @level2type=N'COLUMN',@level2name=N'"&amp;D6&amp;"';"</f>
        <v>EXEC sys.sp_addextendedproperty @name=N'MS_Description', @value=N'作业手顺分配ID' , @level0type=N'SCHEMA',@level0name=N'dbo', @level1type=N'TABLE',@level1name=N'M_JobAssignment ', @level2type=N'COLUMN',@level2name=N'Job_signment_id ';</v>
      </c>
    </row>
    <row r="7" spans="2:21">
      <c r="B7" s="8">
        <v>2</v>
      </c>
      <c r="C7" s="9" t="s">
        <v>382</v>
      </c>
      <c r="D7" s="9" t="s">
        <v>264</v>
      </c>
      <c r="E7" s="9" t="s">
        <v>89</v>
      </c>
      <c r="F7" s="8"/>
      <c r="G7" s="8" t="s">
        <v>90</v>
      </c>
      <c r="H7" s="8"/>
      <c r="I7" s="9"/>
      <c r="K7" s="4" t="str">
        <f t="shared" ref="K7:K15" si="0">IF(D7="","",D7&amp;" "&amp;IF(E7="decimal","decimal(18,0) IDENTITY(1,1)",E7)&amp;" "&amp;IF(G7="√","NOT NULL","")&amp;" "&amp;IF(C9&lt;&gt;"",",",");"))</f>
        <v>Manual_id BIGINT NOT NULL ,</v>
      </c>
      <c r="P7" s="5" t="str">
        <f t="shared" ref="P7:P15" si="1">IF(F7&lt;&gt;"",D7&amp;" ASC "&amp;IF(F9&lt;&gt;"",",",")"),"")</f>
        <v/>
      </c>
      <c r="R7" s="13"/>
      <c r="U7" s="6" t="str">
        <f t="shared" ref="U7:U15" si="2">"EXEC sys.sp_addextendedproperty @name=N'MS_Description', @value=N'"&amp;C7&amp;"' , @level0type=N'SCHEMA',@level0name=N'dbo', @level1type=N'TABLE',@level1name=N'"&amp;$F$3&amp;"', @level2type=N'COLUMN',@level2name=N'"&amp;D7&amp;"';"</f>
        <v>EXEC sys.sp_addextendedproperty @name=N'MS_Description', @value=N'作业手顺ID' , @level0type=N'SCHEMA',@level0name=N'dbo', @level1type=N'TABLE',@level1name=N'M_JobAssignment ', @level2type=N'COLUMN',@level2name=N'Manual_id';</v>
      </c>
    </row>
    <row r="8" spans="2:21">
      <c r="B8" s="8">
        <f>ROW()-5</f>
        <v>3</v>
      </c>
      <c r="C8" s="9" t="s">
        <v>176</v>
      </c>
      <c r="D8" s="9" t="s">
        <v>177</v>
      </c>
      <c r="E8" s="9" t="s">
        <v>212</v>
      </c>
      <c r="F8" s="8"/>
      <c r="G8" s="8" t="s">
        <v>90</v>
      </c>
      <c r="H8" s="8"/>
      <c r="I8" s="9"/>
      <c r="K8" s="4" t="str">
        <f t="shared" si="0"/>
        <v>Product_code VARCHAR(20) NOT NULL ,</v>
      </c>
      <c r="P8" s="5" t="str">
        <f t="shared" si="1"/>
        <v/>
      </c>
      <c r="R8" s="13" t="str">
        <f>IF(H8="","","ALTER TABLE ["&amp;$F$3&amp;"] ADD CONSTRAINT [DF_"&amp;$F$3&amp;"_"&amp;D8&amp;"] DEFAULT "&amp;H8&amp;" FOR ["&amp;D8&amp;"];")</f>
        <v/>
      </c>
      <c r="U8" s="6" t="str">
        <f t="shared" si="2"/>
        <v>EXEC sys.sp_addextendedproperty @name=N'MS_Description', @value=N'产品代码' , @level0type=N'SCHEMA',@level0name=N'dbo', @level1type=N'TABLE',@level1name=N'M_JobAssignment ', @level2type=N'COLUMN',@level2name=N'Product_code';</v>
      </c>
    </row>
    <row r="9" spans="2:21">
      <c r="B9" s="16">
        <v>3</v>
      </c>
      <c r="C9" s="17" t="s">
        <v>383</v>
      </c>
      <c r="D9" s="17" t="s">
        <v>384</v>
      </c>
      <c r="E9" s="17" t="s">
        <v>89</v>
      </c>
      <c r="F9" s="16"/>
      <c r="G9" s="16" t="s">
        <v>90</v>
      </c>
      <c r="H9" s="16"/>
      <c r="I9" s="17"/>
      <c r="K9" s="4" t="str">
        <f t="shared" si="0"/>
        <v>Job_startup_procedure  BIGINT NOT NULL ,</v>
      </c>
      <c r="P9" s="5" t="str">
        <f t="shared" si="1"/>
        <v/>
      </c>
      <c r="R9" s="13"/>
      <c r="U9" s="6" t="str">
        <f t="shared" si="2"/>
        <v>EXEC sys.sp_addextendedproperty @name=N'MS_Description', @value=N'开始工步' , @level0type=N'SCHEMA',@level0name=N'dbo', @level1type=N'TABLE',@level1name=N'M_JobAssignment ', @level2type=N'COLUMN',@level2name=N'Job_startup_procedure ';</v>
      </c>
    </row>
    <row r="10" spans="2:21">
      <c r="B10" s="16">
        <v>4</v>
      </c>
      <c r="C10" s="17" t="s">
        <v>385</v>
      </c>
      <c r="D10" s="17" t="s">
        <v>386</v>
      </c>
      <c r="E10" s="17" t="s">
        <v>89</v>
      </c>
      <c r="F10" s="16"/>
      <c r="G10" s="16" t="s">
        <v>90</v>
      </c>
      <c r="H10" s="16"/>
      <c r="I10" s="17"/>
      <c r="K10" s="4" t="str">
        <f t="shared" si="0"/>
        <v>Job_end_step BIGINT NOT NULL ,</v>
      </c>
      <c r="P10" s="5" t="str">
        <f t="shared" si="1"/>
        <v/>
      </c>
      <c r="R10" s="13"/>
      <c r="U10" s="6" t="str">
        <f t="shared" si="2"/>
        <v>EXEC sys.sp_addextendedproperty @name=N'MS_Description', @value=N'结束工步' , @level0type=N'SCHEMA',@level0name=N'dbo', @level1type=N'TABLE',@level1name=N'M_JobAssignment ', @level2type=N'COLUMN',@level2name=N'Job_end_step';</v>
      </c>
    </row>
    <row r="11" spans="2:21">
      <c r="B11" s="16">
        <v>5</v>
      </c>
      <c r="C11" s="17" t="s">
        <v>387</v>
      </c>
      <c r="D11" s="17" t="s">
        <v>388</v>
      </c>
      <c r="E11" s="17" t="s">
        <v>294</v>
      </c>
      <c r="F11" s="16"/>
      <c r="G11" s="16"/>
      <c r="H11" s="16"/>
      <c r="I11" s="17"/>
      <c r="K11" s="4" t="str">
        <f t="shared" si="0"/>
        <v>Job_all_step bit  ,</v>
      </c>
      <c r="P11" s="5" t="str">
        <f t="shared" si="1"/>
        <v/>
      </c>
      <c r="R11" s="13"/>
      <c r="U11" s="6" t="str">
        <f t="shared" si="2"/>
        <v>EXEC sys.sp_addextendedproperty @name=N'MS_Description', @value=N'所有步骤' , @level0type=N'SCHEMA',@level0name=N'dbo', @level1type=N'TABLE',@level1name=N'M_JobAssignment ', @level2type=N'COLUMN',@level2name=N'Job_all_step';</v>
      </c>
    </row>
    <row r="12" ht="17" customHeight="1" spans="2:21">
      <c r="B12" s="16">
        <v>6</v>
      </c>
      <c r="C12" s="17" t="s">
        <v>389</v>
      </c>
      <c r="D12" s="17" t="s">
        <v>390</v>
      </c>
      <c r="E12" s="17" t="s">
        <v>96</v>
      </c>
      <c r="F12" s="16"/>
      <c r="G12" s="16" t="s">
        <v>90</v>
      </c>
      <c r="H12" s="16"/>
      <c r="I12" s="17"/>
      <c r="K12" s="4" t="str">
        <f t="shared" si="0"/>
        <v>Job_gmt VARCHAR(50) NOT NULL ,</v>
      </c>
      <c r="P12" s="5" t="str">
        <f t="shared" si="1"/>
        <v/>
      </c>
      <c r="R12" s="13"/>
      <c r="U12" s="6" t="str">
        <f t="shared" si="2"/>
        <v>EXEC sys.sp_addextendedproperty @name=N'MS_Description', @value=N'标准时间' , @level0type=N'SCHEMA',@level0name=N'dbo', @level1type=N'TABLE',@level1name=N'M_JobAssignment ', @level2type=N'COLUMN',@level2name=N'Job_gmt';</v>
      </c>
    </row>
    <row r="13" customFormat="1" ht="17" customHeight="1" spans="2:21">
      <c r="B13" s="16">
        <v>7</v>
      </c>
      <c r="C13" s="17" t="s">
        <v>14</v>
      </c>
      <c r="D13" s="17" t="s">
        <v>156</v>
      </c>
      <c r="E13" s="17" t="s">
        <v>96</v>
      </c>
      <c r="F13" s="16"/>
      <c r="G13" s="16"/>
      <c r="H13" s="16"/>
      <c r="I13" s="17"/>
      <c r="K13" s="4" t="str">
        <f t="shared" si="0"/>
        <v>Remarks VARCHAR(50)  ,</v>
      </c>
      <c r="P13" s="5" t="str">
        <f t="shared" si="1"/>
        <v/>
      </c>
      <c r="R13" s="13"/>
      <c r="U13" s="6" t="str">
        <f t="shared" si="2"/>
        <v>EXEC sys.sp_addextendedproperty @name=N'MS_Description', @value=N'备注' , @level0type=N'SCHEMA',@level0name=N'dbo', @level1type=N'TABLE',@level1name=N'M_JobAssignment ', @level2type=N'COLUMN',@level2name=N'Remarks';</v>
      </c>
    </row>
    <row r="14" s="1" customFormat="1" spans="2:21">
      <c r="B14" s="14">
        <f>ROW()-5</f>
        <v>9</v>
      </c>
      <c r="C14" s="15" t="s">
        <v>101</v>
      </c>
      <c r="D14" s="15" t="s">
        <v>102</v>
      </c>
      <c r="E14" s="15" t="s">
        <v>103</v>
      </c>
      <c r="F14" s="14"/>
      <c r="G14" s="14"/>
      <c r="H14" s="14"/>
      <c r="I14" s="15" t="s">
        <v>104</v>
      </c>
      <c r="K14" s="4" t="str">
        <f t="shared" si="0"/>
        <v>Inst_dat TIMESTAMP  );</v>
      </c>
      <c r="P14" s="5" t="str">
        <f t="shared" si="1"/>
        <v/>
      </c>
      <c r="R14" s="13" t="str">
        <f>IF(H14="","","ALTER TABLE ["&amp;$F$3&amp;"] ADD CONSTRAINT [DF_"&amp;$F$3&amp;"_"&amp;D14&amp;"] DEFAULT "&amp;H14&amp;" FOR ["&amp;D14&amp;"];")</f>
        <v/>
      </c>
      <c r="U14" s="6" t="str">
        <f t="shared" si="2"/>
        <v>EXEC sys.sp_addextendedproperty @name=N'MS_Description', @value=N'登录日时' , @level0type=N'SCHEMA',@level0name=N'dbo', @level1type=N'TABLE',@level1name=N'M_JobAssignment ', @level2type=N'COLUMN',@level2name=N'Inst_dat';</v>
      </c>
    </row>
    <row r="15" s="1" customFormat="1" spans="2:21">
      <c r="B15" s="14">
        <f>ROW()-5</f>
        <v>10</v>
      </c>
      <c r="C15" s="15" t="s">
        <v>105</v>
      </c>
      <c r="D15" s="15" t="s">
        <v>106</v>
      </c>
      <c r="E15" s="15" t="s">
        <v>103</v>
      </c>
      <c r="F15" s="14"/>
      <c r="G15" s="14"/>
      <c r="H15" s="14"/>
      <c r="I15" s="15" t="s">
        <v>104</v>
      </c>
      <c r="K15" s="4" t="str">
        <f t="shared" si="0"/>
        <v>Upd_dat TIMESTAMP  );</v>
      </c>
      <c r="P15" s="5" t="str">
        <f t="shared" si="1"/>
        <v/>
      </c>
      <c r="R15" s="13" t="str">
        <f>IF(H15="","","ALTER TABLE ["&amp;$F$3&amp;"] ADD CONSTRAINT [DF_"&amp;$F$3&amp;"_"&amp;D15&amp;"] DEFAULT "&amp;H15&amp;" FOR ["&amp;D15&amp;"];")</f>
        <v/>
      </c>
      <c r="U15" s="6" t="str">
        <f t="shared" si="2"/>
        <v>EXEC sys.sp_addextendedproperty @name=N'MS_Description', @value=N'更新日时' , @level0type=N'SCHEMA',@level0name=N'dbo', @level1type=N'TABLE',@level1name=N'M_JobAssignment ', @level2type=N'COLUMN',@level2name=N'Upd_dat';</v>
      </c>
    </row>
    <row r="17" spans="16:16">
      <c r="P17" s="5" t="str">
        <f>"WITH (PAD_INDEX = OFF, STATISTICS_NORECOMPUTE = OFF, IGNORE_DUP_KEY = OFF, ALLOW_ROW_LOCKS = OFF, ALLOW_PAGE_LOCKS = OFF);"</f>
        <v>WITH (PAD_INDEX = OFF, STATISTICS_NORECOMPUTE = OFF, IGNORE_DUP_KEY = OFF, ALLOW_ROW_LOCKS = OFF, ALLOW_PAGE_LOCKS = OFF);</v>
      </c>
    </row>
    <row r="21" s="2" customFormat="1" spans="2:21">
      <c r="B21" s="12"/>
      <c r="D21" s="3"/>
      <c r="E21" s="3"/>
      <c r="I21" s="3"/>
      <c r="J21" s="3"/>
      <c r="K21" s="4"/>
      <c r="L21" s="3"/>
      <c r="M21" s="3"/>
      <c r="N21" s="3"/>
      <c r="O21" s="3"/>
      <c r="P21" s="5"/>
      <c r="Q21" s="3"/>
      <c r="R21" s="3"/>
      <c r="S21" s="3"/>
      <c r="T21" s="3"/>
      <c r="U21" s="6"/>
    </row>
    <row r="22" spans="3:3">
      <c r="C22" s="18" t="s">
        <v>391</v>
      </c>
    </row>
  </sheetData>
  <mergeCells count="3">
    <mergeCell ref="B2:I2"/>
    <mergeCell ref="B3:E3"/>
    <mergeCell ref="F3:I3"/>
  </mergeCells>
  <pageMargins left="0.699305555555556" right="0.699305555555556" top="0.75" bottom="0.75" header="0.3" footer="0.3"/>
  <pageSetup paperSize="9" orientation="portrait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autoPageBreaks="0"/>
  </sheetPr>
  <dimension ref="B2:U22"/>
  <sheetViews>
    <sheetView showGridLines="0" tabSelected="1" zoomScale="85" zoomScaleNormal="85" workbookViewId="0">
      <selection activeCell="I29" sqref="I29"/>
    </sheetView>
  </sheetViews>
  <sheetFormatPr defaultColWidth="8.875" defaultRowHeight="14.5"/>
  <cols>
    <col min="1" max="1" width="3.75" style="3" customWidth="1"/>
    <col min="2" max="2" width="5.75" style="2" customWidth="1"/>
    <col min="3" max="3" width="22.75" style="2" customWidth="1"/>
    <col min="4" max="5" width="22.75" style="3" customWidth="1"/>
    <col min="6" max="6" width="9.75" style="2" customWidth="1"/>
    <col min="7" max="7" width="11.75" style="2" customWidth="1"/>
    <col min="8" max="8" width="9.75" style="2" customWidth="1"/>
    <col min="9" max="9" width="35.75" style="3" customWidth="1"/>
    <col min="10" max="10" width="3.75" style="3" customWidth="1"/>
    <col min="11" max="11" width="8.875" style="4"/>
    <col min="12" max="15" width="8.875" style="3"/>
    <col min="16" max="16" width="8.875" style="5"/>
    <col min="17" max="19" width="8.875" style="3" customWidth="1"/>
    <col min="20" max="20" width="8.875" style="3"/>
    <col min="21" max="21" width="8.875" style="6"/>
    <col min="22" max="16384" width="8.875" style="3"/>
  </cols>
  <sheetData>
    <row r="2" spans="2:11">
      <c r="B2" s="7" t="s">
        <v>79</v>
      </c>
      <c r="C2" s="7"/>
      <c r="D2" s="7"/>
      <c r="E2" s="7"/>
      <c r="F2" s="7"/>
      <c r="G2" s="7"/>
      <c r="H2" s="7"/>
      <c r="I2" s="7"/>
      <c r="K2" s="4" t="str">
        <f>"DROP TABLE IF EXISTS ["&amp;F3&amp;"];"</f>
        <v>DROP TABLE IF EXISTS [M_JobLogicSetting];</v>
      </c>
    </row>
    <row r="3" spans="2:16">
      <c r="B3" s="8" t="s">
        <v>392</v>
      </c>
      <c r="C3" s="8"/>
      <c r="D3" s="8"/>
      <c r="E3" s="8"/>
      <c r="F3" s="8" t="s">
        <v>66</v>
      </c>
      <c r="G3" s="8"/>
      <c r="H3" s="8"/>
      <c r="I3" s="8"/>
      <c r="K3" s="4" t="str">
        <f>"CREATE TABLE "&amp;F3&amp;" ("</f>
        <v>CREATE TABLE M_JobLogicSetting (</v>
      </c>
      <c r="P3" s="5" t="str">
        <f>"ALTER TABLE "&amp;F3&amp;" ADD PRIMARY KEY CLUSTERED ("</f>
        <v>ALTER TABLE M_JobLogicSetting ADD PRIMARY KEY CLUSTERED (</v>
      </c>
    </row>
    <row r="4" spans="21:21">
      <c r="U4" s="6" t="str">
        <f>"EXEC sys.sp_addextendedproperty @name=N'MS_Description', @value=N'"&amp;B3&amp;"' , @level0type=N'SCHEMA',@level0name=N'dbo', @level1type=N'TABLE',@level1name=N'"&amp;F3&amp;"';"</f>
        <v>EXEC sys.sp_addextendedproperty @name=N'MS_Description', @value=N'作业步骤逻辑处理表' , @level0type=N'SCHEMA',@level0name=N'dbo', @level1type=N'TABLE',@level1name=N'M_JobLogicSetting';</v>
      </c>
    </row>
    <row r="5" spans="2:9">
      <c r="B5" s="7" t="s">
        <v>80</v>
      </c>
      <c r="C5" s="7" t="s">
        <v>81</v>
      </c>
      <c r="D5" s="7" t="s">
        <v>82</v>
      </c>
      <c r="E5" s="7" t="s">
        <v>83</v>
      </c>
      <c r="F5" s="7" t="s">
        <v>84</v>
      </c>
      <c r="G5" s="7" t="s">
        <v>85</v>
      </c>
      <c r="H5" s="7" t="s">
        <v>86</v>
      </c>
      <c r="I5" s="7" t="s">
        <v>14</v>
      </c>
    </row>
    <row r="6" spans="2:21">
      <c r="B6" s="8">
        <f>ROW()-5</f>
        <v>1</v>
      </c>
      <c r="C6" s="9" t="s">
        <v>393</v>
      </c>
      <c r="D6" s="9" t="s">
        <v>394</v>
      </c>
      <c r="E6" s="9" t="s">
        <v>89</v>
      </c>
      <c r="F6" s="8" t="s">
        <v>90</v>
      </c>
      <c r="G6" s="8" t="s">
        <v>90</v>
      </c>
      <c r="H6" s="8"/>
      <c r="I6" s="9"/>
      <c r="K6" s="4" t="str">
        <f>IF(D6="","",D6&amp;" "&amp;IF(E6="decimal","decimal(18,0) IDENTITY(1,1)",E6)&amp;" "&amp;IF(G6="√","NOT NULL","")&amp;" "&amp;IF(C8&lt;&gt;"",",",");"))</f>
        <v>Logic_id  BIGINT NOT NULL ,</v>
      </c>
      <c r="P6" s="5" t="str">
        <f>IF(F6&lt;&gt;"",D6&amp;" ASC "&amp;IF(F8&lt;&gt;"",",",")"),"")</f>
        <v>Logic_id  ASC )</v>
      </c>
      <c r="R6" s="13" t="str">
        <f>IF(H6="","","ALTER TABLE ["&amp;$F$3&amp;"] ADD CONSTRAINT [DF_"&amp;$F$3&amp;"_"&amp;D6&amp;"] DEFAULT "&amp;H6&amp;" FOR ["&amp;D6&amp;"];")</f>
        <v/>
      </c>
      <c r="U6" s="6" t="str">
        <f>"EXEC sys.sp_addextendedproperty @name=N'MS_Description', @value=N'"&amp;C6&amp;"' , @level0type=N'SCHEMA',@level0name=N'dbo', @level1type=N'TABLE',@level1name=N'"&amp;$F$3&amp;"', @level2type=N'COLUMN',@level2name=N'"&amp;D6&amp;"';"</f>
        <v>EXEC sys.sp_addextendedproperty @name=N'MS_Description', @value=N'作业手顺逻辑处理ID' , @level0type=N'SCHEMA',@level0name=N'dbo', @level1type=N'TABLE',@level1name=N'M_JobLogicSetting', @level2type=N'COLUMN',@level2name=N'Logic_id ';</v>
      </c>
    </row>
    <row r="7" spans="2:21">
      <c r="B7" s="8">
        <v>2</v>
      </c>
      <c r="C7" s="9" t="s">
        <v>395</v>
      </c>
      <c r="D7" s="9" t="s">
        <v>284</v>
      </c>
      <c r="E7" s="9" t="s">
        <v>89</v>
      </c>
      <c r="F7" s="8"/>
      <c r="G7" s="8" t="s">
        <v>90</v>
      </c>
      <c r="H7" s="8"/>
      <c r="I7" s="9"/>
      <c r="K7" s="4" t="str">
        <f t="shared" ref="K7:K16" si="0">IF(D7="","",D7&amp;" "&amp;IF(E7="decimal","decimal(18,0) IDENTITY(1,1)",E7)&amp;" "&amp;IF(G7="√","NOT NULL","")&amp;" "&amp;IF(C9&lt;&gt;"",",",");"))</f>
        <v>Job_stepid BIGINT NOT NULL ,</v>
      </c>
      <c r="P7" s="5" t="str">
        <f>IF(F7&lt;&gt;"",D7&amp;" ASC "&amp;IF(F9&lt;&gt;"",",",")"),"")</f>
        <v/>
      </c>
      <c r="R7" s="13"/>
      <c r="U7" s="6" t="str">
        <f>"EXEC sys.sp_addextendedproperty @name=N'MS_Description', @value=N'"&amp;C7&amp;"' , @level0type=N'SCHEMA',@level0name=N'dbo', @level1type=N'TABLE',@level1name=N'"&amp;$F$3&amp;"', @level2type=N'COLUMN',@level2name=N'"&amp;D7&amp;"';"</f>
        <v>EXEC sys.sp_addextendedproperty @name=N'MS_Description', @value=N'作业步骤设定ID' , @level0type=N'SCHEMA',@level0name=N'dbo', @level1type=N'TABLE',@level1name=N'M_JobLogicSetting', @level2type=N'COLUMN',@level2name=N'Job_stepid';</v>
      </c>
    </row>
    <row r="8" spans="2:21">
      <c r="B8" s="8">
        <f>ROW()-5</f>
        <v>3</v>
      </c>
      <c r="C8" s="9" t="s">
        <v>396</v>
      </c>
      <c r="D8" s="9" t="s">
        <v>397</v>
      </c>
      <c r="E8" s="9" t="s">
        <v>96</v>
      </c>
      <c r="F8" s="8"/>
      <c r="G8" s="8" t="s">
        <v>90</v>
      </c>
      <c r="H8" s="8"/>
      <c r="I8" s="9"/>
      <c r="K8" s="4" t="str">
        <f t="shared" si="0"/>
        <v>Logic_character VARCHAR(50) NOT NULL ,</v>
      </c>
      <c r="P8" s="5" t="str">
        <f>IF(F8&lt;&gt;"",D8&amp;" ASC "&amp;IF(F10&lt;&gt;"",",",")"),"")</f>
        <v/>
      </c>
      <c r="R8" s="13" t="str">
        <f>IF(H8="","","ALTER TABLE ["&amp;$F$3&amp;"] ADD CONSTRAINT [DF_"&amp;$F$3&amp;"_"&amp;D8&amp;"] DEFAULT "&amp;H8&amp;" FOR ["&amp;D8&amp;"];")</f>
        <v/>
      </c>
      <c r="U8" s="6" t="str">
        <f>"EXEC sys.sp_addextendedproperty @name=N'MS_Description', @value=N'"&amp;C8&amp;"' , @level0type=N'SCHEMA',@level0name=N'dbo', @level1type=N'TABLE',@level1name=N'"&amp;$F$3&amp;"', @level2type=N'COLUMN',@level2name=N'"&amp;D8&amp;"';"</f>
        <v>EXEC sys.sp_addextendedproperty @name=N'MS_Description', @value=N'逻辑符(AND,OR)' , @level0type=N'SCHEMA',@level0name=N'dbo', @level1type=N'TABLE',@level1name=N'M_JobLogicSetting', @level2type=N'COLUMN',@level2name=N'Logic_character';</v>
      </c>
    </row>
    <row r="9" spans="2:21">
      <c r="B9" s="16">
        <v>4</v>
      </c>
      <c r="C9" s="17" t="s">
        <v>398</v>
      </c>
      <c r="D9" s="17" t="s">
        <v>172</v>
      </c>
      <c r="E9" s="17" t="s">
        <v>89</v>
      </c>
      <c r="F9" s="16"/>
      <c r="G9" s="16" t="s">
        <v>90</v>
      </c>
      <c r="H9" s="16"/>
      <c r="I9" s="17"/>
      <c r="K9" s="4" t="str">
        <f t="shared" si="0"/>
        <v>Type BIGINT NOT NULL ,</v>
      </c>
      <c r="P9" s="5" t="str">
        <f>IF(F9&lt;&gt;"",D9&amp;" ASC "&amp;IF(F11&lt;&gt;"",",",")"),"")</f>
        <v/>
      </c>
      <c r="R9" s="13"/>
      <c r="U9" s="6" t="str">
        <f>"EXEC sys.sp_addextendedproperty @name=N'MS_Description', @value=N'"&amp;C9&amp;"' , @level0type=N'SCHEMA',@level0name=N'dbo', @level1type=N'TABLE',@level1name=N'"&amp;$F$3&amp;"', @level2type=N'COLUMN',@level2name=N'"&amp;D9&amp;"';"</f>
        <v>EXEC sys.sp_addextendedproperty @name=N'MS_Description', @value=N'作业种类' , @level0type=N'SCHEMA',@level0name=N'dbo', @level1type=N'TABLE',@level1name=N'M_JobLogicSetting', @level2type=N'COLUMN',@level2name=N'Type';</v>
      </c>
    </row>
    <row r="10" spans="2:21">
      <c r="B10" s="16">
        <v>5</v>
      </c>
      <c r="C10" s="17" t="s">
        <v>399</v>
      </c>
      <c r="D10" s="17" t="s">
        <v>400</v>
      </c>
      <c r="E10" s="17" t="s">
        <v>89</v>
      </c>
      <c r="F10" s="16"/>
      <c r="G10" s="16" t="s">
        <v>90</v>
      </c>
      <c r="H10" s="16"/>
      <c r="I10" s="17"/>
      <c r="K10" s="4" t="str">
        <f t="shared" si="0"/>
        <v>Process_obj BIGINT NOT NULL ,</v>
      </c>
      <c r="P10" s="5" t="str">
        <f>IF(F10&lt;&gt;"",D10&amp;" ASC "&amp;IF(F13&lt;&gt;"",",",")"),"")</f>
        <v/>
      </c>
      <c r="R10" s="13"/>
      <c r="U10" s="6" t="str">
        <f>"EXEC sys.sp_addextendedproperty @name=N'MS_Description', @value=N'"&amp;C10&amp;"' , @level0type=N'SCHEMA',@level0name=N'dbo', @level1type=N'TABLE',@level1name=N'"&amp;$F$3&amp;"', @level2type=N'COLUMN',@level2name=N'"&amp;D10&amp;"';"</f>
        <v>EXEC sys.sp_addextendedproperty @name=N'MS_Description', @value=N'处理对象' , @level0type=N'SCHEMA',@level0name=N'dbo', @level1type=N'TABLE',@level1name=N'M_JobLogicSetting', @level2type=N'COLUMN',@level2name=N'Process_obj';</v>
      </c>
    </row>
    <row r="11" spans="2:21">
      <c r="B11" s="16">
        <v>6</v>
      </c>
      <c r="C11" s="17" t="s">
        <v>401</v>
      </c>
      <c r="D11" s="17" t="s">
        <v>402</v>
      </c>
      <c r="E11" s="17" t="s">
        <v>96</v>
      </c>
      <c r="F11" s="16"/>
      <c r="G11" s="16" t="s">
        <v>90</v>
      </c>
      <c r="H11" s="16"/>
      <c r="I11" s="17"/>
      <c r="K11" s="4" t="str">
        <f t="shared" si="0"/>
        <v>Judge_sign VARCHAR(50) NOT NULL ,</v>
      </c>
      <c r="P11" s="5" t="str">
        <f>IF(F11&lt;&gt;"",D11&amp;" ASC "&amp;IF(F14&lt;&gt;"",",",")"),"")</f>
        <v/>
      </c>
      <c r="R11" s="13"/>
      <c r="U11" s="6" t="str">
        <f>"EXEC sys.sp_addextendedproperty @name=N'MS_Description', @value=N'"&amp;C11&amp;"' , @level0type=N'SCHEMA',@level0name=N'dbo', @level1type=N'TABLE',@level1name=N'"&amp;$F$3&amp;"', @level2type=N'COLUMN',@level2name=N'"&amp;D11&amp;"';"</f>
        <v>EXEC sys.sp_addextendedproperty @name=N'MS_Description', @value=N'判断符' , @level0type=N'SCHEMA',@level0name=N'dbo', @level1type=N'TABLE',@level1name=N'M_JobLogicSetting', @level2type=N'COLUMN',@level2name=N'Judge_sign';</v>
      </c>
    </row>
    <row r="12" spans="2:18">
      <c r="B12" s="16">
        <v>7</v>
      </c>
      <c r="C12" s="17" t="s">
        <v>403</v>
      </c>
      <c r="D12" s="17" t="s">
        <v>404</v>
      </c>
      <c r="E12" s="17" t="s">
        <v>96</v>
      </c>
      <c r="F12" s="16"/>
      <c r="G12" s="16" t="s">
        <v>90</v>
      </c>
      <c r="H12" s="16"/>
      <c r="I12" s="17"/>
      <c r="K12" s="4" t="str">
        <f t="shared" si="0"/>
        <v>Judge_value VARCHAR(50) NOT NULL ,</v>
      </c>
      <c r="R12" s="13"/>
    </row>
    <row r="13" ht="17" customHeight="1" spans="2:21">
      <c r="B13" s="16">
        <v>8</v>
      </c>
      <c r="C13" s="17" t="s">
        <v>405</v>
      </c>
      <c r="D13" s="17" t="s">
        <v>406</v>
      </c>
      <c r="E13" s="17" t="s">
        <v>96</v>
      </c>
      <c r="F13" s="16"/>
      <c r="G13" s="16" t="s">
        <v>90</v>
      </c>
      <c r="H13" s="16"/>
      <c r="I13" s="17"/>
      <c r="K13" s="4" t="str">
        <f t="shared" si="0"/>
        <v>Process_order VARCHAR(50) NOT NULL ,</v>
      </c>
      <c r="P13" s="5" t="str">
        <f>IF(F13&lt;&gt;"",D13&amp;" ASC "&amp;IF(F15&lt;&gt;"",",",")"),"")</f>
        <v/>
      </c>
      <c r="R13" s="13"/>
      <c r="U13" s="6" t="str">
        <f>"EXEC sys.sp_addextendedproperty @name=N'MS_Description', @value=N'"&amp;C13&amp;"' , @level0type=N'SCHEMA',@level0name=N'dbo', @level1type=N'TABLE',@level1name=N'"&amp;$F$3&amp;"', @level2type=N'COLUMN',@level2name=N'"&amp;D13&amp;"';"</f>
        <v>EXEC sys.sp_addextendedproperty @name=N'MS_Description', @value=N'处理顺序' , @level0type=N'SCHEMA',@level0name=N'dbo', @level1type=N'TABLE',@level1name=N'M_JobLogicSetting', @level2type=N'COLUMN',@level2name=N'Process_order';</v>
      </c>
    </row>
    <row r="14" customFormat="1" ht="17" customHeight="1" spans="2:21">
      <c r="B14" s="16">
        <v>9</v>
      </c>
      <c r="C14" s="17" t="s">
        <v>14</v>
      </c>
      <c r="D14" s="17" t="s">
        <v>156</v>
      </c>
      <c r="E14" s="17" t="s">
        <v>96</v>
      </c>
      <c r="F14" s="16"/>
      <c r="G14" s="16"/>
      <c r="H14" s="16"/>
      <c r="I14" s="17"/>
      <c r="K14" s="4" t="str">
        <f t="shared" si="0"/>
        <v>Remarks VARCHAR(50)  ,</v>
      </c>
      <c r="P14" s="5" t="str">
        <f>IF(F14&lt;&gt;"",D14&amp;" ASC "&amp;IF(F16&lt;&gt;"",",",")"),"")</f>
        <v/>
      </c>
      <c r="R14" s="13"/>
      <c r="U14" s="6" t="str">
        <f>"EXEC sys.sp_addextendedproperty @name=N'MS_Description', @value=N'"&amp;C14&amp;"' , @level0type=N'SCHEMA',@level0name=N'dbo', @level1type=N'TABLE',@level1name=N'"&amp;$F$3&amp;"', @level2type=N'COLUMN',@level2name=N'"&amp;D14&amp;"';"</f>
        <v>EXEC sys.sp_addextendedproperty @name=N'MS_Description', @value=N'备注' , @level0type=N'SCHEMA',@level0name=N'dbo', @level1type=N'TABLE',@level1name=N'M_JobLogicSetting', @level2type=N'COLUMN',@level2name=N'Remarks';</v>
      </c>
    </row>
    <row r="15" s="1" customFormat="1" spans="2:21">
      <c r="B15" s="14">
        <f>ROW()-5</f>
        <v>10</v>
      </c>
      <c r="C15" s="15" t="s">
        <v>101</v>
      </c>
      <c r="D15" s="15" t="s">
        <v>102</v>
      </c>
      <c r="E15" s="15" t="s">
        <v>103</v>
      </c>
      <c r="F15" s="14"/>
      <c r="G15" s="14"/>
      <c r="H15" s="14"/>
      <c r="I15" s="15" t="s">
        <v>104</v>
      </c>
      <c r="K15" s="4" t="str">
        <f t="shared" si="0"/>
        <v>Inst_dat TIMESTAMP  );</v>
      </c>
      <c r="P15" s="5" t="str">
        <f>IF(F15&lt;&gt;"",D15&amp;" ASC "&amp;IF(F17&lt;&gt;"",",",")"),"")</f>
        <v/>
      </c>
      <c r="R15" s="13" t="str">
        <f>IF(H15="","","ALTER TABLE ["&amp;$F$3&amp;"] ADD CONSTRAINT [DF_"&amp;$F$3&amp;"_"&amp;D15&amp;"] DEFAULT "&amp;H15&amp;" FOR ["&amp;D15&amp;"];")</f>
        <v/>
      </c>
      <c r="U15" s="6" t="str">
        <f>"EXEC sys.sp_addextendedproperty @name=N'MS_Description', @value=N'"&amp;C15&amp;"' , @level0type=N'SCHEMA',@level0name=N'dbo', @level1type=N'TABLE',@level1name=N'"&amp;$F$3&amp;"', @level2type=N'COLUMN',@level2name=N'"&amp;D15&amp;"';"</f>
        <v>EXEC sys.sp_addextendedproperty @name=N'MS_Description', @value=N'登录日时' , @level0type=N'SCHEMA',@level0name=N'dbo', @level1type=N'TABLE',@level1name=N'M_JobLogicSetting', @level2type=N'COLUMN',@level2name=N'Inst_dat';</v>
      </c>
    </row>
    <row r="16" s="1" customFormat="1" spans="2:21">
      <c r="B16" s="14">
        <f>ROW()-5</f>
        <v>11</v>
      </c>
      <c r="C16" s="15" t="s">
        <v>105</v>
      </c>
      <c r="D16" s="15" t="s">
        <v>106</v>
      </c>
      <c r="E16" s="15" t="s">
        <v>103</v>
      </c>
      <c r="F16" s="14"/>
      <c r="G16" s="14"/>
      <c r="H16" s="14"/>
      <c r="I16" s="15" t="s">
        <v>104</v>
      </c>
      <c r="K16" s="4" t="str">
        <f t="shared" si="0"/>
        <v>Upd_dat TIMESTAMP  );</v>
      </c>
      <c r="P16" s="5" t="str">
        <f>IF(F16&lt;&gt;"",D16&amp;" ASC "&amp;IF(F18&lt;&gt;"",",",")"),"")</f>
        <v/>
      </c>
      <c r="R16" s="13" t="str">
        <f>IF(H16="","","ALTER TABLE ["&amp;$F$3&amp;"] ADD CONSTRAINT [DF_"&amp;$F$3&amp;"_"&amp;D16&amp;"] DEFAULT "&amp;H16&amp;" FOR ["&amp;D16&amp;"];")</f>
        <v/>
      </c>
      <c r="U16" s="6" t="str">
        <f>"EXEC sys.sp_addextendedproperty @name=N'MS_Description', @value=N'"&amp;C16&amp;"' , @level0type=N'SCHEMA',@level0name=N'dbo', @level1type=N'TABLE',@level1name=N'"&amp;$F$3&amp;"', @level2type=N'COLUMN',@level2name=N'"&amp;D16&amp;"';"</f>
        <v>EXEC sys.sp_addextendedproperty @name=N'MS_Description', @value=N'更新日时' , @level0type=N'SCHEMA',@level0name=N'dbo', @level1type=N'TABLE',@level1name=N'M_JobLogicSetting', @level2type=N'COLUMN',@level2name=N'Upd_dat';</v>
      </c>
    </row>
    <row r="18" spans="16:16">
      <c r="P18" s="5" t="str">
        <f>"WITH (PAD_INDEX = OFF, STATISTICS_NORECOMPUTE = OFF, IGNORE_DUP_KEY = OFF, ALLOW_ROW_LOCKS = OFF, ALLOW_PAGE_LOCKS = OFF);"</f>
        <v>WITH (PAD_INDEX = OFF, STATISTICS_NORECOMPUTE = OFF, IGNORE_DUP_KEY = OFF, ALLOW_ROW_LOCKS = OFF, ALLOW_PAGE_LOCKS = OFF);</v>
      </c>
    </row>
    <row r="21" spans="3:3">
      <c r="C21" s="18" t="s">
        <v>407</v>
      </c>
    </row>
    <row r="22" s="2" customFormat="1" spans="2:21">
      <c r="B22" s="12"/>
      <c r="D22" s="3"/>
      <c r="E22" s="3"/>
      <c r="I22" s="3"/>
      <c r="J22" s="3"/>
      <c r="K22" s="4"/>
      <c r="L22" s="3"/>
      <c r="M22" s="3"/>
      <c r="N22" s="3"/>
      <c r="O22" s="3"/>
      <c r="P22" s="5"/>
      <c r="Q22" s="3"/>
      <c r="R22" s="3"/>
      <c r="S22" s="3"/>
      <c r="T22" s="3"/>
      <c r="U22" s="6"/>
    </row>
  </sheetData>
  <mergeCells count="3">
    <mergeCell ref="B2:I2"/>
    <mergeCell ref="B3:E3"/>
    <mergeCell ref="F3:I3"/>
  </mergeCells>
  <pageMargins left="0.699305555555556" right="0.699305555555556" top="0.75" bottom="0.75" header="0.3" footer="0.3"/>
  <pageSetup paperSize="9" orientation="portrait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autoPageBreaks="0"/>
  </sheetPr>
  <dimension ref="B2:U20"/>
  <sheetViews>
    <sheetView showGridLines="0" zoomScale="85" zoomScaleNormal="85" workbookViewId="0">
      <selection activeCell="E26" sqref="E26"/>
    </sheetView>
  </sheetViews>
  <sheetFormatPr defaultColWidth="8.875" defaultRowHeight="14.5"/>
  <cols>
    <col min="1" max="1" width="3.75" style="3" customWidth="1"/>
    <col min="2" max="2" width="5.75" style="2" customWidth="1"/>
    <col min="3" max="3" width="22.75" style="2" customWidth="1"/>
    <col min="4" max="5" width="22.75" style="3" customWidth="1"/>
    <col min="6" max="6" width="9.75" style="2" customWidth="1"/>
    <col min="7" max="7" width="11.75" style="2" customWidth="1"/>
    <col min="8" max="8" width="9.75" style="2" customWidth="1"/>
    <col min="9" max="9" width="35.75" style="3" customWidth="1"/>
    <col min="10" max="10" width="3.75" style="3" customWidth="1"/>
    <col min="11" max="11" width="8.875" style="4"/>
    <col min="12" max="15" width="8.875" style="3"/>
    <col min="16" max="16" width="8.875" style="5"/>
    <col min="17" max="19" width="8.875" style="3" customWidth="1"/>
    <col min="20" max="20" width="8.875" style="3"/>
    <col min="21" max="21" width="8.875" style="6"/>
    <col min="22" max="16384" width="8.875" style="3"/>
  </cols>
  <sheetData>
    <row r="2" spans="2:11">
      <c r="B2" s="7" t="s">
        <v>79</v>
      </c>
      <c r="C2" s="7"/>
      <c r="D2" s="7"/>
      <c r="E2" s="7"/>
      <c r="F2" s="7"/>
      <c r="G2" s="7"/>
      <c r="H2" s="7"/>
      <c r="I2" s="7"/>
      <c r="K2" s="4" t="str">
        <f>"DROP TABLE IF EXISTS ["&amp;F3&amp;"];"</f>
        <v>DROP TABLE IF EXISTS [P_ProductOrder];</v>
      </c>
    </row>
    <row r="3" spans="2:16">
      <c r="B3" s="8" t="s">
        <v>67</v>
      </c>
      <c r="C3" s="8"/>
      <c r="D3" s="8"/>
      <c r="E3" s="8"/>
      <c r="F3" s="8" t="s">
        <v>68</v>
      </c>
      <c r="G3" s="8"/>
      <c r="H3" s="8"/>
      <c r="I3" s="8"/>
      <c r="K3" s="4" t="str">
        <f>"CREATE TABLE "&amp;F3&amp;" ("</f>
        <v>CREATE TABLE P_ProductOrder (</v>
      </c>
      <c r="P3" s="5" t="str">
        <f>"ALTER TABLE "&amp;F3&amp;" ADD PRIMARY KEY CLUSTERED ("</f>
        <v>ALTER TABLE P_ProductOrder ADD PRIMARY KEY CLUSTERED (</v>
      </c>
    </row>
    <row r="4" spans="21:21">
      <c r="U4" s="6" t="str">
        <f>"EXEC sys.sp_addextendedproperty @name=N'MS_Description', @value=N'"&amp;B3&amp;"' , @level0type=N'SCHEMA',@level0name=N'dbo', @level1type=N'TABLE',@level1name=N'"&amp;F3&amp;"';"</f>
        <v>EXEC sys.sp_addextendedproperty @name=N'MS_Description', @value=N'产品订单' , @level0type=N'SCHEMA',@level0name=N'dbo', @level1type=N'TABLE',@level1name=N'P_ProductOrder';</v>
      </c>
    </row>
    <row r="5" spans="2:9">
      <c r="B5" s="7" t="s">
        <v>80</v>
      </c>
      <c r="C5" s="7" t="s">
        <v>81</v>
      </c>
      <c r="D5" s="7" t="s">
        <v>82</v>
      </c>
      <c r="E5" s="7" t="s">
        <v>83</v>
      </c>
      <c r="F5" s="7" t="s">
        <v>84</v>
      </c>
      <c r="G5" s="7" t="s">
        <v>85</v>
      </c>
      <c r="H5" s="7" t="s">
        <v>86</v>
      </c>
      <c r="I5" s="7" t="s">
        <v>14</v>
      </c>
    </row>
    <row r="6" spans="2:21">
      <c r="B6" s="8">
        <f t="shared" ref="B6:B14" si="0">ROW()-5</f>
        <v>1</v>
      </c>
      <c r="C6" s="9" t="s">
        <v>408</v>
      </c>
      <c r="D6" s="9" t="s">
        <v>409</v>
      </c>
      <c r="E6" s="9" t="s">
        <v>89</v>
      </c>
      <c r="F6" s="8" t="s">
        <v>90</v>
      </c>
      <c r="G6" s="8" t="s">
        <v>90</v>
      </c>
      <c r="H6" s="8"/>
      <c r="I6" s="9"/>
      <c r="K6" s="4" t="str">
        <f>IF(D6="","",D6&amp;" "&amp;IF(E6="decimal","decimal(18,0) IDENTITY(1,1)",E6)&amp;" "&amp;IF(G6="√","NOT NULL","")&amp;" "&amp;IF(C7&lt;&gt;"",",",");"))</f>
        <v>Order_id BIGINT NOT NULL ,</v>
      </c>
      <c r="P6" s="5" t="str">
        <f>IF(F6&lt;&gt;"",D6&amp;" ASC "&amp;IF(F7&lt;&gt;"",",",")"),"")</f>
        <v>Order_id ASC )</v>
      </c>
      <c r="R6" s="13" t="str">
        <f>IF(H6="","","ALTER TABLE ["&amp;$F$3&amp;"] ADD CONSTRAINT [DF_"&amp;$F$3&amp;"_"&amp;D6&amp;"] DEFAULT "&amp;H6&amp;" FOR ["&amp;D6&amp;"];")</f>
        <v/>
      </c>
      <c r="U6" s="6" t="str">
        <f>"EXEC sys.sp_addextendedproperty @name=N'MS_Description', @value=N'"&amp;C6&amp;"' , @level0type=N'SCHEMA',@level0name=N'dbo', @level1type=N'TABLE',@level1name=N'"&amp;$F$3&amp;"', @level2type=N'COLUMN',@level2name=N'"&amp;D6&amp;"';"</f>
        <v>EXEC sys.sp_addextendedproperty @name=N'MS_Description', @value=N'订单 ID' , @level0type=N'SCHEMA',@level0name=N'dbo', @level1type=N'TABLE',@level1name=N'P_ProductOrder', @level2type=N'COLUMN',@level2name=N'Order_id';</v>
      </c>
    </row>
    <row r="7" spans="2:21">
      <c r="B7" s="8">
        <f t="shared" si="0"/>
        <v>2</v>
      </c>
      <c r="C7" s="9" t="s">
        <v>410</v>
      </c>
      <c r="D7" s="9" t="s">
        <v>411</v>
      </c>
      <c r="E7" s="9" t="s">
        <v>412</v>
      </c>
      <c r="F7" s="8"/>
      <c r="G7" s="8" t="s">
        <v>90</v>
      </c>
      <c r="H7" s="8"/>
      <c r="I7" s="9"/>
      <c r="K7" s="4" t="str">
        <f t="shared" ref="K7:K14" si="1">IF(D7="","",D7&amp;" "&amp;IF(E7="decimal","decimal(18,0) IDENTITY(1,1)",E7)&amp;" "&amp;IF(G7="√","NOT NULL","")&amp;" "&amp;IF(C8&lt;&gt;"",",",");"))</f>
        <v>Order_no VARCHAR(30) NOT NULL ,</v>
      </c>
      <c r="P7" s="5" t="str">
        <f>IF(F7&lt;&gt;"",D7&amp;" ASC "&amp;IF(F8&lt;&gt;"",",",")"),"")</f>
        <v/>
      </c>
      <c r="R7" s="13" t="str">
        <f>IF(H7="","","ALTER TABLE ["&amp;$F$3&amp;"] ADD CONSTRAINT [DF_"&amp;$F$3&amp;"_"&amp;D7&amp;"] DEFAULT "&amp;H7&amp;" FOR ["&amp;D7&amp;"];")</f>
        <v/>
      </c>
      <c r="U7" s="6" t="str">
        <f>"EXEC sys.sp_addextendedproperty @name=N'MS_Description', @value=N'"&amp;C7&amp;"' , @level0type=N'SCHEMA',@level0name=N'dbo', @level1type=N'TABLE',@level1name=N'"&amp;$F$3&amp;"', @level2type=N'COLUMN',@level2name=N'"&amp;D7&amp;"';"</f>
        <v>EXEC sys.sp_addextendedproperty @name=N'MS_Description', @value=N'订单编号' , @level0type=N'SCHEMA',@level0name=N'dbo', @level1type=N'TABLE',@level1name=N'P_ProductOrder', @level2type=N'COLUMN',@level2name=N'Order_no';</v>
      </c>
    </row>
    <row r="8" spans="2:21">
      <c r="B8" s="8">
        <f t="shared" si="0"/>
        <v>3</v>
      </c>
      <c r="C8" s="9" t="s">
        <v>413</v>
      </c>
      <c r="D8" s="9" t="s">
        <v>414</v>
      </c>
      <c r="E8" s="9" t="s">
        <v>415</v>
      </c>
      <c r="F8" s="8"/>
      <c r="G8" s="8" t="s">
        <v>90</v>
      </c>
      <c r="H8" s="8"/>
      <c r="I8" s="9"/>
      <c r="K8" s="4" t="str">
        <f t="shared" si="1"/>
        <v>Order_dat DATE NOT NULL ,</v>
      </c>
      <c r="P8" s="5" t="str">
        <f>IF(F8&lt;&gt;"",D8&amp;" ASC "&amp;IF(F9&lt;&gt;"",",",")"),"")</f>
        <v/>
      </c>
      <c r="R8" s="13" t="str">
        <f>IF(H8="","","ALTER TABLE ["&amp;$F$3&amp;"] ADD CONSTRAINT [DF_"&amp;$F$3&amp;"_"&amp;D8&amp;"] DEFAULT "&amp;H8&amp;" FOR ["&amp;D8&amp;"];")</f>
        <v/>
      </c>
      <c r="U8" s="6" t="str">
        <f>"EXEC sys.sp_addextendedproperty @name=N'MS_Description', @value=N'"&amp;C8&amp;"' , @level0type=N'SCHEMA',@level0name=N'dbo', @level1type=N'TABLE',@level1name=N'"&amp;$F$3&amp;"', @level2type=N'COLUMN',@level2name=N'"&amp;D8&amp;"';"</f>
        <v>EXEC sys.sp_addextendedproperty @name=N'MS_Description', @value=N'订单时间' , @level0type=N'SCHEMA',@level0name=N'dbo', @level1type=N'TABLE',@level1name=N'P_ProductOrder', @level2type=N'COLUMN',@level2name=N'Order_dat';</v>
      </c>
    </row>
    <row r="9" spans="2:21">
      <c r="B9" s="8">
        <f t="shared" si="0"/>
        <v>4</v>
      </c>
      <c r="C9" s="9" t="s">
        <v>416</v>
      </c>
      <c r="D9" s="9" t="s">
        <v>417</v>
      </c>
      <c r="E9" s="9" t="s">
        <v>418</v>
      </c>
      <c r="F9" s="8"/>
      <c r="G9" s="8" t="s">
        <v>90</v>
      </c>
      <c r="H9" s="8"/>
      <c r="I9" s="9"/>
      <c r="K9" s="4" t="str">
        <f t="shared" si="1"/>
        <v>Customer_info VARCHAR(100) NOT NULL ,</v>
      </c>
      <c r="P9" s="5" t="str">
        <f>IF(F9&lt;&gt;"",D9&amp;" ASC "&amp;IF(#REF!&lt;&gt;"",",",")"),"")</f>
        <v/>
      </c>
      <c r="R9" s="13" t="str">
        <f>IF(H9="","","ALTER TABLE ["&amp;$F$3&amp;"] ADD CONSTRAINT [DF_"&amp;$F$3&amp;"_"&amp;D9&amp;"] DEFAULT "&amp;H9&amp;" FOR ["&amp;D9&amp;"];")</f>
        <v/>
      </c>
      <c r="U9" s="6" t="str">
        <f>"EXEC sys.sp_addextendedproperty @name=N'MS_Description', @value=N'"&amp;C9&amp;"' , @level0type=N'SCHEMA',@level0name=N'dbo', @level1type=N'TABLE',@level1name=N'"&amp;$F$3&amp;"', @level2type=N'COLUMN',@level2name=N'"&amp;D9&amp;"';"</f>
        <v>EXEC sys.sp_addextendedproperty @name=N'MS_Description', @value=N'客户信息' , @level0type=N'SCHEMA',@level0name=N'dbo', @level1type=N'TABLE',@level1name=N'P_ProductOrder', @level2type=N'COLUMN',@level2name=N'Customer_info';</v>
      </c>
    </row>
    <row r="10" spans="2:21">
      <c r="B10" s="8">
        <f t="shared" si="0"/>
        <v>5</v>
      </c>
      <c r="C10" s="10" t="s">
        <v>419</v>
      </c>
      <c r="D10" s="10" t="s">
        <v>420</v>
      </c>
      <c r="E10" s="10" t="s">
        <v>89</v>
      </c>
      <c r="F10" s="11"/>
      <c r="G10" s="11" t="s">
        <v>90</v>
      </c>
      <c r="H10" s="11"/>
      <c r="I10" s="10"/>
      <c r="K10" s="4" t="str">
        <f t="shared" si="1"/>
        <v>Order_qty BIGINT NOT NULL ,</v>
      </c>
      <c r="P10" s="5" t="str">
        <f>IF(F10&lt;&gt;"",D10&amp;" ASC "&amp;IF(F11&lt;&gt;"",",",")"),"")</f>
        <v/>
      </c>
      <c r="R10" s="13" t="str">
        <f>IF(H10="","","ALTER TABLE ["&amp;$F$3&amp;"] ADD CONSTRAINT [DF_"&amp;$F$3&amp;"_"&amp;D10&amp;"] DEFAULT "&amp;H10&amp;" FOR ["&amp;D10&amp;"];")</f>
        <v/>
      </c>
      <c r="U10" s="6" t="str">
        <f>"EXEC sys.sp_addextendedproperty @name=N'MS_Description', @value=N'"&amp;C10&amp;"' , @level0type=N'SCHEMA',@level0name=N'dbo', @level1type=N'TABLE',@level1name=N'"&amp;$F$3&amp;"', @level2type=N'COLUMN',@level2name=N'"&amp;D10&amp;"';"</f>
        <v>EXEC sys.sp_addextendedproperty @name=N'MS_Description', @value=N'订单数量' , @level0type=N'SCHEMA',@level0name=N'dbo', @level1type=N'TABLE',@level1name=N'P_ProductOrder', @level2type=N'COLUMN',@level2name=N'Order_qty';</v>
      </c>
    </row>
    <row r="11" spans="2:21">
      <c r="B11" s="8">
        <f t="shared" si="0"/>
        <v>6</v>
      </c>
      <c r="C11" s="10" t="s">
        <v>421</v>
      </c>
      <c r="D11" s="10" t="s">
        <v>422</v>
      </c>
      <c r="E11" s="10" t="s">
        <v>89</v>
      </c>
      <c r="F11" s="11"/>
      <c r="G11" s="11" t="s">
        <v>90</v>
      </c>
      <c r="H11" s="11">
        <v>0</v>
      </c>
      <c r="I11" s="10"/>
      <c r="K11" s="4" t="str">
        <f t="shared" si="1"/>
        <v>Completed_qty BIGINT NOT NULL ,</v>
      </c>
      <c r="P11" s="5" t="str">
        <f>IF(F11&lt;&gt;"",D11&amp;" ASC "&amp;IF(F12&lt;&gt;"",",",")"),"")</f>
        <v/>
      </c>
      <c r="R11" s="13" t="str">
        <f>IF(H11="","","ALTER TABLE ["&amp;$F$3&amp;"] ADD CONSTRAINT [DF_"&amp;$F$3&amp;"_"&amp;D11&amp;"] DEFAULT "&amp;H11&amp;" FOR ["&amp;D11&amp;"];")</f>
        <v>ALTER TABLE [P_ProductOrder] ADD CONSTRAINT [DF_P_ProductOrder_Completed_qty] DEFAULT 0 FOR [Completed_qty];</v>
      </c>
      <c r="U11" s="6" t="str">
        <f>"EXEC sys.sp_addextendedproperty @name=N'MS_Description', @value=N'"&amp;C11&amp;"' , @level0type=N'SCHEMA',@level0name=N'dbo', @level1type=N'TABLE',@level1name=N'"&amp;$F$3&amp;"', @level2type=N'COLUMN',@level2name=N'"&amp;D11&amp;"';"</f>
        <v>EXEC sys.sp_addextendedproperty @name=N'MS_Description', @value=N'完成数量' , @level0type=N'SCHEMA',@level0name=N'dbo', @level1type=N'TABLE',@level1name=N'P_ProductOrder', @level2type=N'COLUMN',@level2name=N'Completed_qty';</v>
      </c>
    </row>
    <row r="12" spans="2:21">
      <c r="B12" s="8">
        <f t="shared" si="0"/>
        <v>7</v>
      </c>
      <c r="C12" s="10" t="s">
        <v>423</v>
      </c>
      <c r="D12" s="10" t="s">
        <v>424</v>
      </c>
      <c r="E12" s="10" t="s">
        <v>99</v>
      </c>
      <c r="F12" s="11"/>
      <c r="G12" s="11" t="s">
        <v>90</v>
      </c>
      <c r="H12" s="11">
        <v>0</v>
      </c>
      <c r="I12" s="10" t="s">
        <v>425</v>
      </c>
      <c r="K12" s="4" t="str">
        <f t="shared" si="1"/>
        <v>Order_status SMALLINT NOT NULL ,</v>
      </c>
      <c r="P12" s="5" t="str">
        <f>IF(F12&lt;&gt;"",D12&amp;" ASC "&amp;IF(F13&lt;&gt;"",",",")"),"")</f>
        <v/>
      </c>
      <c r="R12" s="13" t="str">
        <f>IF(H12="","","ALTER TABLE ["&amp;$F$3&amp;"] ADD CONSTRAINT [DF_"&amp;$F$3&amp;"_"&amp;D12&amp;"] DEFAULT "&amp;H12&amp;" FOR ["&amp;D12&amp;"];")</f>
        <v>ALTER TABLE [P_ProductOrder] ADD CONSTRAINT [DF_P_ProductOrder_Order_status] DEFAULT 0 FOR [Order_status];</v>
      </c>
      <c r="U12" s="6" t="str">
        <f>"EXEC sys.sp_addextendedproperty @name=N'MS_Description', @value=N'"&amp;C12&amp;"' , @level0type=N'SCHEMA',@level0name=N'dbo', @level1type=N'TABLE',@level1name=N'"&amp;$F$3&amp;"', @level2type=N'COLUMN',@level2name=N'"&amp;D12&amp;"';"</f>
        <v>EXEC sys.sp_addextendedproperty @name=N'MS_Description', @value=N'订单状态' , @level0type=N'SCHEMA',@level0name=N'dbo', @level1type=N'TABLE',@level1name=N'P_ProductOrder', @level2type=N'COLUMN',@level2name=N'Order_status';</v>
      </c>
    </row>
    <row r="13" s="1" customFormat="1" spans="2:21">
      <c r="B13" s="14">
        <f t="shared" si="0"/>
        <v>8</v>
      </c>
      <c r="C13" s="15" t="s">
        <v>101</v>
      </c>
      <c r="D13" s="15" t="s">
        <v>102</v>
      </c>
      <c r="E13" s="15" t="s">
        <v>103</v>
      </c>
      <c r="F13" s="14"/>
      <c r="G13" s="14"/>
      <c r="H13" s="14"/>
      <c r="I13" s="15" t="s">
        <v>104</v>
      </c>
      <c r="K13" s="4" t="str">
        <f t="shared" si="1"/>
        <v>Inst_dat TIMESTAMP  ,</v>
      </c>
      <c r="L13" s="3"/>
      <c r="P13" s="5" t="str">
        <f>IF(F13&lt;&gt;"",D13&amp;" ASC "&amp;IF(F14&lt;&gt;"",",",")"),"")</f>
        <v/>
      </c>
      <c r="R13" s="13" t="str">
        <f>IF(H13="","","ALTER TABLE ["&amp;$F$3&amp;"] ADD CONSTRAINT [DF_"&amp;$F$3&amp;"_"&amp;D13&amp;"] DEFAULT "&amp;H13&amp;" FOR ["&amp;D13&amp;"];")</f>
        <v/>
      </c>
      <c r="U13" s="6" t="str">
        <f>"EXEC sys.sp_addextendedproperty @name=N'MS_Description', @value=N'"&amp;C13&amp;"' , @level0type=N'SCHEMA',@level0name=N'dbo', @level1type=N'TABLE',@level1name=N'"&amp;$F$3&amp;"', @level2type=N'COLUMN',@level2name=N'"&amp;D13&amp;"';"</f>
        <v>EXEC sys.sp_addextendedproperty @name=N'MS_Description', @value=N'登录日时' , @level0type=N'SCHEMA',@level0name=N'dbo', @level1type=N'TABLE',@level1name=N'P_ProductOrder', @level2type=N'COLUMN',@level2name=N'Inst_dat';</v>
      </c>
    </row>
    <row r="14" s="1" customFormat="1" spans="2:21">
      <c r="B14" s="14">
        <f t="shared" si="0"/>
        <v>9</v>
      </c>
      <c r="C14" s="15" t="s">
        <v>105</v>
      </c>
      <c r="D14" s="15" t="s">
        <v>106</v>
      </c>
      <c r="E14" s="15" t="s">
        <v>103</v>
      </c>
      <c r="F14" s="14"/>
      <c r="G14" s="14"/>
      <c r="H14" s="14"/>
      <c r="I14" s="15" t="s">
        <v>104</v>
      </c>
      <c r="K14" s="4" t="str">
        <f t="shared" si="1"/>
        <v>Upd_dat TIMESTAMP  );</v>
      </c>
      <c r="L14" s="3"/>
      <c r="P14" s="5" t="str">
        <f>IF(F14&lt;&gt;"",D14&amp;" ASC "&amp;IF(F15&lt;&gt;"",",",")"),"")</f>
        <v/>
      </c>
      <c r="R14" s="13" t="str">
        <f>IF(H14="","","ALTER TABLE ["&amp;$F$3&amp;"] ADD CONSTRAINT [DF_"&amp;$F$3&amp;"_"&amp;D14&amp;"] DEFAULT "&amp;H14&amp;" FOR ["&amp;D14&amp;"];")</f>
        <v/>
      </c>
      <c r="U14" s="6" t="str">
        <f>"EXEC sys.sp_addextendedproperty @name=N'MS_Description', @value=N'"&amp;C14&amp;"' , @level0type=N'SCHEMA',@level0name=N'dbo', @level1type=N'TABLE',@level1name=N'"&amp;$F$3&amp;"', @level2type=N'COLUMN',@level2name=N'"&amp;D14&amp;"';"</f>
        <v>EXEC sys.sp_addextendedproperty @name=N'MS_Description', @value=N'更新日时' , @level0type=N'SCHEMA',@level0name=N'dbo', @level1type=N'TABLE',@level1name=N'P_ProductOrder', @level2type=N'COLUMN',@level2name=N'Upd_dat';</v>
      </c>
    </row>
    <row r="16" spans="16:16">
      <c r="P16" s="5" t="str">
        <f>"WITH (PAD_INDEX = OFF, STATISTICS_NORECOMPUTE = OFF, IGNORE_DUP_KEY = OFF, ALLOW_ROW_LOCKS = OFF, ALLOW_PAGE_LOCKS = OFF);"</f>
        <v>WITH (PAD_INDEX = OFF, STATISTICS_NORECOMPUTE = OFF, IGNORE_DUP_KEY = OFF, ALLOW_ROW_LOCKS = OFF, ALLOW_PAGE_LOCKS = OFF);</v>
      </c>
    </row>
    <row r="20" s="2" customFormat="1" spans="2:21">
      <c r="B20" s="12"/>
      <c r="D20" s="3"/>
      <c r="E20" s="3"/>
      <c r="I20" s="3"/>
      <c r="J20" s="3"/>
      <c r="K20" s="4"/>
      <c r="L20" s="3"/>
      <c r="M20" s="3"/>
      <c r="N20" s="3"/>
      <c r="O20" s="3"/>
      <c r="P20" s="5"/>
      <c r="Q20" s="3"/>
      <c r="R20" s="3"/>
      <c r="S20" s="3"/>
      <c r="T20" s="3"/>
      <c r="U20" s="6"/>
    </row>
  </sheetData>
  <mergeCells count="3">
    <mergeCell ref="B2:I2"/>
    <mergeCell ref="B3:E3"/>
    <mergeCell ref="F3:I3"/>
  </mergeCells>
  <pageMargins left="0.699305555555556" right="0.699305555555556" top="0.75" bottom="0.75" header="0.3" footer="0.3"/>
  <pageSetup paperSize="9" orientation="portrait"/>
  <headerFooter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autoPageBreaks="0"/>
  </sheetPr>
  <dimension ref="B2:U21"/>
  <sheetViews>
    <sheetView showGridLines="0" zoomScale="85" zoomScaleNormal="85" workbookViewId="0">
      <selection activeCell="E26" sqref="E26"/>
    </sheetView>
  </sheetViews>
  <sheetFormatPr defaultColWidth="8.875" defaultRowHeight="14.5"/>
  <cols>
    <col min="1" max="1" width="3.75" style="3" customWidth="1"/>
    <col min="2" max="2" width="5.75" style="2" customWidth="1"/>
    <col min="3" max="3" width="22.75" style="2" customWidth="1"/>
    <col min="4" max="5" width="22.75" style="3" customWidth="1"/>
    <col min="6" max="6" width="9.75" style="2" customWidth="1"/>
    <col min="7" max="7" width="11.75" style="2" customWidth="1"/>
    <col min="8" max="8" width="9.75" style="2" customWidth="1"/>
    <col min="9" max="9" width="45" style="3" customWidth="1"/>
    <col min="10" max="10" width="3.75" style="3" customWidth="1"/>
    <col min="11" max="11" width="8.875" style="4"/>
    <col min="12" max="15" width="8.875" style="3"/>
    <col min="16" max="16" width="8.875" style="5"/>
    <col min="17" max="19" width="8.875" style="3" customWidth="1"/>
    <col min="20" max="20" width="8.875" style="3"/>
    <col min="21" max="21" width="8.875" style="6"/>
    <col min="22" max="16384" width="8.875" style="3"/>
  </cols>
  <sheetData>
    <row r="2" spans="2:11">
      <c r="B2" s="7" t="s">
        <v>79</v>
      </c>
      <c r="C2" s="7"/>
      <c r="D2" s="7"/>
      <c r="E2" s="7"/>
      <c r="F2" s="7"/>
      <c r="G2" s="7"/>
      <c r="H2" s="7"/>
      <c r="I2" s="7"/>
      <c r="K2" s="4" t="str">
        <f>"DROP TABLE IF EXISTS ["&amp;F3&amp;"];"</f>
        <v>DROP TABLE IF EXISTS [P_Plan];</v>
      </c>
    </row>
    <row r="3" spans="2:16">
      <c r="B3" s="8" t="s">
        <v>69</v>
      </c>
      <c r="C3" s="8"/>
      <c r="D3" s="8"/>
      <c r="E3" s="8"/>
      <c r="F3" s="8" t="s">
        <v>70</v>
      </c>
      <c r="G3" s="8"/>
      <c r="H3" s="8"/>
      <c r="I3" s="8"/>
      <c r="K3" s="4" t="str">
        <f>"CREATE TABLE "&amp;F3&amp;" ("</f>
        <v>CREATE TABLE P_Plan (</v>
      </c>
      <c r="P3" s="5" t="str">
        <f>"ALTER TABLE "&amp;F3&amp;" ADD PRIMARY KEY CLUSTERED ("</f>
        <v>ALTER TABLE P_Plan ADD PRIMARY KEY CLUSTERED (</v>
      </c>
    </row>
    <row r="4" spans="21:21">
      <c r="U4" s="6" t="str">
        <f>"EXEC sys.sp_addextendedproperty @name=N'MS_Description', @value=N'"&amp;B3&amp;"' , @level0type=N'SCHEMA',@level0name=N'dbo', @level1type=N'TABLE',@level1name=N'"&amp;F3&amp;"';"</f>
        <v>EXEC sys.sp_addextendedproperty @name=N'MS_Description', @value=N'生产计划' , @level0type=N'SCHEMA',@level0name=N'dbo', @level1type=N'TABLE',@level1name=N'P_Plan';</v>
      </c>
    </row>
    <row r="5" spans="2:9">
      <c r="B5" s="7" t="s">
        <v>80</v>
      </c>
      <c r="C5" s="7" t="s">
        <v>81</v>
      </c>
      <c r="D5" s="7" t="s">
        <v>82</v>
      </c>
      <c r="E5" s="7" t="s">
        <v>83</v>
      </c>
      <c r="F5" s="7" t="s">
        <v>84</v>
      </c>
      <c r="G5" s="7" t="s">
        <v>85</v>
      </c>
      <c r="H5" s="7" t="s">
        <v>86</v>
      </c>
      <c r="I5" s="7" t="s">
        <v>14</v>
      </c>
    </row>
    <row r="6" spans="2:21">
      <c r="B6" s="8">
        <f>ROW()-5</f>
        <v>1</v>
      </c>
      <c r="C6" s="9" t="s">
        <v>426</v>
      </c>
      <c r="D6" s="9" t="s">
        <v>427</v>
      </c>
      <c r="E6" s="9" t="s">
        <v>89</v>
      </c>
      <c r="F6" s="8" t="s">
        <v>90</v>
      </c>
      <c r="G6" s="8" t="s">
        <v>90</v>
      </c>
      <c r="H6" s="8"/>
      <c r="I6" s="9"/>
      <c r="K6" s="4" t="str">
        <f>IF(D6="","",D6&amp;" "&amp;IF(E6="decimal","decimal(18,0) IDENTITY(1,1)",E6)&amp;" "&amp;IF(G6="√","NOT NULL","")&amp;" "&amp;IF(C7&lt;&gt;"",",",");"))</f>
        <v>Plan_id BIGINT NOT NULL ,</v>
      </c>
      <c r="P6" s="5" t="str">
        <f>IF(F6&lt;&gt;"",D6&amp;" ASC "&amp;IF(F7&lt;&gt;"",",",")"),"")</f>
        <v>Plan_id ASC )</v>
      </c>
      <c r="R6" s="13" t="str">
        <f>IF(H6="","","ALTER TABLE ["&amp;$F$3&amp;"] ADD CONSTRAINT [DF_"&amp;$F$3&amp;"_"&amp;D6&amp;"] DEFAULT "&amp;H6&amp;" FOR ["&amp;D6&amp;"];")</f>
        <v/>
      </c>
      <c r="U6" s="6" t="str">
        <f>"EXEC sys.sp_addextendedproperty @name=N'MS_Description', @value=N'"&amp;C6&amp;"' , @level0type=N'SCHEMA',@level0name=N'dbo', @level1type=N'TABLE',@level1name=N'"&amp;$F$3&amp;"', @level2type=N'COLUMN',@level2name=N'"&amp;D6&amp;"';"</f>
        <v>EXEC sys.sp_addextendedproperty @name=N'MS_Description', @value=N'计划 ID' , @level0type=N'SCHEMA',@level0name=N'dbo', @level1type=N'TABLE',@level1name=N'P_Plan', @level2type=N'COLUMN',@level2name=N'Plan_id';</v>
      </c>
    </row>
    <row r="7" spans="2:21">
      <c r="B7" s="8">
        <f>ROW()-5</f>
        <v>2</v>
      </c>
      <c r="C7" s="9" t="s">
        <v>428</v>
      </c>
      <c r="D7" s="9" t="s">
        <v>429</v>
      </c>
      <c r="E7" s="9" t="s">
        <v>99</v>
      </c>
      <c r="F7" s="8"/>
      <c r="G7" s="8" t="s">
        <v>90</v>
      </c>
      <c r="H7" s="8"/>
      <c r="I7" s="9" t="s">
        <v>430</v>
      </c>
      <c r="K7" s="4" t="str">
        <f t="shared" ref="K7:K15" si="0">IF(D7="","",D7&amp;" "&amp;IF(E7="decimal","decimal(18,0) IDENTITY(1,1)",E7)&amp;" "&amp;IF(G7="√","NOT NULL","")&amp;" "&amp;IF(C8&lt;&gt;"",",",");"))</f>
        <v>Plan_type SMALLINT NOT NULL ,</v>
      </c>
      <c r="P7" s="5" t="str">
        <f>IF(F7&lt;&gt;"",D7&amp;" ASC "&amp;IF(F8&lt;&gt;"",",",")"),"")</f>
        <v/>
      </c>
      <c r="R7" s="13" t="str">
        <f>IF(H7="","","ALTER TABLE ["&amp;$F$3&amp;"] ADD CONSTRAINT [DF_"&amp;$F$3&amp;"_"&amp;D7&amp;"] DEFAULT "&amp;H7&amp;" FOR ["&amp;D7&amp;"];")</f>
        <v/>
      </c>
      <c r="U7" s="6" t="str">
        <f>"EXEC sys.sp_addextendedproperty @name=N'MS_Description', @value=N'"&amp;C7&amp;"' , @level0type=N'SCHEMA',@level0name=N'dbo', @level1type=N'TABLE',@level1name=N'"&amp;$F$3&amp;"', @level2type=N'COLUMN',@level2name=N'"&amp;D7&amp;"';"</f>
        <v>EXEC sys.sp_addextendedproperty @name=N'MS_Description', @value=N'计划类别' , @level0type=N'SCHEMA',@level0name=N'dbo', @level1type=N'TABLE',@level1name=N'P_Plan', @level2type=N'COLUMN',@level2name=N'Plan_type';</v>
      </c>
    </row>
    <row r="8" spans="2:21">
      <c r="B8" s="8">
        <f>ROW()-5</f>
        <v>3</v>
      </c>
      <c r="C8" s="9" t="s">
        <v>408</v>
      </c>
      <c r="D8" s="9" t="s">
        <v>409</v>
      </c>
      <c r="E8" s="9" t="s">
        <v>89</v>
      </c>
      <c r="F8" s="8"/>
      <c r="G8" s="8" t="s">
        <v>90</v>
      </c>
      <c r="H8" s="8"/>
      <c r="I8" s="9"/>
      <c r="K8" s="4" t="str">
        <f t="shared" si="0"/>
        <v>Order_id BIGINT NOT NULL ,</v>
      </c>
      <c r="P8" s="5" t="str">
        <f>IF(F8&lt;&gt;"",D8&amp;" ASC "&amp;IF(#REF!&lt;&gt;"",",",")"),"")</f>
        <v/>
      </c>
      <c r="R8" s="13" t="str">
        <f>IF(H8="","","ALTER TABLE ["&amp;$F$3&amp;"] ADD CONSTRAINT [DF_"&amp;$F$3&amp;"_"&amp;D8&amp;"] DEFAULT "&amp;H8&amp;" FOR ["&amp;D8&amp;"];")</f>
        <v/>
      </c>
      <c r="U8" s="6" t="str">
        <f>"EXEC sys.sp_addextendedproperty @name=N'MS_Description', @value=N'"&amp;C8&amp;"' , @level0type=N'SCHEMA',@level0name=N'dbo', @level1type=N'TABLE',@level1name=N'"&amp;$F$3&amp;"', @level2type=N'COLUMN',@level2name=N'"&amp;D8&amp;"';"</f>
        <v>EXEC sys.sp_addextendedproperty @name=N'MS_Description', @value=N'订单 ID' , @level0type=N'SCHEMA',@level0name=N'dbo', @level1type=N'TABLE',@level1name=N'P_Plan', @level2type=N'COLUMN',@level2name=N'Order_id';</v>
      </c>
    </row>
    <row r="9" spans="2:18">
      <c r="B9" s="8">
        <v>4</v>
      </c>
      <c r="C9" s="9" t="s">
        <v>431</v>
      </c>
      <c r="D9" s="9" t="s">
        <v>264</v>
      </c>
      <c r="E9" s="9" t="s">
        <v>89</v>
      </c>
      <c r="F9" s="16"/>
      <c r="G9" s="16" t="s">
        <v>90</v>
      </c>
      <c r="H9" s="16"/>
      <c r="I9" s="17"/>
      <c r="K9" s="4" t="str">
        <f t="shared" si="0"/>
        <v>Manual_id BIGINT NOT NULL ,</v>
      </c>
      <c r="R9" s="13"/>
    </row>
    <row r="10" spans="2:21">
      <c r="B10" s="8">
        <f t="shared" ref="B10:B15" si="1">ROW()-5</f>
        <v>5</v>
      </c>
      <c r="C10" s="9" t="s">
        <v>432</v>
      </c>
      <c r="D10" s="9" t="s">
        <v>433</v>
      </c>
      <c r="E10" s="9" t="s">
        <v>96</v>
      </c>
      <c r="F10" s="16"/>
      <c r="G10" s="16" t="s">
        <v>90</v>
      </c>
      <c r="H10" s="16"/>
      <c r="I10" s="17"/>
      <c r="K10" s="4" t="str">
        <f t="shared" si="0"/>
        <v>Lot_no VARCHAR(50) NOT NULL ,</v>
      </c>
      <c r="P10" s="5" t="str">
        <f t="shared" ref="P10:P15" si="2">IF(F10&lt;&gt;"",D10&amp;" ASC "&amp;IF(F11&lt;&gt;"",",",")"),"")</f>
        <v/>
      </c>
      <c r="R10" s="13" t="str">
        <f t="shared" ref="R10:R15" si="3">IF(H10="","","ALTER TABLE ["&amp;$F$3&amp;"] ADD CONSTRAINT [DF_"&amp;$F$3&amp;"_"&amp;D10&amp;"] DEFAULT "&amp;H10&amp;" FOR ["&amp;D10&amp;"];")</f>
        <v/>
      </c>
      <c r="U10" s="6" t="str">
        <f t="shared" ref="U10:U15" si="4">"EXEC sys.sp_addextendedproperty @name=N'MS_Description', @value=N'"&amp;C10&amp;"' , @level0type=N'SCHEMA',@level0name=N'dbo', @level1type=N'TABLE',@level1name=N'"&amp;$F$3&amp;"', @level2type=N'COLUMN',@level2name=N'"&amp;D10&amp;"';"</f>
        <v>EXEC sys.sp_addextendedproperty @name=N'MS_Description', @value=N'Lot编号' , @level0type=N'SCHEMA',@level0name=N'dbo', @level1type=N'TABLE',@level1name=N'P_Plan', @level2type=N'COLUMN',@level2name=N'Lot_no';</v>
      </c>
    </row>
    <row r="11" spans="2:21">
      <c r="B11" s="8">
        <f t="shared" si="1"/>
        <v>6</v>
      </c>
      <c r="C11" s="10" t="s">
        <v>434</v>
      </c>
      <c r="D11" s="10" t="s">
        <v>435</v>
      </c>
      <c r="E11" s="10" t="s">
        <v>89</v>
      </c>
      <c r="F11" s="11"/>
      <c r="G11" s="11" t="s">
        <v>90</v>
      </c>
      <c r="H11" s="11"/>
      <c r="I11" s="10"/>
      <c r="K11" s="4" t="str">
        <f t="shared" si="0"/>
        <v>Plan_qty BIGINT NOT NULL ,</v>
      </c>
      <c r="P11" s="5" t="str">
        <f t="shared" si="2"/>
        <v/>
      </c>
      <c r="R11" s="13" t="str">
        <f t="shared" si="3"/>
        <v/>
      </c>
      <c r="U11" s="6" t="str">
        <f t="shared" si="4"/>
        <v>EXEC sys.sp_addextendedproperty @name=N'MS_Description', @value=N'计划数' , @level0type=N'SCHEMA',@level0name=N'dbo', @level1type=N'TABLE',@level1name=N'P_Plan', @level2type=N'COLUMN',@level2name=N'Plan_qty';</v>
      </c>
    </row>
    <row r="12" spans="2:21">
      <c r="B12" s="8">
        <f t="shared" si="1"/>
        <v>7</v>
      </c>
      <c r="C12" s="10" t="s">
        <v>421</v>
      </c>
      <c r="D12" s="10" t="s">
        <v>422</v>
      </c>
      <c r="E12" s="10" t="s">
        <v>89</v>
      </c>
      <c r="F12" s="11"/>
      <c r="G12" s="11" t="s">
        <v>90</v>
      </c>
      <c r="H12" s="11">
        <v>0</v>
      </c>
      <c r="I12" s="10"/>
      <c r="K12" s="4" t="str">
        <f t="shared" si="0"/>
        <v>Completed_qty BIGINT NOT NULL ,</v>
      </c>
      <c r="P12" s="5" t="str">
        <f t="shared" si="2"/>
        <v/>
      </c>
      <c r="R12" s="13" t="str">
        <f t="shared" si="3"/>
        <v>ALTER TABLE [P_Plan] ADD CONSTRAINT [DF_P_Plan_Completed_qty] DEFAULT 0 FOR [Completed_qty];</v>
      </c>
      <c r="U12" s="6" t="str">
        <f t="shared" si="4"/>
        <v>EXEC sys.sp_addextendedproperty @name=N'MS_Description', @value=N'完成数量' , @level0type=N'SCHEMA',@level0name=N'dbo', @level1type=N'TABLE',@level1name=N'P_Plan', @level2type=N'COLUMN',@level2name=N'Completed_qty';</v>
      </c>
    </row>
    <row r="13" spans="2:21">
      <c r="B13" s="8">
        <f t="shared" si="1"/>
        <v>8</v>
      </c>
      <c r="C13" s="10" t="s">
        <v>436</v>
      </c>
      <c r="D13" s="10" t="s">
        <v>437</v>
      </c>
      <c r="E13" s="10" t="s">
        <v>99</v>
      </c>
      <c r="F13" s="11"/>
      <c r="G13" s="11" t="s">
        <v>90</v>
      </c>
      <c r="H13" s="11">
        <v>0</v>
      </c>
      <c r="I13" s="10" t="s">
        <v>438</v>
      </c>
      <c r="K13" s="4" t="str">
        <f t="shared" si="0"/>
        <v>Plan_status SMALLINT NOT NULL ,</v>
      </c>
      <c r="P13" s="5" t="str">
        <f t="shared" si="2"/>
        <v/>
      </c>
      <c r="R13" s="13" t="str">
        <f t="shared" si="3"/>
        <v>ALTER TABLE [P_Plan] ADD CONSTRAINT [DF_P_Plan_Plan_status] DEFAULT 0 FOR [Plan_status];</v>
      </c>
      <c r="U13" s="6" t="str">
        <f t="shared" si="4"/>
        <v>EXEC sys.sp_addextendedproperty @name=N'MS_Description', @value=N'计划状态' , @level0type=N'SCHEMA',@level0name=N'dbo', @level1type=N'TABLE',@level1name=N'P_Plan', @level2type=N'COLUMN',@level2name=N'Plan_status';</v>
      </c>
    </row>
    <row r="14" s="1" customFormat="1" spans="2:21">
      <c r="B14" s="14">
        <f t="shared" si="1"/>
        <v>9</v>
      </c>
      <c r="C14" s="15" t="s">
        <v>101</v>
      </c>
      <c r="D14" s="15" t="s">
        <v>102</v>
      </c>
      <c r="E14" s="15" t="s">
        <v>103</v>
      </c>
      <c r="F14" s="14"/>
      <c r="G14" s="14"/>
      <c r="H14" s="14"/>
      <c r="I14" s="15" t="s">
        <v>104</v>
      </c>
      <c r="K14" s="4" t="str">
        <f t="shared" si="0"/>
        <v>Inst_dat TIMESTAMP  ,</v>
      </c>
      <c r="P14" s="5" t="str">
        <f t="shared" si="2"/>
        <v/>
      </c>
      <c r="R14" s="13" t="str">
        <f t="shared" si="3"/>
        <v/>
      </c>
      <c r="U14" s="6" t="str">
        <f t="shared" si="4"/>
        <v>EXEC sys.sp_addextendedproperty @name=N'MS_Description', @value=N'登录日时' , @level0type=N'SCHEMA',@level0name=N'dbo', @level1type=N'TABLE',@level1name=N'P_Plan', @level2type=N'COLUMN',@level2name=N'Inst_dat';</v>
      </c>
    </row>
    <row r="15" s="1" customFormat="1" spans="2:21">
      <c r="B15" s="14">
        <f t="shared" si="1"/>
        <v>10</v>
      </c>
      <c r="C15" s="15" t="s">
        <v>105</v>
      </c>
      <c r="D15" s="15" t="s">
        <v>106</v>
      </c>
      <c r="E15" s="15" t="s">
        <v>103</v>
      </c>
      <c r="F15" s="14"/>
      <c r="G15" s="14"/>
      <c r="H15" s="14"/>
      <c r="I15" s="15" t="s">
        <v>104</v>
      </c>
      <c r="K15" s="4" t="str">
        <f t="shared" si="0"/>
        <v>Upd_dat TIMESTAMP  );</v>
      </c>
      <c r="P15" s="5" t="str">
        <f t="shared" si="2"/>
        <v/>
      </c>
      <c r="R15" s="13" t="str">
        <f t="shared" si="3"/>
        <v/>
      </c>
      <c r="U15" s="6" t="str">
        <f t="shared" si="4"/>
        <v>EXEC sys.sp_addextendedproperty @name=N'MS_Description', @value=N'更新日时' , @level0type=N'SCHEMA',@level0name=N'dbo', @level1type=N'TABLE',@level1name=N'P_Plan', @level2type=N'COLUMN',@level2name=N'Upd_dat';</v>
      </c>
    </row>
    <row r="17" spans="16:16">
      <c r="P17" s="5" t="str">
        <f>"WITH (PAD_INDEX = OFF, STATISTICS_NORECOMPUTE = OFF, IGNORE_DUP_KEY = OFF, ALLOW_ROW_LOCKS = OFF, ALLOW_PAGE_LOCKS = OFF);"</f>
        <v>WITH (PAD_INDEX = OFF, STATISTICS_NORECOMPUTE = OFF, IGNORE_DUP_KEY = OFF, ALLOW_ROW_LOCKS = OFF, ALLOW_PAGE_LOCKS = OFF);</v>
      </c>
    </row>
    <row r="21" s="2" customFormat="1" spans="2:21">
      <c r="B21" s="12"/>
      <c r="D21" s="3"/>
      <c r="E21" s="3"/>
      <c r="I21" s="3"/>
      <c r="J21" s="3"/>
      <c r="K21" s="4"/>
      <c r="L21" s="3"/>
      <c r="M21" s="3"/>
      <c r="N21" s="3"/>
      <c r="O21" s="3"/>
      <c r="P21" s="5"/>
      <c r="Q21" s="3"/>
      <c r="R21" s="3"/>
      <c r="S21" s="3"/>
      <c r="T21" s="3"/>
      <c r="U21" s="6"/>
    </row>
  </sheetData>
  <mergeCells count="3">
    <mergeCell ref="B2:I2"/>
    <mergeCell ref="B3:E3"/>
    <mergeCell ref="F3:I3"/>
  </mergeCell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autoPageBreaks="0"/>
  </sheetPr>
  <dimension ref="B2:H35"/>
  <sheetViews>
    <sheetView workbookViewId="0">
      <selection activeCell="D18" sqref="D18"/>
    </sheetView>
  </sheetViews>
  <sheetFormatPr defaultColWidth="8.875" defaultRowHeight="14.5" outlineLevelCol="7"/>
  <cols>
    <col min="1" max="1" width="3.75" style="36" customWidth="1"/>
    <col min="2" max="2" width="9.75" style="37" customWidth="1"/>
    <col min="3" max="3" width="20.75" style="36" customWidth="1"/>
    <col min="4" max="4" width="24.875" style="36" customWidth="1"/>
    <col min="5" max="5" width="62.875" style="36" customWidth="1"/>
    <col min="6" max="7" width="8.875" style="36"/>
    <col min="8" max="8" width="10.5" style="36" customWidth="1"/>
    <col min="9" max="16384" width="8.875" style="36"/>
  </cols>
  <sheetData>
    <row r="2" ht="18" customHeight="1" spans="2:5">
      <c r="B2" s="38" t="s">
        <v>11</v>
      </c>
      <c r="C2" s="38" t="s">
        <v>12</v>
      </c>
      <c r="D2" s="38" t="s">
        <v>13</v>
      </c>
      <c r="E2" s="38" t="s">
        <v>14</v>
      </c>
    </row>
    <row r="3" spans="2:8">
      <c r="B3" s="39">
        <f>IF(C3&lt;&gt;"",ROW()-2,"")</f>
        <v>1</v>
      </c>
      <c r="C3" s="40" t="s">
        <v>15</v>
      </c>
      <c r="D3" s="40" t="s">
        <v>16</v>
      </c>
      <c r="E3" s="40" t="s">
        <v>17</v>
      </c>
      <c r="H3" s="36" t="str">
        <f t="shared" ref="H3:H19" si="0">IF(D3&lt;&gt;"","TRUNCATE TABLE "&amp;D3&amp;";","----")</f>
        <v>TRUNCATE TABLE M_OperType;</v>
      </c>
    </row>
    <row r="4" spans="2:8">
      <c r="B4" s="39">
        <f>IF(C4&lt;&gt;"",ROW()-2,"")</f>
        <v>2</v>
      </c>
      <c r="C4" s="40" t="s">
        <v>18</v>
      </c>
      <c r="D4" s="40" t="s">
        <v>19</v>
      </c>
      <c r="E4" s="40" t="s">
        <v>20</v>
      </c>
      <c r="H4" s="36" t="str">
        <f t="shared" si="0"/>
        <v>TRUNCATE TABLE M_HardwareMST;</v>
      </c>
    </row>
    <row r="5" spans="2:8">
      <c r="B5" s="41">
        <f>IF(C5&lt;&gt;"",ROW()-2,"")</f>
        <v>3</v>
      </c>
      <c r="C5" s="42" t="s">
        <v>21</v>
      </c>
      <c r="D5" s="42" t="s">
        <v>22</v>
      </c>
      <c r="E5" s="40"/>
      <c r="H5" s="36" t="str">
        <f t="shared" si="0"/>
        <v>TRUNCATE TABLE M_communication ;</v>
      </c>
    </row>
    <row r="6" spans="2:8">
      <c r="B6" s="39">
        <f>IF(C6&lt;&gt;"",ROW()-2,"")</f>
        <v>4</v>
      </c>
      <c r="C6" s="40" t="s">
        <v>23</v>
      </c>
      <c r="D6" s="40" t="s">
        <v>24</v>
      </c>
      <c r="E6" s="40"/>
      <c r="H6" s="36" t="str">
        <f t="shared" si="0"/>
        <v>TRUNCATE TABLE M_HardwareManagement ;</v>
      </c>
    </row>
    <row r="7" spans="2:8">
      <c r="B7" s="39">
        <f>IF(C7&lt;&gt;"",ROW()-2,"")</f>
        <v>5</v>
      </c>
      <c r="C7" s="40" t="s">
        <v>25</v>
      </c>
      <c r="D7" s="40" t="s">
        <v>26</v>
      </c>
      <c r="E7" s="40"/>
      <c r="H7" s="36" t="str">
        <f t="shared" si="0"/>
        <v>TRUNCATE TABLE M_Operator;</v>
      </c>
    </row>
    <row r="8" spans="2:8">
      <c r="B8" s="39">
        <v>6</v>
      </c>
      <c r="C8" s="40" t="s">
        <v>27</v>
      </c>
      <c r="D8" s="40" t="s">
        <v>28</v>
      </c>
      <c r="E8" s="40"/>
      <c r="H8" s="36" t="str">
        <f t="shared" si="0"/>
        <v>TRUNCATE TABLE M_Grade;</v>
      </c>
    </row>
    <row r="9" spans="2:8">
      <c r="B9" s="39">
        <v>7</v>
      </c>
      <c r="C9" s="40" t="s">
        <v>29</v>
      </c>
      <c r="D9" s="40" t="s">
        <v>30</v>
      </c>
      <c r="E9" s="40"/>
      <c r="H9" s="36" t="str">
        <f t="shared" si="0"/>
        <v>TRUNCATE TABLE M_Functions;</v>
      </c>
    </row>
    <row r="10" spans="2:8">
      <c r="B10" s="39">
        <v>8</v>
      </c>
      <c r="C10" s="40" t="s">
        <v>31</v>
      </c>
      <c r="D10" s="40" t="s">
        <v>32</v>
      </c>
      <c r="E10" s="40"/>
      <c r="H10" s="36" t="str">
        <f t="shared" si="0"/>
        <v>TRUNCATE TABLE M_PowerMessage;</v>
      </c>
    </row>
    <row r="11" spans="2:8">
      <c r="B11" s="39">
        <f>IF(C11&lt;&gt;"",ROW()-2,"")</f>
        <v>9</v>
      </c>
      <c r="C11" s="43" t="s">
        <v>33</v>
      </c>
      <c r="D11" s="40" t="s">
        <v>34</v>
      </c>
      <c r="E11" s="40"/>
      <c r="H11" s="36" t="str">
        <f t="shared" si="0"/>
        <v>TRUNCATE TABLE M_ProductsMST;</v>
      </c>
    </row>
    <row r="12" spans="2:8">
      <c r="B12" s="39">
        <f>IF(C12&lt;&gt;"",ROW()-2,"")</f>
        <v>10</v>
      </c>
      <c r="C12" s="43" t="s">
        <v>35</v>
      </c>
      <c r="D12" s="40" t="s">
        <v>36</v>
      </c>
      <c r="E12" s="40"/>
      <c r="H12" s="36" t="str">
        <f t="shared" si="0"/>
        <v>TRUNCATE TABLE M_MatterMST;</v>
      </c>
    </row>
    <row r="13" spans="2:8">
      <c r="B13" s="39">
        <v>11</v>
      </c>
      <c r="C13" s="40" t="s">
        <v>37</v>
      </c>
      <c r="D13" s="40" t="s">
        <v>38</v>
      </c>
      <c r="E13" s="40"/>
      <c r="H13" s="36" t="str">
        <f t="shared" si="0"/>
        <v>TRUNCATE TABLE M_Matter;</v>
      </c>
    </row>
    <row r="14" spans="2:8">
      <c r="B14" s="39">
        <f>IF(C14&lt;&gt;"",ROW()-2,"")</f>
        <v>12</v>
      </c>
      <c r="C14" s="40" t="s">
        <v>39</v>
      </c>
      <c r="D14" s="40" t="s">
        <v>40</v>
      </c>
      <c r="E14" s="40"/>
      <c r="H14" s="36" t="str">
        <f t="shared" si="0"/>
        <v>TRUNCATE TABLE M_BomMST;</v>
      </c>
    </row>
    <row r="15" spans="2:8">
      <c r="B15" s="39">
        <f>IF(C15&lt;&gt;"",ROW()-2,"")</f>
        <v>13</v>
      </c>
      <c r="C15" s="40" t="s">
        <v>41</v>
      </c>
      <c r="D15" s="40" t="s">
        <v>42</v>
      </c>
      <c r="E15" s="40"/>
      <c r="H15" s="36" t="str">
        <f t="shared" si="0"/>
        <v>TRUNCATE TABLE M_BomDetails;</v>
      </c>
    </row>
    <row r="16" spans="2:8">
      <c r="B16" s="39">
        <v>14</v>
      </c>
      <c r="C16" s="40" t="s">
        <v>43</v>
      </c>
      <c r="D16" s="40" t="s">
        <v>44</v>
      </c>
      <c r="E16" s="40"/>
      <c r="H16" s="36" t="str">
        <f t="shared" si="0"/>
        <v>TRUNCATE TABLE M_AreaMST;</v>
      </c>
    </row>
    <row r="17" spans="2:8">
      <c r="B17" s="39">
        <f>IF(C17&lt;&gt;"",ROW()-2,"")</f>
        <v>15</v>
      </c>
      <c r="C17" s="40" t="s">
        <v>45</v>
      </c>
      <c r="D17" s="40" t="s">
        <v>46</v>
      </c>
      <c r="E17" s="40"/>
      <c r="H17" s="36" t="str">
        <f t="shared" si="0"/>
        <v>TRUNCATE TABLE M_Workbench;</v>
      </c>
    </row>
    <row r="18" spans="2:8">
      <c r="B18" s="39">
        <f>IF(C18&lt;&gt;"",ROW()-2,"")</f>
        <v>16</v>
      </c>
      <c r="C18" s="40" t="s">
        <v>47</v>
      </c>
      <c r="D18" s="40" t="s">
        <v>48</v>
      </c>
      <c r="E18" s="40"/>
      <c r="H18" s="36" t="str">
        <f t="shared" si="0"/>
        <v>TRUNCATE TABLE M_WorkbenchTools;</v>
      </c>
    </row>
    <row r="19" spans="2:8">
      <c r="B19" s="39">
        <f>IF(C19&lt;&gt;"",ROW()-2,"")</f>
        <v>17</v>
      </c>
      <c r="C19" s="40" t="s">
        <v>49</v>
      </c>
      <c r="D19" s="40" t="s">
        <v>50</v>
      </c>
      <c r="E19" s="40"/>
      <c r="H19" s="36" t="str">
        <f t="shared" si="0"/>
        <v>TRUNCATE TABLE M_MaterialBox;</v>
      </c>
    </row>
    <row r="20" spans="2:8">
      <c r="B20" s="39">
        <v>18</v>
      </c>
      <c r="C20" s="40" t="s">
        <v>51</v>
      </c>
      <c r="D20" s="40" t="s">
        <v>52</v>
      </c>
      <c r="E20" s="40"/>
      <c r="H20" s="36" t="str">
        <f t="shared" ref="H20:H36" si="1">IF(D20&lt;&gt;"","TRUNCATE TABLE "&amp;D20&amp;";","----")</f>
        <v>TRUNCATE TABLE M_OperModel;</v>
      </c>
    </row>
    <row r="21" spans="2:8">
      <c r="B21" s="39">
        <f>IF(C21&lt;&gt;"",ROW()-2,"")</f>
        <v>19</v>
      </c>
      <c r="C21" s="40" t="s">
        <v>53</v>
      </c>
      <c r="D21" s="40" t="s">
        <v>54</v>
      </c>
      <c r="E21" s="40"/>
      <c r="H21" s="36" t="str">
        <f t="shared" si="1"/>
        <v>TRUNCATE TABLE M_OperManual;</v>
      </c>
    </row>
    <row r="22" spans="2:8">
      <c r="B22" s="39">
        <f>IF(C22&lt;&gt;"",ROW()-2,"")</f>
        <v>20</v>
      </c>
      <c r="C22" s="40" t="s">
        <v>55</v>
      </c>
      <c r="D22" s="40" t="s">
        <v>56</v>
      </c>
      <c r="E22" s="40"/>
      <c r="H22" s="36" t="str">
        <f t="shared" si="1"/>
        <v>TRUNCATE TABLE M_OperManualDetails;</v>
      </c>
    </row>
    <row r="23" spans="2:8">
      <c r="B23" s="39">
        <f>IF(C23&lt;&gt;"",ROW()-2,"")</f>
        <v>21</v>
      </c>
      <c r="C23" s="40" t="s">
        <v>57</v>
      </c>
      <c r="D23" s="40" t="s">
        <v>58</v>
      </c>
      <c r="E23" s="40"/>
      <c r="H23" s="36" t="str">
        <f t="shared" si="1"/>
        <v>TRUNCATE TABLE M_OperManualMaterials;</v>
      </c>
    </row>
    <row r="24" spans="2:8">
      <c r="B24" s="39">
        <v>22</v>
      </c>
      <c r="C24" s="40" t="s">
        <v>59</v>
      </c>
      <c r="D24" s="40" t="s">
        <v>60</v>
      </c>
      <c r="E24" s="40"/>
      <c r="H24" s="36" t="str">
        <f t="shared" si="1"/>
        <v>TRUNCATE TABLE M_OperManualTool;</v>
      </c>
    </row>
    <row r="25" spans="2:8">
      <c r="B25" s="39">
        <f>IF(C25&lt;&gt;"",ROW()-2,"")</f>
        <v>23</v>
      </c>
      <c r="C25" s="40" t="s">
        <v>61</v>
      </c>
      <c r="D25" s="40" t="s">
        <v>62</v>
      </c>
      <c r="E25" s="40"/>
      <c r="H25" s="36" t="str">
        <f t="shared" si="1"/>
        <v>TRUNCATE TABLE M_OperManualCheckMap;</v>
      </c>
    </row>
    <row r="26" spans="2:8">
      <c r="B26" s="39">
        <v>24</v>
      </c>
      <c r="C26" s="40" t="s">
        <v>63</v>
      </c>
      <c r="D26" s="40" t="s">
        <v>64</v>
      </c>
      <c r="E26" s="40"/>
      <c r="H26" s="36" t="str">
        <f t="shared" si="1"/>
        <v>TRUNCATE TABLE M_JobAssignment;</v>
      </c>
    </row>
    <row r="27" spans="2:8">
      <c r="B27" s="39">
        <v>25</v>
      </c>
      <c r="C27" s="40" t="s">
        <v>65</v>
      </c>
      <c r="D27" s="40" t="s">
        <v>66</v>
      </c>
      <c r="E27" s="40"/>
      <c r="H27" s="36" t="str">
        <f t="shared" si="1"/>
        <v>TRUNCATE TABLE M_JobLogicSetting;</v>
      </c>
    </row>
    <row r="28" spans="2:8">
      <c r="B28" s="39">
        <f t="shared" ref="B28:B35" si="2">IF(C28&lt;&gt;"",ROW()-2,"")</f>
        <v>26</v>
      </c>
      <c r="C28" s="40" t="s">
        <v>67</v>
      </c>
      <c r="D28" s="40" t="s">
        <v>68</v>
      </c>
      <c r="E28" s="40"/>
      <c r="H28" s="36" t="str">
        <f t="shared" si="1"/>
        <v>TRUNCATE TABLE P_ProductOrder;</v>
      </c>
    </row>
    <row r="29" spans="2:8">
      <c r="B29" s="39">
        <f t="shared" si="2"/>
        <v>27</v>
      </c>
      <c r="C29" s="40" t="s">
        <v>69</v>
      </c>
      <c r="D29" s="40" t="s">
        <v>70</v>
      </c>
      <c r="E29" s="40"/>
      <c r="H29" s="36" t="str">
        <f t="shared" si="1"/>
        <v>TRUNCATE TABLE P_Plan;</v>
      </c>
    </row>
    <row r="30" spans="2:8">
      <c r="B30" s="39">
        <f t="shared" si="2"/>
        <v>28</v>
      </c>
      <c r="C30" s="40" t="s">
        <v>71</v>
      </c>
      <c r="D30" s="40" t="s">
        <v>72</v>
      </c>
      <c r="E30" s="40"/>
      <c r="H30" s="36" t="str">
        <f t="shared" si="1"/>
        <v>TRUNCATE TABLE P_PlanAllocation;</v>
      </c>
    </row>
    <row r="31" spans="2:8">
      <c r="B31" s="39">
        <f t="shared" si="2"/>
        <v>29</v>
      </c>
      <c r="C31" s="40" t="s">
        <v>73</v>
      </c>
      <c r="D31" s="40" t="s">
        <v>74</v>
      </c>
      <c r="E31" s="40"/>
      <c r="H31" s="36" t="str">
        <f t="shared" si="1"/>
        <v>TRUNCATE TABLE R_OperPerformance;</v>
      </c>
    </row>
    <row r="32" spans="2:8">
      <c r="B32" s="39">
        <f t="shared" si="2"/>
        <v>30</v>
      </c>
      <c r="C32" s="40" t="s">
        <v>75</v>
      </c>
      <c r="D32" s="40" t="s">
        <v>76</v>
      </c>
      <c r="E32" s="40"/>
      <c r="H32" s="36" t="str">
        <f t="shared" si="1"/>
        <v>TRUNCATE TABLE R_JobPerformance;</v>
      </c>
    </row>
    <row r="33" spans="2:8">
      <c r="B33" s="39">
        <f t="shared" si="2"/>
        <v>31</v>
      </c>
      <c r="C33" s="40" t="s">
        <v>77</v>
      </c>
      <c r="D33" s="40" t="s">
        <v>78</v>
      </c>
      <c r="E33" s="40"/>
      <c r="H33" s="36" t="str">
        <f t="shared" si="1"/>
        <v>TRUNCATE TABLE R_OperHistory;</v>
      </c>
    </row>
    <row r="34" spans="2:8">
      <c r="B34" s="39" t="str">
        <f t="shared" si="2"/>
        <v/>
      </c>
      <c r="C34" s="40"/>
      <c r="D34" s="40"/>
      <c r="E34" s="40"/>
      <c r="H34" s="36" t="str">
        <f t="shared" si="1"/>
        <v>----</v>
      </c>
    </row>
    <row r="35" spans="2:8">
      <c r="B35" s="39" t="str">
        <f t="shared" si="2"/>
        <v/>
      </c>
      <c r="C35" s="40"/>
      <c r="D35" s="40"/>
      <c r="E35" s="40"/>
      <c r="H35" s="36" t="str">
        <f t="shared" si="1"/>
        <v>----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autoPageBreaks="0"/>
  </sheetPr>
  <dimension ref="B2:U19"/>
  <sheetViews>
    <sheetView showGridLines="0" zoomScale="85" zoomScaleNormal="85" workbookViewId="0">
      <selection activeCell="E26" sqref="E26"/>
    </sheetView>
  </sheetViews>
  <sheetFormatPr defaultColWidth="8.875" defaultRowHeight="14.5"/>
  <cols>
    <col min="1" max="1" width="3.75" style="3" customWidth="1"/>
    <col min="2" max="2" width="5.75" style="2" customWidth="1"/>
    <col min="3" max="3" width="22.75" style="2" customWidth="1"/>
    <col min="4" max="5" width="22.75" style="3" customWidth="1"/>
    <col min="6" max="6" width="9.75" style="2" customWidth="1"/>
    <col min="7" max="7" width="11.75" style="2" customWidth="1"/>
    <col min="8" max="8" width="9.75" style="2" customWidth="1"/>
    <col min="9" max="9" width="35.75" style="3" customWidth="1"/>
    <col min="10" max="10" width="3.75" style="3" customWidth="1"/>
    <col min="11" max="11" width="8.875" style="4"/>
    <col min="12" max="15" width="8.875" style="3"/>
    <col min="16" max="16" width="8.875" style="5"/>
    <col min="17" max="19" width="8.875" style="3" customWidth="1"/>
    <col min="20" max="20" width="8.875" style="3"/>
    <col min="21" max="21" width="8.875" style="6"/>
    <col min="22" max="16384" width="8.875" style="3"/>
  </cols>
  <sheetData>
    <row r="2" spans="2:11">
      <c r="B2" s="7" t="s">
        <v>79</v>
      </c>
      <c r="C2" s="7"/>
      <c r="D2" s="7"/>
      <c r="E2" s="7"/>
      <c r="F2" s="7"/>
      <c r="G2" s="7"/>
      <c r="H2" s="7"/>
      <c r="I2" s="7"/>
      <c r="K2" s="4" t="str">
        <f>"DROP TABLE IF EXISTS ["&amp;F3&amp;"];"</f>
        <v>DROP TABLE IF EXISTS [P_PlanAllocation];</v>
      </c>
    </row>
    <row r="3" spans="2:16">
      <c r="B3" s="8" t="s">
        <v>71</v>
      </c>
      <c r="C3" s="8"/>
      <c r="D3" s="8"/>
      <c r="E3" s="8"/>
      <c r="F3" s="8" t="s">
        <v>72</v>
      </c>
      <c r="G3" s="8"/>
      <c r="H3" s="8"/>
      <c r="I3" s="8"/>
      <c r="K3" s="4" t="str">
        <f>"CREATE TABLE "&amp;F3&amp;" ("</f>
        <v>CREATE TABLE P_PlanAllocation (</v>
      </c>
      <c r="P3" s="5" t="str">
        <f>"ALTER TABLE "&amp;F3&amp;" ADD PRIMARY KEY CLUSTERED ("</f>
        <v>ALTER TABLE P_PlanAllocation ADD PRIMARY KEY CLUSTERED (</v>
      </c>
    </row>
    <row r="4" spans="21:21">
      <c r="U4" s="6" t="str">
        <f>"EXEC sys.sp_addextendedproperty @name=N'MS_Description', @value=N'"&amp;B3&amp;"' , @level0type=N'SCHEMA',@level0name=N'dbo', @level1type=N'TABLE',@level1name=N'"&amp;F3&amp;"';"</f>
        <v>EXEC sys.sp_addextendedproperty @name=N'MS_Description', @value=N'生产计划分配' , @level0type=N'SCHEMA',@level0name=N'dbo', @level1type=N'TABLE',@level1name=N'P_PlanAllocation';</v>
      </c>
    </row>
    <row r="5" spans="2:9">
      <c r="B5" s="7" t="s">
        <v>80</v>
      </c>
      <c r="C5" s="7" t="s">
        <v>81</v>
      </c>
      <c r="D5" s="7" t="s">
        <v>82</v>
      </c>
      <c r="E5" s="7" t="s">
        <v>83</v>
      </c>
      <c r="F5" s="7" t="s">
        <v>84</v>
      </c>
      <c r="G5" s="7" t="s">
        <v>85</v>
      </c>
      <c r="H5" s="7" t="s">
        <v>86</v>
      </c>
      <c r="I5" s="7" t="s">
        <v>14</v>
      </c>
    </row>
    <row r="6" spans="2:21">
      <c r="B6" s="8">
        <f>ROW()-5</f>
        <v>1</v>
      </c>
      <c r="C6" s="9" t="s">
        <v>439</v>
      </c>
      <c r="D6" s="9" t="s">
        <v>440</v>
      </c>
      <c r="E6" s="9" t="s">
        <v>89</v>
      </c>
      <c r="F6" s="8" t="s">
        <v>90</v>
      </c>
      <c r="G6" s="8" t="s">
        <v>90</v>
      </c>
      <c r="H6" s="8"/>
      <c r="I6" s="9"/>
      <c r="K6" s="4" t="str">
        <f>IF(D6="","",D6&amp;" "&amp;IF(E6="decimal","decimal(18,0) IDENTITY(1,1)",E6)&amp;" "&amp;IF(G6="√","NOT NULL","")&amp;" "&amp;IF(C7&lt;&gt;"",",",");"))</f>
        <v>PlanAllocation_id BIGINT NOT NULL ,</v>
      </c>
      <c r="P6" s="5" t="str">
        <f>IF(F6&lt;&gt;"",D6&amp;" ASC "&amp;IF(F7&lt;&gt;"",",",")"),"")</f>
        <v>PlanAllocation_id ASC )</v>
      </c>
      <c r="R6" s="13" t="str">
        <f>IF(H6="","","ALTER TABLE ["&amp;$F$3&amp;"] ADD CONSTRAINT [DF_"&amp;$F$3&amp;"_"&amp;D6&amp;"] DEFAULT "&amp;H6&amp;" FOR ["&amp;D6&amp;"];")</f>
        <v/>
      </c>
      <c r="U6" s="6" t="str">
        <f>"EXEC sys.sp_addextendedproperty @name=N'MS_Description', @value=N'"&amp;C6&amp;"' , @level0type=N'SCHEMA',@level0name=N'dbo', @level1type=N'TABLE',@level1name=N'"&amp;$F$3&amp;"', @level2type=N'COLUMN',@level2name=N'"&amp;D6&amp;"';"</f>
        <v>EXEC sys.sp_addextendedproperty @name=N'MS_Description', @value=N'生产计划分配 ID' , @level0type=N'SCHEMA',@level0name=N'dbo', @level1type=N'TABLE',@level1name=N'P_PlanAllocation', @level2type=N'COLUMN',@level2name=N'PlanAllocation_id';</v>
      </c>
    </row>
    <row r="7" spans="2:21">
      <c r="B7" s="8">
        <f>ROW()-5</f>
        <v>2</v>
      </c>
      <c r="C7" s="9" t="s">
        <v>224</v>
      </c>
      <c r="D7" s="9" t="s">
        <v>225</v>
      </c>
      <c r="E7" s="9" t="s">
        <v>89</v>
      </c>
      <c r="F7" s="8"/>
      <c r="G7" s="8" t="s">
        <v>90</v>
      </c>
      <c r="H7" s="8"/>
      <c r="I7" s="9"/>
      <c r="K7" s="4" t="str">
        <f>IF(D7="","",D7&amp;" "&amp;IF(E7="decimal","decimal(18,0) IDENTITY(1,1)",E7)&amp;" "&amp;IF(G7="√","NOT NULL","")&amp;" "&amp;IF(C9&lt;&gt;"",",",");"))</f>
        <v>Workbench_id BIGINT NOT NULL ,</v>
      </c>
      <c r="P7" s="5" t="str">
        <f>IF(F7&lt;&gt;"",D7&amp;" ASC "&amp;IF(F10&lt;&gt;"",",",")"),"")</f>
        <v/>
      </c>
      <c r="R7" s="13" t="str">
        <f>IF(H7="","","ALTER TABLE ["&amp;$F$3&amp;"] ADD CONSTRAINT [DF_"&amp;$F$3&amp;"_"&amp;D7&amp;"] DEFAULT "&amp;H7&amp;" FOR ["&amp;D7&amp;"];")</f>
        <v/>
      </c>
      <c r="U7" s="6" t="str">
        <f>"EXEC sys.sp_addextendedproperty @name=N'MS_Description', @value=N'"&amp;C7&amp;"' , @level0type=N'SCHEMA',@level0name=N'dbo', @level1type=N'TABLE',@level1name=N'"&amp;$F$3&amp;"', @level2type=N'COLUMN',@level2name=N'"&amp;D7&amp;"';"</f>
        <v>EXEC sys.sp_addextendedproperty @name=N'MS_Description', @value=N'作业台 ID' , @level0type=N'SCHEMA',@level0name=N'dbo', @level1type=N'TABLE',@level1name=N'P_PlanAllocation', @level2type=N'COLUMN',@level2name=N'Workbench_id';</v>
      </c>
    </row>
    <row r="8" spans="2:18">
      <c r="B8" s="8">
        <v>3</v>
      </c>
      <c r="C8" s="9" t="s">
        <v>426</v>
      </c>
      <c r="D8" s="9" t="s">
        <v>427</v>
      </c>
      <c r="E8" s="9" t="s">
        <v>89</v>
      </c>
      <c r="F8" s="8"/>
      <c r="G8" s="8" t="s">
        <v>90</v>
      </c>
      <c r="H8" s="8"/>
      <c r="I8" s="9"/>
      <c r="R8" s="13"/>
    </row>
    <row r="9" spans="2:18">
      <c r="B9" s="8">
        <v>3</v>
      </c>
      <c r="C9" s="9" t="s">
        <v>441</v>
      </c>
      <c r="D9" s="9" t="s">
        <v>442</v>
      </c>
      <c r="E9" s="9" t="s">
        <v>212</v>
      </c>
      <c r="F9" s="8"/>
      <c r="G9" s="8" t="s">
        <v>90</v>
      </c>
      <c r="H9" s="8"/>
      <c r="I9" s="9"/>
      <c r="K9" s="4" t="str">
        <f>IF(D9="","",D9&amp;" "&amp;IF(E9="decimal","decimal(18,0) IDENTITY(1,1)",E9)&amp;" "&amp;IF(G9="√","NOT NULL","")&amp;" "&amp;IF(C10&lt;&gt;"",",",");"))</f>
        <v>Workorder VARCHAR(20) NOT NULL ,</v>
      </c>
      <c r="R9" s="13"/>
    </row>
    <row r="10" spans="2:21">
      <c r="B10" s="8">
        <f>ROW()-5</f>
        <v>5</v>
      </c>
      <c r="C10" s="10" t="s">
        <v>434</v>
      </c>
      <c r="D10" s="10" t="s">
        <v>435</v>
      </c>
      <c r="E10" s="10" t="s">
        <v>89</v>
      </c>
      <c r="F10" s="11"/>
      <c r="G10" s="11" t="s">
        <v>90</v>
      </c>
      <c r="H10" s="11"/>
      <c r="I10" s="10"/>
      <c r="K10" s="4" t="str">
        <f>IF(D10="","",D10&amp;" "&amp;IF(E10="decimal","decimal(18,0) IDENTITY(1,1)",E10)&amp;" "&amp;IF(G10="√","NOT NULL","")&amp;" "&amp;IF(C11&lt;&gt;"",",",");"))</f>
        <v>Plan_qty BIGINT NOT NULL ,</v>
      </c>
      <c r="P10" s="5" t="str">
        <f>IF(F10&lt;&gt;"",D10&amp;" ASC "&amp;IF(F11&lt;&gt;"",",",")"),"")</f>
        <v/>
      </c>
      <c r="R10" s="13" t="str">
        <f>IF(H10="","","ALTER TABLE ["&amp;$F$3&amp;"] ADD CONSTRAINT [DF_"&amp;$F$3&amp;"_"&amp;D10&amp;"] DEFAULT "&amp;H10&amp;" FOR ["&amp;D10&amp;"];")</f>
        <v/>
      </c>
      <c r="U10" s="6" t="str">
        <f>"EXEC sys.sp_addextendedproperty @name=N'MS_Description', @value=N'"&amp;C10&amp;"' , @level0type=N'SCHEMA',@level0name=N'dbo', @level1type=N'TABLE',@level1name=N'"&amp;$F$3&amp;"', @level2type=N'COLUMN',@level2name=N'"&amp;D10&amp;"';"</f>
        <v>EXEC sys.sp_addextendedproperty @name=N'MS_Description', @value=N'计划数' , @level0type=N'SCHEMA',@level0name=N'dbo', @level1type=N'TABLE',@level1name=N'P_PlanAllocation', @level2type=N'COLUMN',@level2name=N'Plan_qty';</v>
      </c>
    </row>
    <row r="11" spans="2:21">
      <c r="B11" s="8">
        <f>ROW()-5</f>
        <v>6</v>
      </c>
      <c r="C11" s="10" t="s">
        <v>421</v>
      </c>
      <c r="D11" s="10" t="s">
        <v>422</v>
      </c>
      <c r="E11" s="10" t="s">
        <v>89</v>
      </c>
      <c r="F11" s="11"/>
      <c r="G11" s="11" t="s">
        <v>90</v>
      </c>
      <c r="H11" s="11">
        <v>0</v>
      </c>
      <c r="I11" s="10"/>
      <c r="K11" s="4" t="str">
        <f>IF(D11="","",D11&amp;" "&amp;IF(E11="decimal","decimal(18,0) IDENTITY(1,1)",E11)&amp;" "&amp;IF(G11="√","NOT NULL","")&amp;" "&amp;IF(C12&lt;&gt;"",",",");"))</f>
        <v>Completed_qty BIGINT NOT NULL ,</v>
      </c>
      <c r="P11" s="5" t="str">
        <f>IF(F11&lt;&gt;"",D11&amp;" ASC "&amp;IF(F12&lt;&gt;"",",",")"),"")</f>
        <v/>
      </c>
      <c r="R11" s="13" t="str">
        <f>IF(H11="","","ALTER TABLE ["&amp;$F$3&amp;"] ADD CONSTRAINT [DF_"&amp;$F$3&amp;"_"&amp;D11&amp;"] DEFAULT "&amp;H11&amp;" FOR ["&amp;D11&amp;"];")</f>
        <v>ALTER TABLE [P_PlanAllocation] ADD CONSTRAINT [DF_P_PlanAllocation_Completed_qty] DEFAULT 0 FOR [Completed_qty];</v>
      </c>
      <c r="U11" s="6" t="str">
        <f>"EXEC sys.sp_addextendedproperty @name=N'MS_Description', @value=N'"&amp;C11&amp;"' , @level0type=N'SCHEMA',@level0name=N'dbo', @level1type=N'TABLE',@level1name=N'"&amp;$F$3&amp;"', @level2type=N'COLUMN',@level2name=N'"&amp;D11&amp;"';"</f>
        <v>EXEC sys.sp_addextendedproperty @name=N'MS_Description', @value=N'完成数量' , @level0type=N'SCHEMA',@level0name=N'dbo', @level1type=N'TABLE',@level1name=N'P_PlanAllocation', @level2type=N'COLUMN',@level2name=N'Completed_qty';</v>
      </c>
    </row>
    <row r="12" s="1" customFormat="1" spans="2:21">
      <c r="B12" s="14">
        <f>ROW()-5</f>
        <v>7</v>
      </c>
      <c r="C12" s="15" t="s">
        <v>101</v>
      </c>
      <c r="D12" s="15" t="s">
        <v>102</v>
      </c>
      <c r="E12" s="15" t="s">
        <v>103</v>
      </c>
      <c r="F12" s="14"/>
      <c r="G12" s="14"/>
      <c r="H12" s="14"/>
      <c r="I12" s="15" t="s">
        <v>104</v>
      </c>
      <c r="K12" s="4" t="str">
        <f>IF(D12="","",D12&amp;" "&amp;IF(E12="decimal","decimal(18,0) IDENTITY(1,1)",E12)&amp;" "&amp;IF(G12="√","NOT NULL","")&amp;" "&amp;IF(C13&lt;&gt;"",",",");"))</f>
        <v>Inst_dat TIMESTAMP  ,</v>
      </c>
      <c r="P12" s="5" t="str">
        <f>IF(F12&lt;&gt;"",D12&amp;" ASC "&amp;IF(F13&lt;&gt;"",",",")"),"")</f>
        <v/>
      </c>
      <c r="R12" s="13" t="str">
        <f>IF(H12="","","ALTER TABLE ["&amp;$F$3&amp;"] ADD CONSTRAINT [DF_"&amp;$F$3&amp;"_"&amp;D12&amp;"] DEFAULT "&amp;H12&amp;" FOR ["&amp;D12&amp;"];")</f>
        <v/>
      </c>
      <c r="U12" s="6" t="str">
        <f>"EXEC sys.sp_addextendedproperty @name=N'MS_Description', @value=N'"&amp;C12&amp;"' , @level0type=N'SCHEMA',@level0name=N'dbo', @level1type=N'TABLE',@level1name=N'"&amp;$F$3&amp;"', @level2type=N'COLUMN',@level2name=N'"&amp;D12&amp;"';"</f>
        <v>EXEC sys.sp_addextendedproperty @name=N'MS_Description', @value=N'登录日时' , @level0type=N'SCHEMA',@level0name=N'dbo', @level1type=N'TABLE',@level1name=N'P_PlanAllocation', @level2type=N'COLUMN',@level2name=N'Inst_dat';</v>
      </c>
    </row>
    <row r="13" s="1" customFormat="1" spans="2:21">
      <c r="B13" s="14">
        <f>ROW()-5</f>
        <v>8</v>
      </c>
      <c r="C13" s="15" t="s">
        <v>105</v>
      </c>
      <c r="D13" s="15" t="s">
        <v>106</v>
      </c>
      <c r="E13" s="15" t="s">
        <v>103</v>
      </c>
      <c r="F13" s="14"/>
      <c r="G13" s="14"/>
      <c r="H13" s="14"/>
      <c r="I13" s="15" t="s">
        <v>104</v>
      </c>
      <c r="K13" s="4" t="str">
        <f>IF(D13="","",D13&amp;" "&amp;IF(E13="decimal","decimal(18,0) IDENTITY(1,1)",E13)&amp;" "&amp;IF(G13="√","NOT NULL","")&amp;" "&amp;IF(C14&lt;&gt;"",",",");"))</f>
        <v>Upd_dat TIMESTAMP  );</v>
      </c>
      <c r="P13" s="5" t="str">
        <f>IF(F13&lt;&gt;"",D13&amp;" ASC "&amp;IF(F14&lt;&gt;"",",",")"),"")</f>
        <v/>
      </c>
      <c r="R13" s="13" t="str">
        <f>IF(H13="","","ALTER TABLE ["&amp;$F$3&amp;"] ADD CONSTRAINT [DF_"&amp;$F$3&amp;"_"&amp;D13&amp;"] DEFAULT "&amp;H13&amp;" FOR ["&amp;D13&amp;"];")</f>
        <v/>
      </c>
      <c r="U13" s="6" t="str">
        <f>"EXEC sys.sp_addextendedproperty @name=N'MS_Description', @value=N'"&amp;C13&amp;"' , @level0type=N'SCHEMA',@level0name=N'dbo', @level1type=N'TABLE',@level1name=N'"&amp;$F$3&amp;"', @level2type=N'COLUMN',@level2name=N'"&amp;D13&amp;"';"</f>
        <v>EXEC sys.sp_addextendedproperty @name=N'MS_Description', @value=N'更新日时' , @level0type=N'SCHEMA',@level0name=N'dbo', @level1type=N'TABLE',@level1name=N'P_PlanAllocation', @level2type=N'COLUMN',@level2name=N'Upd_dat';</v>
      </c>
    </row>
    <row r="15" spans="16:16">
      <c r="P15" s="5" t="str">
        <f>"WITH (PAD_INDEX = OFF, STATISTICS_NORECOMPUTE = OFF, IGNORE_DUP_KEY = OFF, ALLOW_ROW_LOCKS = OFF, ALLOW_PAGE_LOCKS = OFF);"</f>
        <v>WITH (PAD_INDEX = OFF, STATISTICS_NORECOMPUTE = OFF, IGNORE_DUP_KEY = OFF, ALLOW_ROW_LOCKS = OFF, ALLOW_PAGE_LOCKS = OFF);</v>
      </c>
    </row>
    <row r="19" s="2" customFormat="1" spans="2:21">
      <c r="B19" s="12"/>
      <c r="D19" s="3"/>
      <c r="E19" s="3"/>
      <c r="I19" s="3"/>
      <c r="J19" s="3"/>
      <c r="K19" s="4"/>
      <c r="L19" s="3"/>
      <c r="M19" s="3"/>
      <c r="N19" s="3"/>
      <c r="O19" s="3"/>
      <c r="P19" s="5"/>
      <c r="Q19" s="3"/>
      <c r="R19" s="3"/>
      <c r="S19" s="3"/>
      <c r="T19" s="3"/>
      <c r="U19" s="6"/>
    </row>
  </sheetData>
  <mergeCells count="3">
    <mergeCell ref="B2:I2"/>
    <mergeCell ref="B3:E3"/>
    <mergeCell ref="F3:I3"/>
  </mergeCells>
  <pageMargins left="0.699305555555556" right="0.699305555555556" top="0.75" bottom="0.75" header="0.3" footer="0.3"/>
  <pageSetup paperSize="9" orientation="portrait"/>
  <headerFooter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autoPageBreaks="0"/>
  </sheetPr>
  <dimension ref="B2:U23"/>
  <sheetViews>
    <sheetView showGridLines="0" zoomScale="85" zoomScaleNormal="85" workbookViewId="0">
      <selection activeCell="E26" sqref="E26"/>
    </sheetView>
  </sheetViews>
  <sheetFormatPr defaultColWidth="8.875" defaultRowHeight="14.5"/>
  <cols>
    <col min="1" max="1" width="3.75" style="3" customWidth="1"/>
    <col min="2" max="2" width="5.75" style="2" customWidth="1"/>
    <col min="3" max="3" width="22.75" style="2" customWidth="1"/>
    <col min="4" max="5" width="22.75" style="3" customWidth="1"/>
    <col min="6" max="6" width="9.75" style="2" customWidth="1"/>
    <col min="7" max="7" width="11.75" style="2" customWidth="1"/>
    <col min="8" max="8" width="9.75" style="2" customWidth="1"/>
    <col min="9" max="9" width="35.75" style="3" customWidth="1"/>
    <col min="10" max="10" width="3.75" style="3" customWidth="1"/>
    <col min="11" max="11" width="8.875" style="4"/>
    <col min="12" max="15" width="8.875" style="3"/>
    <col min="16" max="16" width="8.875" style="5"/>
    <col min="17" max="19" width="8.875" style="3" customWidth="1"/>
    <col min="20" max="20" width="8.875" style="3"/>
    <col min="21" max="21" width="8.875" style="6"/>
    <col min="22" max="16384" width="8.875" style="3"/>
  </cols>
  <sheetData>
    <row r="2" spans="2:11">
      <c r="B2" s="7" t="s">
        <v>79</v>
      </c>
      <c r="C2" s="7"/>
      <c r="D2" s="7"/>
      <c r="E2" s="7"/>
      <c r="F2" s="7"/>
      <c r="G2" s="7"/>
      <c r="H2" s="7"/>
      <c r="I2" s="7"/>
      <c r="K2" s="4" t="str">
        <f>"DROP TABLE IF EXISTS ["&amp;F3&amp;"];"</f>
        <v>DROP TABLE IF EXISTS [R_OperPerformance];</v>
      </c>
    </row>
    <row r="3" spans="2:16">
      <c r="B3" s="8" t="s">
        <v>73</v>
      </c>
      <c r="C3" s="8"/>
      <c r="D3" s="8"/>
      <c r="E3" s="8"/>
      <c r="F3" s="8" t="s">
        <v>74</v>
      </c>
      <c r="G3" s="8"/>
      <c r="H3" s="8"/>
      <c r="I3" s="8"/>
      <c r="K3" s="4" t="str">
        <f>"CREATE TABLE "&amp;F3&amp;" ("</f>
        <v>CREATE TABLE R_OperPerformance (</v>
      </c>
      <c r="P3" s="5" t="str">
        <f>"ALTER TABLE "&amp;F3&amp;" ADD PRIMARY KEY CLUSTERED ("</f>
        <v>ALTER TABLE R_OperPerformance ADD PRIMARY KEY CLUSTERED (</v>
      </c>
    </row>
    <row r="4" spans="21:21">
      <c r="U4" s="6" t="str">
        <f>"EXEC sys.sp_addextendedproperty @name=N'MS_Description', @value=N'"&amp;B3&amp;"' , @level0type=N'SCHEMA',@level0name=N'dbo', @level1type=N'TABLE',@level1name=N'"&amp;F3&amp;"';"</f>
        <v>EXEC sys.sp_addextendedproperty @name=N'MS_Description', @value=N'操作实绩信息' , @level0type=N'SCHEMA',@level0name=N'dbo', @level1type=N'TABLE',@level1name=N'R_OperPerformance';</v>
      </c>
    </row>
    <row r="5" spans="2:9">
      <c r="B5" s="7" t="s">
        <v>80</v>
      </c>
      <c r="C5" s="7" t="s">
        <v>81</v>
      </c>
      <c r="D5" s="7" t="s">
        <v>82</v>
      </c>
      <c r="E5" s="7" t="s">
        <v>83</v>
      </c>
      <c r="F5" s="7" t="s">
        <v>84</v>
      </c>
      <c r="G5" s="7" t="s">
        <v>85</v>
      </c>
      <c r="H5" s="7" t="s">
        <v>86</v>
      </c>
      <c r="I5" s="7" t="s">
        <v>14</v>
      </c>
    </row>
    <row r="6" spans="2:21">
      <c r="B6" s="8">
        <f t="shared" ref="B6:B17" si="0">ROW()-5</f>
        <v>1</v>
      </c>
      <c r="C6" s="9" t="s">
        <v>165</v>
      </c>
      <c r="D6" s="9" t="s">
        <v>443</v>
      </c>
      <c r="E6" s="9" t="s">
        <v>89</v>
      </c>
      <c r="F6" s="8" t="s">
        <v>90</v>
      </c>
      <c r="G6" s="8" t="s">
        <v>90</v>
      </c>
      <c r="H6" s="8"/>
      <c r="I6" s="9"/>
      <c r="K6" s="4" t="str">
        <f>IF(D6="","",D6&amp;" "&amp;IF(E6="decimal","decimal(18,0) IDENTITY(1,1)",E6)&amp;" "&amp;IF(G6="√","NOT NULL","")&amp;" "&amp;IF(C7&lt;&gt;"",",",");"))</f>
        <v>OperPerformance_id BIGINT NOT NULL ,</v>
      </c>
      <c r="P6" s="5" t="str">
        <f>IF(F6&lt;&gt;"",D6&amp;" ASC "&amp;IF(F7&lt;&gt;"",",",")"),"")</f>
        <v>OperPerformance_id ASC )</v>
      </c>
      <c r="R6" s="13" t="str">
        <f>IF(H6="","","ALTER TABLE ["&amp;$F$3&amp;"] ADD CONSTRAINT [DF_"&amp;$F$3&amp;"_"&amp;D6&amp;"] DEFAULT "&amp;H6&amp;" FOR ["&amp;D6&amp;"];")</f>
        <v/>
      </c>
      <c r="U6" s="6" t="str">
        <f>"EXEC sys.sp_addextendedproperty @name=N'MS_Description', @value=N'"&amp;C6&amp;"' , @level0type=N'SCHEMA',@level0name=N'dbo', @level1type=N'TABLE',@level1name=N'"&amp;$F$3&amp;"', @level2type=N'COLUMN',@level2name=N'"&amp;D6&amp;"';"</f>
        <v>EXEC sys.sp_addextendedproperty @name=N'MS_Description', @value=N'ID' , @level0type=N'SCHEMA',@level0name=N'dbo', @level1type=N'TABLE',@level1name=N'R_OperPerformance', @level2type=N'COLUMN',@level2name=N'OperPerformance_id';</v>
      </c>
    </row>
    <row r="7" spans="2:21">
      <c r="B7" s="8">
        <f t="shared" si="0"/>
        <v>2</v>
      </c>
      <c r="C7" s="10" t="s">
        <v>444</v>
      </c>
      <c r="D7" s="10" t="s">
        <v>445</v>
      </c>
      <c r="E7" s="10" t="s">
        <v>103</v>
      </c>
      <c r="F7" s="11"/>
      <c r="G7" s="11" t="s">
        <v>90</v>
      </c>
      <c r="H7" s="11"/>
      <c r="I7" s="10" t="s">
        <v>104</v>
      </c>
      <c r="K7" s="4" t="str">
        <f t="shared" ref="K7:K17" si="1">IF(D7="","",D7&amp;" "&amp;IF(E7="decimal","decimal(18,0) IDENTITY(1,1)",E7)&amp;" "&amp;IF(G7="√","NOT NULL","")&amp;" "&amp;IF(C8&lt;&gt;"",",",");"))</f>
        <v>Collect_time TIMESTAMP NOT NULL ,</v>
      </c>
      <c r="P7" s="5" t="str">
        <f t="shared" ref="P7:P17" si="2">IF(F7&lt;&gt;"",D7&amp;" ASC "&amp;IF(F8&lt;&gt;"",",",")"),"")</f>
        <v/>
      </c>
      <c r="R7" s="13" t="str">
        <f t="shared" ref="R7:R17" si="3">IF(H7="","","ALTER TABLE ["&amp;$F$3&amp;"] ADD CONSTRAINT [DF_"&amp;$F$3&amp;"_"&amp;D7&amp;"] DEFAULT "&amp;H7&amp;" FOR ["&amp;D7&amp;"];")</f>
        <v/>
      </c>
      <c r="U7" s="6" t="str">
        <f t="shared" ref="U7:U17" si="4">"EXEC sys.sp_addextendedproperty @name=N'MS_Description', @value=N'"&amp;C7&amp;"' , @level0type=N'SCHEMA',@level0name=N'dbo', @level1type=N'TABLE',@level1name=N'"&amp;$F$3&amp;"', @level2type=N'COLUMN',@level2name=N'"&amp;D7&amp;"';"</f>
        <v>EXEC sys.sp_addextendedproperty @name=N'MS_Description', @value=N'收集时间' , @level0type=N'SCHEMA',@level0name=N'dbo', @level1type=N'TABLE',@level1name=N'R_OperPerformance', @level2type=N'COLUMN',@level2name=N'Collect_time';</v>
      </c>
    </row>
    <row r="8" spans="2:21">
      <c r="B8" s="8">
        <f t="shared" si="0"/>
        <v>3</v>
      </c>
      <c r="C8" s="9" t="s">
        <v>224</v>
      </c>
      <c r="D8" s="9" t="s">
        <v>225</v>
      </c>
      <c r="E8" s="9" t="s">
        <v>89</v>
      </c>
      <c r="F8" s="8"/>
      <c r="G8" s="8" t="s">
        <v>90</v>
      </c>
      <c r="H8" s="8"/>
      <c r="I8" s="9"/>
      <c r="K8" s="4" t="str">
        <f t="shared" si="1"/>
        <v>Workbench_id BIGINT NOT NULL ,</v>
      </c>
      <c r="P8" s="5" t="str">
        <f t="shared" si="2"/>
        <v/>
      </c>
      <c r="R8" s="13" t="str">
        <f t="shared" si="3"/>
        <v/>
      </c>
      <c r="U8" s="6" t="str">
        <f t="shared" si="4"/>
        <v>EXEC sys.sp_addextendedproperty @name=N'MS_Description', @value=N'作业台 ID' , @level0type=N'SCHEMA',@level0name=N'dbo', @level1type=N'TABLE',@level1name=N'R_OperPerformance', @level2type=N'COLUMN',@level2name=N'Workbench_id';</v>
      </c>
    </row>
    <row r="9" spans="2:21">
      <c r="B9" s="8">
        <f t="shared" si="0"/>
        <v>4</v>
      </c>
      <c r="C9" s="9" t="s">
        <v>149</v>
      </c>
      <c r="D9" s="9" t="s">
        <v>150</v>
      </c>
      <c r="E9" s="9" t="s">
        <v>89</v>
      </c>
      <c r="F9" s="8"/>
      <c r="G9" s="8" t="s">
        <v>90</v>
      </c>
      <c r="H9" s="8"/>
      <c r="I9" s="9"/>
      <c r="K9" s="4" t="str">
        <f t="shared" si="1"/>
        <v>Oper_id BIGINT NOT NULL ,</v>
      </c>
      <c r="P9" s="5" t="str">
        <f t="shared" si="2"/>
        <v/>
      </c>
      <c r="R9" s="13" t="str">
        <f t="shared" si="3"/>
        <v/>
      </c>
      <c r="U9" s="6" t="str">
        <f t="shared" si="4"/>
        <v>EXEC sys.sp_addextendedproperty @name=N'MS_Description', @value=N'作业员ID' , @level0type=N'SCHEMA',@level0name=N'dbo', @level1type=N'TABLE',@level1name=N'R_OperPerformance', @level2type=N'COLUMN',@level2name=N'Oper_id';</v>
      </c>
    </row>
    <row r="10" spans="2:21">
      <c r="B10" s="8">
        <f t="shared" si="0"/>
        <v>5</v>
      </c>
      <c r="C10" s="9" t="s">
        <v>426</v>
      </c>
      <c r="D10" s="9" t="s">
        <v>427</v>
      </c>
      <c r="E10" s="9" t="s">
        <v>89</v>
      </c>
      <c r="F10" s="11"/>
      <c r="G10" s="11" t="s">
        <v>90</v>
      </c>
      <c r="H10" s="11"/>
      <c r="I10" s="10"/>
      <c r="K10" s="4" t="str">
        <f t="shared" si="1"/>
        <v>Plan_id BIGINT NOT NULL ,</v>
      </c>
      <c r="P10" s="5" t="str">
        <f t="shared" si="2"/>
        <v/>
      </c>
      <c r="R10" s="13" t="str">
        <f t="shared" si="3"/>
        <v/>
      </c>
      <c r="U10" s="6" t="str">
        <f t="shared" si="4"/>
        <v>EXEC sys.sp_addextendedproperty @name=N'MS_Description', @value=N'计划 ID' , @level0type=N'SCHEMA',@level0name=N'dbo', @level1type=N'TABLE',@level1name=N'R_OperPerformance', @level2type=N'COLUMN',@level2name=N'Plan_id';</v>
      </c>
    </row>
    <row r="11" spans="2:21">
      <c r="B11" s="8">
        <f t="shared" si="0"/>
        <v>6</v>
      </c>
      <c r="C11" s="9" t="s">
        <v>446</v>
      </c>
      <c r="D11" s="9" t="s">
        <v>447</v>
      </c>
      <c r="E11" s="9" t="s">
        <v>96</v>
      </c>
      <c r="F11" s="11"/>
      <c r="G11" s="11" t="s">
        <v>90</v>
      </c>
      <c r="H11" s="11"/>
      <c r="I11" s="10"/>
      <c r="K11" s="4" t="str">
        <f t="shared" si="1"/>
        <v>Sub_lot_id VARCHAR(50) NOT NULL ,</v>
      </c>
      <c r="P11" s="5" t="str">
        <f t="shared" si="2"/>
        <v/>
      </c>
      <c r="R11" s="13" t="str">
        <f t="shared" si="3"/>
        <v/>
      </c>
      <c r="U11" s="6" t="str">
        <f t="shared" si="4"/>
        <v>EXEC sys.sp_addextendedproperty @name=N'MS_Description', @value=N'产品序列号' , @level0type=N'SCHEMA',@level0name=N'dbo', @level1type=N'TABLE',@level1name=N'R_OperPerformance', @level2type=N'COLUMN',@level2name=N'Sub_lot_id';</v>
      </c>
    </row>
    <row r="12" spans="2:21">
      <c r="B12" s="8">
        <f t="shared" si="0"/>
        <v>7</v>
      </c>
      <c r="C12" s="9" t="s">
        <v>448</v>
      </c>
      <c r="D12" s="9" t="s">
        <v>449</v>
      </c>
      <c r="E12" s="9" t="s">
        <v>450</v>
      </c>
      <c r="F12" s="8"/>
      <c r="G12" s="8" t="s">
        <v>90</v>
      </c>
      <c r="H12" s="11"/>
      <c r="I12" s="10"/>
      <c r="K12" s="4" t="str">
        <f t="shared" si="1"/>
        <v>Step_seq INTEGER NOT NULL ,</v>
      </c>
      <c r="P12" s="5" t="str">
        <f t="shared" si="2"/>
        <v/>
      </c>
      <c r="R12" s="13" t="str">
        <f t="shared" si="3"/>
        <v/>
      </c>
      <c r="U12" s="6" t="str">
        <f t="shared" si="4"/>
        <v>EXEC sys.sp_addextendedproperty @name=N'MS_Description', @value=N'步骤顺' , @level0type=N'SCHEMA',@level0name=N'dbo', @level1type=N'TABLE',@level1name=N'R_OperPerformance', @level2type=N'COLUMN',@level2name=N'Step_seq';</v>
      </c>
    </row>
    <row r="13" s="1" customFormat="1" spans="2:21">
      <c r="B13" s="8">
        <f t="shared" si="0"/>
        <v>8</v>
      </c>
      <c r="C13" s="9" t="s">
        <v>451</v>
      </c>
      <c r="D13" s="9" t="s">
        <v>452</v>
      </c>
      <c r="E13" s="9" t="s">
        <v>450</v>
      </c>
      <c r="F13" s="8"/>
      <c r="G13" s="8" t="s">
        <v>90</v>
      </c>
      <c r="H13" s="11"/>
      <c r="I13" s="10"/>
      <c r="K13" s="4" t="str">
        <f t="shared" si="1"/>
        <v>Process_seq INTEGER NOT NULL ,</v>
      </c>
      <c r="P13" s="5" t="str">
        <f t="shared" si="2"/>
        <v/>
      </c>
      <c r="R13" s="13" t="str">
        <f t="shared" si="3"/>
        <v/>
      </c>
      <c r="U13" s="6" t="str">
        <f t="shared" si="4"/>
        <v>EXEC sys.sp_addextendedproperty @name=N'MS_Description', @value=N'操作顺' , @level0type=N'SCHEMA',@level0name=N'dbo', @level1type=N'TABLE',@level1name=N'R_OperPerformance', @level2type=N'COLUMN',@level2name=N'Process_seq';</v>
      </c>
    </row>
    <row r="14" s="1" customFormat="1" spans="2:21">
      <c r="B14" s="8">
        <f t="shared" si="0"/>
        <v>9</v>
      </c>
      <c r="C14" s="9" t="s">
        <v>453</v>
      </c>
      <c r="D14" s="9" t="s">
        <v>454</v>
      </c>
      <c r="E14" s="9" t="s">
        <v>99</v>
      </c>
      <c r="F14" s="8"/>
      <c r="G14" s="8" t="s">
        <v>90</v>
      </c>
      <c r="H14" s="11"/>
      <c r="I14" s="10" t="s">
        <v>455</v>
      </c>
      <c r="K14" s="4" t="str">
        <f t="shared" si="1"/>
        <v>Result SMALLINT NOT NULL ,</v>
      </c>
      <c r="P14" s="5" t="str">
        <f t="shared" si="2"/>
        <v/>
      </c>
      <c r="R14" s="13" t="str">
        <f t="shared" si="3"/>
        <v/>
      </c>
      <c r="U14" s="6" t="str">
        <f t="shared" si="4"/>
        <v>EXEC sys.sp_addextendedproperty @name=N'MS_Description', @value=N'结果' , @level0type=N'SCHEMA',@level0name=N'dbo', @level1type=N'TABLE',@level1name=N'R_OperPerformance', @level2type=N'COLUMN',@level2name=N'Result';</v>
      </c>
    </row>
    <row r="15" s="1" customFormat="1" spans="2:21">
      <c r="B15" s="8">
        <f t="shared" si="0"/>
        <v>10</v>
      </c>
      <c r="C15" s="9" t="s">
        <v>456</v>
      </c>
      <c r="D15" s="9" t="s">
        <v>457</v>
      </c>
      <c r="E15" s="9" t="s">
        <v>212</v>
      </c>
      <c r="F15" s="8"/>
      <c r="G15" s="8"/>
      <c r="H15" s="11"/>
      <c r="I15" s="10"/>
      <c r="K15" s="4" t="str">
        <f t="shared" si="1"/>
        <v>Collect_content1 VARCHAR(20)  ,</v>
      </c>
      <c r="P15" s="5" t="str">
        <f t="shared" si="2"/>
        <v/>
      </c>
      <c r="R15" s="13" t="str">
        <f t="shared" si="3"/>
        <v/>
      </c>
      <c r="U15" s="6" t="str">
        <f t="shared" si="4"/>
        <v>EXEC sys.sp_addextendedproperty @name=N'MS_Description', @value=N'采集内容1' , @level0type=N'SCHEMA',@level0name=N'dbo', @level1type=N'TABLE',@level1name=N'R_OperPerformance', @level2type=N'COLUMN',@level2name=N'Collect_content1';</v>
      </c>
    </row>
    <row r="16" s="1" customFormat="1" spans="2:21">
      <c r="B16" s="8">
        <f t="shared" si="0"/>
        <v>11</v>
      </c>
      <c r="C16" s="9" t="s">
        <v>458</v>
      </c>
      <c r="D16" s="9" t="s">
        <v>459</v>
      </c>
      <c r="E16" s="9" t="s">
        <v>212</v>
      </c>
      <c r="F16" s="8"/>
      <c r="G16" s="8"/>
      <c r="H16" s="11"/>
      <c r="I16" s="10"/>
      <c r="K16" s="4" t="str">
        <f t="shared" si="1"/>
        <v>Collect_content2 VARCHAR(20)  ,</v>
      </c>
      <c r="P16" s="5" t="str">
        <f t="shared" si="2"/>
        <v/>
      </c>
      <c r="R16" s="13" t="str">
        <f t="shared" si="3"/>
        <v/>
      </c>
      <c r="U16" s="6" t="str">
        <f t="shared" si="4"/>
        <v>EXEC sys.sp_addextendedproperty @name=N'MS_Description', @value=N'采集内容2' , @level0type=N'SCHEMA',@level0name=N'dbo', @level1type=N'TABLE',@level1name=N'R_OperPerformance', @level2type=N'COLUMN',@level2name=N'Collect_content2';</v>
      </c>
    </row>
    <row r="17" s="1" customFormat="1" spans="2:21">
      <c r="B17" s="8">
        <f t="shared" si="0"/>
        <v>12</v>
      </c>
      <c r="C17" s="9" t="s">
        <v>460</v>
      </c>
      <c r="D17" s="9" t="s">
        <v>461</v>
      </c>
      <c r="E17" s="9" t="s">
        <v>212</v>
      </c>
      <c r="F17" s="8"/>
      <c r="G17" s="8"/>
      <c r="H17" s="11"/>
      <c r="I17" s="10"/>
      <c r="K17" s="4" t="str">
        <f t="shared" si="1"/>
        <v>Collect_content3 VARCHAR(20)  );</v>
      </c>
      <c r="P17" s="5" t="str">
        <f t="shared" si="2"/>
        <v/>
      </c>
      <c r="R17" s="13" t="str">
        <f t="shared" si="3"/>
        <v/>
      </c>
      <c r="U17" s="6" t="str">
        <f t="shared" si="4"/>
        <v>EXEC sys.sp_addextendedproperty @name=N'MS_Description', @value=N'采集内容3' , @level0type=N'SCHEMA',@level0name=N'dbo', @level1type=N'TABLE',@level1name=N'R_OperPerformance', @level2type=N'COLUMN',@level2name=N'Collect_content3';</v>
      </c>
    </row>
    <row r="19" spans="16:16">
      <c r="P19" s="5" t="str">
        <f>"WITH (PAD_INDEX = OFF, STATISTICS_NORECOMPUTE = OFF, IGNORE_DUP_KEY = OFF, ALLOW_ROW_LOCKS = OFF, ALLOW_PAGE_LOCKS = OFF);"</f>
        <v>WITH (PAD_INDEX = OFF, STATISTICS_NORECOMPUTE = OFF, IGNORE_DUP_KEY = OFF, ALLOW_ROW_LOCKS = OFF, ALLOW_PAGE_LOCKS = OFF);</v>
      </c>
    </row>
    <row r="23" s="2" customFormat="1" spans="2:21">
      <c r="B23" s="12"/>
      <c r="D23" s="3"/>
      <c r="E23" s="3"/>
      <c r="I23" s="3"/>
      <c r="J23" s="3"/>
      <c r="K23" s="4"/>
      <c r="L23" s="3"/>
      <c r="M23" s="3"/>
      <c r="N23" s="3"/>
      <c r="O23" s="3"/>
      <c r="P23" s="5"/>
      <c r="Q23" s="3"/>
      <c r="R23" s="3"/>
      <c r="S23" s="3"/>
      <c r="T23" s="3"/>
      <c r="U23" s="6"/>
    </row>
  </sheetData>
  <mergeCells count="3">
    <mergeCell ref="B2:I2"/>
    <mergeCell ref="B3:E3"/>
    <mergeCell ref="F3:I3"/>
  </mergeCells>
  <pageMargins left="0.699305555555556" right="0.699305555555556" top="0.75" bottom="0.75" header="0.3" footer="0.3"/>
  <pageSetup paperSize="9" orientation="portrait"/>
  <headerFooter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autoPageBreaks="0"/>
  </sheetPr>
  <dimension ref="B2:U18"/>
  <sheetViews>
    <sheetView showGridLines="0" zoomScale="85" zoomScaleNormal="85" workbookViewId="0">
      <selection activeCell="E26" sqref="E26"/>
    </sheetView>
  </sheetViews>
  <sheetFormatPr defaultColWidth="8.875" defaultRowHeight="14.5"/>
  <cols>
    <col min="1" max="1" width="3.75" style="3" customWidth="1"/>
    <col min="2" max="2" width="5.75" style="2" customWidth="1"/>
    <col min="3" max="3" width="22.75" style="2" customWidth="1"/>
    <col min="4" max="5" width="22.75" style="3" customWidth="1"/>
    <col min="6" max="6" width="9.75" style="2" customWidth="1"/>
    <col min="7" max="7" width="11.75" style="2" customWidth="1"/>
    <col min="8" max="8" width="9.75" style="2" customWidth="1"/>
    <col min="9" max="9" width="35.75" style="3" customWidth="1"/>
    <col min="10" max="10" width="3.75" style="3" customWidth="1"/>
    <col min="11" max="11" width="8.875" style="4"/>
    <col min="12" max="15" width="8.875" style="3"/>
    <col min="16" max="16" width="8.875" style="5"/>
    <col min="17" max="19" width="8.875" style="3" customWidth="1"/>
    <col min="20" max="20" width="8.875" style="3"/>
    <col min="21" max="21" width="8.875" style="6"/>
    <col min="22" max="16384" width="8.875" style="3"/>
  </cols>
  <sheetData>
    <row r="2" spans="2:11">
      <c r="B2" s="7" t="s">
        <v>79</v>
      </c>
      <c r="C2" s="7"/>
      <c r="D2" s="7"/>
      <c r="E2" s="7"/>
      <c r="F2" s="7"/>
      <c r="G2" s="7"/>
      <c r="H2" s="7"/>
      <c r="I2" s="7"/>
      <c r="K2" s="4" t="str">
        <f>"DROP TABLE IF EXISTS ["&amp;F3&amp;"];"</f>
        <v>DROP TABLE IF EXISTS [R_JobPerformance];</v>
      </c>
    </row>
    <row r="3" spans="2:16">
      <c r="B3" s="8" t="s">
        <v>75</v>
      </c>
      <c r="C3" s="8"/>
      <c r="D3" s="8"/>
      <c r="E3" s="8"/>
      <c r="F3" s="8" t="s">
        <v>76</v>
      </c>
      <c r="G3" s="8"/>
      <c r="H3" s="8"/>
      <c r="I3" s="8"/>
      <c r="K3" s="4" t="str">
        <f>"CREATE TABLE "&amp;F3&amp;" ("</f>
        <v>CREATE TABLE R_JobPerformance (</v>
      </c>
      <c r="P3" s="5" t="str">
        <f>"ALTER TABLE "&amp;F3&amp;" ADD PRIMARY KEY CLUSTERED ("</f>
        <v>ALTER TABLE R_JobPerformance ADD PRIMARY KEY CLUSTERED (</v>
      </c>
    </row>
    <row r="4" spans="21:21">
      <c r="U4" s="6" t="str">
        <f>"EXEC sys.sp_addextendedproperty @name=N'MS_Description', @value=N'"&amp;B3&amp;"' , @level0type=N'SCHEMA',@level0name=N'dbo', @level1type=N'TABLE',@level1name=N'"&amp;F3&amp;"';"</f>
        <v>EXEC sys.sp_addextendedproperty @name=N'MS_Description', @value=N'作业实绩信息' , @level0type=N'SCHEMA',@level0name=N'dbo', @level1type=N'TABLE',@level1name=N'R_JobPerformance';</v>
      </c>
    </row>
    <row r="5" spans="2:9">
      <c r="B5" s="7" t="s">
        <v>80</v>
      </c>
      <c r="C5" s="7" t="s">
        <v>81</v>
      </c>
      <c r="D5" s="7" t="s">
        <v>82</v>
      </c>
      <c r="E5" s="7" t="s">
        <v>83</v>
      </c>
      <c r="F5" s="7" t="s">
        <v>84</v>
      </c>
      <c r="G5" s="7" t="s">
        <v>85</v>
      </c>
      <c r="H5" s="7" t="s">
        <v>86</v>
      </c>
      <c r="I5" s="7" t="s">
        <v>14</v>
      </c>
    </row>
    <row r="6" spans="2:21">
      <c r="B6" s="8">
        <f t="shared" ref="B6:B13" si="0">ROW()-5</f>
        <v>1</v>
      </c>
      <c r="C6" s="9" t="s">
        <v>165</v>
      </c>
      <c r="D6" s="9" t="s">
        <v>462</v>
      </c>
      <c r="E6" s="9" t="s">
        <v>89</v>
      </c>
      <c r="F6" s="8" t="s">
        <v>90</v>
      </c>
      <c r="G6" s="8" t="s">
        <v>90</v>
      </c>
      <c r="H6" s="8"/>
      <c r="I6" s="9"/>
      <c r="K6" s="4" t="str">
        <f t="shared" ref="K6:K13" si="1">IF(D6="","",D6&amp;" "&amp;IF(E6="decimal","decimal(18,0) IDENTITY(1,1)",E6)&amp;" "&amp;IF(G6="√","NOT NULL","")&amp;" "&amp;IF(C7&lt;&gt;"",",",");"))</f>
        <v>JobPerformance_id BIGINT NOT NULL ,</v>
      </c>
      <c r="P6" s="5" t="str">
        <f t="shared" ref="P6:P13" si="2">IF(F6&lt;&gt;"",D6&amp;" ASC "&amp;IF(F7&lt;&gt;"",",",")"),"")</f>
        <v>JobPerformance_id ASC )</v>
      </c>
      <c r="R6" s="13" t="str">
        <f t="shared" ref="R6:R13" si="3">IF(H6="","","ALTER TABLE ["&amp;$F$3&amp;"] ADD CONSTRAINT [DF_"&amp;$F$3&amp;"_"&amp;D6&amp;"] DEFAULT "&amp;H6&amp;" FOR ["&amp;D6&amp;"];")</f>
        <v/>
      </c>
      <c r="U6" s="6" t="str">
        <f>"EXEC sys.sp_addextendedproperty @name=N'MS_Description', @value=N'"&amp;C6&amp;"' , @level0type=N'SCHEMA',@level0name=N'dbo', @level1type=N'TABLE',@level1name=N'"&amp;$F$3&amp;"', @level2type=N'COLUMN',@level2name=N'"&amp;D6&amp;"';"</f>
        <v>EXEC sys.sp_addextendedproperty @name=N'MS_Description', @value=N'ID' , @level0type=N'SCHEMA',@level0name=N'dbo', @level1type=N'TABLE',@level1name=N'R_JobPerformance', @level2type=N'COLUMN',@level2name=N'JobPerformance_id';</v>
      </c>
    </row>
    <row r="7" spans="2:21">
      <c r="B7" s="8">
        <f t="shared" si="0"/>
        <v>2</v>
      </c>
      <c r="C7" s="9" t="s">
        <v>224</v>
      </c>
      <c r="D7" s="9" t="s">
        <v>225</v>
      </c>
      <c r="E7" s="9" t="s">
        <v>89</v>
      </c>
      <c r="F7" s="8"/>
      <c r="G7" s="8" t="s">
        <v>90</v>
      </c>
      <c r="H7" s="8"/>
      <c r="I7" s="9"/>
      <c r="K7" s="4" t="str">
        <f t="shared" si="1"/>
        <v>Workbench_id BIGINT NOT NULL ,</v>
      </c>
      <c r="P7" s="5" t="str">
        <f t="shared" si="2"/>
        <v/>
      </c>
      <c r="R7" s="13" t="str">
        <f t="shared" si="3"/>
        <v/>
      </c>
      <c r="U7" s="6" t="str">
        <f t="shared" ref="U7:U13" si="4">"EXEC sys.sp_addextendedproperty @name=N'MS_Description', @value=N'"&amp;C7&amp;"' , @level0type=N'SCHEMA',@level0name=N'dbo', @level1type=N'TABLE',@level1name=N'"&amp;$F$3&amp;"', @level2type=N'COLUMN',@level2name=N'"&amp;D7&amp;"';"</f>
        <v>EXEC sys.sp_addextendedproperty @name=N'MS_Description', @value=N'作业台 ID' , @level0type=N'SCHEMA',@level0name=N'dbo', @level1type=N'TABLE',@level1name=N'R_JobPerformance', @level2type=N'COLUMN',@level2name=N'Workbench_id';</v>
      </c>
    </row>
    <row r="8" spans="2:21">
      <c r="B8" s="8">
        <f t="shared" si="0"/>
        <v>3</v>
      </c>
      <c r="C8" s="9" t="s">
        <v>149</v>
      </c>
      <c r="D8" s="9" t="s">
        <v>150</v>
      </c>
      <c r="E8" s="9" t="s">
        <v>89</v>
      </c>
      <c r="F8" s="8"/>
      <c r="G8" s="8" t="s">
        <v>90</v>
      </c>
      <c r="H8" s="8"/>
      <c r="I8" s="9"/>
      <c r="K8" s="4" t="str">
        <f t="shared" si="1"/>
        <v>Oper_id BIGINT NOT NULL ,</v>
      </c>
      <c r="P8" s="5" t="str">
        <f t="shared" si="2"/>
        <v/>
      </c>
      <c r="R8" s="13" t="str">
        <f t="shared" si="3"/>
        <v/>
      </c>
      <c r="U8" s="6" t="str">
        <f t="shared" si="4"/>
        <v>EXEC sys.sp_addextendedproperty @name=N'MS_Description', @value=N'作业员ID' , @level0type=N'SCHEMA',@level0name=N'dbo', @level1type=N'TABLE',@level1name=N'R_JobPerformance', @level2type=N'COLUMN',@level2name=N'Oper_id';</v>
      </c>
    </row>
    <row r="9" spans="2:21">
      <c r="B9" s="8">
        <f t="shared" si="0"/>
        <v>4</v>
      </c>
      <c r="C9" s="9" t="s">
        <v>426</v>
      </c>
      <c r="D9" s="9" t="s">
        <v>427</v>
      </c>
      <c r="E9" s="9" t="s">
        <v>89</v>
      </c>
      <c r="F9" s="11"/>
      <c r="G9" s="11" t="s">
        <v>90</v>
      </c>
      <c r="H9" s="11"/>
      <c r="I9" s="10"/>
      <c r="K9" s="4" t="str">
        <f t="shared" si="1"/>
        <v>Plan_id BIGINT NOT NULL ,</v>
      </c>
      <c r="P9" s="5" t="str">
        <f t="shared" si="2"/>
        <v/>
      </c>
      <c r="R9" s="13" t="str">
        <f t="shared" si="3"/>
        <v/>
      </c>
      <c r="U9" s="6" t="str">
        <f t="shared" si="4"/>
        <v>EXEC sys.sp_addextendedproperty @name=N'MS_Description', @value=N'计划 ID' , @level0type=N'SCHEMA',@level0name=N'dbo', @level1type=N'TABLE',@level1name=N'R_JobPerformance', @level2type=N'COLUMN',@level2name=N'Plan_id';</v>
      </c>
    </row>
    <row r="10" spans="2:21">
      <c r="B10" s="8">
        <f t="shared" si="0"/>
        <v>5</v>
      </c>
      <c r="C10" s="9" t="s">
        <v>446</v>
      </c>
      <c r="D10" s="9" t="s">
        <v>447</v>
      </c>
      <c r="E10" s="9" t="s">
        <v>96</v>
      </c>
      <c r="F10" s="11"/>
      <c r="G10" s="11" t="s">
        <v>90</v>
      </c>
      <c r="H10" s="11"/>
      <c r="I10" s="10"/>
      <c r="K10" s="4" t="str">
        <f t="shared" si="1"/>
        <v>Sub_lot_id VARCHAR(50) NOT NULL ,</v>
      </c>
      <c r="P10" s="5" t="str">
        <f t="shared" si="2"/>
        <v/>
      </c>
      <c r="R10" s="13" t="str">
        <f t="shared" si="3"/>
        <v/>
      </c>
      <c r="U10" s="6" t="str">
        <f t="shared" si="4"/>
        <v>EXEC sys.sp_addextendedproperty @name=N'MS_Description', @value=N'产品序列号' , @level0type=N'SCHEMA',@level0name=N'dbo', @level1type=N'TABLE',@level1name=N'R_JobPerformance', @level2type=N'COLUMN',@level2name=N'Sub_lot_id';</v>
      </c>
    </row>
    <row r="11" spans="2:21">
      <c r="B11" s="8">
        <f t="shared" si="0"/>
        <v>6</v>
      </c>
      <c r="C11" s="9" t="s">
        <v>463</v>
      </c>
      <c r="D11" s="9" t="s">
        <v>464</v>
      </c>
      <c r="E11" s="10" t="s">
        <v>103</v>
      </c>
      <c r="F11" s="11"/>
      <c r="G11" s="11" t="s">
        <v>90</v>
      </c>
      <c r="H11" s="11"/>
      <c r="I11" s="10" t="s">
        <v>104</v>
      </c>
      <c r="K11" s="4" t="str">
        <f t="shared" si="1"/>
        <v>Start_time TIMESTAMP NOT NULL ,</v>
      </c>
      <c r="P11" s="5" t="str">
        <f t="shared" si="2"/>
        <v/>
      </c>
      <c r="R11" s="13" t="str">
        <f t="shared" si="3"/>
        <v/>
      </c>
      <c r="U11" s="6" t="str">
        <f t="shared" si="4"/>
        <v>EXEC sys.sp_addextendedproperty @name=N'MS_Description', @value=N'开始时间' , @level0type=N'SCHEMA',@level0name=N'dbo', @level1type=N'TABLE',@level1name=N'R_JobPerformance', @level2type=N'COLUMN',@level2name=N'Start_time';</v>
      </c>
    </row>
    <row r="12" s="1" customFormat="1" spans="2:21">
      <c r="B12" s="8">
        <f t="shared" si="0"/>
        <v>7</v>
      </c>
      <c r="C12" s="9" t="s">
        <v>465</v>
      </c>
      <c r="D12" s="9" t="s">
        <v>466</v>
      </c>
      <c r="E12" s="10" t="s">
        <v>103</v>
      </c>
      <c r="F12" s="11"/>
      <c r="G12" s="11"/>
      <c r="H12" s="11"/>
      <c r="I12" s="10" t="s">
        <v>104</v>
      </c>
      <c r="K12" s="4" t="str">
        <f t="shared" si="1"/>
        <v>End_time TIMESTAMP  ,</v>
      </c>
      <c r="P12" s="5" t="str">
        <f t="shared" si="2"/>
        <v/>
      </c>
      <c r="R12" s="13" t="str">
        <f t="shared" si="3"/>
        <v/>
      </c>
      <c r="U12" s="6" t="str">
        <f t="shared" si="4"/>
        <v>EXEC sys.sp_addextendedproperty @name=N'MS_Description', @value=N'结束时间' , @level0type=N'SCHEMA',@level0name=N'dbo', @level1type=N'TABLE',@level1name=N'R_JobPerformance', @level2type=N'COLUMN',@level2name=N'End_time';</v>
      </c>
    </row>
    <row r="13" s="1" customFormat="1" spans="2:21">
      <c r="B13" s="8">
        <f t="shared" si="0"/>
        <v>8</v>
      </c>
      <c r="C13" s="9" t="s">
        <v>467</v>
      </c>
      <c r="D13" s="9" t="s">
        <v>468</v>
      </c>
      <c r="E13" s="9" t="s">
        <v>89</v>
      </c>
      <c r="F13" s="8"/>
      <c r="G13" s="8" t="s">
        <v>90</v>
      </c>
      <c r="H13" s="11">
        <v>0</v>
      </c>
      <c r="I13" s="10"/>
      <c r="K13" s="4" t="str">
        <f t="shared" si="1"/>
        <v>Ng_count BIGINT NOT NULL );</v>
      </c>
      <c r="P13" s="5" t="str">
        <f t="shared" si="2"/>
        <v/>
      </c>
      <c r="R13" s="13" t="str">
        <f t="shared" si="3"/>
        <v>ALTER TABLE [R_JobPerformance] ADD CONSTRAINT [DF_R_JobPerformance_Ng_count] DEFAULT 0 FOR [Ng_count];</v>
      </c>
      <c r="U13" s="6" t="str">
        <f t="shared" si="4"/>
        <v>EXEC sys.sp_addextendedproperty @name=N'MS_Description', @value=N'NG次数' , @level0type=N'SCHEMA',@level0name=N'dbo', @level1type=N'TABLE',@level1name=N'R_JobPerformance', @level2type=N'COLUMN',@level2name=N'Ng_count';</v>
      </c>
    </row>
    <row r="15" spans="16:16">
      <c r="P15" s="5" t="str">
        <f>"WITH (PAD_INDEX = OFF, STATISTICS_NORECOMPUTE = OFF, IGNORE_DUP_KEY = OFF, ALLOW_ROW_LOCKS = OFF, ALLOW_PAGE_LOCKS = OFF);"</f>
        <v>WITH (PAD_INDEX = OFF, STATISTICS_NORECOMPUTE = OFF, IGNORE_DUP_KEY = OFF, ALLOW_ROW_LOCKS = OFF, ALLOW_PAGE_LOCKS = OFF);</v>
      </c>
    </row>
    <row r="18" s="2" customFormat="1" spans="2:21">
      <c r="B18" s="12"/>
      <c r="D18" s="3"/>
      <c r="E18" s="3"/>
      <c r="I18" s="3"/>
      <c r="J18" s="3"/>
      <c r="K18" s="4"/>
      <c r="L18" s="3"/>
      <c r="M18" s="3"/>
      <c r="N18" s="3"/>
      <c r="O18" s="3"/>
      <c r="P18" s="5"/>
      <c r="Q18" s="3"/>
      <c r="R18" s="3"/>
      <c r="S18" s="3"/>
      <c r="T18" s="3"/>
      <c r="U18" s="6"/>
    </row>
  </sheetData>
  <mergeCells count="3">
    <mergeCell ref="B2:I2"/>
    <mergeCell ref="B3:E3"/>
    <mergeCell ref="F3:I3"/>
  </mergeCells>
  <pageMargins left="0.699305555555556" right="0.699305555555556" top="0.75" bottom="0.75" header="0.3" footer="0.3"/>
  <pageSetup paperSize="9" orientation="portrait"/>
  <headerFooter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autoPageBreaks="0"/>
  </sheetPr>
  <dimension ref="B2:U23"/>
  <sheetViews>
    <sheetView showGridLines="0" zoomScale="85" zoomScaleNormal="85" workbookViewId="0">
      <selection activeCell="E26" sqref="E26"/>
    </sheetView>
  </sheetViews>
  <sheetFormatPr defaultColWidth="8.875" defaultRowHeight="14.5"/>
  <cols>
    <col min="1" max="1" width="3.75" style="3" customWidth="1"/>
    <col min="2" max="2" width="5.75" style="2" customWidth="1"/>
    <col min="3" max="3" width="22.75" style="2" customWidth="1"/>
    <col min="4" max="5" width="22.75" style="3" customWidth="1"/>
    <col min="6" max="6" width="9.75" style="2" customWidth="1"/>
    <col min="7" max="7" width="11.75" style="2" customWidth="1"/>
    <col min="8" max="8" width="9.75" style="2" customWidth="1"/>
    <col min="9" max="9" width="35.75" style="3" customWidth="1"/>
    <col min="10" max="10" width="3.75" style="3" customWidth="1"/>
    <col min="11" max="11" width="8.875" style="4"/>
    <col min="12" max="15" width="8.875" style="3"/>
    <col min="16" max="16" width="8.875" style="5"/>
    <col min="17" max="19" width="8.875" style="3" customWidth="1"/>
    <col min="20" max="20" width="8.875" style="3"/>
    <col min="21" max="21" width="8.875" style="6"/>
    <col min="22" max="16384" width="8.875" style="3"/>
  </cols>
  <sheetData>
    <row r="2" spans="2:11">
      <c r="B2" s="7" t="s">
        <v>79</v>
      </c>
      <c r="C2" s="7"/>
      <c r="D2" s="7"/>
      <c r="E2" s="7"/>
      <c r="F2" s="7"/>
      <c r="G2" s="7"/>
      <c r="H2" s="7"/>
      <c r="I2" s="7"/>
      <c r="K2" s="4" t="str">
        <f>"DROP TABLE IF EXISTS ["&amp;F3&amp;"];"</f>
        <v>DROP TABLE IF EXISTS [R_OperHistory];</v>
      </c>
    </row>
    <row r="3" spans="2:16">
      <c r="B3" s="8" t="s">
        <v>77</v>
      </c>
      <c r="C3" s="8"/>
      <c r="D3" s="8"/>
      <c r="E3" s="8"/>
      <c r="F3" s="8" t="s">
        <v>78</v>
      </c>
      <c r="G3" s="8"/>
      <c r="H3" s="8"/>
      <c r="I3" s="8"/>
      <c r="K3" s="4" t="str">
        <f>"CREATE TABLE "&amp;F3&amp;" ("</f>
        <v>CREATE TABLE R_OperHistory (</v>
      </c>
      <c r="P3" s="5" t="str">
        <f>"ALTER TABLE "&amp;F3&amp;" ADD PRIMARY KEY CLUSTERED ("</f>
        <v>ALTER TABLE R_OperHistory ADD PRIMARY KEY CLUSTERED (</v>
      </c>
    </row>
    <row r="4" spans="21:21">
      <c r="U4" s="6" t="str">
        <f>"EXEC sys.sp_addextendedproperty @name=N'MS_Description', @value=N'"&amp;B3&amp;"' , @level0type=N'SCHEMA',@level0name=N'dbo', @level1type=N'TABLE',@level1name=N'"&amp;F3&amp;"';"</f>
        <v>EXEC sys.sp_addextendedproperty @name=N'MS_Description', @value=N'操作履历信息' , @level0type=N'SCHEMA',@level0name=N'dbo', @level1type=N'TABLE',@level1name=N'R_OperHistory';</v>
      </c>
    </row>
    <row r="5" spans="2:9">
      <c r="B5" s="7" t="s">
        <v>80</v>
      </c>
      <c r="C5" s="7" t="s">
        <v>81</v>
      </c>
      <c r="D5" s="7" t="s">
        <v>82</v>
      </c>
      <c r="E5" s="7" t="s">
        <v>83</v>
      </c>
      <c r="F5" s="7" t="s">
        <v>84</v>
      </c>
      <c r="G5" s="7" t="s">
        <v>85</v>
      </c>
      <c r="H5" s="7" t="s">
        <v>86</v>
      </c>
      <c r="I5" s="7" t="s">
        <v>14</v>
      </c>
    </row>
    <row r="6" spans="2:21">
      <c r="B6" s="8">
        <f t="shared" ref="B6:B17" si="0">ROW()-5</f>
        <v>1</v>
      </c>
      <c r="C6" s="9" t="s">
        <v>165</v>
      </c>
      <c r="D6" s="9" t="s">
        <v>469</v>
      </c>
      <c r="E6" s="9" t="s">
        <v>89</v>
      </c>
      <c r="F6" s="8" t="s">
        <v>90</v>
      </c>
      <c r="G6" s="8" t="s">
        <v>90</v>
      </c>
      <c r="H6" s="8"/>
      <c r="I6" s="9"/>
      <c r="K6" s="4" t="str">
        <f>IF(D6="","",D6&amp;" "&amp;IF(E6="decimal","decimal(18,0) IDENTITY(1,1)",E6)&amp;" "&amp;IF(G6="√","NOT NULL","")&amp;" "&amp;IF(C7&lt;&gt;"",",",");"))</f>
        <v>OperHistory_id BIGINT NOT NULL ,</v>
      </c>
      <c r="P6" s="5" t="str">
        <f>IF(F6&lt;&gt;"",D6&amp;" ASC "&amp;IF(F7&lt;&gt;"",",",")"),"")</f>
        <v>OperHistory_id ASC )</v>
      </c>
      <c r="R6" s="13" t="str">
        <f>IF(H6="","","ALTER TABLE ["&amp;$F$3&amp;"] ADD CONSTRAINT [DF_"&amp;$F$3&amp;"_"&amp;D6&amp;"] DEFAULT "&amp;H6&amp;" FOR ["&amp;D6&amp;"];")</f>
        <v/>
      </c>
      <c r="U6" s="6" t="str">
        <f>"EXEC sys.sp_addextendedproperty @name=N'MS_Description', @value=N'"&amp;C6&amp;"' , @level0type=N'SCHEMA',@level0name=N'dbo', @level1type=N'TABLE',@level1name=N'"&amp;$F$3&amp;"', @level2type=N'COLUMN',@level2name=N'"&amp;D6&amp;"';"</f>
        <v>EXEC sys.sp_addextendedproperty @name=N'MS_Description', @value=N'ID' , @level0type=N'SCHEMA',@level0name=N'dbo', @level1type=N'TABLE',@level1name=N'R_OperHistory', @level2type=N'COLUMN',@level2name=N'OperHistory_id';</v>
      </c>
    </row>
    <row r="7" spans="2:21">
      <c r="B7" s="8">
        <f t="shared" si="0"/>
        <v>2</v>
      </c>
      <c r="C7" s="10" t="s">
        <v>444</v>
      </c>
      <c r="D7" s="10" t="s">
        <v>445</v>
      </c>
      <c r="E7" s="10" t="s">
        <v>103</v>
      </c>
      <c r="F7" s="11"/>
      <c r="G7" s="11" t="s">
        <v>90</v>
      </c>
      <c r="H7" s="11"/>
      <c r="I7" s="10" t="s">
        <v>104</v>
      </c>
      <c r="K7" s="4" t="str">
        <f t="shared" ref="K7:K17" si="1">IF(D7="","",D7&amp;" "&amp;IF(E7="decimal","decimal(18,0) IDENTITY(1,1)",E7)&amp;" "&amp;IF(G7="√","NOT NULL","")&amp;" "&amp;IF(C8&lt;&gt;"",",",");"))</f>
        <v>Collect_time TIMESTAMP NOT NULL ,</v>
      </c>
      <c r="P7" s="5" t="str">
        <f t="shared" ref="P7:P17" si="2">IF(F7&lt;&gt;"",D7&amp;" ASC "&amp;IF(F8&lt;&gt;"",",",")"),"")</f>
        <v/>
      </c>
      <c r="R7" s="13" t="str">
        <f t="shared" ref="R7:R17" si="3">IF(H7="","","ALTER TABLE ["&amp;$F$3&amp;"] ADD CONSTRAINT [DF_"&amp;$F$3&amp;"_"&amp;D7&amp;"] DEFAULT "&amp;H7&amp;" FOR ["&amp;D7&amp;"];")</f>
        <v/>
      </c>
      <c r="U7" s="6" t="str">
        <f t="shared" ref="U7:U17" si="4">"EXEC sys.sp_addextendedproperty @name=N'MS_Description', @value=N'"&amp;C7&amp;"' , @level0type=N'SCHEMA',@level0name=N'dbo', @level1type=N'TABLE',@level1name=N'"&amp;$F$3&amp;"', @level2type=N'COLUMN',@level2name=N'"&amp;D7&amp;"';"</f>
        <v>EXEC sys.sp_addextendedproperty @name=N'MS_Description', @value=N'收集时间' , @level0type=N'SCHEMA',@level0name=N'dbo', @level1type=N'TABLE',@level1name=N'R_OperHistory', @level2type=N'COLUMN',@level2name=N'Collect_time';</v>
      </c>
    </row>
    <row r="8" spans="2:21">
      <c r="B8" s="8">
        <f t="shared" si="0"/>
        <v>3</v>
      </c>
      <c r="C8" s="9" t="s">
        <v>224</v>
      </c>
      <c r="D8" s="9" t="s">
        <v>225</v>
      </c>
      <c r="E8" s="9" t="s">
        <v>89</v>
      </c>
      <c r="F8" s="8"/>
      <c r="G8" s="8" t="s">
        <v>90</v>
      </c>
      <c r="H8" s="8"/>
      <c r="I8" s="9"/>
      <c r="K8" s="4" t="str">
        <f t="shared" si="1"/>
        <v>Workbench_id BIGINT NOT NULL ,</v>
      </c>
      <c r="P8" s="5" t="str">
        <f t="shared" si="2"/>
        <v/>
      </c>
      <c r="R8" s="13" t="str">
        <f t="shared" si="3"/>
        <v/>
      </c>
      <c r="U8" s="6" t="str">
        <f t="shared" si="4"/>
        <v>EXEC sys.sp_addextendedproperty @name=N'MS_Description', @value=N'作业台 ID' , @level0type=N'SCHEMA',@level0name=N'dbo', @level1type=N'TABLE',@level1name=N'R_OperHistory', @level2type=N'COLUMN',@level2name=N'Workbench_id';</v>
      </c>
    </row>
    <row r="9" spans="2:21">
      <c r="B9" s="8">
        <f t="shared" si="0"/>
        <v>4</v>
      </c>
      <c r="C9" s="9" t="s">
        <v>149</v>
      </c>
      <c r="D9" s="9" t="s">
        <v>150</v>
      </c>
      <c r="E9" s="9" t="s">
        <v>89</v>
      </c>
      <c r="F9" s="8"/>
      <c r="G9" s="8" t="s">
        <v>90</v>
      </c>
      <c r="H9" s="8"/>
      <c r="I9" s="9"/>
      <c r="K9" s="4" t="str">
        <f t="shared" si="1"/>
        <v>Oper_id BIGINT NOT NULL ,</v>
      </c>
      <c r="P9" s="5" t="str">
        <f t="shared" si="2"/>
        <v/>
      </c>
      <c r="R9" s="13" t="str">
        <f t="shared" si="3"/>
        <v/>
      </c>
      <c r="U9" s="6" t="str">
        <f t="shared" si="4"/>
        <v>EXEC sys.sp_addextendedproperty @name=N'MS_Description', @value=N'作业员ID' , @level0type=N'SCHEMA',@level0name=N'dbo', @level1type=N'TABLE',@level1name=N'R_OperHistory', @level2type=N'COLUMN',@level2name=N'Oper_id';</v>
      </c>
    </row>
    <row r="10" spans="2:21">
      <c r="B10" s="8">
        <f t="shared" si="0"/>
        <v>5</v>
      </c>
      <c r="C10" s="9" t="s">
        <v>426</v>
      </c>
      <c r="D10" s="9" t="s">
        <v>427</v>
      </c>
      <c r="E10" s="9" t="s">
        <v>89</v>
      </c>
      <c r="F10" s="11"/>
      <c r="G10" s="11" t="s">
        <v>90</v>
      </c>
      <c r="H10" s="11"/>
      <c r="I10" s="10"/>
      <c r="K10" s="4" t="str">
        <f t="shared" si="1"/>
        <v>Plan_id BIGINT NOT NULL ,</v>
      </c>
      <c r="P10" s="5" t="str">
        <f t="shared" si="2"/>
        <v/>
      </c>
      <c r="R10" s="13" t="str">
        <f t="shared" si="3"/>
        <v/>
      </c>
      <c r="U10" s="6" t="str">
        <f t="shared" si="4"/>
        <v>EXEC sys.sp_addextendedproperty @name=N'MS_Description', @value=N'计划 ID' , @level0type=N'SCHEMA',@level0name=N'dbo', @level1type=N'TABLE',@level1name=N'R_OperHistory', @level2type=N'COLUMN',@level2name=N'Plan_id';</v>
      </c>
    </row>
    <row r="11" spans="2:21">
      <c r="B11" s="8">
        <f t="shared" si="0"/>
        <v>6</v>
      </c>
      <c r="C11" s="9" t="s">
        <v>446</v>
      </c>
      <c r="D11" s="9" t="s">
        <v>447</v>
      </c>
      <c r="E11" s="9" t="s">
        <v>96</v>
      </c>
      <c r="F11" s="11"/>
      <c r="G11" s="11" t="s">
        <v>90</v>
      </c>
      <c r="H11" s="11"/>
      <c r="I11" s="10"/>
      <c r="K11" s="4" t="str">
        <f t="shared" si="1"/>
        <v>Sub_lot_id VARCHAR(50) NOT NULL ,</v>
      </c>
      <c r="P11" s="5" t="str">
        <f t="shared" si="2"/>
        <v/>
      </c>
      <c r="R11" s="13" t="str">
        <f t="shared" si="3"/>
        <v/>
      </c>
      <c r="U11" s="6" t="str">
        <f t="shared" si="4"/>
        <v>EXEC sys.sp_addextendedproperty @name=N'MS_Description', @value=N'产品序列号' , @level0type=N'SCHEMA',@level0name=N'dbo', @level1type=N'TABLE',@level1name=N'R_OperHistory', @level2type=N'COLUMN',@level2name=N'Sub_lot_id';</v>
      </c>
    </row>
    <row r="12" spans="2:21">
      <c r="B12" s="8">
        <f t="shared" si="0"/>
        <v>7</v>
      </c>
      <c r="C12" s="9" t="s">
        <v>448</v>
      </c>
      <c r="D12" s="9" t="s">
        <v>449</v>
      </c>
      <c r="E12" s="9" t="s">
        <v>450</v>
      </c>
      <c r="F12" s="8"/>
      <c r="G12" s="8" t="s">
        <v>90</v>
      </c>
      <c r="H12" s="11"/>
      <c r="I12" s="10"/>
      <c r="K12" s="4" t="str">
        <f t="shared" si="1"/>
        <v>Step_seq INTEGER NOT NULL ,</v>
      </c>
      <c r="P12" s="5" t="str">
        <f t="shared" si="2"/>
        <v/>
      </c>
      <c r="R12" s="13" t="str">
        <f t="shared" si="3"/>
        <v/>
      </c>
      <c r="U12" s="6" t="str">
        <f t="shared" si="4"/>
        <v>EXEC sys.sp_addextendedproperty @name=N'MS_Description', @value=N'步骤顺' , @level0type=N'SCHEMA',@level0name=N'dbo', @level1type=N'TABLE',@level1name=N'R_OperHistory', @level2type=N'COLUMN',@level2name=N'Step_seq';</v>
      </c>
    </row>
    <row r="13" s="1" customFormat="1" spans="2:21">
      <c r="B13" s="8">
        <f t="shared" si="0"/>
        <v>8</v>
      </c>
      <c r="C13" s="9" t="s">
        <v>451</v>
      </c>
      <c r="D13" s="9" t="s">
        <v>452</v>
      </c>
      <c r="E13" s="9" t="s">
        <v>450</v>
      </c>
      <c r="F13" s="8"/>
      <c r="G13" s="8" t="s">
        <v>90</v>
      </c>
      <c r="H13" s="11"/>
      <c r="I13" s="10"/>
      <c r="K13" s="4" t="str">
        <f t="shared" si="1"/>
        <v>Process_seq INTEGER NOT NULL ,</v>
      </c>
      <c r="P13" s="5" t="str">
        <f t="shared" si="2"/>
        <v/>
      </c>
      <c r="R13" s="13" t="str">
        <f t="shared" si="3"/>
        <v/>
      </c>
      <c r="U13" s="6" t="str">
        <f t="shared" si="4"/>
        <v>EXEC sys.sp_addextendedproperty @name=N'MS_Description', @value=N'操作顺' , @level0type=N'SCHEMA',@level0name=N'dbo', @level1type=N'TABLE',@level1name=N'R_OperHistory', @level2type=N'COLUMN',@level2name=N'Process_seq';</v>
      </c>
    </row>
    <row r="14" s="1" customFormat="1" spans="2:21">
      <c r="B14" s="8">
        <f t="shared" si="0"/>
        <v>9</v>
      </c>
      <c r="C14" s="9" t="s">
        <v>453</v>
      </c>
      <c r="D14" s="9" t="s">
        <v>454</v>
      </c>
      <c r="E14" s="9" t="s">
        <v>99</v>
      </c>
      <c r="F14" s="8"/>
      <c r="G14" s="8" t="s">
        <v>90</v>
      </c>
      <c r="H14" s="11"/>
      <c r="I14" s="10" t="s">
        <v>455</v>
      </c>
      <c r="K14" s="4" t="str">
        <f t="shared" si="1"/>
        <v>Result SMALLINT NOT NULL ,</v>
      </c>
      <c r="P14" s="5" t="str">
        <f t="shared" si="2"/>
        <v/>
      </c>
      <c r="R14" s="13" t="str">
        <f t="shared" si="3"/>
        <v/>
      </c>
      <c r="U14" s="6" t="str">
        <f t="shared" si="4"/>
        <v>EXEC sys.sp_addextendedproperty @name=N'MS_Description', @value=N'结果' , @level0type=N'SCHEMA',@level0name=N'dbo', @level1type=N'TABLE',@level1name=N'R_OperHistory', @level2type=N'COLUMN',@level2name=N'Result';</v>
      </c>
    </row>
    <row r="15" s="1" customFormat="1" spans="2:21">
      <c r="B15" s="8">
        <f t="shared" si="0"/>
        <v>10</v>
      </c>
      <c r="C15" s="9" t="s">
        <v>456</v>
      </c>
      <c r="D15" s="9" t="s">
        <v>457</v>
      </c>
      <c r="E15" s="9" t="s">
        <v>212</v>
      </c>
      <c r="F15" s="8"/>
      <c r="G15" s="8"/>
      <c r="H15" s="11"/>
      <c r="I15" s="10"/>
      <c r="K15" s="4" t="str">
        <f t="shared" si="1"/>
        <v>Collect_content1 VARCHAR(20)  ,</v>
      </c>
      <c r="P15" s="5" t="str">
        <f t="shared" si="2"/>
        <v/>
      </c>
      <c r="R15" s="13" t="str">
        <f t="shared" si="3"/>
        <v/>
      </c>
      <c r="U15" s="6" t="str">
        <f t="shared" si="4"/>
        <v>EXEC sys.sp_addextendedproperty @name=N'MS_Description', @value=N'采集内容1' , @level0type=N'SCHEMA',@level0name=N'dbo', @level1type=N'TABLE',@level1name=N'R_OperHistory', @level2type=N'COLUMN',@level2name=N'Collect_content1';</v>
      </c>
    </row>
    <row r="16" s="1" customFormat="1" spans="2:21">
      <c r="B16" s="8">
        <f t="shared" si="0"/>
        <v>11</v>
      </c>
      <c r="C16" s="9" t="s">
        <v>458</v>
      </c>
      <c r="D16" s="9" t="s">
        <v>459</v>
      </c>
      <c r="E16" s="9" t="s">
        <v>212</v>
      </c>
      <c r="F16" s="8"/>
      <c r="G16" s="8"/>
      <c r="H16" s="11"/>
      <c r="I16" s="10"/>
      <c r="K16" s="4" t="str">
        <f t="shared" si="1"/>
        <v>Collect_content2 VARCHAR(20)  ,</v>
      </c>
      <c r="P16" s="5" t="str">
        <f t="shared" si="2"/>
        <v/>
      </c>
      <c r="R16" s="13" t="str">
        <f t="shared" si="3"/>
        <v/>
      </c>
      <c r="U16" s="6" t="str">
        <f t="shared" si="4"/>
        <v>EXEC sys.sp_addextendedproperty @name=N'MS_Description', @value=N'采集内容2' , @level0type=N'SCHEMA',@level0name=N'dbo', @level1type=N'TABLE',@level1name=N'R_OperHistory', @level2type=N'COLUMN',@level2name=N'Collect_content2';</v>
      </c>
    </row>
    <row r="17" s="1" customFormat="1" spans="2:21">
      <c r="B17" s="8">
        <f t="shared" si="0"/>
        <v>12</v>
      </c>
      <c r="C17" s="9" t="s">
        <v>460</v>
      </c>
      <c r="D17" s="9" t="s">
        <v>461</v>
      </c>
      <c r="E17" s="9" t="s">
        <v>212</v>
      </c>
      <c r="F17" s="8"/>
      <c r="G17" s="8"/>
      <c r="H17" s="11"/>
      <c r="I17" s="10"/>
      <c r="K17" s="4" t="str">
        <f t="shared" si="1"/>
        <v>Collect_content3 VARCHAR(20)  );</v>
      </c>
      <c r="P17" s="5" t="str">
        <f t="shared" si="2"/>
        <v/>
      </c>
      <c r="R17" s="13" t="str">
        <f t="shared" si="3"/>
        <v/>
      </c>
      <c r="U17" s="6" t="str">
        <f t="shared" si="4"/>
        <v>EXEC sys.sp_addextendedproperty @name=N'MS_Description', @value=N'采集内容3' , @level0type=N'SCHEMA',@level0name=N'dbo', @level1type=N'TABLE',@level1name=N'R_OperHistory', @level2type=N'COLUMN',@level2name=N'Collect_content3';</v>
      </c>
    </row>
    <row r="19" spans="16:16">
      <c r="P19" s="5" t="str">
        <f>"WITH (PAD_INDEX = OFF, STATISTICS_NORECOMPUTE = OFF, IGNORE_DUP_KEY = OFF, ALLOW_ROW_LOCKS = OFF, ALLOW_PAGE_LOCKS = OFF);"</f>
        <v>WITH (PAD_INDEX = OFF, STATISTICS_NORECOMPUTE = OFF, IGNORE_DUP_KEY = OFF, ALLOW_ROW_LOCKS = OFF, ALLOW_PAGE_LOCKS = OFF);</v>
      </c>
    </row>
    <row r="23" s="2" customFormat="1" spans="2:21">
      <c r="B23" s="12"/>
      <c r="D23" s="3"/>
      <c r="E23" s="3"/>
      <c r="I23" s="3"/>
      <c r="J23" s="3"/>
      <c r="K23" s="4"/>
      <c r="L23" s="3"/>
      <c r="M23" s="3"/>
      <c r="N23" s="3"/>
      <c r="O23" s="3"/>
      <c r="P23" s="5"/>
      <c r="Q23" s="3"/>
      <c r="R23" s="3"/>
      <c r="S23" s="3"/>
      <c r="T23" s="3"/>
      <c r="U23" s="6"/>
    </row>
  </sheetData>
  <mergeCells count="3">
    <mergeCell ref="B2:I2"/>
    <mergeCell ref="B3:E3"/>
    <mergeCell ref="F3:I3"/>
  </mergeCells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autoPageBreaks="0"/>
  </sheetPr>
  <dimension ref="B2:U26"/>
  <sheetViews>
    <sheetView showGridLines="0" zoomScale="85" zoomScaleNormal="85" workbookViewId="0">
      <selection activeCell="D19" sqref="D19"/>
    </sheetView>
  </sheetViews>
  <sheetFormatPr defaultColWidth="8.875" defaultRowHeight="14.5"/>
  <cols>
    <col min="1" max="1" width="3.75" style="3" customWidth="1"/>
    <col min="2" max="2" width="5.75" style="2" customWidth="1"/>
    <col min="3" max="3" width="22.75" style="2" customWidth="1"/>
    <col min="4" max="5" width="22.75" style="3" customWidth="1"/>
    <col min="6" max="6" width="9.75" style="2" customWidth="1"/>
    <col min="7" max="7" width="11.75" style="2" customWidth="1"/>
    <col min="8" max="8" width="9.75" style="2" customWidth="1"/>
    <col min="9" max="9" width="35.75" style="3" customWidth="1"/>
    <col min="10" max="10" width="3.75" style="3" customWidth="1"/>
    <col min="11" max="11" width="8.875" style="4"/>
    <col min="12" max="15" width="8.875" style="3"/>
    <col min="16" max="16" width="8.875" style="5"/>
    <col min="17" max="19" width="8.875" style="3" customWidth="1"/>
    <col min="20" max="20" width="8.875" style="3"/>
    <col min="21" max="21" width="8.875" style="6"/>
    <col min="22" max="16384" width="8.875" style="3"/>
  </cols>
  <sheetData>
    <row r="2" spans="2:11">
      <c r="B2" s="7" t="s">
        <v>79</v>
      </c>
      <c r="C2" s="7"/>
      <c r="D2" s="7"/>
      <c r="E2" s="7"/>
      <c r="F2" s="7"/>
      <c r="G2" s="7"/>
      <c r="H2" s="7"/>
      <c r="I2" s="7"/>
      <c r="K2" s="4" t="str">
        <f>"DROP TABLE IF EXISTS ["&amp;F3&amp;"];"</f>
        <v>DROP TABLE IF EXISTS [M_OperType];</v>
      </c>
    </row>
    <row r="3" spans="2:16">
      <c r="B3" s="8" t="s">
        <v>15</v>
      </c>
      <c r="C3" s="8"/>
      <c r="D3" s="8"/>
      <c r="E3" s="8"/>
      <c r="F3" s="8" t="s">
        <v>16</v>
      </c>
      <c r="G3" s="8"/>
      <c r="H3" s="8"/>
      <c r="I3" s="8"/>
      <c r="K3" s="4" t="str">
        <f>"CREATE TABLE "&amp;F3&amp;" ("</f>
        <v>CREATE TABLE M_OperType (</v>
      </c>
      <c r="P3" s="5" t="str">
        <f>"ALTER TABLE "&amp;F3&amp;" ADD PRIMARY KEY CLUSTERED ("</f>
        <v>ALTER TABLE M_OperType ADD PRIMARY KEY CLUSTERED (</v>
      </c>
    </row>
    <row r="4" spans="21:21">
      <c r="U4" s="6" t="str">
        <f>"EXEC sys.sp_addextendedproperty @name=N'MS_Description', @value=N'"&amp;B3&amp;"' , @level0type=N'SCHEMA',@level0name=N'dbo', @level1type=N'TABLE',@level1name=N'"&amp;F3&amp;"';"</f>
        <v>EXEC sys.sp_addextendedproperty @name=N'MS_Description', @value=N'操作类型' , @level0type=N'SCHEMA',@level0name=N'dbo', @level1type=N'TABLE',@level1name=N'M_OperType';</v>
      </c>
    </row>
    <row r="5" spans="2:9">
      <c r="B5" s="7" t="s">
        <v>80</v>
      </c>
      <c r="C5" s="7" t="s">
        <v>81</v>
      </c>
      <c r="D5" s="7" t="s">
        <v>82</v>
      </c>
      <c r="E5" s="7" t="s">
        <v>83</v>
      </c>
      <c r="F5" s="7" t="s">
        <v>84</v>
      </c>
      <c r="G5" s="7" t="s">
        <v>85</v>
      </c>
      <c r="H5" s="7" t="s">
        <v>86</v>
      </c>
      <c r="I5" s="7" t="s">
        <v>14</v>
      </c>
    </row>
    <row r="6" spans="2:21">
      <c r="B6" s="8">
        <f t="shared" ref="B6:B11" si="0">ROW()-5</f>
        <v>1</v>
      </c>
      <c r="C6" s="9" t="s">
        <v>87</v>
      </c>
      <c r="D6" s="9" t="s">
        <v>88</v>
      </c>
      <c r="E6" s="9" t="s">
        <v>89</v>
      </c>
      <c r="F6" s="8" t="s">
        <v>90</v>
      </c>
      <c r="G6" s="8" t="s">
        <v>90</v>
      </c>
      <c r="H6" s="8"/>
      <c r="I6" s="9"/>
      <c r="K6" s="4" t="str">
        <f>IF(D6="","",D6&amp;" "&amp;IF(E6="decimal","decimal(18,0) IDENTITY(1,1)",E6)&amp;" "&amp;IF(G6="√","NOT NULL","")&amp;" "&amp;IF(C7&lt;&gt;"",",",");"))</f>
        <v>Type_id BIGINT NOT NULL ,</v>
      </c>
      <c r="P6" s="5" t="str">
        <f>IF(F6&lt;&gt;"",D6&amp;" ASC "&amp;IF(F7&lt;&gt;"",",",")"),"")</f>
        <v>Type_id ASC )</v>
      </c>
      <c r="R6" s="13" t="str">
        <f>IF(H6="","","ALTER TABLE ["&amp;$F$3&amp;"] ADD CONSTRAINT [DF_"&amp;$F$3&amp;"_"&amp;D6&amp;"] DEFAULT "&amp;H6&amp;" FOR ["&amp;D6&amp;"];")</f>
        <v/>
      </c>
      <c r="U6" s="6" t="str">
        <f>"EXEC sys.sp_addextendedproperty @name=N'MS_Description', @value=N'"&amp;C6&amp;"' , @level0type=N'SCHEMA',@level0name=N'dbo', @level1type=N'TABLE',@level1name=N'"&amp;$F$3&amp;"', @level2type=N'COLUMN',@level2name=N'"&amp;D6&amp;"';"</f>
        <v>EXEC sys.sp_addextendedproperty @name=N'MS_Description', @value=N'操作类型ID' , @level0type=N'SCHEMA',@level0name=N'dbo', @level1type=N'TABLE',@level1name=N'M_OperType', @level2type=N'COLUMN',@level2name=N'Type_id';</v>
      </c>
    </row>
    <row r="7" spans="2:21">
      <c r="B7" s="16">
        <f t="shared" si="0"/>
        <v>2</v>
      </c>
      <c r="C7" s="17" t="s">
        <v>91</v>
      </c>
      <c r="D7" s="17" t="s">
        <v>92</v>
      </c>
      <c r="E7" s="17" t="s">
        <v>93</v>
      </c>
      <c r="F7" s="16"/>
      <c r="G7" s="16" t="s">
        <v>90</v>
      </c>
      <c r="H7" s="16"/>
      <c r="I7" s="17"/>
      <c r="K7" s="4" t="str">
        <f t="shared" ref="K7:K11" si="1">IF(D7="","",D7&amp;" "&amp;IF(E7="decimal","decimal(18,0) IDENTITY(1,1)",E7)&amp;" "&amp;IF(G7="√","NOT NULL","")&amp;" "&amp;IF(C8&lt;&gt;"",",",");"))</f>
        <v>Type_no VARCHAR(10) NOT NULL ,</v>
      </c>
      <c r="P7" s="5" t="str">
        <f t="shared" ref="P7:P11" si="2">IF(F7&lt;&gt;"",D7&amp;" ASC "&amp;IF(F8&lt;&gt;"",",",")"),"")</f>
        <v/>
      </c>
      <c r="R7" s="13" t="str">
        <f t="shared" ref="R7:R11" si="3">IF(H7="","","ALTER TABLE ["&amp;$F$3&amp;"] ADD CONSTRAINT [DF_"&amp;$F$3&amp;"_"&amp;D7&amp;"] DEFAULT "&amp;H7&amp;" FOR ["&amp;D7&amp;"];")</f>
        <v/>
      </c>
      <c r="U7" s="6" t="str">
        <f t="shared" ref="U7:U11" si="4">"EXEC sys.sp_addextendedproperty @name=N'MS_Description', @value=N'"&amp;C7&amp;"' , @level0type=N'SCHEMA',@level0name=N'dbo', @level1type=N'TABLE',@level1name=N'"&amp;$F$3&amp;"', @level2type=N'COLUMN',@level2name=N'"&amp;D7&amp;"';"</f>
        <v>EXEC sys.sp_addextendedproperty @name=N'MS_Description', @value=N'类型编号' , @level0type=N'SCHEMA',@level0name=N'dbo', @level1type=N'TABLE',@level1name=N'M_OperType', @level2type=N'COLUMN',@level2name=N'Type_no';</v>
      </c>
    </row>
    <row r="8" spans="2:21">
      <c r="B8" s="16">
        <f t="shared" si="0"/>
        <v>3</v>
      </c>
      <c r="C8" s="10" t="s">
        <v>94</v>
      </c>
      <c r="D8" s="10" t="s">
        <v>95</v>
      </c>
      <c r="E8" s="10" t="s">
        <v>96</v>
      </c>
      <c r="F8" s="11"/>
      <c r="G8" s="11" t="s">
        <v>90</v>
      </c>
      <c r="H8" s="11"/>
      <c r="I8" s="10" t="s">
        <v>17</v>
      </c>
      <c r="K8" s="4" t="str">
        <f t="shared" si="1"/>
        <v>Type_name VARCHAR(50) NOT NULL ,</v>
      </c>
      <c r="P8" s="5" t="str">
        <f t="shared" si="2"/>
        <v/>
      </c>
      <c r="R8" s="13" t="str">
        <f t="shared" si="3"/>
        <v/>
      </c>
      <c r="U8" s="6" t="str">
        <f t="shared" si="4"/>
        <v>EXEC sys.sp_addextendedproperty @name=N'MS_Description', @value=N'操作名' , @level0type=N'SCHEMA',@level0name=N'dbo', @level1type=N'TABLE',@level1name=N'M_OperType', @level2type=N'COLUMN',@level2name=N'Type_name';</v>
      </c>
    </row>
    <row r="9" spans="2:21">
      <c r="B9" s="16">
        <f t="shared" si="0"/>
        <v>4</v>
      </c>
      <c r="C9" s="10" t="s">
        <v>97</v>
      </c>
      <c r="D9" s="10" t="s">
        <v>98</v>
      </c>
      <c r="E9" s="10" t="s">
        <v>99</v>
      </c>
      <c r="F9" s="11"/>
      <c r="G9" s="11" t="s">
        <v>90</v>
      </c>
      <c r="H9" s="11">
        <v>0</v>
      </c>
      <c r="I9" s="10" t="s">
        <v>100</v>
      </c>
      <c r="K9" s="4" t="str">
        <f t="shared" si="1"/>
        <v>Using_flg SMALLINT NOT NULL ,</v>
      </c>
      <c r="P9" s="5" t="str">
        <f t="shared" si="2"/>
        <v/>
      </c>
      <c r="R9" s="13" t="str">
        <f t="shared" si="3"/>
        <v>ALTER TABLE [M_OperType] ADD CONSTRAINT [DF_M_OperType_Using_flg] DEFAULT 0 FOR [Using_flg];</v>
      </c>
      <c r="U9" s="6" t="str">
        <f t="shared" si="4"/>
        <v>EXEC sys.sp_addextendedproperty @name=N'MS_Description', @value=N'启用Flg' , @level0type=N'SCHEMA',@level0name=N'dbo', @level1type=N'TABLE',@level1name=N'M_OperType', @level2type=N'COLUMN',@level2name=N'Using_flg';</v>
      </c>
    </row>
    <row r="10" s="1" customFormat="1" spans="2:21">
      <c r="B10" s="14">
        <f t="shared" si="0"/>
        <v>5</v>
      </c>
      <c r="C10" s="15" t="s">
        <v>101</v>
      </c>
      <c r="D10" s="15" t="s">
        <v>102</v>
      </c>
      <c r="E10" s="15" t="s">
        <v>103</v>
      </c>
      <c r="F10" s="14"/>
      <c r="G10" s="14"/>
      <c r="H10" s="14"/>
      <c r="I10" s="15" t="s">
        <v>104</v>
      </c>
      <c r="K10" s="4" t="str">
        <f t="shared" si="1"/>
        <v>Inst_dat TIMESTAMP  ,</v>
      </c>
      <c r="P10" s="5" t="str">
        <f t="shared" si="2"/>
        <v/>
      </c>
      <c r="R10" s="13" t="str">
        <f t="shared" si="3"/>
        <v/>
      </c>
      <c r="U10" s="6" t="str">
        <f t="shared" si="4"/>
        <v>EXEC sys.sp_addextendedproperty @name=N'MS_Description', @value=N'登录日时' , @level0type=N'SCHEMA',@level0name=N'dbo', @level1type=N'TABLE',@level1name=N'M_OperType', @level2type=N'COLUMN',@level2name=N'Inst_dat';</v>
      </c>
    </row>
    <row r="11" s="1" customFormat="1" spans="2:21">
      <c r="B11" s="14">
        <f t="shared" si="0"/>
        <v>6</v>
      </c>
      <c r="C11" s="15" t="s">
        <v>105</v>
      </c>
      <c r="D11" s="15" t="s">
        <v>106</v>
      </c>
      <c r="E11" s="15" t="s">
        <v>103</v>
      </c>
      <c r="F11" s="14"/>
      <c r="G11" s="14"/>
      <c r="H11" s="14"/>
      <c r="I11" s="15" t="s">
        <v>104</v>
      </c>
      <c r="K11" s="4" t="str">
        <f t="shared" si="1"/>
        <v>Upd_dat TIMESTAMP  );</v>
      </c>
      <c r="P11" s="5" t="str">
        <f t="shared" si="2"/>
        <v/>
      </c>
      <c r="R11" s="13" t="str">
        <f t="shared" si="3"/>
        <v/>
      </c>
      <c r="U11" s="6" t="str">
        <f t="shared" si="4"/>
        <v>EXEC sys.sp_addextendedproperty @name=N'MS_Description', @value=N'更新日时' , @level0type=N'SCHEMA',@level0name=N'dbo', @level1type=N'TABLE',@level1name=N'M_OperType', @level2type=N'COLUMN',@level2name=N'Upd_dat';</v>
      </c>
    </row>
    <row r="13" spans="16:16">
      <c r="P13" s="5" t="str">
        <f>"WITH (PAD_INDEX = OFF, STATISTICS_NORECOMPUTE = OFF, IGNORE_DUP_KEY = OFF, ALLOW_ROW_LOCKS = OFF, ALLOW_PAGE_LOCKS = OFF);"</f>
        <v>WITH (PAD_INDEX = OFF, STATISTICS_NORECOMPUTE = OFF, IGNORE_DUP_KEY = OFF, ALLOW_ROW_LOCKS = OFF, ALLOW_PAGE_LOCKS = OFF);</v>
      </c>
    </row>
    <row r="16" spans="3:4">
      <c r="C16" s="34" t="s">
        <v>91</v>
      </c>
      <c r="D16" s="34" t="s">
        <v>94</v>
      </c>
    </row>
    <row r="17" spans="2:4">
      <c r="B17" s="12"/>
      <c r="C17" s="8" t="s">
        <v>107</v>
      </c>
      <c r="D17" s="35" t="s">
        <v>108</v>
      </c>
    </row>
    <row r="18" spans="3:4">
      <c r="C18" s="8" t="s">
        <v>109</v>
      </c>
      <c r="D18" s="8" t="s">
        <v>110</v>
      </c>
    </row>
    <row r="19" spans="3:4">
      <c r="C19" s="8" t="s">
        <v>111</v>
      </c>
      <c r="D19" s="8" t="s">
        <v>112</v>
      </c>
    </row>
    <row r="20" spans="3:4">
      <c r="C20" s="8" t="s">
        <v>113</v>
      </c>
      <c r="D20" s="8" t="s">
        <v>114</v>
      </c>
    </row>
    <row r="21" spans="4:5">
      <c r="D21" s="35" t="s">
        <v>115</v>
      </c>
      <c r="E21" s="3" t="s">
        <v>116</v>
      </c>
    </row>
    <row r="22" spans="4:5">
      <c r="D22" s="35" t="s">
        <v>117</v>
      </c>
      <c r="E22" s="3" t="s">
        <v>116</v>
      </c>
    </row>
    <row r="23" spans="4:4">
      <c r="D23" s="35" t="s">
        <v>118</v>
      </c>
    </row>
    <row r="24" spans="4:4">
      <c r="D24" s="35" t="s">
        <v>119</v>
      </c>
    </row>
    <row r="25" spans="4:5">
      <c r="D25" s="28" t="s">
        <v>120</v>
      </c>
      <c r="E25" s="3" t="s">
        <v>116</v>
      </c>
    </row>
    <row r="26" spans="4:4">
      <c r="D26" s="28" t="s">
        <v>121</v>
      </c>
    </row>
  </sheetData>
  <mergeCells count="3">
    <mergeCell ref="B2:I2"/>
    <mergeCell ref="B3:E3"/>
    <mergeCell ref="F3:I3"/>
  </mergeCells>
  <pageMargins left="0.699305555555556" right="0.699305555555556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autoPageBreaks="0"/>
  </sheetPr>
  <dimension ref="B2:U20"/>
  <sheetViews>
    <sheetView showGridLines="0" zoomScale="85" zoomScaleNormal="85" workbookViewId="0">
      <selection activeCell="D18" sqref="D18:D20"/>
    </sheetView>
  </sheetViews>
  <sheetFormatPr defaultColWidth="8.875" defaultRowHeight="14.5"/>
  <cols>
    <col min="1" max="1" width="3.75" style="3" customWidth="1"/>
    <col min="2" max="2" width="5.75" style="2" customWidth="1"/>
    <col min="3" max="3" width="22.75" style="2" customWidth="1"/>
    <col min="4" max="5" width="22.75" style="3" customWidth="1"/>
    <col min="6" max="6" width="9.75" style="2" customWidth="1"/>
    <col min="7" max="7" width="11.75" style="2" customWidth="1"/>
    <col min="8" max="8" width="9.75" style="2" customWidth="1"/>
    <col min="9" max="9" width="35.75" style="3" customWidth="1"/>
    <col min="10" max="10" width="3.75" style="3" customWidth="1"/>
    <col min="11" max="11" width="8.875" style="4"/>
    <col min="12" max="15" width="8.875" style="3"/>
    <col min="16" max="16" width="8.875" style="5"/>
    <col min="17" max="19" width="8.875" style="3" customWidth="1"/>
    <col min="20" max="20" width="8.875" style="3"/>
    <col min="21" max="21" width="8.875" style="6"/>
    <col min="22" max="16384" width="8.875" style="3"/>
  </cols>
  <sheetData>
    <row r="2" spans="2:11">
      <c r="B2" s="7" t="s">
        <v>79</v>
      </c>
      <c r="C2" s="7"/>
      <c r="D2" s="7"/>
      <c r="E2" s="7"/>
      <c r="F2" s="7"/>
      <c r="G2" s="7"/>
      <c r="H2" s="7"/>
      <c r="I2" s="7"/>
      <c r="K2" s="4" t="str">
        <f>"DROP TABLE IF EXISTS ["&amp;F3&amp;"];"</f>
        <v>DROP TABLE IF EXISTS [M_HardwareMST];</v>
      </c>
    </row>
    <row r="3" spans="2:16">
      <c r="B3" s="8" t="s">
        <v>18</v>
      </c>
      <c r="C3" s="8"/>
      <c r="D3" s="8"/>
      <c r="E3" s="8"/>
      <c r="F3" s="8" t="s">
        <v>19</v>
      </c>
      <c r="G3" s="8"/>
      <c r="H3" s="8"/>
      <c r="I3" s="8"/>
      <c r="K3" s="4" t="str">
        <f>"CREATE TABLE "&amp;F3&amp;" ("</f>
        <v>CREATE TABLE M_HardwareMST (</v>
      </c>
      <c r="P3" s="5" t="str">
        <f>"ALTER TABLE "&amp;F3&amp;" ADD PRIMARY KEY CLUSTERED ("</f>
        <v>ALTER TABLE M_HardwareMST ADD PRIMARY KEY CLUSTERED (</v>
      </c>
    </row>
    <row r="4" spans="21:21">
      <c r="U4" s="6" t="str">
        <f>"EXEC sys.sp_addextendedproperty @name=N'MS_Description', @value=N'"&amp;B3&amp;"' , @level0type=N'SCHEMA',@level0name=N'dbo', @level1type=N'TABLE',@level1name=N'"&amp;F3&amp;"';"</f>
        <v>EXEC sys.sp_addextendedproperty @name=N'MS_Description', @value=N'硬件MST' , @level0type=N'SCHEMA',@level0name=N'dbo', @level1type=N'TABLE',@level1name=N'M_HardwareMST';</v>
      </c>
    </row>
    <row r="5" spans="2:21">
      <c r="B5" s="7" t="s">
        <v>80</v>
      </c>
      <c r="C5" s="7" t="s">
        <v>81</v>
      </c>
      <c r="D5" s="7" t="s">
        <v>82</v>
      </c>
      <c r="E5" s="7" t="s">
        <v>83</v>
      </c>
      <c r="F5" s="7" t="s">
        <v>84</v>
      </c>
      <c r="G5" s="7" t="s">
        <v>85</v>
      </c>
      <c r="H5" s="7" t="s">
        <v>86</v>
      </c>
      <c r="I5" s="7" t="s">
        <v>14</v>
      </c>
      <c r="U5" s="6" t="str">
        <f t="shared" ref="U5:U13" si="0">"EXEC sys.sp_addextendedproperty @name=N'MS_Description', @value=N'"&amp;B4&amp;"' , @level0type=N'SCHEMA',@level0name=N'dbo', @level1type=N'TABLE',@level1name=N'"&amp;F4&amp;"';"</f>
        <v>EXEC sys.sp_addextendedproperty @name=N'MS_Description', @value=N'' , @level0type=N'SCHEMA',@level0name=N'dbo', @level1type=N'TABLE',@level1name=N'';</v>
      </c>
    </row>
    <row r="6" spans="2:21">
      <c r="B6" s="8">
        <f>ROW()-5</f>
        <v>1</v>
      </c>
      <c r="C6" s="9" t="s">
        <v>122</v>
      </c>
      <c r="D6" s="9" t="s">
        <v>123</v>
      </c>
      <c r="E6" s="9" t="s">
        <v>89</v>
      </c>
      <c r="F6" s="8" t="s">
        <v>90</v>
      </c>
      <c r="G6" s="8" t="s">
        <v>90</v>
      </c>
      <c r="H6" s="8"/>
      <c r="I6" s="9"/>
      <c r="K6" s="4" t="str">
        <f>IF(D6="","",D6&amp;" "&amp;IF(E6="decimal","decimal(18,0) IDENTITY(1,1)",E6)&amp;" "&amp;IF(G6="√","NOT NULL","")&amp;" "&amp;IF(C7&lt;&gt;"",",",");"))</f>
        <v>HardwareMST_id BIGINT NOT NULL ,</v>
      </c>
      <c r="P6" s="5" t="str">
        <f>IF(F6&lt;&gt;"",D6&amp;" ASC "&amp;IF(F7&lt;&gt;"",",",")"),"")</f>
        <v>HardwareMST_id ASC )</v>
      </c>
      <c r="R6" s="13" t="str">
        <f>IF(H6="","","ALTER TABLE ["&amp;$F$3&amp;"] ADD CONSTRAINT [DF_"&amp;$F$3&amp;"_"&amp;D6&amp;"] DEFAULT "&amp;H6&amp;" FOR ["&amp;D6&amp;"];")</f>
        <v/>
      </c>
      <c r="U6" s="6" t="str">
        <f t="shared" si="0"/>
        <v>EXEC sys.sp_addextendedproperty @name=N'MS_Description', @value=N'No.' , @level0type=N'SCHEMA',@level0name=N'dbo', @level1type=N'TABLE',@level1name=N'Key';</v>
      </c>
    </row>
    <row r="7" spans="2:21">
      <c r="B7" s="16">
        <f>ROW()-5</f>
        <v>2</v>
      </c>
      <c r="C7" s="17" t="s">
        <v>124</v>
      </c>
      <c r="D7" s="17" t="s">
        <v>125</v>
      </c>
      <c r="E7" s="17" t="s">
        <v>93</v>
      </c>
      <c r="F7" s="16"/>
      <c r="G7" s="16" t="s">
        <v>90</v>
      </c>
      <c r="H7" s="16"/>
      <c r="I7" s="17"/>
      <c r="K7" s="4" t="str">
        <f t="shared" ref="K7:K13" si="1">IF(D7="","",D7&amp;" "&amp;IF(E7="decimal","decimal(18,0) IDENTITY(1,1)",E7)&amp;" "&amp;IF(G7="√","NOT NULL","")&amp;" "&amp;IF(C8&lt;&gt;"",",",");"))</f>
        <v>HardwareMST_no VARCHAR(10) NOT NULL ,</v>
      </c>
      <c r="P7" s="5" t="str">
        <f>IF(F7&lt;&gt;"",D7&amp;" ASC "&amp;IF(F8&lt;&gt;"",",",")"),"")</f>
        <v/>
      </c>
      <c r="R7" s="13" t="str">
        <f>IF(H7="","","ALTER TABLE ["&amp;$F$3&amp;"] ADD CONSTRAINT [DF_"&amp;$F$3&amp;"_"&amp;D7&amp;"] DEFAULT "&amp;H7&amp;" FOR ["&amp;D7&amp;"];")</f>
        <v/>
      </c>
      <c r="U7" s="6" t="str">
        <f t="shared" si="0"/>
        <v>EXEC sys.sp_addextendedproperty @name=N'MS_Description', @value=N'1' , @level0type=N'SCHEMA',@level0name=N'dbo', @level1type=N'TABLE',@level1name=N'√';</v>
      </c>
    </row>
    <row r="8" spans="2:21">
      <c r="B8" s="16">
        <f>ROW()-5</f>
        <v>3</v>
      </c>
      <c r="C8" s="10" t="s">
        <v>126</v>
      </c>
      <c r="D8" s="10" t="s">
        <v>127</v>
      </c>
      <c r="E8" s="10" t="s">
        <v>96</v>
      </c>
      <c r="F8" s="11"/>
      <c r="G8" s="11" t="s">
        <v>90</v>
      </c>
      <c r="H8" s="11"/>
      <c r="I8" s="10"/>
      <c r="K8" s="4" t="str">
        <f t="shared" si="1"/>
        <v>HardwareMST_name VARCHAR(50) NOT NULL ,</v>
      </c>
      <c r="P8" s="5" t="str">
        <f>IF(F8&lt;&gt;"",D8&amp;" ASC "&amp;IF(F11&lt;&gt;"",",",")"),"")</f>
        <v/>
      </c>
      <c r="R8" s="13" t="str">
        <f>IF(H8="","","ALTER TABLE ["&amp;$F$3&amp;"] ADD CONSTRAINT [DF_"&amp;$F$3&amp;"_"&amp;D8&amp;"] DEFAULT "&amp;H8&amp;" FOR ["&amp;D8&amp;"];")</f>
        <v/>
      </c>
      <c r="U8" s="6" t="str">
        <f t="shared" si="0"/>
        <v>EXEC sys.sp_addextendedproperty @name=N'MS_Description', @value=N'2' , @level0type=N'SCHEMA',@level0name=N'dbo', @level1type=N'TABLE',@level1name=N'';</v>
      </c>
    </row>
    <row r="9" spans="2:21">
      <c r="B9" s="16">
        <v>4</v>
      </c>
      <c r="C9" s="10" t="s">
        <v>128</v>
      </c>
      <c r="D9" s="10" t="s">
        <v>129</v>
      </c>
      <c r="E9" s="10" t="s">
        <v>96</v>
      </c>
      <c r="F9" s="11"/>
      <c r="G9" s="11" t="s">
        <v>90</v>
      </c>
      <c r="H9" s="11"/>
      <c r="I9" s="10"/>
      <c r="K9" s="4" t="str">
        <f t="shared" si="1"/>
        <v>HardwareMST_spec VARCHAR(50) NOT NULL ,</v>
      </c>
      <c r="R9" s="13"/>
      <c r="U9" s="6" t="str">
        <f t="shared" si="0"/>
        <v>EXEC sys.sp_addextendedproperty @name=N'MS_Description', @value=N'3' , @level0type=N'SCHEMA',@level0name=N'dbo', @level1type=N'TABLE',@level1name=N'';</v>
      </c>
    </row>
    <row r="10" spans="2:21">
      <c r="B10" s="16">
        <v>5</v>
      </c>
      <c r="C10" s="10" t="s">
        <v>83</v>
      </c>
      <c r="D10" s="10" t="s">
        <v>130</v>
      </c>
      <c r="E10" s="10" t="s">
        <v>96</v>
      </c>
      <c r="F10" s="11"/>
      <c r="G10" s="11" t="s">
        <v>90</v>
      </c>
      <c r="H10" s="11"/>
      <c r="I10" s="10"/>
      <c r="K10" s="4" t="str">
        <f t="shared" si="1"/>
        <v>HardwareMST_type VARCHAR(50) NOT NULL ,</v>
      </c>
      <c r="R10" s="13"/>
      <c r="U10" s="6" t="str">
        <f t="shared" si="0"/>
        <v>EXEC sys.sp_addextendedproperty @name=N'MS_Description', @value=N'4' , @level0type=N'SCHEMA',@level0name=N'dbo', @level1type=N'TABLE',@level1name=N'';</v>
      </c>
    </row>
    <row r="11" spans="2:21">
      <c r="B11" s="16">
        <f>ROW()-5</f>
        <v>6</v>
      </c>
      <c r="C11" s="10" t="s">
        <v>97</v>
      </c>
      <c r="D11" s="10" t="s">
        <v>98</v>
      </c>
      <c r="E11" s="10" t="s">
        <v>99</v>
      </c>
      <c r="F11" s="11"/>
      <c r="G11" s="11" t="s">
        <v>90</v>
      </c>
      <c r="H11" s="11">
        <v>0</v>
      </c>
      <c r="I11" s="10" t="s">
        <v>100</v>
      </c>
      <c r="K11" s="4" t="str">
        <f t="shared" si="1"/>
        <v>Using_flg SMALLINT NOT NULL ,</v>
      </c>
      <c r="P11" s="5" t="str">
        <f>IF(F11&lt;&gt;"",D11&amp;" ASC "&amp;IF(F12&lt;&gt;"",",",")"),"")</f>
        <v/>
      </c>
      <c r="R11" s="13" t="str">
        <f>IF(H11="","","ALTER TABLE ["&amp;$F$3&amp;"] ADD CONSTRAINT [DF_"&amp;$F$3&amp;"_"&amp;D11&amp;"] DEFAULT "&amp;H11&amp;" FOR ["&amp;D11&amp;"];")</f>
        <v>ALTER TABLE [M_HardwareMST] ADD CONSTRAINT [DF_M_HardwareMST_Using_flg] DEFAULT 0 FOR [Using_flg];</v>
      </c>
      <c r="U11" s="6" t="str">
        <f t="shared" si="0"/>
        <v>EXEC sys.sp_addextendedproperty @name=N'MS_Description', @value=N'5' , @level0type=N'SCHEMA',@level0name=N'dbo', @level1type=N'TABLE',@level1name=N'';</v>
      </c>
    </row>
    <row r="12" s="1" customFormat="1" spans="2:21">
      <c r="B12" s="14">
        <f>ROW()-5</f>
        <v>7</v>
      </c>
      <c r="C12" s="15" t="s">
        <v>101</v>
      </c>
      <c r="D12" s="15" t="s">
        <v>102</v>
      </c>
      <c r="E12" s="15" t="s">
        <v>103</v>
      </c>
      <c r="F12" s="14"/>
      <c r="G12" s="14"/>
      <c r="H12" s="14"/>
      <c r="I12" s="15" t="s">
        <v>104</v>
      </c>
      <c r="K12" s="4" t="str">
        <f t="shared" si="1"/>
        <v>Inst_dat TIMESTAMP  ,</v>
      </c>
      <c r="P12" s="5" t="str">
        <f>IF(F12&lt;&gt;"",D12&amp;" ASC "&amp;IF(F13&lt;&gt;"",",",")"),"")</f>
        <v/>
      </c>
      <c r="R12" s="13" t="str">
        <f>IF(H12="","","ALTER TABLE ["&amp;$F$3&amp;"] ADD CONSTRAINT [DF_"&amp;$F$3&amp;"_"&amp;D12&amp;"] DEFAULT "&amp;H12&amp;" FOR ["&amp;D12&amp;"];")</f>
        <v/>
      </c>
      <c r="U12" s="6" t="str">
        <f t="shared" si="0"/>
        <v>EXEC sys.sp_addextendedproperty @name=N'MS_Description', @value=N'6' , @level0type=N'SCHEMA',@level0name=N'dbo', @level1type=N'TABLE',@level1name=N'';</v>
      </c>
    </row>
    <row r="13" s="1" customFormat="1" spans="2:21">
      <c r="B13" s="14">
        <f>ROW()-5</f>
        <v>8</v>
      </c>
      <c r="C13" s="15" t="s">
        <v>105</v>
      </c>
      <c r="D13" s="15" t="s">
        <v>106</v>
      </c>
      <c r="E13" s="15" t="s">
        <v>103</v>
      </c>
      <c r="F13" s="14"/>
      <c r="G13" s="14"/>
      <c r="H13" s="14"/>
      <c r="I13" s="15" t="s">
        <v>104</v>
      </c>
      <c r="K13" s="4" t="str">
        <f t="shared" si="1"/>
        <v>Upd_dat TIMESTAMP  );</v>
      </c>
      <c r="P13" s="5" t="str">
        <f>IF(F13&lt;&gt;"",D13&amp;" ASC "&amp;IF(F14&lt;&gt;"",",",")"),"")</f>
        <v/>
      </c>
      <c r="R13" s="13" t="str">
        <f>IF(H13="","","ALTER TABLE ["&amp;$F$3&amp;"] ADD CONSTRAINT [DF_"&amp;$F$3&amp;"_"&amp;D13&amp;"] DEFAULT "&amp;H13&amp;" FOR ["&amp;D13&amp;"];")</f>
        <v/>
      </c>
      <c r="U13" s="6" t="str">
        <f t="shared" si="0"/>
        <v>EXEC sys.sp_addextendedproperty @name=N'MS_Description', @value=N'7' , @level0type=N'SCHEMA',@level0name=N'dbo', @level1type=N'TABLE',@level1name=N'';</v>
      </c>
    </row>
    <row r="15" spans="16:16">
      <c r="P15" s="5" t="str">
        <f>"WITH (PAD_INDEX = OFF, STATISTICS_NORECOMPUTE = OFF, IGNORE_DUP_KEY = OFF, ALLOW_ROW_LOCKS = OFF, ALLOW_PAGE_LOCKS = OFF);"</f>
        <v>WITH (PAD_INDEX = OFF, STATISTICS_NORECOMPUTE = OFF, IGNORE_DUP_KEY = OFF, ALLOW_ROW_LOCKS = OFF, ALLOW_PAGE_LOCKS = OFF);</v>
      </c>
    </row>
    <row r="18" spans="4:4">
      <c r="D18" s="19" t="s">
        <v>131</v>
      </c>
    </row>
    <row r="19" spans="2:4">
      <c r="B19" s="12"/>
      <c r="D19" s="32" t="s">
        <v>132</v>
      </c>
    </row>
    <row r="20" spans="4:4">
      <c r="D20" s="33" t="s">
        <v>133</v>
      </c>
    </row>
  </sheetData>
  <mergeCells count="3">
    <mergeCell ref="B2:I2"/>
    <mergeCell ref="B3:E3"/>
    <mergeCell ref="F3:I3"/>
  </mergeCells>
  <pageMargins left="0.699305555555556" right="0.699305555555556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autoPageBreaks="0"/>
  </sheetPr>
  <dimension ref="B2:U18"/>
  <sheetViews>
    <sheetView showGridLines="0" zoomScale="85" zoomScaleNormal="85" workbookViewId="0">
      <selection activeCell="I23" sqref="I23"/>
    </sheetView>
  </sheetViews>
  <sheetFormatPr defaultColWidth="8.875" defaultRowHeight="14.5"/>
  <cols>
    <col min="1" max="1" width="3.75" style="3" customWidth="1"/>
    <col min="2" max="2" width="5.75" style="2" customWidth="1"/>
    <col min="3" max="3" width="22.75" style="2" customWidth="1"/>
    <col min="4" max="5" width="22.75" style="3" customWidth="1"/>
    <col min="6" max="6" width="9.75" style="2" customWidth="1"/>
    <col min="7" max="7" width="11.75" style="2" customWidth="1"/>
    <col min="8" max="8" width="9.75" style="2" customWidth="1"/>
    <col min="9" max="9" width="35.75" style="3" customWidth="1"/>
    <col min="10" max="10" width="3.75" style="3" customWidth="1"/>
    <col min="11" max="11" width="8.875" style="4"/>
    <col min="12" max="15" width="8.875" style="3"/>
    <col min="16" max="16" width="8.875" style="5"/>
    <col min="17" max="19" width="8.875" style="3" customWidth="1"/>
    <col min="20" max="20" width="8.875" style="3"/>
    <col min="21" max="21" width="8.875" style="6"/>
    <col min="22" max="16384" width="8.875" style="3"/>
  </cols>
  <sheetData>
    <row r="2" spans="2:11">
      <c r="B2" s="7" t="s">
        <v>79</v>
      </c>
      <c r="C2" s="7"/>
      <c r="D2" s="7"/>
      <c r="E2" s="7"/>
      <c r="F2" s="7"/>
      <c r="G2" s="7"/>
      <c r="H2" s="7"/>
      <c r="I2" s="7"/>
      <c r="K2" s="4" t="str">
        <f>"DROP TABLE IF EXISTS ["&amp;F3&amp;"];"</f>
        <v>DROP TABLE IF EXISTS [M_HardwareManagement ];</v>
      </c>
    </row>
    <row r="3" spans="2:16">
      <c r="B3" s="8" t="s">
        <v>23</v>
      </c>
      <c r="C3" s="8"/>
      <c r="D3" s="8"/>
      <c r="E3" s="8"/>
      <c r="F3" s="8" t="s">
        <v>24</v>
      </c>
      <c r="G3" s="8"/>
      <c r="H3" s="8"/>
      <c r="I3" s="8"/>
      <c r="K3" s="4" t="str">
        <f>"CREATE TABLE "&amp;F3&amp;" ("</f>
        <v>CREATE TABLE M_HardwareManagement  (</v>
      </c>
      <c r="P3" s="5" t="str">
        <f>"ALTER TABLE "&amp;F3&amp;" ADD PRIMARY KEY CLUSTERED ("</f>
        <v>ALTER TABLE M_HardwareManagement  ADD PRIMARY KEY CLUSTERED (</v>
      </c>
    </row>
    <row r="4" spans="21:21">
      <c r="U4" s="6" t="str">
        <f>"EXEC sys.sp_addextendedproperty @name=N'MS_Description', @value=N'"&amp;B3&amp;"' , @level0type=N'SCHEMA',@level0name=N'dbo', @level1type=N'TABLE',@level1name=N'"&amp;F3&amp;"';"</f>
        <v>EXEC sys.sp_addextendedproperty @name=N'MS_Description', @value=N'硬件管理' , @level0type=N'SCHEMA',@level0name=N'dbo', @level1type=N'TABLE',@level1name=N'M_HardwareManagement ';</v>
      </c>
    </row>
    <row r="5" spans="2:21">
      <c r="B5" s="7" t="s">
        <v>80</v>
      </c>
      <c r="C5" s="7" t="s">
        <v>81</v>
      </c>
      <c r="D5" s="7" t="s">
        <v>82</v>
      </c>
      <c r="E5" s="7" t="s">
        <v>83</v>
      </c>
      <c r="F5" s="7" t="s">
        <v>84</v>
      </c>
      <c r="G5" s="7" t="s">
        <v>85</v>
      </c>
      <c r="H5" s="7" t="s">
        <v>86</v>
      </c>
      <c r="I5" s="7" t="s">
        <v>14</v>
      </c>
      <c r="U5" s="6" t="str">
        <f t="shared" ref="U5:U14" si="0">"EXEC sys.sp_addextendedproperty @name=N'MS_Description', @value=N'"&amp;B4&amp;"' , @level0type=N'SCHEMA',@level0name=N'dbo', @level1type=N'TABLE',@level1name=N'"&amp;F4&amp;"';"</f>
        <v>EXEC sys.sp_addextendedproperty @name=N'MS_Description', @value=N'' , @level0type=N'SCHEMA',@level0name=N'dbo', @level1type=N'TABLE',@level1name=N'';</v>
      </c>
    </row>
    <row r="6" spans="2:21">
      <c r="B6" s="8">
        <f>ROW()-5</f>
        <v>1</v>
      </c>
      <c r="C6" s="9" t="s">
        <v>134</v>
      </c>
      <c r="D6" s="9" t="s">
        <v>135</v>
      </c>
      <c r="E6" s="9" t="s">
        <v>89</v>
      </c>
      <c r="F6" s="8" t="s">
        <v>90</v>
      </c>
      <c r="G6" s="8" t="s">
        <v>90</v>
      </c>
      <c r="H6" s="8"/>
      <c r="I6" s="9"/>
      <c r="K6" s="4" t="str">
        <f>IF(D6="","",D6&amp;" "&amp;IF(E6="decimal","decimal(18,0) IDENTITY(1,1)",E6)&amp;" "&amp;IF(G6="√","NOT NULL","")&amp;" "&amp;IF(C7&lt;&gt;"",",",");"))</f>
        <v>Hw_id BIGINT NOT NULL ,</v>
      </c>
      <c r="P6" s="5" t="str">
        <f>IF(F6&lt;&gt;"",D6&amp;" ASC "&amp;IF(F7&lt;&gt;"",",",")"),"")</f>
        <v>Hw_id ASC )</v>
      </c>
      <c r="R6" s="13" t="str">
        <f>IF(H6="","","ALTER TABLE ["&amp;$F$3&amp;"] ADD CONSTRAINT [DF_"&amp;$F$3&amp;"_"&amp;D6&amp;"] DEFAULT "&amp;H6&amp;" FOR ["&amp;D6&amp;"];")</f>
        <v/>
      </c>
      <c r="U6" s="6" t="str">
        <f t="shared" si="0"/>
        <v>EXEC sys.sp_addextendedproperty @name=N'MS_Description', @value=N'No.' , @level0type=N'SCHEMA',@level0name=N'dbo', @level1type=N'TABLE',@level1name=N'Key';</v>
      </c>
    </row>
    <row r="7" spans="2:21">
      <c r="B7" s="8">
        <f>ROW()-5</f>
        <v>2</v>
      </c>
      <c r="C7" s="9" t="s">
        <v>136</v>
      </c>
      <c r="D7" s="9" t="s">
        <v>123</v>
      </c>
      <c r="E7" s="9" t="s">
        <v>89</v>
      </c>
      <c r="F7" s="8"/>
      <c r="G7" s="8" t="s">
        <v>90</v>
      </c>
      <c r="H7" s="8"/>
      <c r="I7" s="9"/>
      <c r="K7" s="4" t="str">
        <f t="shared" ref="K7:K13" si="1">IF(D7="","",D7&amp;" "&amp;IF(E7="decimal","decimal(18,0) IDENTITY(1,1)",E7)&amp;" "&amp;IF(G7="√","NOT NULL","")&amp;" "&amp;IF(C8&lt;&gt;"",",",");"))</f>
        <v>HardwareMST_id BIGINT NOT NULL ,</v>
      </c>
      <c r="P7" s="5" t="str">
        <f>IF(F7&lt;&gt;"",D7&amp;" ASC "&amp;IF(#REF!&lt;&gt;"",",",")"),"")</f>
        <v/>
      </c>
      <c r="R7" s="13" t="str">
        <f>IF(H7="","","ALTER TABLE ["&amp;$F$3&amp;"] ADD CONSTRAINT [DF_"&amp;$F$3&amp;"_"&amp;D7&amp;"] DEFAULT "&amp;H7&amp;" FOR ["&amp;D7&amp;"];")</f>
        <v/>
      </c>
      <c r="U7" s="6" t="str">
        <f t="shared" si="0"/>
        <v>EXEC sys.sp_addextendedproperty @name=N'MS_Description', @value=N'1' , @level0type=N'SCHEMA',@level0name=N'dbo', @level1type=N'TABLE',@level1name=N'√';</v>
      </c>
    </row>
    <row r="8" spans="2:21">
      <c r="B8" s="16">
        <v>3</v>
      </c>
      <c r="C8" s="9" t="s">
        <v>137</v>
      </c>
      <c r="D8" s="9" t="s">
        <v>138</v>
      </c>
      <c r="E8" s="9" t="s">
        <v>96</v>
      </c>
      <c r="F8" s="8"/>
      <c r="G8" s="8" t="s">
        <v>90</v>
      </c>
      <c r="H8" s="8"/>
      <c r="I8" s="27" t="s">
        <v>139</v>
      </c>
      <c r="K8" s="4" t="str">
        <f t="shared" si="1"/>
        <v>Hw_model VARCHAR(50) NOT NULL ,</v>
      </c>
      <c r="R8" s="13"/>
      <c r="U8" s="6" t="str">
        <f t="shared" si="0"/>
        <v>EXEC sys.sp_addextendedproperty @name=N'MS_Description', @value=N'2' , @level0type=N'SCHEMA',@level0name=N'dbo', @level1type=N'TABLE',@level1name=N'';</v>
      </c>
    </row>
    <row r="9" spans="2:21">
      <c r="B9" s="16">
        <f>ROW()-5</f>
        <v>4</v>
      </c>
      <c r="C9" s="10" t="s">
        <v>140</v>
      </c>
      <c r="D9" s="10" t="s">
        <v>141</v>
      </c>
      <c r="E9" s="10" t="s">
        <v>89</v>
      </c>
      <c r="F9" s="11"/>
      <c r="G9" s="11" t="s">
        <v>90</v>
      </c>
      <c r="H9" s="11"/>
      <c r="I9" s="31" t="s">
        <v>142</v>
      </c>
      <c r="K9" s="4" t="str">
        <f t="shared" si="1"/>
        <v>Hw_state BIGINT NOT NULL ,</v>
      </c>
      <c r="P9" s="5" t="str">
        <f>IF(F9&lt;&gt;"",D9&amp;" ASC "&amp;IF(F11&lt;&gt;"",",",")"),"")</f>
        <v/>
      </c>
      <c r="R9" s="13" t="str">
        <f>IF(H9="","","ALTER TABLE ["&amp;$F$3&amp;"] ADD CONSTRAINT [DF_"&amp;$F$3&amp;"_"&amp;D9&amp;"] DEFAULT "&amp;H9&amp;" FOR ["&amp;D9&amp;"];")</f>
        <v/>
      </c>
      <c r="U9" s="6" t="str">
        <f t="shared" si="0"/>
        <v>EXEC sys.sp_addextendedproperty @name=N'MS_Description', @value=N'3' , @level0type=N'SCHEMA',@level0name=N'dbo', @level1type=N'TABLE',@level1name=N'';</v>
      </c>
    </row>
    <row r="10" customFormat="1" spans="2:21">
      <c r="B10" s="16">
        <v>5</v>
      </c>
      <c r="C10" s="10" t="s">
        <v>97</v>
      </c>
      <c r="D10" s="10" t="s">
        <v>98</v>
      </c>
      <c r="E10" s="10" t="s">
        <v>99</v>
      </c>
      <c r="F10" s="11"/>
      <c r="G10" s="11" t="s">
        <v>90</v>
      </c>
      <c r="H10" s="11">
        <v>0</v>
      </c>
      <c r="I10" s="10" t="s">
        <v>100</v>
      </c>
      <c r="K10" s="4" t="str">
        <f t="shared" si="1"/>
        <v>Using_flg SMALLINT NOT NULL ,</v>
      </c>
      <c r="P10" s="5"/>
      <c r="R10" s="13"/>
      <c r="U10" s="6" t="str">
        <f t="shared" si="0"/>
        <v>EXEC sys.sp_addextendedproperty @name=N'MS_Description', @value=N'4' , @level0type=N'SCHEMA',@level0name=N'dbo', @level1type=N'TABLE',@level1name=N'';</v>
      </c>
    </row>
    <row r="11" s="1" customFormat="1" spans="2:21">
      <c r="B11" s="14">
        <f>ROW()-5</f>
        <v>6</v>
      </c>
      <c r="C11" s="15" t="s">
        <v>101</v>
      </c>
      <c r="D11" s="15" t="s">
        <v>102</v>
      </c>
      <c r="E11" s="15" t="s">
        <v>103</v>
      </c>
      <c r="F11" s="14"/>
      <c r="G11" s="14"/>
      <c r="H11" s="14"/>
      <c r="I11" s="15" t="s">
        <v>104</v>
      </c>
      <c r="K11" s="4" t="str">
        <f t="shared" si="1"/>
        <v>Inst_dat TIMESTAMP  ,</v>
      </c>
      <c r="P11" s="5" t="str">
        <f>IF(F11&lt;&gt;"",D11&amp;" ASC "&amp;IF(F12&lt;&gt;"",",",")"),"")</f>
        <v/>
      </c>
      <c r="R11" s="13" t="str">
        <f>IF(H11="","","ALTER TABLE ["&amp;$F$3&amp;"] ADD CONSTRAINT [DF_"&amp;$F$3&amp;"_"&amp;D11&amp;"] DEFAULT "&amp;H11&amp;" FOR ["&amp;D11&amp;"];")</f>
        <v/>
      </c>
      <c r="U11" s="6" t="str">
        <f t="shared" si="0"/>
        <v>EXEC sys.sp_addextendedproperty @name=N'MS_Description', @value=N'5' , @level0type=N'SCHEMA',@level0name=N'dbo', @level1type=N'TABLE',@level1name=N'';</v>
      </c>
    </row>
    <row r="12" s="1" customFormat="1" spans="2:21">
      <c r="B12" s="14">
        <f>ROW()-5</f>
        <v>7</v>
      </c>
      <c r="C12" s="15" t="s">
        <v>105</v>
      </c>
      <c r="D12" s="15" t="s">
        <v>106</v>
      </c>
      <c r="E12" s="15" t="s">
        <v>103</v>
      </c>
      <c r="F12" s="14"/>
      <c r="G12" s="14"/>
      <c r="H12" s="14"/>
      <c r="I12" s="15" t="s">
        <v>104</v>
      </c>
      <c r="K12" s="4" t="str">
        <f t="shared" si="1"/>
        <v>Upd_dat TIMESTAMP  );</v>
      </c>
      <c r="P12" s="5" t="str">
        <f>IF(F12&lt;&gt;"",D12&amp;" ASC "&amp;IF(F13&lt;&gt;"",",",")"),"")</f>
        <v/>
      </c>
      <c r="R12" s="13" t="str">
        <f>IF(H12="","","ALTER TABLE ["&amp;$F$3&amp;"] ADD CONSTRAINT [DF_"&amp;$F$3&amp;"_"&amp;D12&amp;"] DEFAULT "&amp;H12&amp;" FOR ["&amp;D12&amp;"];")</f>
        <v/>
      </c>
      <c r="U12" s="6" t="str">
        <f t="shared" si="0"/>
        <v>EXEC sys.sp_addextendedproperty @name=N'MS_Description', @value=N'6' , @level0type=N'SCHEMA',@level0name=N'dbo', @level1type=N'TABLE',@level1name=N'';</v>
      </c>
    </row>
    <row r="13" spans="11:21">
      <c r="K13" s="4" t="str">
        <f t="shared" si="1"/>
        <v/>
      </c>
      <c r="U13" s="6" t="str">
        <f t="shared" si="0"/>
        <v>EXEC sys.sp_addextendedproperty @name=N'MS_Description', @value=N'7' , @level0type=N'SCHEMA',@level0name=N'dbo', @level1type=N'TABLE',@level1name=N'';</v>
      </c>
    </row>
    <row r="14" spans="16:21">
      <c r="P14" s="5" t="str">
        <f>"WITH (PAD_INDEX = OFF, STATISTICS_NORECOMPUTE = OFF, IGNORE_DUP_KEY = OFF, ALLOW_ROW_LOCKS = OFF, ALLOW_PAGE_LOCKS = OFF);"</f>
        <v>WITH (PAD_INDEX = OFF, STATISTICS_NORECOMPUTE = OFF, IGNORE_DUP_KEY = OFF, ALLOW_ROW_LOCKS = OFF, ALLOW_PAGE_LOCKS = OFF);</v>
      </c>
      <c r="U14" s="6" t="str">
        <f t="shared" si="0"/>
        <v>EXEC sys.sp_addextendedproperty @name=N'MS_Description', @value=N'' , @level0type=N'SCHEMA',@level0name=N'dbo', @level1type=N'TABLE',@level1name=N'';</v>
      </c>
    </row>
    <row r="18" s="2" customFormat="1" spans="2:21">
      <c r="B18" s="12"/>
      <c r="D18" s="3"/>
      <c r="E18" s="3"/>
      <c r="I18" s="3"/>
      <c r="J18" s="3"/>
      <c r="K18" s="4"/>
      <c r="L18" s="3"/>
      <c r="M18" s="3"/>
      <c r="N18" s="3"/>
      <c r="O18" s="3"/>
      <c r="P18" s="5"/>
      <c r="Q18" s="3"/>
      <c r="R18" s="3"/>
      <c r="S18" s="3"/>
      <c r="T18" s="3"/>
      <c r="U18" s="6"/>
    </row>
  </sheetData>
  <mergeCells count="3">
    <mergeCell ref="B2:I2"/>
    <mergeCell ref="B3:E3"/>
    <mergeCell ref="F3:I3"/>
  </mergeCells>
  <pageMargins left="0.699305555555556" right="0.699305555555556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autoPageBreaks="0"/>
  </sheetPr>
  <dimension ref="B2:U16"/>
  <sheetViews>
    <sheetView showGridLines="0" zoomScale="85" zoomScaleNormal="85" workbookViewId="0">
      <selection activeCell="E26" sqref="E26"/>
    </sheetView>
  </sheetViews>
  <sheetFormatPr defaultColWidth="8.875" defaultRowHeight="14.5"/>
  <cols>
    <col min="1" max="1" width="3.75" style="3" customWidth="1"/>
    <col min="2" max="2" width="5.75" style="2" customWidth="1"/>
    <col min="3" max="3" width="22.75" style="2" customWidth="1"/>
    <col min="4" max="5" width="22.75" style="3" customWidth="1"/>
    <col min="6" max="6" width="9.75" style="2" customWidth="1"/>
    <col min="7" max="7" width="11.75" style="2" customWidth="1"/>
    <col min="8" max="8" width="9.75" style="2" customWidth="1"/>
    <col min="9" max="9" width="35.75" style="3" customWidth="1"/>
    <col min="10" max="10" width="3.75" style="3" customWidth="1"/>
    <col min="11" max="11" width="8.875" style="4"/>
    <col min="12" max="15" width="8.875" style="3"/>
    <col min="16" max="16" width="8.875" style="5"/>
    <col min="17" max="19" width="8.875" style="3" customWidth="1"/>
    <col min="20" max="20" width="8.875" style="3"/>
    <col min="21" max="21" width="8.875" style="6"/>
    <col min="22" max="16384" width="8.875" style="3"/>
  </cols>
  <sheetData>
    <row r="2" spans="2:11">
      <c r="B2" s="7" t="s">
        <v>79</v>
      </c>
      <c r="C2" s="7"/>
      <c r="D2" s="7"/>
      <c r="E2" s="7"/>
      <c r="F2" s="7"/>
      <c r="G2" s="7"/>
      <c r="H2" s="7"/>
      <c r="I2" s="7"/>
      <c r="K2" s="4" t="str">
        <f>"DROP TABLE IF EXISTS ["&amp;F3&amp;"];"</f>
        <v>DROP TABLE IF EXISTS [M_communication ];</v>
      </c>
    </row>
    <row r="3" spans="2:16">
      <c r="B3" s="8" t="s">
        <v>143</v>
      </c>
      <c r="C3" s="8"/>
      <c r="D3" s="8"/>
      <c r="E3" s="8"/>
      <c r="F3" s="8" t="s">
        <v>22</v>
      </c>
      <c r="G3" s="8"/>
      <c r="H3" s="8"/>
      <c r="I3" s="8"/>
      <c r="K3" s="4" t="str">
        <f>"CREATE TABLE "&amp;F3&amp;" ("</f>
        <v>CREATE TABLE M_communication  (</v>
      </c>
      <c r="P3" s="5" t="str">
        <f>"ALTER TABLE "&amp;F3&amp;" ADD PRIMARY KEY CLUSTERED ("</f>
        <v>ALTER TABLE M_communication  ADD PRIMARY KEY CLUSTERED (</v>
      </c>
    </row>
    <row r="4" spans="21:21">
      <c r="U4" s="6" t="str">
        <f>"EXEC sys.sp_addextendedproperty @name=N'MS_Description', @value=N'"&amp;B3&amp;"' , @level0type=N'SCHEMA',@level0name=N'dbo', @level1type=N'TABLE',@level1name=N'"&amp;F3&amp;"';"</f>
        <v>EXEC sys.sp_addextendedproperty @name=N'MS_Description', @value=N'通讯方式' , @level0type=N'SCHEMA',@level0name=N'dbo', @level1type=N'TABLE',@level1name=N'M_communication ';</v>
      </c>
    </row>
    <row r="5" spans="2:9">
      <c r="B5" s="7" t="s">
        <v>80</v>
      </c>
      <c r="C5" s="7" t="s">
        <v>81</v>
      </c>
      <c r="D5" s="7" t="s">
        <v>82</v>
      </c>
      <c r="E5" s="7" t="s">
        <v>83</v>
      </c>
      <c r="F5" s="7" t="s">
        <v>84</v>
      </c>
      <c r="G5" s="7" t="s">
        <v>85</v>
      </c>
      <c r="H5" s="7" t="s">
        <v>86</v>
      </c>
      <c r="I5" s="7" t="s">
        <v>14</v>
      </c>
    </row>
    <row r="6" spans="2:21">
      <c r="B6" s="8">
        <f>ROW()-5</f>
        <v>1</v>
      </c>
      <c r="C6" s="9" t="s">
        <v>144</v>
      </c>
      <c r="D6" s="9" t="s">
        <v>145</v>
      </c>
      <c r="E6" s="9" t="s">
        <v>89</v>
      </c>
      <c r="F6" s="8" t="s">
        <v>90</v>
      </c>
      <c r="G6" s="8" t="s">
        <v>90</v>
      </c>
      <c r="H6" s="8"/>
      <c r="I6" s="9"/>
      <c r="K6" s="4" t="str">
        <f>IF(D6="","",D6&amp;" "&amp;IF(E6="decimal","decimal(18,0) IDENTITY(1,1)",E6)&amp;" "&amp;IF(G6="√","NOT NULL","")&amp;" "&amp;IF(C7&lt;&gt;"",",",");"))</f>
        <v>Communication_id BIGINT NOT NULL ,</v>
      </c>
      <c r="P6" s="5" t="str">
        <f>IF(F6&lt;&gt;"",D6&amp;" ASC "&amp;IF(F7&lt;&gt;"",",",")"),"")</f>
        <v>Communication_id ASC )</v>
      </c>
      <c r="R6" s="13" t="str">
        <f>IF(H6="","","ALTER TABLE ["&amp;$F$3&amp;"] ADD CONSTRAINT [DF_"&amp;$F$3&amp;"_"&amp;D6&amp;"] DEFAULT "&amp;H6&amp;" FOR ["&amp;D6&amp;"];")</f>
        <v/>
      </c>
      <c r="U6" s="6" t="str">
        <f>"EXEC sys.sp_addextendedproperty @name=N'MS_Description', @value=N'"&amp;C6&amp;"' , @level0type=N'SCHEMA',@level0name=N'dbo', @level1type=N'TABLE',@level1name=N'"&amp;$F$3&amp;"', @level2type=N'COLUMN',@level2name=N'"&amp;D6&amp;"';"</f>
        <v>EXEC sys.sp_addextendedproperty @name=N'MS_Description', @value=N'通讯ID' , @level0type=N'SCHEMA',@level0name=N'dbo', @level1type=N'TABLE',@level1name=N'M_communication ', @level2type=N'COLUMN',@level2name=N'Communication_id';</v>
      </c>
    </row>
    <row r="7" spans="2:21">
      <c r="B7" s="8">
        <f>ROW()-5</f>
        <v>2</v>
      </c>
      <c r="C7" s="9" t="s">
        <v>146</v>
      </c>
      <c r="D7" s="9" t="s">
        <v>147</v>
      </c>
      <c r="E7" s="9" t="s">
        <v>96</v>
      </c>
      <c r="F7" s="8"/>
      <c r="G7" s="8" t="s">
        <v>90</v>
      </c>
      <c r="H7" s="8"/>
      <c r="I7" s="9"/>
      <c r="K7" s="4" t="str">
        <f>IF(D7="","",D7&amp;" "&amp;IF(E7="decimal","decimal(18,0) IDENTITY(1,1)",E7)&amp;" "&amp;IF(G7="√","NOT NULL","")&amp;" "&amp;IF(C8&lt;&gt;"",",",");"))</f>
        <v>Communication_name VARCHAR(50) NOT NULL ,</v>
      </c>
      <c r="P7" s="5" t="str">
        <f>IF(F7&lt;&gt;"",D7&amp;" ASC "&amp;IF(#REF!&lt;&gt;"",",",")"),"")</f>
        <v/>
      </c>
      <c r="R7" s="13" t="str">
        <f>IF(H7="","","ALTER TABLE ["&amp;$F$3&amp;"] ADD CONSTRAINT [DF_"&amp;$F$3&amp;"_"&amp;D7&amp;"] DEFAULT "&amp;H7&amp;" FOR ["&amp;D7&amp;"];")</f>
        <v/>
      </c>
      <c r="U7" s="6" t="str">
        <f>"EXEC sys.sp_addextendedproperty @name=N'MS_Description', @value=N'"&amp;C7&amp;"' , @level0type=N'SCHEMA',@level0name=N'dbo', @level1type=N'TABLE',@level1name=N'"&amp;$F$3&amp;"', @level2type=N'COLUMN',@level2name=N'"&amp;D7&amp;"';"</f>
        <v>EXEC sys.sp_addextendedproperty @name=N'MS_Description', @value=N'通讯名称' , @level0type=N'SCHEMA',@level0name=N'dbo', @level1type=N'TABLE',@level1name=N'M_communication ', @level2type=N'COLUMN',@level2name=N'Communication_name';</v>
      </c>
    </row>
    <row r="8" spans="2:21">
      <c r="B8" s="16">
        <f>ROW()-5</f>
        <v>3</v>
      </c>
      <c r="C8" s="10" t="s">
        <v>97</v>
      </c>
      <c r="D8" s="10" t="s">
        <v>98</v>
      </c>
      <c r="E8" s="10" t="s">
        <v>99</v>
      </c>
      <c r="F8" s="11"/>
      <c r="G8" s="11" t="s">
        <v>90</v>
      </c>
      <c r="H8" s="11">
        <v>0</v>
      </c>
      <c r="I8" s="10" t="s">
        <v>100</v>
      </c>
      <c r="K8" s="4" t="str">
        <f>IF(D8="","",D8&amp;" "&amp;IF(E8="decimal","decimal(18,0) IDENTITY(1,1)",E8)&amp;" "&amp;IF(G8="√","NOT NULL","")&amp;" "&amp;IF(C9&lt;&gt;"",",",");"))</f>
        <v>Using_flg SMALLINT NOT NULL ,</v>
      </c>
      <c r="P8" s="5" t="str">
        <f>IF(F8&lt;&gt;"",D8&amp;" ASC "&amp;IF(F9&lt;&gt;"",",",")"),"")</f>
        <v/>
      </c>
      <c r="R8" s="13" t="str">
        <f>IF(H8="","","ALTER TABLE ["&amp;$F$3&amp;"] ADD CONSTRAINT [DF_"&amp;$F$3&amp;"_"&amp;D8&amp;"] DEFAULT "&amp;H8&amp;" FOR ["&amp;D8&amp;"];")</f>
        <v>ALTER TABLE [M_communication ] ADD CONSTRAINT [DF_M_communication _Using_flg] DEFAULT 0 FOR [Using_flg];</v>
      </c>
      <c r="U8" s="6" t="str">
        <f>"EXEC sys.sp_addextendedproperty @name=N'MS_Description', @value=N'"&amp;C8&amp;"' , @level0type=N'SCHEMA',@level0name=N'dbo', @level1type=N'TABLE',@level1name=N'"&amp;$F$3&amp;"', @level2type=N'COLUMN',@level2name=N'"&amp;D8&amp;"';"</f>
        <v>EXEC sys.sp_addextendedproperty @name=N'MS_Description', @value=N'启用Flg' , @level0type=N'SCHEMA',@level0name=N'dbo', @level1type=N'TABLE',@level1name=N'M_communication ', @level2type=N'COLUMN',@level2name=N'Using_flg';</v>
      </c>
    </row>
    <row r="9" s="1" customFormat="1" spans="2:21">
      <c r="B9" s="14">
        <f>ROW()-5</f>
        <v>4</v>
      </c>
      <c r="C9" s="15" t="s">
        <v>101</v>
      </c>
      <c r="D9" s="15" t="s">
        <v>102</v>
      </c>
      <c r="E9" s="15" t="s">
        <v>103</v>
      </c>
      <c r="F9" s="14"/>
      <c r="G9" s="14"/>
      <c r="H9" s="14"/>
      <c r="I9" s="15" t="s">
        <v>104</v>
      </c>
      <c r="K9" s="4" t="str">
        <f>IF(D9="","",D9&amp;" "&amp;IF(E9="decimal","decimal(18,0) IDENTITY(1,1)",E9)&amp;" "&amp;IF(G9="√","NOT NULL","")&amp;" "&amp;IF(C10&lt;&gt;"",",",");"))</f>
        <v>Inst_dat TIMESTAMP  ,</v>
      </c>
      <c r="P9" s="5" t="str">
        <f>IF(F9&lt;&gt;"",D9&amp;" ASC "&amp;IF(F10&lt;&gt;"",",",")"),"")</f>
        <v/>
      </c>
      <c r="R9" s="13" t="str">
        <f>IF(H9="","","ALTER TABLE ["&amp;$F$3&amp;"] ADD CONSTRAINT [DF_"&amp;$F$3&amp;"_"&amp;D9&amp;"] DEFAULT "&amp;H9&amp;" FOR ["&amp;D9&amp;"];")</f>
        <v/>
      </c>
      <c r="U9" s="6" t="str">
        <f>"EXEC sys.sp_addextendedproperty @name=N'MS_Description', @value=N'"&amp;C9&amp;"' , @level0type=N'SCHEMA',@level0name=N'dbo', @level1type=N'TABLE',@level1name=N'"&amp;$F$3&amp;"', @level2type=N'COLUMN',@level2name=N'"&amp;D9&amp;"';"</f>
        <v>EXEC sys.sp_addextendedproperty @name=N'MS_Description', @value=N'登录日时' , @level0type=N'SCHEMA',@level0name=N'dbo', @level1type=N'TABLE',@level1name=N'M_communication ', @level2type=N'COLUMN',@level2name=N'Inst_dat';</v>
      </c>
    </row>
    <row r="10" s="1" customFormat="1" spans="2:21">
      <c r="B10" s="14">
        <f>ROW()-5</f>
        <v>5</v>
      </c>
      <c r="C10" s="15" t="s">
        <v>105</v>
      </c>
      <c r="D10" s="15" t="s">
        <v>106</v>
      </c>
      <c r="E10" s="15" t="s">
        <v>103</v>
      </c>
      <c r="F10" s="14"/>
      <c r="G10" s="14"/>
      <c r="H10" s="14"/>
      <c r="I10" s="15" t="s">
        <v>104</v>
      </c>
      <c r="K10" s="4" t="str">
        <f>IF(D10="","",D10&amp;" "&amp;IF(E10="decimal","decimal(18,0) IDENTITY(1,1)",E10)&amp;" "&amp;IF(G10="√","NOT NULL","")&amp;" "&amp;IF(C11&lt;&gt;"",",",");"))</f>
        <v>Upd_dat TIMESTAMP  );</v>
      </c>
      <c r="P10" s="5" t="str">
        <f>IF(F10&lt;&gt;"",D10&amp;" ASC "&amp;IF(F11&lt;&gt;"",",",")"),"")</f>
        <v/>
      </c>
      <c r="R10" s="13" t="str">
        <f>IF(H10="","","ALTER TABLE ["&amp;$F$3&amp;"] ADD CONSTRAINT [DF_"&amp;$F$3&amp;"_"&amp;D10&amp;"] DEFAULT "&amp;H10&amp;" FOR ["&amp;D10&amp;"];")</f>
        <v/>
      </c>
      <c r="U10" s="6" t="str">
        <f>"EXEC sys.sp_addextendedproperty @name=N'MS_Description', @value=N'"&amp;C10&amp;"' , @level0type=N'SCHEMA',@level0name=N'dbo', @level1type=N'TABLE',@level1name=N'"&amp;$F$3&amp;"', @level2type=N'COLUMN',@level2name=N'"&amp;D10&amp;"';"</f>
        <v>EXEC sys.sp_addextendedproperty @name=N'MS_Description', @value=N'更新日时' , @level0type=N'SCHEMA',@level0name=N'dbo', @level1type=N'TABLE',@level1name=N'M_communication ', @level2type=N'COLUMN',@level2name=N'Upd_dat';</v>
      </c>
    </row>
    <row r="12" spans="16:16">
      <c r="P12" s="5" t="str">
        <f>"WITH (PAD_INDEX = OFF, STATISTICS_NORECOMPUTE = OFF, IGNORE_DUP_KEY = OFF, ALLOW_ROW_LOCKS = OFF, ALLOW_PAGE_LOCKS = OFF);"</f>
        <v>WITH (PAD_INDEX = OFF, STATISTICS_NORECOMPUTE = OFF, IGNORE_DUP_KEY = OFF, ALLOW_ROW_LOCKS = OFF, ALLOW_PAGE_LOCKS = OFF);</v>
      </c>
    </row>
    <row r="16" spans="2:2">
      <c r="B16" s="12"/>
    </row>
  </sheetData>
  <mergeCells count="3">
    <mergeCell ref="B2:I2"/>
    <mergeCell ref="B3:E3"/>
    <mergeCell ref="F3:I3"/>
  </mergeCells>
  <pageMargins left="0.699305555555556" right="0.699305555555556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autoPageBreaks="0"/>
  </sheetPr>
  <dimension ref="A1:U19"/>
  <sheetViews>
    <sheetView showGridLines="0" zoomScale="85" zoomScaleNormal="85" workbookViewId="0">
      <selection activeCell="E26" sqref="E26"/>
    </sheetView>
  </sheetViews>
  <sheetFormatPr defaultColWidth="8.875" defaultRowHeight="14.5"/>
  <cols>
    <col min="1" max="1" width="3.75" style="3" customWidth="1"/>
    <col min="2" max="2" width="5.75" style="2" customWidth="1"/>
    <col min="3" max="3" width="22.75" style="2" customWidth="1"/>
    <col min="4" max="5" width="22.75" style="3" customWidth="1"/>
    <col min="6" max="6" width="9.75" style="2" customWidth="1"/>
    <col min="7" max="7" width="11.75" style="2" customWidth="1"/>
    <col min="8" max="8" width="9.75" style="2" customWidth="1"/>
    <col min="9" max="9" width="35.75" style="3" customWidth="1"/>
    <col min="10" max="10" width="3.75" style="3" customWidth="1"/>
    <col min="11" max="11" width="8.875" style="4"/>
    <col min="12" max="15" width="8.875" style="3"/>
    <col min="16" max="16" width="8.875" style="5"/>
    <col min="17" max="19" width="8.875" style="3" customWidth="1"/>
    <col min="20" max="20" width="8.875" style="3"/>
    <col min="21" max="21" width="8.875" style="6"/>
    <col min="22" max="16384" width="8.875" style="3"/>
  </cols>
  <sheetData>
    <row r="1" spans="1:1">
      <c r="A1" s="3" t="s">
        <v>148</v>
      </c>
    </row>
    <row r="2" spans="2:11">
      <c r="B2" s="7" t="s">
        <v>79</v>
      </c>
      <c r="C2" s="7"/>
      <c r="D2" s="7"/>
      <c r="E2" s="7"/>
      <c r="F2" s="7"/>
      <c r="G2" s="7"/>
      <c r="H2" s="7"/>
      <c r="I2" s="7"/>
      <c r="K2" s="4" t="str">
        <f>"DROP TABLE IF EXISTS ["&amp;F3&amp;"];"</f>
        <v>DROP TABLE IF EXISTS [M_Operator];</v>
      </c>
    </row>
    <row r="3" spans="2:16">
      <c r="B3" s="8" t="s">
        <v>25</v>
      </c>
      <c r="C3" s="8"/>
      <c r="D3" s="8"/>
      <c r="E3" s="8"/>
      <c r="F3" s="8" t="s">
        <v>26</v>
      </c>
      <c r="G3" s="8"/>
      <c r="H3" s="8"/>
      <c r="I3" s="8"/>
      <c r="K3" s="4" t="str">
        <f>"CREATE TABLE "&amp;F3&amp;" ("</f>
        <v>CREATE TABLE M_Operator (</v>
      </c>
      <c r="P3" s="5" t="str">
        <f>"ALTER TABLE "&amp;F3&amp;" ADD PRIMARY KEY CLUSTERED ("</f>
        <v>ALTER TABLE M_Operator ADD PRIMARY KEY CLUSTERED (</v>
      </c>
    </row>
    <row r="4" spans="21:21">
      <c r="U4" s="6" t="str">
        <f>"EXEC sys.sp_addextendedproperty @name=N'MS_Description', @value=N'"&amp;B3&amp;"' , @level0type=N'SCHEMA',@level0name=N'dbo', @level1type=N'TABLE',@level1name=N'"&amp;F3&amp;"';"</f>
        <v>EXEC sys.sp_addextendedproperty @name=N'MS_Description', @value=N'作业员信息' , @level0type=N'SCHEMA',@level0name=N'dbo', @level1type=N'TABLE',@level1name=N'M_Operator';</v>
      </c>
    </row>
    <row r="5" spans="2:9">
      <c r="B5" s="7" t="s">
        <v>80</v>
      </c>
      <c r="C5" s="7" t="s">
        <v>81</v>
      </c>
      <c r="D5" s="7" t="s">
        <v>82</v>
      </c>
      <c r="E5" s="7" t="s">
        <v>83</v>
      </c>
      <c r="F5" s="7" t="s">
        <v>84</v>
      </c>
      <c r="G5" s="7" t="s">
        <v>85</v>
      </c>
      <c r="H5" s="7" t="s">
        <v>86</v>
      </c>
      <c r="I5" s="7" t="s">
        <v>14</v>
      </c>
    </row>
    <row r="6" spans="2:21">
      <c r="B6" s="8">
        <f t="shared" ref="B6:B13" si="0">ROW()-5</f>
        <v>1</v>
      </c>
      <c r="C6" s="9" t="s">
        <v>149</v>
      </c>
      <c r="D6" s="9" t="s">
        <v>150</v>
      </c>
      <c r="E6" s="9" t="s">
        <v>89</v>
      </c>
      <c r="F6" s="8" t="s">
        <v>90</v>
      </c>
      <c r="G6" s="8" t="s">
        <v>90</v>
      </c>
      <c r="H6" s="8"/>
      <c r="I6" s="9"/>
      <c r="K6" s="4" t="str">
        <f>IF(D6="","",D6&amp;" "&amp;IF(E6="decimal","decimal(18,0) IDENTITY(1,1)",E6)&amp;" "&amp;IF(G6="√","NOT NULL","")&amp;" "&amp;IF(C7&lt;&gt;"",",",");"))</f>
        <v>Oper_id BIGINT NOT NULL ,</v>
      </c>
      <c r="P6" s="5" t="str">
        <f>IF(F6&lt;&gt;"",D6&amp;" ASC "&amp;IF(F7&lt;&gt;"",",",")"),"")</f>
        <v>Oper_id ASC )</v>
      </c>
      <c r="R6" s="13" t="str">
        <f>IF(H6="","","ALTER TABLE ["&amp;$F$3&amp;"] ADD CONSTRAINT [DF_"&amp;$F$3&amp;"_"&amp;D6&amp;"] DEFAULT "&amp;H6&amp;" FOR ["&amp;D6&amp;"];")</f>
        <v/>
      </c>
      <c r="U6" s="6" t="str">
        <f>"EXEC sys.sp_addextendedproperty @name=N'MS_Description', @value=N'"&amp;C6&amp;"' , @level0type=N'SCHEMA',@level0name=N'dbo', @level1type=N'TABLE',@level1name=N'"&amp;$F$3&amp;"', @level2type=N'COLUMN',@level2name=N'"&amp;D6&amp;"';"</f>
        <v>EXEC sys.sp_addextendedproperty @name=N'MS_Description', @value=N'作业员ID' , @level0type=N'SCHEMA',@level0name=N'dbo', @level1type=N'TABLE',@level1name=N'M_Operator', @level2type=N'COLUMN',@level2name=N'Oper_id';</v>
      </c>
    </row>
    <row r="7" spans="2:21">
      <c r="B7" s="8">
        <f t="shared" si="0"/>
        <v>2</v>
      </c>
      <c r="C7" s="9" t="s">
        <v>151</v>
      </c>
      <c r="D7" s="9" t="s">
        <v>152</v>
      </c>
      <c r="E7" s="9" t="s">
        <v>93</v>
      </c>
      <c r="F7" s="8"/>
      <c r="G7" s="8" t="s">
        <v>90</v>
      </c>
      <c r="H7" s="8"/>
      <c r="I7" s="9"/>
      <c r="K7" s="4" t="str">
        <f t="shared" ref="K7:K13" si="1">IF(D7="","",D7&amp;" "&amp;IF(E7="decimal","decimal(18,0) IDENTITY(1,1)",E7)&amp;" "&amp;IF(G7="√","NOT NULL","")&amp;" "&amp;IF(C8&lt;&gt;"",",",");"))</f>
        <v>Oper_no VARCHAR(10) NOT NULL ,</v>
      </c>
      <c r="P7" s="5" t="str">
        <f>IF(F7&lt;&gt;"",D7&amp;" ASC "&amp;IF(F8&lt;&gt;"",",",")"),"")</f>
        <v/>
      </c>
      <c r="R7" s="13" t="str">
        <f>IF(H7="","","ALTER TABLE ["&amp;$F$3&amp;"] ADD CONSTRAINT [DF_"&amp;$F$3&amp;"_"&amp;D7&amp;"] DEFAULT "&amp;H7&amp;" FOR ["&amp;D7&amp;"];")</f>
        <v/>
      </c>
      <c r="U7" s="6" t="str">
        <f>"EXEC sys.sp_addextendedproperty @name=N'MS_Description', @value=N'"&amp;C7&amp;"' , @level0type=N'SCHEMA',@level0name=N'dbo', @level1type=N'TABLE',@level1name=N'"&amp;$F$3&amp;"', @level2type=N'COLUMN',@level2name=N'"&amp;D7&amp;"';"</f>
        <v>EXEC sys.sp_addextendedproperty @name=N'MS_Description', @value=N'作业员编号' , @level0type=N'SCHEMA',@level0name=N'dbo', @level1type=N'TABLE',@level1name=N'M_Operator', @level2type=N'COLUMN',@level2name=N'Oper_no';</v>
      </c>
    </row>
    <row r="8" spans="2:21">
      <c r="B8" s="8">
        <f t="shared" si="0"/>
        <v>3</v>
      </c>
      <c r="C8" s="9" t="s">
        <v>153</v>
      </c>
      <c r="D8" s="9" t="s">
        <v>154</v>
      </c>
      <c r="E8" s="9" t="s">
        <v>96</v>
      </c>
      <c r="F8" s="8"/>
      <c r="G8" s="8" t="s">
        <v>90</v>
      </c>
      <c r="H8" s="8"/>
      <c r="I8" s="9"/>
      <c r="K8" s="4" t="str">
        <f t="shared" si="1"/>
        <v>Oper_name VARCHAR(50) NOT NULL ,</v>
      </c>
      <c r="P8" s="5" t="str">
        <f>IF(F8&lt;&gt;"",D8&amp;" ASC "&amp;IF(F9&lt;&gt;"",",",")"),"")</f>
        <v/>
      </c>
      <c r="R8" s="13" t="str">
        <f>IF(H8="","","ALTER TABLE ["&amp;$F$3&amp;"] ADD CONSTRAINT [DF_"&amp;$F$3&amp;"_"&amp;D8&amp;"] DEFAULT "&amp;H8&amp;" FOR ["&amp;D8&amp;"];")</f>
        <v/>
      </c>
      <c r="U8" s="6" t="str">
        <f>"EXEC sys.sp_addextendedproperty @name=N'MS_Description', @value=N'"&amp;C8&amp;"' , @level0type=N'SCHEMA',@level0name=N'dbo', @level1type=N'TABLE',@level1name=N'"&amp;$F$3&amp;"', @level2type=N'COLUMN',@level2name=N'"&amp;D8&amp;"';"</f>
        <v>EXEC sys.sp_addextendedproperty @name=N'MS_Description', @value=N'作业员姓名' , @level0type=N'SCHEMA',@level0name=N'dbo', @level1type=N'TABLE',@level1name=N'M_Operator', @level2type=N'COLUMN',@level2name=N'Oper_name';</v>
      </c>
    </row>
    <row r="9" spans="2:21">
      <c r="B9" s="16">
        <f t="shared" si="0"/>
        <v>4</v>
      </c>
      <c r="C9" s="17" t="s">
        <v>155</v>
      </c>
      <c r="D9" s="17" t="s">
        <v>152</v>
      </c>
      <c r="E9" s="17" t="s">
        <v>96</v>
      </c>
      <c r="F9" s="16"/>
      <c r="G9" s="16" t="s">
        <v>90</v>
      </c>
      <c r="H9" s="16"/>
      <c r="I9" s="17"/>
      <c r="K9" s="4" t="str">
        <f t="shared" si="1"/>
        <v>Oper_no VARCHAR(50) NOT NULL ,</v>
      </c>
      <c r="P9" s="5" t="str">
        <f>IF(F9&lt;&gt;"",D9&amp;" ASC "&amp;IF(F10&lt;&gt;"",",",")"),"")</f>
        <v/>
      </c>
      <c r="R9" s="13" t="str">
        <f>IF(H9="","","ALTER TABLE ["&amp;$F$3&amp;"] ADD CONSTRAINT [DF_"&amp;$F$3&amp;"_"&amp;D9&amp;"] DEFAULT "&amp;H9&amp;" FOR ["&amp;D9&amp;"];")</f>
        <v/>
      </c>
      <c r="U9" s="6" t="str">
        <f>"EXEC sys.sp_addextendedproperty @name=N'MS_Description', @value=N'"&amp;C9&amp;"' , @level0type=N'SCHEMA',@level0name=N'dbo', @level1type=N'TABLE',@level1name=N'"&amp;$F$3&amp;"', @level2type=N'COLUMN',@level2name=N'"&amp;D9&amp;"';"</f>
        <v>EXEC sys.sp_addextendedproperty @name=N'MS_Description', @value=N'作业员密码' , @level0type=N'SCHEMA',@level0name=N'dbo', @level1type=N'TABLE',@level1name=N'M_Operator', @level2type=N'COLUMN',@level2name=N'Oper_no';</v>
      </c>
    </row>
    <row r="10" spans="2:21">
      <c r="B10" s="16">
        <f t="shared" si="0"/>
        <v>5</v>
      </c>
      <c r="C10" s="10" t="s">
        <v>97</v>
      </c>
      <c r="D10" s="10" t="s">
        <v>98</v>
      </c>
      <c r="E10" s="10" t="s">
        <v>99</v>
      </c>
      <c r="F10" s="11"/>
      <c r="G10" s="11" t="s">
        <v>90</v>
      </c>
      <c r="H10" s="11">
        <v>0</v>
      </c>
      <c r="I10" s="10" t="s">
        <v>100</v>
      </c>
      <c r="K10" s="4" t="str">
        <f t="shared" si="1"/>
        <v>Using_flg SMALLINT NOT NULL ,</v>
      </c>
      <c r="P10" s="5" t="str">
        <f>IF(F10&lt;&gt;"",D10&amp;" ASC "&amp;IF(#REF!&lt;&gt;"",",",")"),"")</f>
        <v/>
      </c>
      <c r="R10" s="13" t="str">
        <f>IF(H10="","","ALTER TABLE ["&amp;$F$3&amp;"] ADD CONSTRAINT [DF_"&amp;$F$3&amp;"_"&amp;D10&amp;"] DEFAULT "&amp;H10&amp;" FOR ["&amp;D10&amp;"];")</f>
        <v>ALTER TABLE [M_Operator] ADD CONSTRAINT [DF_M_Operator_Using_flg] DEFAULT 0 FOR [Using_flg];</v>
      </c>
      <c r="U10" s="6" t="str">
        <f>"EXEC sys.sp_addextendedproperty @name=N'MS_Description', @value=N'"&amp;C10&amp;"' , @level0type=N'SCHEMA',@level0name=N'dbo', @level1type=N'TABLE',@level1name=N'"&amp;$F$3&amp;"', @level2type=N'COLUMN',@level2name=N'"&amp;D10&amp;"';"</f>
        <v>EXEC sys.sp_addextendedproperty @name=N'MS_Description', @value=N'启用Flg' , @level0type=N'SCHEMA',@level0name=N'dbo', @level1type=N'TABLE',@level1name=N'M_Operator', @level2type=N'COLUMN',@level2name=N'Using_flg';</v>
      </c>
    </row>
    <row r="11" spans="2:21">
      <c r="B11" s="16">
        <f t="shared" si="0"/>
        <v>6</v>
      </c>
      <c r="C11" s="17" t="s">
        <v>14</v>
      </c>
      <c r="D11" s="17" t="s">
        <v>156</v>
      </c>
      <c r="E11" s="17" t="s">
        <v>157</v>
      </c>
      <c r="F11" s="16"/>
      <c r="G11" s="16"/>
      <c r="H11" s="16"/>
      <c r="I11" s="17"/>
      <c r="K11" s="4" t="str">
        <f t="shared" si="1"/>
        <v>Remarks VARCHAR(200)  ,</v>
      </c>
      <c r="P11" s="5" t="str">
        <f>IF(F11&lt;&gt;"",D11&amp;" ASC "&amp;IF(F12&lt;&gt;"",",",")"),"")</f>
        <v/>
      </c>
      <c r="R11" s="13" t="str">
        <f>IF(H11="","","ALTER TABLE ["&amp;$F$3&amp;"] ADD CONSTRAINT [DF_"&amp;$F$3&amp;"_"&amp;D11&amp;"] DEFAULT "&amp;H11&amp;" FOR ["&amp;D11&amp;"];")</f>
        <v/>
      </c>
      <c r="U11" s="6" t="str">
        <f>"EXEC sys.sp_addextendedproperty @name=N'MS_Description', @value=N'"&amp;C11&amp;"' , @level0type=N'SCHEMA',@level0name=N'dbo', @level1type=N'TABLE',@level1name=N'"&amp;$F$3&amp;"', @level2type=N'COLUMN',@level2name=N'"&amp;D11&amp;"';"</f>
        <v>EXEC sys.sp_addextendedproperty @name=N'MS_Description', @value=N'备注' , @level0type=N'SCHEMA',@level0name=N'dbo', @level1type=N'TABLE',@level1name=N'M_Operator', @level2type=N'COLUMN',@level2name=N'Remarks';</v>
      </c>
    </row>
    <row r="12" s="1" customFormat="1" spans="2:21">
      <c r="B12" s="14">
        <f t="shared" si="0"/>
        <v>7</v>
      </c>
      <c r="C12" s="15" t="s">
        <v>101</v>
      </c>
      <c r="D12" s="15" t="s">
        <v>102</v>
      </c>
      <c r="E12" s="15" t="s">
        <v>103</v>
      </c>
      <c r="F12" s="14"/>
      <c r="G12" s="14"/>
      <c r="H12" s="14"/>
      <c r="I12" s="15" t="s">
        <v>104</v>
      </c>
      <c r="K12" s="4" t="str">
        <f t="shared" si="1"/>
        <v>Inst_dat TIMESTAMP  ,</v>
      </c>
      <c r="P12" s="5" t="str">
        <f>IF(F12&lt;&gt;"",D12&amp;" ASC "&amp;IF(F13&lt;&gt;"",",",")"),"")</f>
        <v/>
      </c>
      <c r="R12" s="13" t="str">
        <f>IF(H12="","","ALTER TABLE ["&amp;$F$3&amp;"] ADD CONSTRAINT [DF_"&amp;$F$3&amp;"_"&amp;D12&amp;"] DEFAULT "&amp;H12&amp;" FOR ["&amp;D12&amp;"];")</f>
        <v/>
      </c>
      <c r="U12" s="6" t="str">
        <f>"EXEC sys.sp_addextendedproperty @name=N'MS_Description', @value=N'"&amp;C12&amp;"' , @level0type=N'SCHEMA',@level0name=N'dbo', @level1type=N'TABLE',@level1name=N'"&amp;$F$3&amp;"', @level2type=N'COLUMN',@level2name=N'"&amp;D12&amp;"';"</f>
        <v>EXEC sys.sp_addextendedproperty @name=N'MS_Description', @value=N'登录日时' , @level0type=N'SCHEMA',@level0name=N'dbo', @level1type=N'TABLE',@level1name=N'M_Operator', @level2type=N'COLUMN',@level2name=N'Inst_dat';</v>
      </c>
    </row>
    <row r="13" s="1" customFormat="1" spans="2:21">
      <c r="B13" s="14">
        <f t="shared" si="0"/>
        <v>8</v>
      </c>
      <c r="C13" s="15" t="s">
        <v>105</v>
      </c>
      <c r="D13" s="15" t="s">
        <v>106</v>
      </c>
      <c r="E13" s="15" t="s">
        <v>103</v>
      </c>
      <c r="F13" s="14"/>
      <c r="G13" s="14"/>
      <c r="H13" s="14"/>
      <c r="I13" s="15" t="s">
        <v>104</v>
      </c>
      <c r="K13" s="4" t="str">
        <f t="shared" si="1"/>
        <v>Upd_dat TIMESTAMP  );</v>
      </c>
      <c r="P13" s="5" t="str">
        <f>IF(F13&lt;&gt;"",D13&amp;" ASC "&amp;IF(F14&lt;&gt;"",",",")"),"")</f>
        <v/>
      </c>
      <c r="R13" s="13" t="str">
        <f>IF(H13="","","ALTER TABLE ["&amp;$F$3&amp;"] ADD CONSTRAINT [DF_"&amp;$F$3&amp;"_"&amp;D13&amp;"] DEFAULT "&amp;H13&amp;" FOR ["&amp;D13&amp;"];")</f>
        <v/>
      </c>
      <c r="U13" s="6" t="str">
        <f>"EXEC sys.sp_addextendedproperty @name=N'MS_Description', @value=N'"&amp;C13&amp;"' , @level0type=N'SCHEMA',@level0name=N'dbo', @level1type=N'TABLE',@level1name=N'"&amp;$F$3&amp;"', @level2type=N'COLUMN',@level2name=N'"&amp;D13&amp;"';"</f>
        <v>EXEC sys.sp_addextendedproperty @name=N'MS_Description', @value=N'更新日时' , @level0type=N'SCHEMA',@level0name=N'dbo', @level1type=N'TABLE',@level1name=N'M_Operator', @level2type=N'COLUMN',@level2name=N'Upd_dat';</v>
      </c>
    </row>
    <row r="15" spans="16:16">
      <c r="P15" s="5" t="str">
        <f>"WITH (PAD_INDEX = OFF, STATISTICS_NORECOMPUTE = OFF, IGNORE_DUP_KEY = OFF, ALLOW_ROW_LOCKS = OFF, ALLOW_PAGE_LOCKS = OFF);"</f>
        <v>WITH (PAD_INDEX = OFF, STATISTICS_NORECOMPUTE = OFF, IGNORE_DUP_KEY = OFF, ALLOW_ROW_LOCKS = OFF, ALLOW_PAGE_LOCKS = OFF);</v>
      </c>
    </row>
    <row r="19" s="2" customFormat="1" spans="2:21">
      <c r="B19" s="12"/>
      <c r="D19" s="3"/>
      <c r="E19" s="3"/>
      <c r="I19" s="3"/>
      <c r="J19" s="3"/>
      <c r="K19" s="4"/>
      <c r="L19" s="3"/>
      <c r="M19" s="3"/>
      <c r="N19" s="3"/>
      <c r="O19" s="3"/>
      <c r="P19" s="5"/>
      <c r="Q19" s="3"/>
      <c r="R19" s="3"/>
      <c r="S19" s="3"/>
      <c r="T19" s="3"/>
      <c r="U19" s="6"/>
    </row>
  </sheetData>
  <mergeCells count="3">
    <mergeCell ref="B2:I2"/>
    <mergeCell ref="B3:E3"/>
    <mergeCell ref="F3:I3"/>
  </mergeCells>
  <pageMargins left="0.699305555555556" right="0.699305555555556" top="0.75" bottom="0.75" header="0.3" footer="0.3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autoPageBreaks="0"/>
  </sheetPr>
  <dimension ref="A1:U17"/>
  <sheetViews>
    <sheetView showGridLines="0" zoomScale="85" zoomScaleNormal="85" workbookViewId="0">
      <selection activeCell="E26" sqref="E26"/>
    </sheetView>
  </sheetViews>
  <sheetFormatPr defaultColWidth="8.875" defaultRowHeight="14.5"/>
  <cols>
    <col min="1" max="1" width="3.75" style="3" customWidth="1"/>
    <col min="2" max="2" width="5.75" style="2" customWidth="1"/>
    <col min="3" max="3" width="22.75" style="2" customWidth="1"/>
    <col min="4" max="5" width="22.75" style="3" customWidth="1"/>
    <col min="6" max="6" width="9.75" style="2" customWidth="1"/>
    <col min="7" max="7" width="11.75" style="2" customWidth="1"/>
    <col min="8" max="8" width="9.75" style="2" customWidth="1"/>
    <col min="9" max="9" width="35.75" style="3" customWidth="1"/>
    <col min="10" max="10" width="3.75" style="3" customWidth="1"/>
    <col min="11" max="11" width="8.875" style="4"/>
    <col min="12" max="15" width="8.875" style="3"/>
    <col min="16" max="16" width="8.875" style="5"/>
    <col min="17" max="19" width="8.875" style="3" customWidth="1"/>
    <col min="20" max="20" width="8.875" style="3"/>
    <col min="21" max="21" width="8.875" style="6"/>
    <col min="22" max="16384" width="8.875" style="3"/>
  </cols>
  <sheetData>
    <row r="1" spans="1:1">
      <c r="A1" s="3" t="s">
        <v>148</v>
      </c>
    </row>
    <row r="2" spans="2:11">
      <c r="B2" s="7" t="s">
        <v>79</v>
      </c>
      <c r="C2" s="7"/>
      <c r="D2" s="7"/>
      <c r="E2" s="7"/>
      <c r="F2" s="7"/>
      <c r="G2" s="7"/>
      <c r="H2" s="7"/>
      <c r="I2" s="7"/>
      <c r="K2" s="4" t="str">
        <f>"DROP TABLE IF EXISTS ["&amp;F3&amp;"];"</f>
        <v>DROP TABLE IF EXISTS [M_Grade];</v>
      </c>
    </row>
    <row r="3" spans="2:16">
      <c r="B3" s="8" t="s">
        <v>27</v>
      </c>
      <c r="C3" s="8"/>
      <c r="D3" s="8"/>
      <c r="E3" s="8"/>
      <c r="F3" s="8" t="s">
        <v>28</v>
      </c>
      <c r="G3" s="8"/>
      <c r="H3" s="8"/>
      <c r="I3" s="8"/>
      <c r="K3" s="4" t="str">
        <f>"CREATE TABLE "&amp;F3&amp;" ("</f>
        <v>CREATE TABLE M_Grade (</v>
      </c>
      <c r="P3" s="5" t="str">
        <f>"ALTER TABLE "&amp;F3&amp;" ADD PRIMARY KEY CLUSTERED ("</f>
        <v>ALTER TABLE M_Grade ADD PRIMARY KEY CLUSTERED (</v>
      </c>
    </row>
    <row r="4" spans="21:21">
      <c r="U4" s="6" t="str">
        <f>"EXEC sys.sp_addextendedproperty @name=N'MS_Description', @value=N'"&amp;B3&amp;"' , @level0type=N'SCHEMA',@level0name=N'dbo', @level1type=N'TABLE',@level1name=N'"&amp;F3&amp;"';"</f>
        <v>EXEC sys.sp_addextendedproperty @name=N'MS_Description', @value=N'等级信息' , @level0type=N'SCHEMA',@level0name=N'dbo', @level1type=N'TABLE',@level1name=N'M_Grade';</v>
      </c>
    </row>
    <row r="5" spans="2:9">
      <c r="B5" s="7" t="s">
        <v>80</v>
      </c>
      <c r="C5" s="7" t="s">
        <v>81</v>
      </c>
      <c r="D5" s="7" t="s">
        <v>82</v>
      </c>
      <c r="E5" s="7" t="s">
        <v>83</v>
      </c>
      <c r="F5" s="7" t="s">
        <v>84</v>
      </c>
      <c r="G5" s="7" t="s">
        <v>85</v>
      </c>
      <c r="H5" s="7" t="s">
        <v>86</v>
      </c>
      <c r="I5" s="7" t="s">
        <v>14</v>
      </c>
    </row>
    <row r="6" spans="2:21">
      <c r="B6" s="8">
        <f t="shared" ref="B6:B11" si="0">ROW()-5</f>
        <v>1</v>
      </c>
      <c r="C6" s="9" t="s">
        <v>158</v>
      </c>
      <c r="D6" s="9" t="s">
        <v>159</v>
      </c>
      <c r="E6" s="9" t="s">
        <v>89</v>
      </c>
      <c r="F6" s="8" t="s">
        <v>90</v>
      </c>
      <c r="G6" s="8" t="s">
        <v>90</v>
      </c>
      <c r="H6" s="8"/>
      <c r="I6" s="9"/>
      <c r="K6" s="4" t="str">
        <f t="shared" ref="K6:K11" si="1">IF(D6="","",D6&amp;" "&amp;IF(E6="decimal","decimal(18,0) IDENTITY(1,1)",E6)&amp;" "&amp;IF(G6="√","NOT NULL","")&amp;" "&amp;IF(C7&lt;&gt;"",",",");"))</f>
        <v>Grade_Id BIGINT NOT NULL ,</v>
      </c>
      <c r="P6" s="5" t="str">
        <f>IF(F6&lt;&gt;"",D6&amp;" ASC "&amp;IF(F7&lt;&gt;"",",",")"),"")</f>
        <v>Grade_Id ASC )</v>
      </c>
      <c r="R6" s="13" t="str">
        <f>IF(H6="","","ALTER TABLE ["&amp;$F$3&amp;"] ADD CONSTRAINT [DF_"&amp;$F$3&amp;"_"&amp;D6&amp;"] DEFAULT "&amp;H6&amp;" FOR ["&amp;D6&amp;"];")</f>
        <v/>
      </c>
      <c r="U6" s="6" t="str">
        <f>"EXEC sys.sp_addextendedproperty @name=N'MS_Description', @value=N'"&amp;C6&amp;"' , @level0type=N'SCHEMA',@level0name=N'dbo', @level1type=N'TABLE',@level1name=N'"&amp;$F$3&amp;"', @level2type=N'COLUMN',@level2name=N'"&amp;D6&amp;"';"</f>
        <v>EXEC sys.sp_addextendedproperty @name=N'MS_Description', @value=N'等级ID' , @level0type=N'SCHEMA',@level0name=N'dbo', @level1type=N'TABLE',@level1name=N'M_Grade', @level2type=N'COLUMN',@level2name=N'Grade_Id';</v>
      </c>
    </row>
    <row r="7" spans="2:21">
      <c r="B7" s="8">
        <f t="shared" si="0"/>
        <v>2</v>
      </c>
      <c r="C7" s="9" t="s">
        <v>160</v>
      </c>
      <c r="D7" s="9" t="s">
        <v>161</v>
      </c>
      <c r="E7" s="9" t="s">
        <v>96</v>
      </c>
      <c r="F7" s="8"/>
      <c r="G7" s="8" t="s">
        <v>90</v>
      </c>
      <c r="H7" s="8"/>
      <c r="I7" s="9"/>
      <c r="K7" s="4" t="str">
        <f t="shared" si="1"/>
        <v>Grade_Name VARCHAR(50) NOT NULL ,</v>
      </c>
      <c r="P7" s="5" t="str">
        <f>IF(F7&lt;&gt;"",D7&amp;" ASC "&amp;IF(#REF!&lt;&gt;"",",",")"),"")</f>
        <v/>
      </c>
      <c r="R7" s="13" t="str">
        <f>IF(H7="","","ALTER TABLE ["&amp;$F$3&amp;"] ADD CONSTRAINT [DF_"&amp;$F$3&amp;"_"&amp;D7&amp;"] DEFAULT "&amp;H7&amp;" FOR ["&amp;D7&amp;"];")</f>
        <v/>
      </c>
      <c r="U7" s="6" t="str">
        <f>"EXEC sys.sp_addextendedproperty @name=N'MS_Description', @value=N'"&amp;C7&amp;"' , @level0type=N'SCHEMA',@level0name=N'dbo', @level1type=N'TABLE',@level1name=N'"&amp;$F$3&amp;"', @level2type=N'COLUMN',@level2name=N'"&amp;D7&amp;"';"</f>
        <v>EXEC sys.sp_addextendedproperty @name=N'MS_Description', @value=N'等级名' , @level0type=N'SCHEMA',@level0name=N'dbo', @level1type=N'TABLE',@level1name=N'M_Grade', @level2type=N'COLUMN',@level2name=N'Grade_Name';</v>
      </c>
    </row>
    <row r="8" spans="2:21">
      <c r="B8" s="16">
        <f t="shared" si="0"/>
        <v>3</v>
      </c>
      <c r="C8" s="10" t="s">
        <v>97</v>
      </c>
      <c r="D8" s="10" t="s">
        <v>98</v>
      </c>
      <c r="E8" s="10" t="s">
        <v>99</v>
      </c>
      <c r="F8" s="11"/>
      <c r="G8" s="11" t="s">
        <v>90</v>
      </c>
      <c r="H8" s="11">
        <v>0</v>
      </c>
      <c r="I8" s="10" t="s">
        <v>100</v>
      </c>
      <c r="K8" s="4" t="str">
        <f t="shared" si="1"/>
        <v>Using_flg SMALLINT NOT NULL ,</v>
      </c>
      <c r="P8" s="5" t="str">
        <f>IF(F8&lt;&gt;"",D8&amp;" ASC "&amp;IF(#REF!&lt;&gt;"",",",")"),"")</f>
        <v/>
      </c>
      <c r="R8" s="13" t="str">
        <f>IF(H8="","","ALTER TABLE ["&amp;$F$3&amp;"] ADD CONSTRAINT [DF_"&amp;$F$3&amp;"_"&amp;D8&amp;"] DEFAULT "&amp;H8&amp;" FOR ["&amp;D8&amp;"];")</f>
        <v>ALTER TABLE [M_Grade] ADD CONSTRAINT [DF_M_Grade_Using_flg] DEFAULT 0 FOR [Using_flg];</v>
      </c>
      <c r="U8" s="6" t="str">
        <f>"EXEC sys.sp_addextendedproperty @name=N'MS_Description', @value=N'"&amp;C8&amp;"' , @level0type=N'SCHEMA',@level0name=N'dbo', @level1type=N'TABLE',@level1name=N'"&amp;$F$3&amp;"', @level2type=N'COLUMN',@level2name=N'"&amp;D8&amp;"';"</f>
        <v>EXEC sys.sp_addextendedproperty @name=N'MS_Description', @value=N'启用Flg' , @level0type=N'SCHEMA',@level0name=N'dbo', @level1type=N'TABLE',@level1name=N'M_Grade', @level2type=N'COLUMN',@level2name=N'Using_flg';</v>
      </c>
    </row>
    <row r="9" spans="2:21">
      <c r="B9" s="16">
        <f t="shared" si="0"/>
        <v>4</v>
      </c>
      <c r="C9" s="17" t="s">
        <v>14</v>
      </c>
      <c r="D9" s="17" t="s">
        <v>156</v>
      </c>
      <c r="E9" s="17" t="s">
        <v>157</v>
      </c>
      <c r="F9" s="16"/>
      <c r="G9" s="16"/>
      <c r="H9" s="16"/>
      <c r="I9" s="17"/>
      <c r="K9" s="4" t="str">
        <f t="shared" si="1"/>
        <v>Remarks VARCHAR(200)  ,</v>
      </c>
      <c r="P9" s="5" t="str">
        <f>IF(F9&lt;&gt;"",D9&amp;" ASC "&amp;IF(F10&lt;&gt;"",",",")"),"")</f>
        <v/>
      </c>
      <c r="R9" s="13" t="str">
        <f>IF(H9="","","ALTER TABLE ["&amp;$F$3&amp;"] ADD CONSTRAINT [DF_"&amp;$F$3&amp;"_"&amp;D9&amp;"] DEFAULT "&amp;H9&amp;" FOR ["&amp;D9&amp;"];")</f>
        <v/>
      </c>
      <c r="U9" s="6" t="str">
        <f>"EXEC sys.sp_addextendedproperty @name=N'MS_Description', @value=N'"&amp;C9&amp;"' , @level0type=N'SCHEMA',@level0name=N'dbo', @level1type=N'TABLE',@level1name=N'"&amp;$F$3&amp;"', @level2type=N'COLUMN',@level2name=N'"&amp;D9&amp;"';"</f>
        <v>EXEC sys.sp_addextendedproperty @name=N'MS_Description', @value=N'备注' , @level0type=N'SCHEMA',@level0name=N'dbo', @level1type=N'TABLE',@level1name=N'M_Grade', @level2type=N'COLUMN',@level2name=N'Remarks';</v>
      </c>
    </row>
    <row r="10" s="1" customFormat="1" spans="2:21">
      <c r="B10" s="14">
        <f t="shared" si="0"/>
        <v>5</v>
      </c>
      <c r="C10" s="15" t="s">
        <v>101</v>
      </c>
      <c r="D10" s="15" t="s">
        <v>162</v>
      </c>
      <c r="E10" s="15" t="s">
        <v>103</v>
      </c>
      <c r="F10" s="14"/>
      <c r="G10" s="14"/>
      <c r="H10" s="14"/>
      <c r="I10" s="15" t="s">
        <v>104</v>
      </c>
      <c r="K10" s="4" t="str">
        <f t="shared" si="1"/>
        <v>inst_dat TIMESTAMP  ,</v>
      </c>
      <c r="P10" s="5" t="str">
        <f>IF(F10&lt;&gt;"",D10&amp;" ASC "&amp;IF(F11&lt;&gt;"",",",")"),"")</f>
        <v/>
      </c>
      <c r="R10" s="13" t="str">
        <f>IF(H10="","","ALTER TABLE ["&amp;$F$3&amp;"] ADD CONSTRAINT [DF_"&amp;$F$3&amp;"_"&amp;D10&amp;"] DEFAULT "&amp;H10&amp;" FOR ["&amp;D10&amp;"];")</f>
        <v/>
      </c>
      <c r="U10" s="6" t="str">
        <f>"EXEC sys.sp_addextendedproperty @name=N'MS_Description', @value=N'"&amp;C10&amp;"' , @level0type=N'SCHEMA',@level0name=N'dbo', @level1type=N'TABLE',@level1name=N'"&amp;$F$3&amp;"', @level2type=N'COLUMN',@level2name=N'"&amp;D10&amp;"';"</f>
        <v>EXEC sys.sp_addextendedproperty @name=N'MS_Description', @value=N'登录日时' , @level0type=N'SCHEMA',@level0name=N'dbo', @level1type=N'TABLE',@level1name=N'M_Grade', @level2type=N'COLUMN',@level2name=N'inst_dat';</v>
      </c>
    </row>
    <row r="11" s="1" customFormat="1" spans="2:21">
      <c r="B11" s="14">
        <f t="shared" si="0"/>
        <v>6</v>
      </c>
      <c r="C11" s="15" t="s">
        <v>105</v>
      </c>
      <c r="D11" s="15" t="s">
        <v>163</v>
      </c>
      <c r="E11" s="15" t="s">
        <v>103</v>
      </c>
      <c r="F11" s="14"/>
      <c r="G11" s="14"/>
      <c r="H11" s="14"/>
      <c r="I11" s="15" t="s">
        <v>104</v>
      </c>
      <c r="K11" s="4" t="str">
        <f t="shared" si="1"/>
        <v>upd_dat TIMESTAMP  );</v>
      </c>
      <c r="P11" s="5" t="str">
        <f>IF(F11&lt;&gt;"",D11&amp;" ASC "&amp;IF(F12&lt;&gt;"",",",")"),"")</f>
        <v/>
      </c>
      <c r="R11" s="13" t="str">
        <f>IF(H11="","","ALTER TABLE ["&amp;$F$3&amp;"] ADD CONSTRAINT [DF_"&amp;$F$3&amp;"_"&amp;D11&amp;"] DEFAULT "&amp;H11&amp;" FOR ["&amp;D11&amp;"];")</f>
        <v/>
      </c>
      <c r="U11" s="6" t="str">
        <f>"EXEC sys.sp_addextendedproperty @name=N'MS_Description', @value=N'"&amp;C11&amp;"' , @level0type=N'SCHEMA',@level0name=N'dbo', @level1type=N'TABLE',@level1name=N'"&amp;$F$3&amp;"', @level2type=N'COLUMN',@level2name=N'"&amp;D11&amp;"';"</f>
        <v>EXEC sys.sp_addextendedproperty @name=N'MS_Description', @value=N'更新日时' , @level0type=N'SCHEMA',@level0name=N'dbo', @level1type=N'TABLE',@level1name=N'M_Grade', @level2type=N'COLUMN',@level2name=N'upd_dat';</v>
      </c>
    </row>
    <row r="13" spans="16:16">
      <c r="P13" s="5" t="str">
        <f>"WITH (PAD_INDEX = OFF, STATISTICS_NORECOMPUTE = OFF, IGNORE_DUP_KEY = OFF, ALLOW_ROW_LOCKS = OFF, ALLOW_PAGE_LOCKS = OFF);"</f>
        <v>WITH (PAD_INDEX = OFF, STATISTICS_NORECOMPUTE = OFF, IGNORE_DUP_KEY = OFF, ALLOW_ROW_LOCKS = OFF, ALLOW_PAGE_LOCKS = OFF);</v>
      </c>
    </row>
    <row r="17" s="2" customFormat="1" spans="2:21">
      <c r="B17" s="12"/>
      <c r="D17" s="3"/>
      <c r="E17" s="3"/>
      <c r="I17" s="3"/>
      <c r="J17" s="3"/>
      <c r="K17" s="4"/>
      <c r="L17" s="3"/>
      <c r="M17" s="3"/>
      <c r="N17" s="3"/>
      <c r="O17" s="3"/>
      <c r="P17" s="5"/>
      <c r="Q17" s="3"/>
      <c r="R17" s="3"/>
      <c r="S17" s="3"/>
      <c r="T17" s="3"/>
      <c r="U17" s="6"/>
    </row>
  </sheetData>
  <mergeCells count="3">
    <mergeCell ref="B2:I2"/>
    <mergeCell ref="B3:E3"/>
    <mergeCell ref="F3:I3"/>
  </mergeCell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33</vt:i4>
      </vt:variant>
    </vt:vector>
  </HeadingPairs>
  <TitlesOfParts>
    <vt:vector size="33" baseType="lpstr">
      <vt:lpstr>表紙</vt:lpstr>
      <vt:lpstr>改版履歴</vt:lpstr>
      <vt:lpstr>DB一览表</vt:lpstr>
      <vt:lpstr>操作类型</vt:lpstr>
      <vt:lpstr>硬件MST</vt:lpstr>
      <vt:lpstr>硬件管理</vt:lpstr>
      <vt:lpstr>通讯方式</vt:lpstr>
      <vt:lpstr>作业员信息</vt:lpstr>
      <vt:lpstr>等级信息</vt:lpstr>
      <vt:lpstr>操作权限</vt:lpstr>
      <vt:lpstr>产品MST</vt:lpstr>
      <vt:lpstr>物料MST</vt:lpstr>
      <vt:lpstr>BOM物料</vt:lpstr>
      <vt:lpstr>产品BOM信息</vt:lpstr>
      <vt:lpstr>作业台BOM详细设定</vt:lpstr>
      <vt:lpstr>区域信息</vt:lpstr>
      <vt:lpstr>作业台信息</vt:lpstr>
      <vt:lpstr>作业台硬件设定</vt:lpstr>
      <vt:lpstr>作业台模型物料架盒</vt:lpstr>
      <vt:lpstr>作业台模型</vt:lpstr>
      <vt:lpstr>作业手顺信息</vt:lpstr>
      <vt:lpstr>作业手顺详细</vt:lpstr>
      <vt:lpstr>作业手顺物料</vt:lpstr>
      <vt:lpstr>作业手顺工具</vt:lpstr>
      <vt:lpstr>作业手顺校验图</vt:lpstr>
      <vt:lpstr>作业步骤分配</vt:lpstr>
      <vt:lpstr>作业步骤逻辑处理</vt:lpstr>
      <vt:lpstr>产品订单</vt:lpstr>
      <vt:lpstr>生产计划</vt:lpstr>
      <vt:lpstr>生产计划分配</vt:lpstr>
      <vt:lpstr>操作实绩信息</vt:lpstr>
      <vt:lpstr>作业实绩信息</vt:lpstr>
      <vt:lpstr>操作履历信息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MEACH</cp:lastModifiedBy>
  <dcterms:created xsi:type="dcterms:W3CDTF">2015-06-05T18:19:00Z</dcterms:created>
  <dcterms:modified xsi:type="dcterms:W3CDTF">2019-08-10T11:54:14Z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2052-10.1.0.7698</vt:lpwstr>
  </property>
</Properties>
</file>