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inspringz/Documents/"/>
    </mc:Choice>
  </mc:AlternateContent>
  <xr:revisionPtr revIDLastSave="0" documentId="8_{52CF009B-4F44-D247-A988-03D9B07113F5}" xr6:coauthVersionLast="46" xr6:coauthVersionMax="46" xr10:uidLastSave="{00000000-0000-0000-0000-000000000000}"/>
  <bookViews>
    <workbookView xWindow="0" yWindow="500" windowWidth="23260" windowHeight="18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4" i="2" l="1"/>
  <c r="K61" i="2"/>
  <c r="AV59" i="2"/>
  <c r="K59" i="2"/>
  <c r="K58" i="2"/>
  <c r="K56" i="2"/>
  <c r="K55" i="2"/>
  <c r="AV48" i="2"/>
  <c r="AS44" i="2"/>
  <c r="K41" i="2"/>
  <c r="AS40" i="2"/>
  <c r="AS37" i="2"/>
  <c r="K36" i="2"/>
  <c r="AV34" i="2"/>
  <c r="AV30" i="2"/>
  <c r="K29" i="2"/>
  <c r="AV26" i="2"/>
  <c r="AS26" i="2"/>
  <c r="K26" i="2"/>
  <c r="K24" i="2"/>
  <c r="AV22" i="2"/>
  <c r="AV20" i="2"/>
  <c r="K17" i="2"/>
  <c r="AV15" i="2"/>
  <c r="AS15" i="2"/>
  <c r="P15" i="2"/>
  <c r="K15" i="2"/>
  <c r="AV11" i="2"/>
  <c r="K11" i="2"/>
  <c r="AV10" i="2"/>
  <c r="AS10" i="2"/>
  <c r="AB10" i="2"/>
  <c r="AV7" i="2"/>
  <c r="K7" i="2"/>
  <c r="L2" i="2"/>
</calcChain>
</file>

<file path=xl/sharedStrings.xml><?xml version="1.0" encoding="utf-8"?>
<sst xmlns="http://schemas.openxmlformats.org/spreadsheetml/2006/main" count="2010" uniqueCount="431">
  <si>
    <t>Name</t>
    <phoneticPr fontId="1" type="noConversion"/>
  </si>
  <si>
    <t>Repo</t>
    <phoneticPr fontId="1" type="noConversion"/>
  </si>
  <si>
    <t>Language</t>
    <phoneticPr fontId="1" type="noConversion"/>
  </si>
  <si>
    <t>Server</t>
    <phoneticPr fontId="1" type="noConversion"/>
  </si>
  <si>
    <t>Implant</t>
    <phoneticPr fontId="1" type="noConversion"/>
  </si>
  <si>
    <t>Windows</t>
    <phoneticPr fontId="1" type="noConversion"/>
  </si>
  <si>
    <t>Linux</t>
    <phoneticPr fontId="1" type="noConversion"/>
  </si>
  <si>
    <t>macOS</t>
    <phoneticPr fontId="1" type="noConversion"/>
  </si>
  <si>
    <t>Caldera</t>
    <phoneticPr fontId="1" type="noConversion"/>
  </si>
  <si>
    <t>Python</t>
    <phoneticPr fontId="1" type="noConversion"/>
  </si>
  <si>
    <t>Go</t>
    <phoneticPr fontId="1" type="noConversion"/>
  </si>
  <si>
    <t>https://github.com/mitre/caldera</t>
    <phoneticPr fontId="1" type="noConversion"/>
  </si>
  <si>
    <t>火绒</t>
    <phoneticPr fontId="1" type="noConversion"/>
  </si>
  <si>
    <t>Detection</t>
    <phoneticPr fontId="1" type="noConversion"/>
  </si>
  <si>
    <t>UI</t>
    <phoneticPr fontId="1" type="noConversion"/>
  </si>
  <si>
    <t>Multi-User</t>
    <phoneticPr fontId="1" type="noConversion"/>
  </si>
  <si>
    <t>API</t>
    <phoneticPr fontId="1" type="noConversion"/>
  </si>
  <si>
    <t>Notes</t>
    <phoneticPr fontId="1" type="noConversion"/>
  </si>
  <si>
    <t>Web</t>
    <phoneticPr fontId="1" type="noConversion"/>
  </si>
  <si>
    <t>Empire</t>
    <phoneticPr fontId="1" type="noConversion"/>
  </si>
  <si>
    <t>https://github.com/BC-SECURITY/Empire</t>
    <phoneticPr fontId="1" type="noConversion"/>
  </si>
  <si>
    <t>GUI</t>
    <phoneticPr fontId="1" type="noConversion"/>
  </si>
  <si>
    <r>
      <t>Empire 3 是一个后渗透框架，包括纯 PowerShell Windows 代理，并与 Python 3.x Linux / OS X Agent 兼容，实现了</t>
    </r>
    <r>
      <rPr>
        <b/>
        <sz val="11"/>
        <color theme="1"/>
        <rFont val="等线"/>
        <family val="3"/>
        <charset val="134"/>
        <scheme val="minor"/>
      </rPr>
      <t>无需 powershell.exe 即可运行 PowerShell 代理</t>
    </r>
    <r>
      <rPr>
        <sz val="11"/>
        <color theme="1"/>
        <rFont val="等线"/>
        <family val="2"/>
        <scheme val="minor"/>
      </rPr>
      <t xml:space="preserve">的功能，可快速部署后期漏洞利用模块，从键盘记录器到 Mimikatz，并且能够适应通信躲避网络检测，所有的这些功能都封装在一个以实用性为重点的框架中。
</t>
    </r>
    <r>
      <rPr>
        <b/>
        <sz val="11"/>
        <color theme="1"/>
        <rFont val="等线"/>
        <family val="3"/>
        <charset val="134"/>
        <scheme val="minor"/>
      </rPr>
      <t>Listener 仅支持 http</t>
    </r>
    <r>
      <rPr>
        <sz val="11"/>
        <color theme="1"/>
        <rFont val="等线"/>
        <family val="2"/>
        <scheme val="minor"/>
      </rPr>
      <t>，内置模块丰富(315)，涵盖信息采集、权限提升、代码执行、身份凭证、数据窃取、漏洞利用、横向移动、持久化等。</t>
    </r>
    <phoneticPr fontId="1" type="noConversion"/>
  </si>
  <si>
    <t>Sliver</t>
    <phoneticPr fontId="1" type="noConversion"/>
  </si>
  <si>
    <t>https://github.com/BishopFox/sliver</t>
    <phoneticPr fontId="1" type="noConversion"/>
  </si>
  <si>
    <t>Golang</t>
    <phoneticPr fontId="1" type="noConversion"/>
  </si>
  <si>
    <t>CLI</t>
    <phoneticPr fontId="1" type="noConversion"/>
  </si>
  <si>
    <t>√</t>
  </si>
  <si>
    <t>√</t>
    <phoneticPr fontId="1" type="noConversion"/>
  </si>
  <si>
    <t>DeiosC2</t>
    <phoneticPr fontId="1" type="noConversion"/>
  </si>
  <si>
    <t>https://github.com/DeimosC2/DeimosC2</t>
    <phoneticPr fontId="1" type="noConversion"/>
  </si>
  <si>
    <t>Powershell
Python</t>
    <phoneticPr fontId="1" type="noConversion"/>
  </si>
  <si>
    <t>×</t>
    <phoneticPr fontId="1" type="noConversion"/>
  </si>
  <si>
    <t>Defender</t>
    <phoneticPr fontId="1" type="noConversion"/>
  </si>
  <si>
    <t>VT</t>
    <phoneticPr fontId="1" type="noConversion"/>
  </si>
  <si>
    <t>×</t>
    <phoneticPr fontId="1" type="noConversion"/>
  </si>
  <si>
    <t>2/70</t>
    <phoneticPr fontId="1" type="noConversion"/>
  </si>
  <si>
    <t>√</t>
    <phoneticPr fontId="1" type="noConversion"/>
  </si>
  <si>
    <t>Caldera 基于 MITER ATT&amp;CK 框架构建，是 MITER 一项活跃的研究项目。功能比较全面，模块基于 ATT&amp;CK 分类，包含主机信息收集、端口扫描、横向移动、bypasssUAC、DLL 劫持、Procdump、 powerkatz 等功能，Agent 上线模式包括 Python、Golang bin、Manx 等方式。</t>
    <phoneticPr fontId="1" type="noConversion"/>
  </si>
  <si>
    <t>36/70</t>
    <phoneticPr fontId="1" type="noConversion"/>
  </si>
  <si>
    <t>14/69</t>
    <phoneticPr fontId="1" type="noConversion"/>
  </si>
  <si>
    <t>Sliver 是通用的跨平台植入物框架，支持 Mutual-TLS / HTTP(S) / DNS，Implant 使用唯一的 X.509 证书（由首次运行二进制文件时生成的按实例证书颁发机构签名）动态编译。支持动态代码生成、编译时混淆、Windows 进程迁移、.NET 内存加载等特性。Listener 支持 HTTP(s)、DNS、mTLS，支持 .NET 内存加载、getsystem、impersonate、migrate、psexec、rev2self、runas、spawndll、procdump、screenshot 等功能。
注：在 Ubuntu 18.04 及 Win10 2004 测试时生成 implant 一直处于 Compile 状态。</t>
    <phoneticPr fontId="1" type="noConversion"/>
  </si>
  <si>
    <r>
      <t>Listener RSA 加密通讯、动态代理生成，使用 Google MFA 进行 2FA 认证，支持 Windows、Linux、macOS、</t>
    </r>
    <r>
      <rPr>
        <b/>
        <sz val="11"/>
        <color theme="1"/>
        <rFont val="等线"/>
        <family val="3"/>
        <charset val="134"/>
        <scheme val="minor"/>
      </rPr>
      <t>Android</t>
    </r>
    <r>
      <rPr>
        <sz val="11"/>
        <color theme="1"/>
        <rFont val="等线"/>
        <family val="2"/>
        <scheme val="minor"/>
      </rPr>
      <t>，Agent 支持 TCP、HTTPS、DoH、QUIC、Pivot over TCP，支持证书和域前置、屏幕抓取、凭证窃取(lsa/mini/ntds/sam/shadowdump)、文件浏览器等，支持编写脚本支持 WebSockets API、多种语言编程拓展，Web UI 界面体验良好。
注：测试时使用 Win 2004 指定混淆模式生成 Payload 时缓慢且未生成。</t>
    </r>
    <phoneticPr fontId="1" type="noConversion"/>
  </si>
  <si>
    <t>C2 Info</t>
  </si>
  <si>
    <t>C2 Matrix Info</t>
  </si>
  <si>
    <t>Language</t>
  </si>
  <si>
    <t>UI</t>
  </si>
  <si>
    <t>Implant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</si>
  <si>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</si>
  <si>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</si>
  <si>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</si>
  <si>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</si>
  <si>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</si>
  <si>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</si>
  <si>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</si>
  <si>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</si>
  <si>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</si>
  <si>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</si>
  <si>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</si>
  <si>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</si>
  <si>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</si>
  <si>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</si>
  <si>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</si>
  <si>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</si>
  <si>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</si>
  <si>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Multi-User</t>
  </si>
  <si>
    <t>Dark Mode</t>
  </si>
  <si>
    <t>API</t>
  </si>
  <si>
    <t>Windows</t>
  </si>
  <si>
    <t>Linux</t>
  </si>
  <si>
    <t>macOS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</si>
  <si>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</si>
  <si>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</si>
  <si>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</si>
  <si>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</si>
  <si>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</si>
  <si>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</si>
  <si>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</si>
  <si>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</si>
  <si>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</si>
  <si>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</si>
  <si>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</si>
  <si>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LDAP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</si>
  <si>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</si>
  <si>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</si>
  <si>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</si>
  <si>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</si>
  <si>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</si>
  <si>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</si>
  <si>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</si>
  <si>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</si>
  <si>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</si>
  <si>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</si>
  <si>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MITRE In Wild</t>
  </si>
  <si>
    <t>ATT&amp;CK Mapping</t>
  </si>
  <si>
    <t>Dashboard</t>
  </si>
  <si>
    <t>NetWitness</t>
  </si>
  <si>
    <t>JARM</t>
  </si>
  <si>
    <t>Actively Maint.</t>
  </si>
  <si>
    <t>Slack</t>
  </si>
  <si>
    <t>Slack Members</t>
  </si>
  <si>
    <t>GH Issues</t>
  </si>
  <si>
    <t>Notes</t>
  </si>
  <si>
    <t>Ares</t>
  </si>
  <si>
    <t>NA</t>
  </si>
  <si>
    <t>https://github.com/sweetsoftware/Ares</t>
  </si>
  <si>
    <t>Contribute</t>
  </si>
  <si>
    <t>Python</t>
  </si>
  <si>
    <t>AsyncRAT-C#</t>
  </si>
  <si>
    <t>MIT</t>
  </si>
  <si>
    <t>https://github.com/NYAN-x-CAT/AsyncRAT-C-Sharp</t>
  </si>
  <si>
    <t>1dd40d40d00040d1dc1dd40d1dd40d3df2d6a0c2caaa0dc59908f0d3602943</t>
  </si>
  <si>
    <t>BabyShark</t>
  </si>
  <si>
    <t>https://github.com/UnkL4b/BabyShark</t>
  </si>
  <si>
    <t>Beta 1.0</t>
  </si>
  <si>
    <t>pip3</t>
  </si>
  <si>
    <t>C3</t>
  </si>
  <si>
    <t>BSD3</t>
  </si>
  <si>
    <t>https://github.com/FSecureLABS/C3</t>
  </si>
  <si>
    <t>https://labs.f-secure.com/tools/c3/</t>
  </si>
  <si>
    <t>@FSecureLabs</t>
  </si>
  <si>
    <t>1.0.0</t>
  </si>
  <si>
    <t>No</t>
  </si>
  <si>
    <t>Yes</t>
  </si>
  <si>
    <t>#c3 bloodhoundgang.herokuapp.com</t>
  </si>
  <si>
    <t>CALDERA</t>
  </si>
  <si>
    <t>Apache 2</t>
  </si>
  <si>
    <t>https://github.com/mitre/caldera</t>
  </si>
  <si>
    <t>@jorgeorchilles</t>
  </si>
  <si>
    <t>Go</t>
  </si>
  <si>
    <t>Web</t>
  </si>
  <si>
    <t>None</t>
  </si>
  <si>
    <t>Callidus</t>
  </si>
  <si>
    <t>GNU GPL3</t>
  </si>
  <si>
    <t>https://github.com/3xpl01tc0d3r/Callidus</t>
  </si>
  <si>
    <t>@chiragsavla94</t>
  </si>
  <si>
    <t>.Net Core</t>
  </si>
  <si>
    <t>CLI</t>
  </si>
  <si>
    <t>O365 services: Outlook, OneNote, Teams</t>
  </si>
  <si>
    <t>CHAOS</t>
  </si>
  <si>
    <t>https://github.com/tiagorlampert/CHAOS</t>
  </si>
  <si>
    <t>@tiagorlampert</t>
  </si>
  <si>
    <t>@leekirkpatrick4</t>
  </si>
  <si>
    <t>Cobalt Strike</t>
  </si>
  <si>
    <t>Commercial</t>
  </si>
  <si>
    <t>https://www.cobaltstrike.com/</t>
  </si>
  <si>
    <t>@TimMedin</t>
  </si>
  <si>
    <t>binary</t>
  </si>
  <si>
    <t>Java</t>
  </si>
  <si>
    <t>C</t>
  </si>
  <si>
    <t>GUI</t>
  </si>
  <si>
    <t>07d14d16d21d21d07c42d41d00041d24a458a375eef0c576d23a7bab9a9fb1</t>
  </si>
  <si>
    <t>Covenant</t>
  </si>
  <si>
    <t>https://github.com/cobbr/Covenant</t>
  </si>
  <si>
    <t>https://cobbr.io/tags#covenant</t>
  </si>
  <si>
    <t>@cobbr_io</t>
  </si>
  <si>
    <t>Docker</t>
  </si>
  <si>
    <t>C#</t>
  </si>
  <si>
    <t>Encrypted Key Exchange</t>
  </si>
  <si>
    <t>#covenant bloodhoundhq.slack.com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</si>
  <si>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</si>
  <si>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</si>
  <si>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</si>
  <si>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</si>
  <si>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</si>
  <si>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</si>
  <si>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</si>
  <si>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</si>
  <si>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DeimosC2</t>
  </si>
  <si>
    <t>https://github.com/DeimosC2/DeimosC2</t>
  </si>
  <si>
    <t>@CharlesDardaman</t>
  </si>
  <si>
    <t>@jasc22</t>
  </si>
  <si>
    <t>1.1.0 Beta</t>
  </si>
  <si>
    <t>Golang</t>
  </si>
  <si>
    <t>00000000000000000041d00000041d9535d5979f591ae8e547c5e5743e5b64</t>
  </si>
  <si>
    <t>Eggshell</t>
  </si>
  <si>
    <t>GNU GPL2</t>
  </si>
  <si>
    <t>https://github.com/neoneggplant/EggShell</t>
  </si>
  <si>
    <t>Empire</t>
  </si>
  <si>
    <t>https://github.com/BC-SECURITY/Empire</t>
  </si>
  <si>
    <t>@BCSecurity1</t>
  </si>
  <si>
    <t>3.0.5</t>
  </si>
  <si>
    <t>install.sh</t>
  </si>
  <si>
    <t>PowerShell</t>
  </si>
  <si>
    <t>0ad0ad0000ad0ad22c42d42d000000088658245da669bb571fc2a62dd80912</t>
  </si>
  <si>
    <t>#psempire bloodhoundhq.slack.com</t>
  </si>
  <si>
    <t>EvilOSX</t>
  </si>
  <si>
    <t>https://github.com/Marten4n6/EvilOSX</t>
  </si>
  <si>
    <t>@cabbagesalad2</t>
  </si>
  <si>
    <t>7.2.1</t>
  </si>
  <si>
    <t>Faction C2</t>
  </si>
  <si>
    <t>https://github.com/FactionC2/</t>
  </si>
  <si>
    <t>https://www.factionc2.com/</t>
  </si>
  <si>
    <t>.NET</t>
  </si>
  <si>
    <t>TLS</t>
  </si>
  <si>
    <t>#factionc2 bloodhoundhq.slack.com</t>
  </si>
  <si>
    <t>FlyingAFalseFlag</t>
  </si>
  <si>
    <t>https://github.com/monoxgas/FlyingAFalseFlag</t>
  </si>
  <si>
    <t>C++</t>
  </si>
  <si>
    <t>PostOffice EWS SendGrid &amp; Addendum VirusTotal</t>
  </si>
  <si>
    <t>https://github.com/Ziconius/FudgeC2</t>
  </si>
  <si>
    <t>@Ziconius</t>
  </si>
  <si>
    <t>Beta</t>
  </si>
  <si>
    <t>Powershell</t>
  </si>
  <si>
    <t>#fudgec2 bloodhoundhq.slack.com</t>
  </si>
  <si>
    <t>godoh</t>
  </si>
  <si>
    <t>https://github.com/sensepost/goDoH</t>
  </si>
  <si>
    <t>@leonjza</t>
  </si>
  <si>
    <t>GRAT2</t>
  </si>
  <si>
    <t>https://github.com/r3nhat/GRAT2</t>
  </si>
  <si>
    <t>HARS</t>
  </si>
  <si>
    <t>https://github.com/onSec-fr/Http-Asynchronous-Reverse-Shell</t>
  </si>
  <si>
    <t>python</t>
  </si>
  <si>
    <t>HTTP-RevShell</t>
  </si>
  <si>
    <t>https://github.com/3v4Si0N/HTTP-revshell</t>
  </si>
  <si>
    <t>@3v4Si0N</t>
  </si>
  <si>
    <t>ibombshell</t>
  </si>
  <si>
    <t>https://github.com/ElevenPaths/ibombshell</t>
  </si>
  <si>
    <t>0.0.3b</t>
  </si>
  <si>
    <t>INNUENDO</t>
  </si>
  <si>
    <t>Contact Sales</t>
  </si>
  <si>
    <t>https://www.immunityinc.com/products/innuendo/</t>
  </si>
  <si>
    <t>@daveaitel</t>
  </si>
  <si>
    <t>Koadic C3</t>
  </si>
  <si>
    <t>https://github.com/zerosum0x0/koadic</t>
  </si>
  <si>
    <t>0xA (10)</t>
  </si>
  <si>
    <t>JScript/VBScript</t>
  </si>
  <si>
    <t>Requires valid cert for HTTPS</t>
  </si>
  <si>
    <t>MacC2</t>
  </si>
  <si>
    <t>https://github.com/cedowens/MacC2</t>
  </si>
  <si>
    <t>2ad2ad0002ad2ad22c42d42d000000faabb8fd156aa8b4d8a37853e1063261</t>
  </si>
  <si>
    <t>MacShellSwift</t>
  </si>
  <si>
    <t>https://github.com/cedowens/MacShellSwift</t>
  </si>
  <si>
    <t>@cedowens</t>
  </si>
  <si>
    <t>@Adam_Mashinchi</t>
  </si>
  <si>
    <t>N/A</t>
  </si>
  <si>
    <t>Swift</t>
  </si>
  <si>
    <t>2ad000000000000000000000000000eeebf944d0b023a00f510f06a29b4f46</t>
  </si>
  <si>
    <t>Merlin</t>
  </si>
  <si>
    <t>https://github.com/Ne0nd0g/merlin</t>
  </si>
  <si>
    <t>http://medium.com/@Ne0nd0g</t>
  </si>
  <si>
    <t>@merlin_c2</t>
  </si>
  <si>
    <t>0.8.0</t>
  </si>
  <si>
    <t>Binary</t>
  </si>
  <si>
    <t>aPAKE OPAQUE</t>
  </si>
  <si>
    <t>29d21b20d29d29d21c41d21b21b41d494e0df9532e75299f15ba73156cee38</t>
  </si>
  <si>
    <t>#merlin bloodhoundhq.slack.com</t>
  </si>
  <si>
    <r>
      <t xml:space="preserve">Gandalf: </t>
    </r>
    <r>
      <rPr>
        <u/>
        <sz val="10"/>
        <color rgb="FF1155CC"/>
        <rFont val="Arial"/>
        <family val="2"/>
      </rPr>
      <t>https://github.com/r00t0v3rr1d3/merlin/tree/dev</t>
    </r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</si>
  <si>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</si>
  <si>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</si>
  <si>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</si>
  <si>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</si>
  <si>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</si>
  <si>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</si>
  <si>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</si>
  <si>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</si>
  <si>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</si>
  <si>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07d14d16d21d21d00042d43d000000aa99ce74e2c6d013c745aa52b5cc042d</t>
  </si>
  <si>
    <t>metasploit.slack.com</t>
  </si>
  <si>
    <t>Meterpeter</t>
  </si>
  <si>
    <t>https://github.com/r00t-3xp10it/meterpeter</t>
  </si>
  <si>
    <t>Mistica</t>
  </si>
  <si>
    <t>https://github.com/IncideDigital/Mistica</t>
  </si>
  <si>
    <t>Mythic</t>
  </si>
  <si>
    <t>https://github.com/its-a-feature/Mythic</t>
  </si>
  <si>
    <t>https://docs.mythic-c2.net/</t>
  </si>
  <si>
    <t>@its_a_feature_</t>
  </si>
  <si>
    <t>2ad2ad0002ad2ad00042d42d000000ad9bf51cc3f5a1e29eecb81d0c7b06eb</t>
  </si>
  <si>
    <t>#ApFell bloodhoundgang.herokuapp.com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</si>
  <si>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</si>
  <si>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</si>
  <si>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</si>
  <si>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</si>
  <si>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</si>
  <si>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</si>
  <si>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</si>
  <si>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https://github.com/p3nt4/Nuages</t>
  </si>
  <si>
    <t>setup.sh</t>
  </si>
  <si>
    <t>Everything is custom built.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</si>
  <si>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</si>
  <si>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</si>
  <si>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</si>
  <si>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</si>
  <si>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</si>
  <si>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Oyabun C2</t>
  </si>
  <si>
    <t>https://oyabun.io/</t>
  </si>
  <si>
    <t>PetaQ</t>
  </si>
  <si>
    <t>https://github.com/fozavci/petaqc2</t>
  </si>
  <si>
    <t>PoshC2</t>
  </si>
  <si>
    <t>https://github.com/nettitude/PoshC2/</t>
  </si>
  <si>
    <t>https://poshc2.readthedocs.io/en/latest/</t>
  </si>
  <si>
    <t>@Nettitude_Labs</t>
  </si>
  <si>
    <t>Possible</t>
  </si>
  <si>
    <t>PowerShell/C#/Python</t>
  </si>
  <si>
    <t>poshc2.slack.com</t>
  </si>
  <si>
    <t>https://labs.nettitude.com/blog/detecting-poshc2-indicators-of-compromise/</t>
  </si>
  <si>
    <t>PowerHub</t>
  </si>
  <si>
    <t>https://github.com/AdrianVollmer/PowerHub</t>
  </si>
  <si>
    <t>@mr_mitm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</si>
  <si>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</si>
  <si>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</si>
  <si>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</si>
  <si>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</si>
  <si>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</si>
  <si>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</si>
  <si>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</si>
  <si>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</si>
  <si>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</si>
  <si>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</si>
  <si>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</si>
  <si>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</si>
  <si>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</si>
  <si>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</si>
  <si>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</si>
  <si>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</si>
  <si>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Red Team Toolkit</t>
  </si>
  <si>
    <t>https://silentbreaksecurity.com/red-team-toolkit/slingshot/</t>
  </si>
  <si>
    <t>@SilentBreakSec</t>
  </si>
  <si>
    <t>@dmay3r</t>
  </si>
  <si>
    <t>redViper</t>
  </si>
  <si>
    <t>https://github.com/itsKindred/redViper</t>
  </si>
  <si>
    <t>ReverseTCPShell</t>
  </si>
  <si>
    <t>https://github.com/ZHacker13/ReverseTCPShell</t>
  </si>
  <si>
    <t>@ZHacker13</t>
  </si>
  <si>
    <t>Direct, constant TCP connection</t>
  </si>
  <si>
    <t>sak1to-shell</t>
  </si>
  <si>
    <t>https://github.com/d4rk007/sak1to-shell</t>
  </si>
  <si>
    <t>SCYTHE</t>
  </si>
  <si>
    <t>https://github.com/scythe-io</t>
  </si>
  <si>
    <t>https://scythe.io</t>
  </si>
  <si>
    <t>@scythe_io</t>
  </si>
  <si>
    <t>Curve25519</t>
  </si>
  <si>
    <t>2ad2ad16d2ad2ad22c42d42d0000006f254909a73bf62f6b28507e9fb451b5</t>
  </si>
  <si>
    <t>Serpentine</t>
  </si>
  <si>
    <t>https://github.com/jafarlihi/serpentine</t>
  </si>
  <si>
    <t>Shad0w</t>
  </si>
  <si>
    <t>https://github.com/bats3c/shad0w</t>
  </si>
  <si>
    <t>@_batsec_</t>
  </si>
  <si>
    <t>Shadow Workers</t>
  </si>
  <si>
    <t>https://github.com/shadow-workers/shadow-workers</t>
  </si>
  <si>
    <t>SharpC2</t>
  </si>
  <si>
    <t>https://github.com/SharpC2/SharpC2/tree/dev</t>
  </si>
  <si>
    <t>https://rastamouse.me/2020/05/sharpc2/</t>
  </si>
  <si>
    <t>@_RastaMouse @_xpn_</t>
  </si>
  <si>
    <t>https://github.com/byt3bl33d3r/SILENTTRINITY</t>
  </si>
  <si>
    <t>@byt3bl33d3r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</si>
  <si>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</si>
  <si>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</si>
  <si>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</si>
  <si>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</si>
  <si>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</si>
  <si>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</si>
  <si>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</si>
  <si>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</si>
  <si>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Slack-C2Bot</t>
  </si>
  <si>
    <t>https://github.com/praetorian-inc/slack-c2bot</t>
  </si>
  <si>
    <t>Sliver</t>
  </si>
  <si>
    <t>https://github.com/BishopFox/sliver</t>
  </si>
  <si>
    <t>@LittleJoeTables @rkervell @bishopfox</t>
  </si>
  <si>
    <t>0.0.6</t>
  </si>
  <si>
    <t>mTLS</t>
  </si>
  <si>
    <t>2ad2ad0002ad2ad00041d2ad2ad41da5207249a18099be84ef3c8811adc883</t>
  </si>
  <si>
    <t>Good for evasion</t>
  </si>
  <si>
    <t>Throwback</t>
  </si>
  <si>
    <t>https://github.com/silentbreaksec/Throwback</t>
  </si>
  <si>
    <t>@malcomvetter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</si>
  <si>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</si>
  <si>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</si>
  <si>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</si>
  <si>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</si>
  <si>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</si>
  <si>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</si>
  <si>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</si>
  <si>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Trevor C2</t>
  </si>
  <si>
    <t>https://github.com/trustedsec/trevorc2/</t>
  </si>
  <si>
    <t>@HackingDave</t>
  </si>
  <si>
    <t>Python/PowerShell</t>
  </si>
  <si>
    <t>Void-RAT</t>
  </si>
  <si>
    <t>https://github.com/KadeDev/Void-RAT</t>
  </si>
  <si>
    <t>Voodoo</t>
  </si>
  <si>
    <t>https://www.voodooops.com/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</si>
  <si>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</si>
  <si>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</si>
  <si>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</si>
  <si>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</si>
  <si>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</si>
  <si>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</si>
  <si>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</si>
  <si>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WEASEL</t>
  </si>
  <si>
    <t>https://github.com/facebookincubator/WEASEL</t>
  </si>
  <si>
    <t>@ucsenoi</t>
  </si>
  <si>
    <t>Beacons via DNS</t>
  </si>
  <si>
    <t>SilentTrinity</t>
    <phoneticPr fontId="1" type="noConversion"/>
  </si>
  <si>
    <t>SilentTrinity</t>
    <phoneticPr fontId="1" type="noConversion"/>
  </si>
  <si>
    <t>https://github.com/byt3bl33d3r/SILENTTRINITY</t>
    <phoneticPr fontId="1" type="noConversion"/>
  </si>
  <si>
    <t>Python</t>
    <phoneticPr fontId="1" type="noConversion"/>
  </si>
  <si>
    <t>Boolang</t>
    <phoneticPr fontId="1" type="noConversion"/>
  </si>
  <si>
    <t>CLI</t>
    <phoneticPr fontId="1" type="noConversion"/>
  </si>
  <si>
    <t>31/71</t>
    <phoneticPr fontId="1" type="noConversion"/>
  </si>
  <si>
    <t>×</t>
  </si>
  <si>
    <t>×</t>
    <phoneticPr fontId="1" type="noConversion"/>
  </si>
  <si>
    <t>SILENTTRINITY 是由 Python 3 和 .NETs DLR 支持的现代、异步、多用户和多服务器 C2 后渗透框架。支持多用户、多服务端连接、实时更新、.NET 动态编译/执行，Boolang，ECDHE 加密 C2 通信，模块丰富，日志记录全面，Stager 支持 wmic XSL、Msbuild XML、powershell、powershell_stageless、powershell、csharp、dll、exe，模块包含 amsipatch、screenshot、修改注册表/服务、winrm、wmi、DCOM、端口扫描、模拟令牌、LDAP domainquery、mimikatz、kerberoasting、shellcode 注入、bypassUAC、Alwaysinstallelevated、粘贴板/键盘记录等。</t>
    <phoneticPr fontId="1" type="noConversion"/>
  </si>
  <si>
    <t>Nuages</t>
    <phoneticPr fontId="1" type="noConversion"/>
  </si>
  <si>
    <t>Nuages</t>
    <phoneticPr fontId="1" type="noConversion"/>
  </si>
  <si>
    <t>https://github.com/p3nt4/Nuages/</t>
    <phoneticPr fontId="1" type="noConversion"/>
  </si>
  <si>
    <t>Python
C#</t>
    <phoneticPr fontId="1" type="noConversion"/>
  </si>
  <si>
    <t>Web_Cli/CLI</t>
    <phoneticPr fontId="1" type="noConversion"/>
  </si>
  <si>
    <t>Nuages 是一个模块化的 C2 框架，旨在提供一个开源的后端元素，implant 和 handler 需要由用户来实现，以减少被防御系统检测到的可能性，易于拓展，样例 payload 实现了命令执行、交互式 shell、文件上传下载、TCP 转发、socks 代理、反射程序执行、Powershell 执行等功能，对 handler 进行了抽象，payload 可以通过任意方式与之通信，样例实现了slack、http、dns 的 AES 256 通信， API 可通过 REST 和 Socket.io 通信。</t>
    <phoneticPr fontId="1" type="noConversion"/>
  </si>
  <si>
    <t>6/67</t>
    <phoneticPr fontId="1" type="noConversion"/>
  </si>
  <si>
    <t>Faction</t>
    <phoneticPr fontId="1" type="noConversion"/>
  </si>
  <si>
    <t>https://github.com/FactionC2/Faction</t>
    <phoneticPr fontId="1" type="noConversion"/>
  </si>
  <si>
    <t>.NET</t>
    <phoneticPr fontId="1" type="noConversion"/>
  </si>
  <si>
    <t>29/71</t>
    <phoneticPr fontId="1" type="noConversion"/>
  </si>
  <si>
    <t>Covenant</t>
    <phoneticPr fontId="1" type="noConversion"/>
  </si>
  <si>
    <t>https://github.com/cobbr/Covenant</t>
    <phoneticPr fontId="1" type="noConversion"/>
  </si>
  <si>
    <t>C#</t>
    <phoneticPr fontId="1" type="noConversion"/>
  </si>
  <si>
    <t>8/59-21/71</t>
    <phoneticPr fontId="1" type="noConversion"/>
  </si>
  <si>
    <t>Ninja</t>
    <phoneticPr fontId="1" type="noConversion"/>
  </si>
  <si>
    <t>https://github.com/ahmedkhlief/Ninja/</t>
    <phoneticPr fontId="1" type="noConversion"/>
  </si>
  <si>
    <t>19/70</t>
    <phoneticPr fontId="1" type="noConversion"/>
  </si>
  <si>
    <t>C#
PowerShell</t>
    <phoneticPr fontId="1" type="noConversion"/>
  </si>
  <si>
    <t>FudgeC2</t>
    <phoneticPr fontId="1" type="noConversion"/>
  </si>
  <si>
    <t>https://github.com/AdrianVollmer/PowerHub</t>
    <phoneticPr fontId="1" type="noConversion"/>
  </si>
  <si>
    <t>Python</t>
    <phoneticPr fontId="1" type="noConversion"/>
  </si>
  <si>
    <t>Powershell</t>
    <phoneticPr fontId="1" type="noConversion"/>
  </si>
  <si>
    <t>5/67</t>
    <phoneticPr fontId="1" type="noConversion"/>
  </si>
  <si>
    <t>PowerHub</t>
    <phoneticPr fontId="1" type="noConversion"/>
  </si>
  <si>
    <t>Faction目前发现只能生成可执行exe文件，后渗透功能只发现一个端口扫描</t>
    <phoneticPr fontId="1" type="noConversion"/>
  </si>
  <si>
    <t>Covenant的C2通信，除了支持SSL加密，还实现了加密密钥交换，每次生成payload都会重新编译和混淆代码。此外还可以跟踪红队人员在工具上的所有操作。工具支持生成Binary、InstallUtil、PowerShell、MSBuild、Mahta等相关payload，其中PowerShell、MSBuild方式生成的马免杀效果较好。后渗透功能含有BypassUAC、本机信息搜集、kerberoast、令牌窃取、Mimikatz、权限维持、端口扫描、横向移动等</t>
    <phoneticPr fontId="1" type="noConversion"/>
  </si>
  <si>
    <t>Ninja使用AES-256加密通信，每个代理程序连接时就会随机获取不同的密钥，支持Powershell上线，使用C#生成的木马免杀效果较好，后渗透功只包含mimikatz的ps脚本工具、bloodhound、kerberoast、dcsync利用等方式，另外用户体验一般。</t>
    <phoneticPr fontId="1" type="noConversion"/>
  </si>
  <si>
    <t>PowerHub使用RC4加密混淆字符串，支持bypass ASMI、HTTP/HTTPS通信隧道，默认内置PowerSploit的脚本，payload支持生成powershell、exe、vbs文件，使用体验一般，功能也较少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</si>
</sst>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"/>
    <numFmt numFmtId="177" formatCode="&quot;$&quot;#,##0"/>
  </numFmts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1155CC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/>
    <xf numFmtId="0" fontId="8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176" fontId="8" fillId="0" borderId="0" xfId="0" applyNumberFormat="1" applyFont="1"/>
    <xf numFmtId="0" fontId="10" fillId="0" borderId="0" xfId="0" applyFont="1" applyAlignment="1">
      <alignment horizontal="center"/>
    </xf>
    <xf numFmtId="0" fontId="8" fillId="17" borderId="0" xfId="0" applyFont="1" applyFill="1" applyAlignment="1">
      <alignment horizontal="center"/>
    </xf>
    <xf numFmtId="177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6" xfId="0" applyFont="1" applyBorder="1" applyAlignment="1">
      <alignment horizontal="center" wrapText="1"/>
    </xf>
    <xf numFmtId="0" fontId="8" fillId="18" borderId="0" xfId="0" applyFont="1" applyFill="1" applyAlignment="1">
      <alignment horizontal="center"/>
    </xf>
    <xf numFmtId="176" fontId="8" fillId="0" borderId="0" xfId="0" applyNumberFormat="1" applyFont="1" applyAlignment="1">
      <alignment horizontal="center"/>
    </xf>
    <xf numFmtId="0" fontId="14" fillId="0" borderId="0" xfId="0" applyFont="1"/>
    <xf numFmtId="0" fontId="5" fillId="0" borderId="0" xfId="0" applyFont="1"/>
    <xf numFmtId="0" fontId="10" fillId="19" borderId="0" xfId="0" applyFont="1" applyFill="1"/>
    <xf numFmtId="0" fontId="10" fillId="0" borderId="0" xfId="0" applyFont="1"/>
    <xf numFmtId="176" fontId="14" fillId="0" borderId="0" xfId="0" applyNumberFormat="1" applyFont="1"/>
    <xf numFmtId="0" fontId="8" fillId="19" borderId="0" xfId="0" applyFont="1" applyFill="1"/>
    <xf numFmtId="49" fontId="8" fillId="0" borderId="0" xfId="0" applyNumberFormat="1" applyFont="1" applyAlignment="1">
      <alignment horizontal="center"/>
    </xf>
    <xf numFmtId="0" fontId="13" fillId="0" borderId="0" xfId="0" applyFont="1"/>
    <xf numFmtId="176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20" borderId="1" xfId="0" applyFill="1" applyBorder="1" applyAlignment="1">
      <alignment horizontal="center" vertical="center" wrapText="1"/>
    </xf>
    <xf numFmtId="0" fontId="2" fillId="20" borderId="1" xfId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left" wrapText="1"/>
    </xf>
    <xf numFmtId="0" fontId="0" fillId="20" borderId="0" xfId="0" applyFill="1" applyAlignment="1">
      <alignment wrapText="1"/>
    </xf>
    <xf numFmtId="0" fontId="0" fillId="20" borderId="0" xfId="0" applyFill="1"/>
    <xf numFmtId="0" fontId="0" fillId="20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16" borderId="0" xfId="0" applyFont="1" applyFill="1" applyAlignment="1">
      <alignment horizontal="center"/>
    </xf>
    <xf numFmtId="0" fontId="0" fillId="0" borderId="0" xfId="0"/>
    <xf numFmtId="0" fontId="4" fillId="10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</cellXfs>
  <cellStyles count="3">
    <cellStyle name="常规" xfId="0" builtinId="0"/>
    <cellStyle name="常规 2" xfId="2" xr:uid="{00000000-0005-0000-0000-000001000000}"/>
    <cellStyle name="超链接" xfId="1" builtinId="8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bbr/Covenant" TargetMode="External"/><Relationship Id="rId3" Type="http://schemas.openxmlformats.org/officeDocument/2006/relationships/hyperlink" Target="https://github.com/BishopFox/sliver" TargetMode="External"/><Relationship Id="rId7" Type="http://schemas.openxmlformats.org/officeDocument/2006/relationships/hyperlink" Target="https://github.com/FactionC2/Faction" TargetMode="External"/><Relationship Id="rId2" Type="http://schemas.openxmlformats.org/officeDocument/2006/relationships/hyperlink" Target="https://github.com/BC-SECURITY/Empire" TargetMode="External"/><Relationship Id="rId1" Type="http://schemas.openxmlformats.org/officeDocument/2006/relationships/hyperlink" Target="https://github.com/mitre/caldera" TargetMode="External"/><Relationship Id="rId6" Type="http://schemas.openxmlformats.org/officeDocument/2006/relationships/hyperlink" Target="https://github.com/p3nt4/Nuage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byt3bl33d3r/SILENTTRINITY" TargetMode="External"/><Relationship Id="rId10" Type="http://schemas.openxmlformats.org/officeDocument/2006/relationships/hyperlink" Target="https://github.com/AdrianVollmer/PowerHub" TargetMode="External"/><Relationship Id="rId4" Type="http://schemas.openxmlformats.org/officeDocument/2006/relationships/hyperlink" Target="https://github.com/DeimosC2/DeimosC2" TargetMode="External"/><Relationship Id="rId9" Type="http://schemas.openxmlformats.org/officeDocument/2006/relationships/hyperlink" Target="https://github.com/ahmedkhlief/Ninja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install.sh/" TargetMode="External"/><Relationship Id="rId117" Type="http://schemas.openxmlformats.org/officeDocument/2006/relationships/hyperlink" Target="http://run.py/" TargetMode="External"/><Relationship Id="rId21" Type="http://schemas.openxmlformats.org/officeDocument/2006/relationships/hyperlink" Target="https://h0mbre.github.io/Image_Based_C2_PoC/" TargetMode="External"/><Relationship Id="rId42" Type="http://schemas.openxmlformats.org/officeDocument/2006/relationships/hyperlink" Target="https://github.com/zerosum0x0/koadic" TargetMode="External"/><Relationship Id="rId47" Type="http://schemas.openxmlformats.org/officeDocument/2006/relationships/hyperlink" Target="https://github.com/r00t0v3rr1d3/merlin/tree/dev" TargetMode="External"/><Relationship Id="rId63" Type="http://schemas.openxmlformats.org/officeDocument/2006/relationships/hyperlink" Target="https://shells.systems/unveiling-octopus-the-pre-operation-c2-for-red-teamers/" TargetMode="External"/><Relationship Id="rId68" Type="http://schemas.openxmlformats.org/officeDocument/2006/relationships/hyperlink" Target="https://github.com/nettitude/PoshC2/" TargetMode="External"/><Relationship Id="rId84" Type="http://schemas.openxmlformats.org/officeDocument/2006/relationships/hyperlink" Target="https://attack.mitre.org/software/S0262/" TargetMode="External"/><Relationship Id="rId89" Type="http://schemas.openxmlformats.org/officeDocument/2006/relationships/hyperlink" Target="https://howto.thec2matrix.com/contribute" TargetMode="External"/><Relationship Id="rId112" Type="http://schemas.openxmlformats.org/officeDocument/2006/relationships/hyperlink" Target="https://howto.thec2matrix.com/contribute" TargetMode="External"/><Relationship Id="rId16" Type="http://schemas.openxmlformats.org/officeDocument/2006/relationships/hyperlink" Target="https://community.rsa.com/community/products/netwitness/blog/2020/05/14/using-rsa-netwitness-to-detect-chaos-c2" TargetMode="External"/><Relationship Id="rId107" Type="http://schemas.openxmlformats.org/officeDocument/2006/relationships/hyperlink" Target="https://github.com/praetorian-inc/slack-c2bot" TargetMode="External"/><Relationship Id="rId11" Type="http://schemas.openxmlformats.org/officeDocument/2006/relationships/hyperlink" Target="https://labs.f-secure.com/blog/introducing-ldap-c2-for-c3" TargetMode="External"/><Relationship Id="rId32" Type="http://schemas.openxmlformats.org/officeDocument/2006/relationships/hyperlink" Target="https://github.com/Ziconius/FudgeC2" TargetMode="External"/><Relationship Id="rId37" Type="http://schemas.openxmlformats.org/officeDocument/2006/relationships/hyperlink" Target="https://github.com/3v4Si0N/HTTP-revshell" TargetMode="External"/><Relationship Id="rId53" Type="http://schemas.openxmlformats.org/officeDocument/2006/relationships/hyperlink" Target="https://github.com/its-a-feature/Mythic" TargetMode="External"/><Relationship Id="rId58" Type="http://schemas.openxmlformats.org/officeDocument/2006/relationships/hyperlink" Target="https://github.com/EnginDemirbilek/NorthStarC2" TargetMode="External"/><Relationship Id="rId74" Type="http://schemas.openxmlformats.org/officeDocument/2006/relationships/hyperlink" Target="https://labs.nettitude.com/blog/detecting-poshc2-indicators-of-compromise/" TargetMode="External"/><Relationship Id="rId79" Type="http://schemas.openxmlformats.org/officeDocument/2006/relationships/hyperlink" Target="https://howto.thec2matrix.com/contribute" TargetMode="External"/><Relationship Id="rId102" Type="http://schemas.openxmlformats.org/officeDocument/2006/relationships/hyperlink" Target="https://rastamouse.me/2020/05/sharpc2/" TargetMode="External"/><Relationship Id="rId5" Type="http://schemas.openxmlformats.org/officeDocument/2006/relationships/hyperlink" Target="https://howto.thec2matrix.com/contribute" TargetMode="External"/><Relationship Id="rId90" Type="http://schemas.openxmlformats.org/officeDocument/2006/relationships/hyperlink" Target="https://github.com/ZHacker13/ReverseTCPShell" TargetMode="External"/><Relationship Id="rId95" Type="http://schemas.openxmlformats.org/officeDocument/2006/relationships/hyperlink" Target="https://github.com/jafarlihi/serpentine" TargetMode="External"/><Relationship Id="rId22" Type="http://schemas.openxmlformats.org/officeDocument/2006/relationships/hyperlink" Target="https://github.com/DeimosC2/DeimosC2" TargetMode="External"/><Relationship Id="rId27" Type="http://schemas.openxmlformats.org/officeDocument/2006/relationships/hyperlink" Target="https://github.com/Marten4n6/EvilOSX" TargetMode="External"/><Relationship Id="rId43" Type="http://schemas.openxmlformats.org/officeDocument/2006/relationships/hyperlink" Target="https://github.com/cedowens/MacC2" TargetMode="External"/><Relationship Id="rId48" Type="http://schemas.openxmlformats.org/officeDocument/2006/relationships/hyperlink" Target="https://github.com/rapid7/metasploit-framework" TargetMode="External"/><Relationship Id="rId64" Type="http://schemas.openxmlformats.org/officeDocument/2006/relationships/hyperlink" Target="https://oyabun.io/" TargetMode="External"/><Relationship Id="rId69" Type="http://schemas.openxmlformats.org/officeDocument/2006/relationships/hyperlink" Target="https://poshc2.readthedocs.io/en/latest/" TargetMode="External"/><Relationship Id="rId113" Type="http://schemas.openxmlformats.org/officeDocument/2006/relationships/hyperlink" Target="https://github.com/trustedsec/trevorc2/" TargetMode="External"/><Relationship Id="rId118" Type="http://schemas.openxmlformats.org/officeDocument/2006/relationships/hyperlink" Target="http://s2universe.slack.com/" TargetMode="External"/><Relationship Id="rId80" Type="http://schemas.openxmlformats.org/officeDocument/2006/relationships/hyperlink" Target="http://install.sh/" TargetMode="External"/><Relationship Id="rId85" Type="http://schemas.openxmlformats.org/officeDocument/2006/relationships/hyperlink" Target="https://community.rsa.com/community/products/netwitness/blog/2020/05/26/using-rsa-netwitness-to-detect-quasarrat" TargetMode="External"/><Relationship Id="rId12" Type="http://schemas.openxmlformats.org/officeDocument/2006/relationships/hyperlink" Target="https://github.com/mitre/caldera" TargetMode="External"/><Relationship Id="rId17" Type="http://schemas.openxmlformats.org/officeDocument/2006/relationships/hyperlink" Target="https://www.cobaltstrike.com/" TargetMode="External"/><Relationship Id="rId33" Type="http://schemas.openxmlformats.org/officeDocument/2006/relationships/hyperlink" Target="https://github.com/sensepost/goDoH" TargetMode="External"/><Relationship Id="rId38" Type="http://schemas.openxmlformats.org/officeDocument/2006/relationships/hyperlink" Target="https://howto.thec2matrix.com/contribute" TargetMode="External"/><Relationship Id="rId59" Type="http://schemas.openxmlformats.org/officeDocument/2006/relationships/hyperlink" Target="https://howto.thec2matrix.com/contribute" TargetMode="External"/><Relationship Id="rId103" Type="http://schemas.openxmlformats.org/officeDocument/2006/relationships/hyperlink" Target="https://howto.thec2matrix.com/contribute" TargetMode="External"/><Relationship Id="rId108" Type="http://schemas.openxmlformats.org/officeDocument/2006/relationships/hyperlink" Target="https://howto.thec2matrix.com/contribute" TargetMode="External"/><Relationship Id="rId54" Type="http://schemas.openxmlformats.org/officeDocument/2006/relationships/hyperlink" Target="https://docs.mythic-c2.net/" TargetMode="External"/><Relationship Id="rId70" Type="http://schemas.openxmlformats.org/officeDocument/2006/relationships/hyperlink" Target="http://install.sh/" TargetMode="External"/><Relationship Id="rId75" Type="http://schemas.openxmlformats.org/officeDocument/2006/relationships/hyperlink" Target="https://github.com/AdrianVollmer/PowerHub" TargetMode="External"/><Relationship Id="rId91" Type="http://schemas.openxmlformats.org/officeDocument/2006/relationships/hyperlink" Target="https://github.com/d4rk007/sak1to-shell" TargetMode="External"/><Relationship Id="rId96" Type="http://schemas.openxmlformats.org/officeDocument/2006/relationships/hyperlink" Target="https://howto.thec2matrix.com/contribute" TargetMode="External"/><Relationship Id="rId1" Type="http://schemas.openxmlformats.org/officeDocument/2006/relationships/hyperlink" Target="https://github.com/salesforce/jarm" TargetMode="External"/><Relationship Id="rId6" Type="http://schemas.openxmlformats.org/officeDocument/2006/relationships/hyperlink" Target="https://github.com/UnkL4b/BabyShark" TargetMode="External"/><Relationship Id="rId23" Type="http://schemas.openxmlformats.org/officeDocument/2006/relationships/hyperlink" Target="https://github.com/neoneggplant/EggShell" TargetMode="External"/><Relationship Id="rId28" Type="http://schemas.openxmlformats.org/officeDocument/2006/relationships/hyperlink" Target="https://github.com/FactionC2/" TargetMode="External"/><Relationship Id="rId49" Type="http://schemas.openxmlformats.org/officeDocument/2006/relationships/hyperlink" Target="https://github.com/r00t-3xp10it/meterpeter" TargetMode="External"/><Relationship Id="rId114" Type="http://schemas.openxmlformats.org/officeDocument/2006/relationships/hyperlink" Target="https://github.com/KadeDev/Void-RAT" TargetMode="External"/><Relationship Id="rId119" Type="http://schemas.openxmlformats.org/officeDocument/2006/relationships/hyperlink" Target="https://github.com/facebookincubator/WEASEL" TargetMode="External"/><Relationship Id="rId10" Type="http://schemas.openxmlformats.org/officeDocument/2006/relationships/hyperlink" Target="https://howto.thec2matrix.com/contribute" TargetMode="External"/><Relationship Id="rId31" Type="http://schemas.openxmlformats.org/officeDocument/2006/relationships/hyperlink" Target="https://github.com/monoxgas/FlyingAFalseFlag" TargetMode="External"/><Relationship Id="rId44" Type="http://schemas.openxmlformats.org/officeDocument/2006/relationships/hyperlink" Target="https://github.com/cedowens/MacShellSwift" TargetMode="External"/><Relationship Id="rId52" Type="http://schemas.openxmlformats.org/officeDocument/2006/relationships/hyperlink" Target="https://howto.thec2matrix.com/contribute" TargetMode="External"/><Relationship Id="rId60" Type="http://schemas.openxmlformats.org/officeDocument/2006/relationships/hyperlink" Target="https://github.com/p3nt4/Nuages" TargetMode="External"/><Relationship Id="rId65" Type="http://schemas.openxmlformats.org/officeDocument/2006/relationships/hyperlink" Target="https://howto.thec2matrix.com/contribute" TargetMode="External"/><Relationship Id="rId73" Type="http://schemas.openxmlformats.org/officeDocument/2006/relationships/hyperlink" Target="http://poshc2.slack.com/" TargetMode="External"/><Relationship Id="rId78" Type="http://schemas.openxmlformats.org/officeDocument/2006/relationships/hyperlink" Target="https://github.com/entynetproject/proton" TargetMode="External"/><Relationship Id="rId81" Type="http://schemas.openxmlformats.org/officeDocument/2006/relationships/hyperlink" Target="https://github.com/n1nj4sec/pupy" TargetMode="External"/><Relationship Id="rId86" Type="http://schemas.openxmlformats.org/officeDocument/2006/relationships/hyperlink" Target="https://silentbreaksecurity.com/red-team-toolkit/slingshot/" TargetMode="External"/><Relationship Id="rId94" Type="http://schemas.openxmlformats.org/officeDocument/2006/relationships/hyperlink" Target="https://scythe.io/" TargetMode="External"/><Relationship Id="rId99" Type="http://schemas.openxmlformats.org/officeDocument/2006/relationships/hyperlink" Target="https://github.com/shadow-workers/shadow-workers" TargetMode="External"/><Relationship Id="rId101" Type="http://schemas.openxmlformats.org/officeDocument/2006/relationships/hyperlink" Target="https://github.com/SharpC2/SharpC2/tree/dev" TargetMode="External"/><Relationship Id="rId4" Type="http://schemas.openxmlformats.org/officeDocument/2006/relationships/hyperlink" Target="https://github.com/NYAN-x-CAT/AsyncRAT-C-Sharp" TargetMode="External"/><Relationship Id="rId9" Type="http://schemas.openxmlformats.org/officeDocument/2006/relationships/hyperlink" Target="https://labs.f-secure.com/tools/c3/" TargetMode="External"/><Relationship Id="rId13" Type="http://schemas.openxmlformats.org/officeDocument/2006/relationships/hyperlink" Target="https://github.com/3xpl01tc0d3r/Callidus" TargetMode="External"/><Relationship Id="rId18" Type="http://schemas.openxmlformats.org/officeDocument/2006/relationships/hyperlink" Target="https://github.com/cobbr/Covenant" TargetMode="External"/><Relationship Id="rId39" Type="http://schemas.openxmlformats.org/officeDocument/2006/relationships/hyperlink" Target="https://github.com/ElevenPaths/ibombshell" TargetMode="External"/><Relationship Id="rId109" Type="http://schemas.openxmlformats.org/officeDocument/2006/relationships/hyperlink" Target="https://github.com/BishopFox/sliver" TargetMode="External"/><Relationship Id="rId34" Type="http://schemas.openxmlformats.org/officeDocument/2006/relationships/hyperlink" Target="https://github.com/r3nhat/GRAT2" TargetMode="External"/><Relationship Id="rId50" Type="http://schemas.openxmlformats.org/officeDocument/2006/relationships/hyperlink" Target="https://howto.thec2matrix.com/contribute" TargetMode="External"/><Relationship Id="rId55" Type="http://schemas.openxmlformats.org/officeDocument/2006/relationships/hyperlink" Target="https://howto.thec2matrix.com/c2/mythic" TargetMode="External"/><Relationship Id="rId76" Type="http://schemas.openxmlformats.org/officeDocument/2006/relationships/hyperlink" Target="https://github.com/Project-Prismatica" TargetMode="External"/><Relationship Id="rId97" Type="http://schemas.openxmlformats.org/officeDocument/2006/relationships/hyperlink" Target="https://github.com/bats3c/shad0w" TargetMode="External"/><Relationship Id="rId104" Type="http://schemas.openxmlformats.org/officeDocument/2006/relationships/hyperlink" Target="https://github.com/byt3bl33d3r/SILENTTRINITY" TargetMode="External"/><Relationship Id="rId120" Type="http://schemas.openxmlformats.org/officeDocument/2006/relationships/printerSettings" Target="../printerSettings/printerSettings2.bin"/><Relationship Id="rId7" Type="http://schemas.openxmlformats.org/officeDocument/2006/relationships/hyperlink" Target="https://howto.thec2matrix.com/contribute" TargetMode="External"/><Relationship Id="rId71" Type="http://schemas.openxmlformats.org/officeDocument/2006/relationships/hyperlink" Target="https://howto.thec2matrix.com/c2/poshc2" TargetMode="External"/><Relationship Id="rId92" Type="http://schemas.openxmlformats.org/officeDocument/2006/relationships/hyperlink" Target="https://howto.thec2matrix.com/contribute" TargetMode="External"/><Relationship Id="rId2" Type="http://schemas.openxmlformats.org/officeDocument/2006/relationships/hyperlink" Target="https://github.com/sweetsoftware/Ares" TargetMode="External"/><Relationship Id="rId29" Type="http://schemas.openxmlformats.org/officeDocument/2006/relationships/hyperlink" Target="https://www.factionc2.com/" TargetMode="External"/><Relationship Id="rId24" Type="http://schemas.openxmlformats.org/officeDocument/2006/relationships/hyperlink" Target="https://howto.thec2matrix.com/contribute" TargetMode="External"/><Relationship Id="rId40" Type="http://schemas.openxmlformats.org/officeDocument/2006/relationships/hyperlink" Target="https://www.immunityinc.com/products/innuendo/" TargetMode="External"/><Relationship Id="rId45" Type="http://schemas.openxmlformats.org/officeDocument/2006/relationships/hyperlink" Target="https://github.com/Ne0nd0g/merlin" TargetMode="External"/><Relationship Id="rId66" Type="http://schemas.openxmlformats.org/officeDocument/2006/relationships/hyperlink" Target="https://github.com/fozavci/petaqc2" TargetMode="External"/><Relationship Id="rId87" Type="http://schemas.openxmlformats.org/officeDocument/2006/relationships/hyperlink" Target="http://install.sh/" TargetMode="External"/><Relationship Id="rId110" Type="http://schemas.openxmlformats.org/officeDocument/2006/relationships/hyperlink" Target="https://github.com/silentbreaksec/Throwback" TargetMode="External"/><Relationship Id="rId115" Type="http://schemas.openxmlformats.org/officeDocument/2006/relationships/hyperlink" Target="https://howto.thec2matrix.com/contribute" TargetMode="External"/><Relationship Id="rId61" Type="http://schemas.openxmlformats.org/officeDocument/2006/relationships/hyperlink" Target="http://setup.sh/" TargetMode="External"/><Relationship Id="rId82" Type="http://schemas.openxmlformats.org/officeDocument/2006/relationships/hyperlink" Target="https://howto.thec2matrix.com/contribute" TargetMode="External"/><Relationship Id="rId19" Type="http://schemas.openxmlformats.org/officeDocument/2006/relationships/hyperlink" Target="https://cobbr.io/tags" TargetMode="External"/><Relationship Id="rId14" Type="http://schemas.openxmlformats.org/officeDocument/2006/relationships/hyperlink" Target="https://3xpl01tc0d3r.blogspot.com/2020/03/introduction-to-callidus.html" TargetMode="External"/><Relationship Id="rId30" Type="http://schemas.openxmlformats.org/officeDocument/2006/relationships/hyperlink" Target="http://install.sh/" TargetMode="External"/><Relationship Id="rId35" Type="http://schemas.openxmlformats.org/officeDocument/2006/relationships/hyperlink" Target="https://howto.thec2matrix.com/contribute" TargetMode="External"/><Relationship Id="rId56" Type="http://schemas.openxmlformats.org/officeDocument/2006/relationships/hyperlink" Target="https://github.com/ahmedkhlief/Ninja/" TargetMode="External"/><Relationship Id="rId77" Type="http://schemas.openxmlformats.org/officeDocument/2006/relationships/hyperlink" Target="http://prismatica.io/" TargetMode="External"/><Relationship Id="rId100" Type="http://schemas.openxmlformats.org/officeDocument/2006/relationships/hyperlink" Target="https://howto.thec2matrix.com/contribute" TargetMode="External"/><Relationship Id="rId105" Type="http://schemas.openxmlformats.org/officeDocument/2006/relationships/hyperlink" Target="https://github.com/slyd0g/" TargetMode="External"/><Relationship Id="rId8" Type="http://schemas.openxmlformats.org/officeDocument/2006/relationships/hyperlink" Target="https://github.com/FSecureLABS/C3" TargetMode="External"/><Relationship Id="rId51" Type="http://schemas.openxmlformats.org/officeDocument/2006/relationships/hyperlink" Target="https://github.com/IncideDigital/Mistica" TargetMode="External"/><Relationship Id="rId72" Type="http://schemas.openxmlformats.org/officeDocument/2006/relationships/hyperlink" Target="https://community.rsa.com/community/products/netwitness/blog/2019/12/02/using-rsa-netwitness-to-detect-command-and-control-poshc2-v50" TargetMode="External"/><Relationship Id="rId93" Type="http://schemas.openxmlformats.org/officeDocument/2006/relationships/hyperlink" Target="https://github.com/scythe-io" TargetMode="External"/><Relationship Id="rId98" Type="http://schemas.openxmlformats.org/officeDocument/2006/relationships/hyperlink" Target="https://howto.thec2matrix.com/contribute" TargetMode="External"/><Relationship Id="rId3" Type="http://schemas.openxmlformats.org/officeDocument/2006/relationships/hyperlink" Target="https://howto.thec2matrix.com/contribute" TargetMode="External"/><Relationship Id="rId25" Type="http://schemas.openxmlformats.org/officeDocument/2006/relationships/hyperlink" Target="https://github.com/BC-SECURITY/Empire" TargetMode="External"/><Relationship Id="rId46" Type="http://schemas.openxmlformats.org/officeDocument/2006/relationships/hyperlink" Target="http://medium.com/@Ne0nd0g" TargetMode="External"/><Relationship Id="rId67" Type="http://schemas.openxmlformats.org/officeDocument/2006/relationships/hyperlink" Target="https://howto.thec2matrix.com/contribute" TargetMode="External"/><Relationship Id="rId116" Type="http://schemas.openxmlformats.org/officeDocument/2006/relationships/hyperlink" Target="https://www.voodooops.com/" TargetMode="External"/><Relationship Id="rId20" Type="http://schemas.openxmlformats.org/officeDocument/2006/relationships/hyperlink" Target="https://github.com/h0mbre/Dali" TargetMode="External"/><Relationship Id="rId41" Type="http://schemas.openxmlformats.org/officeDocument/2006/relationships/hyperlink" Target="http://install.sh/" TargetMode="External"/><Relationship Id="rId62" Type="http://schemas.openxmlformats.org/officeDocument/2006/relationships/hyperlink" Target="https://github.com/mhaskar/Octopus" TargetMode="External"/><Relationship Id="rId83" Type="http://schemas.openxmlformats.org/officeDocument/2006/relationships/hyperlink" Target="https://github.com/quasar/QuasarRAT" TargetMode="External"/><Relationship Id="rId88" Type="http://schemas.openxmlformats.org/officeDocument/2006/relationships/hyperlink" Target="https://github.com/itsKindred/redViper" TargetMode="External"/><Relationship Id="rId111" Type="http://schemas.openxmlformats.org/officeDocument/2006/relationships/hyperlink" Target="https://github.com/Mr-Un1k0d3r/ThunderShell" TargetMode="External"/><Relationship Id="rId15" Type="http://schemas.openxmlformats.org/officeDocument/2006/relationships/hyperlink" Target="https://github.com/tiagorlampert/CHAOS" TargetMode="External"/><Relationship Id="rId36" Type="http://schemas.openxmlformats.org/officeDocument/2006/relationships/hyperlink" Target="https://github.com/onSec-fr/Http-Asynchronous-Reverse-Shell" TargetMode="External"/><Relationship Id="rId57" Type="http://schemas.openxmlformats.org/officeDocument/2006/relationships/hyperlink" Target="https://shells.systems/introducing-ninja-c2-the-c2-built-for-stealth-red-team-operations/" TargetMode="External"/><Relationship Id="rId106" Type="http://schemas.openxmlformats.org/officeDocument/2006/relationships/hyperlink" Target="https://howto.thec2matrix.com/contribu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topLeftCell="A5" workbookViewId="0">
      <selection activeCell="C13" sqref="C13"/>
    </sheetView>
  </sheetViews>
  <sheetFormatPr baseColWidth="10" defaultColWidth="8.83203125" defaultRowHeight="15"/>
  <cols>
    <col min="1" max="1" width="11.33203125" style="1" customWidth="1"/>
    <col min="2" max="2" width="39.33203125" style="1" customWidth="1"/>
    <col min="3" max="3" width="10.33203125" style="1" customWidth="1"/>
    <col min="4" max="4" width="10.6640625" style="1" customWidth="1"/>
    <col min="5" max="5" width="10.33203125" style="1" customWidth="1"/>
    <col min="6" max="6" width="7" style="1" customWidth="1"/>
    <col min="7" max="7" width="8.33203125" style="1" customWidth="1"/>
    <col min="8" max="8" width="10.33203125" style="1" customWidth="1"/>
    <col min="9" max="9" width="4.6640625" style="1" customWidth="1"/>
    <col min="10" max="10" width="5.83203125" style="1" customWidth="1"/>
    <col min="11" max="11" width="6.1640625" style="1" customWidth="1"/>
    <col min="12" max="12" width="8.6640625" style="1" customWidth="1"/>
    <col min="13" max="13" width="6" style="1" customWidth="1"/>
    <col min="14" max="14" width="8.33203125" style="1" customWidth="1"/>
    <col min="15" max="15" width="66.1640625" style="1" customWidth="1"/>
    <col min="16" max="16" width="8.83203125" style="1"/>
    <col min="17" max="19" width="8.6640625"/>
    <col min="20" max="20" width="8.83203125" style="1"/>
    <col min="21" max="21" width="8.6640625" customWidth="1"/>
    <col min="22" max="16384" width="8.83203125" style="1"/>
  </cols>
  <sheetData>
    <row r="1" spans="1:21">
      <c r="A1" s="55" t="s">
        <v>0</v>
      </c>
      <c r="B1" s="56" t="s">
        <v>1</v>
      </c>
      <c r="C1" s="54" t="s">
        <v>2</v>
      </c>
      <c r="D1" s="54"/>
      <c r="E1" s="57" t="s">
        <v>4</v>
      </c>
      <c r="F1" s="57"/>
      <c r="G1" s="57"/>
      <c r="H1" s="53" t="s">
        <v>14</v>
      </c>
      <c r="I1" s="53"/>
      <c r="J1" s="53"/>
      <c r="K1" s="50" t="s">
        <v>13</v>
      </c>
      <c r="L1" s="51"/>
      <c r="M1" s="51"/>
      <c r="N1" s="52"/>
      <c r="O1" s="49" t="s">
        <v>17</v>
      </c>
    </row>
    <row r="2" spans="1:21" ht="16">
      <c r="A2" s="55"/>
      <c r="B2" s="56"/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5" t="s">
        <v>15</v>
      </c>
      <c r="I2" s="5" t="s">
        <v>14</v>
      </c>
      <c r="J2" s="5" t="s">
        <v>16</v>
      </c>
      <c r="K2" s="4" t="s">
        <v>34</v>
      </c>
      <c r="L2" s="4" t="s">
        <v>33</v>
      </c>
      <c r="M2" s="4">
        <v>360</v>
      </c>
      <c r="N2" s="4" t="s">
        <v>12</v>
      </c>
      <c r="O2" s="49"/>
    </row>
    <row r="3" spans="1:21" ht="64">
      <c r="A3" s="38" t="s">
        <v>8</v>
      </c>
      <c r="B3" s="39" t="s">
        <v>11</v>
      </c>
      <c r="C3" s="38" t="s">
        <v>9</v>
      </c>
      <c r="D3" s="38" t="s">
        <v>10</v>
      </c>
      <c r="E3" s="38" t="s">
        <v>27</v>
      </c>
      <c r="F3" s="38" t="s">
        <v>27</v>
      </c>
      <c r="G3" s="38" t="s">
        <v>27</v>
      </c>
      <c r="H3" s="38" t="s">
        <v>27</v>
      </c>
      <c r="I3" s="38" t="s">
        <v>18</v>
      </c>
      <c r="J3" s="38" t="s">
        <v>27</v>
      </c>
      <c r="K3" s="38" t="s">
        <v>36</v>
      </c>
      <c r="L3" s="38" t="s">
        <v>37</v>
      </c>
      <c r="M3" s="38" t="s">
        <v>37</v>
      </c>
      <c r="N3" s="38" t="s">
        <v>37</v>
      </c>
      <c r="O3" s="40" t="s">
        <v>38</v>
      </c>
    </row>
    <row r="4" spans="1:21" s="46" customFormat="1" ht="96">
      <c r="A4" s="43" t="s">
        <v>19</v>
      </c>
      <c r="B4" s="44" t="s">
        <v>20</v>
      </c>
      <c r="C4" s="43" t="s">
        <v>9</v>
      </c>
      <c r="D4" s="43" t="s">
        <v>31</v>
      </c>
      <c r="E4" s="43" t="s">
        <v>27</v>
      </c>
      <c r="F4" s="43" t="s">
        <v>27</v>
      </c>
      <c r="G4" s="43" t="s">
        <v>27</v>
      </c>
      <c r="H4" s="43" t="s">
        <v>27</v>
      </c>
      <c r="I4" s="43" t="s">
        <v>21</v>
      </c>
      <c r="J4" s="43" t="s">
        <v>27</v>
      </c>
      <c r="K4" s="43" t="s">
        <v>39</v>
      </c>
      <c r="L4" s="43" t="s">
        <v>35</v>
      </c>
      <c r="M4" s="43" t="s">
        <v>32</v>
      </c>
      <c r="N4" s="43" t="s">
        <v>32</v>
      </c>
      <c r="O4" s="45" t="s">
        <v>22</v>
      </c>
      <c r="Q4" s="47"/>
      <c r="R4" s="47"/>
      <c r="S4" s="47"/>
      <c r="U4" s="47"/>
    </row>
    <row r="5" spans="1:21" ht="112">
      <c r="A5" s="38" t="s">
        <v>23</v>
      </c>
      <c r="B5" s="39" t="s">
        <v>24</v>
      </c>
      <c r="C5" s="38" t="s">
        <v>25</v>
      </c>
      <c r="D5" s="38" t="s">
        <v>25</v>
      </c>
      <c r="E5" s="38" t="s">
        <v>27</v>
      </c>
      <c r="F5" s="38" t="s">
        <v>27</v>
      </c>
      <c r="G5" s="38" t="s">
        <v>27</v>
      </c>
      <c r="H5" s="38" t="s">
        <v>27</v>
      </c>
      <c r="I5" s="38" t="s">
        <v>26</v>
      </c>
      <c r="J5" s="38"/>
      <c r="K5" s="38"/>
      <c r="L5" s="38"/>
      <c r="M5" s="38"/>
      <c r="N5" s="38"/>
      <c r="O5" s="41" t="s">
        <v>41</v>
      </c>
    </row>
    <row r="6" spans="1:21" s="46" customFormat="1" ht="96">
      <c r="A6" s="43" t="s">
        <v>29</v>
      </c>
      <c r="B6" s="44" t="s">
        <v>30</v>
      </c>
      <c r="C6" s="43" t="s">
        <v>25</v>
      </c>
      <c r="D6" s="43" t="s">
        <v>25</v>
      </c>
      <c r="E6" s="43" t="s">
        <v>28</v>
      </c>
      <c r="F6" s="43" t="s">
        <v>28</v>
      </c>
      <c r="G6" s="43" t="s">
        <v>28</v>
      </c>
      <c r="H6" s="43" t="s">
        <v>28</v>
      </c>
      <c r="I6" s="43" t="s">
        <v>18</v>
      </c>
      <c r="J6" s="43" t="s">
        <v>28</v>
      </c>
      <c r="K6" s="43" t="s">
        <v>40</v>
      </c>
      <c r="L6" s="43" t="s">
        <v>37</v>
      </c>
      <c r="M6" s="43" t="s">
        <v>37</v>
      </c>
      <c r="N6" s="43" t="s">
        <v>37</v>
      </c>
      <c r="O6" s="45" t="s">
        <v>42</v>
      </c>
      <c r="Q6" s="47"/>
      <c r="R6" s="47"/>
      <c r="S6" s="47"/>
      <c r="U6" s="47"/>
    </row>
    <row r="7" spans="1:21" ht="112">
      <c r="A7" s="38" t="s">
        <v>393</v>
      </c>
      <c r="B7" s="39" t="s">
        <v>394</v>
      </c>
      <c r="C7" s="38" t="s">
        <v>395</v>
      </c>
      <c r="D7" s="38" t="s">
        <v>396</v>
      </c>
      <c r="E7" s="38" t="s">
        <v>37</v>
      </c>
      <c r="F7" s="38"/>
      <c r="G7" s="38"/>
      <c r="H7" s="38" t="s">
        <v>37</v>
      </c>
      <c r="I7" s="38" t="s">
        <v>397</v>
      </c>
      <c r="J7" s="38"/>
      <c r="K7" s="38" t="s">
        <v>398</v>
      </c>
      <c r="L7" s="38" t="s">
        <v>400</v>
      </c>
      <c r="M7" s="38" t="s">
        <v>400</v>
      </c>
      <c r="N7" s="38" t="s">
        <v>400</v>
      </c>
      <c r="O7" s="42" t="s">
        <v>401</v>
      </c>
    </row>
    <row r="8" spans="1:21" s="46" customFormat="1" ht="96">
      <c r="A8" s="43" t="s">
        <v>403</v>
      </c>
      <c r="B8" s="44" t="s">
        <v>404</v>
      </c>
      <c r="C8" s="43" t="s">
        <v>395</v>
      </c>
      <c r="D8" s="43" t="s">
        <v>405</v>
      </c>
      <c r="E8" s="43" t="s">
        <v>37</v>
      </c>
      <c r="F8" s="43"/>
      <c r="G8" s="43"/>
      <c r="H8" s="43" t="s">
        <v>37</v>
      </c>
      <c r="I8" s="43" t="s">
        <v>406</v>
      </c>
      <c r="J8" s="43" t="s">
        <v>37</v>
      </c>
      <c r="K8" s="43" t="s">
        <v>408</v>
      </c>
      <c r="L8" s="43" t="s">
        <v>37</v>
      </c>
      <c r="M8" s="43" t="s">
        <v>37</v>
      </c>
      <c r="N8" s="43" t="s">
        <v>37</v>
      </c>
      <c r="O8" s="48" t="s">
        <v>407</v>
      </c>
      <c r="Q8" s="47"/>
      <c r="R8" s="47"/>
      <c r="S8" s="47"/>
      <c r="U8" s="47"/>
    </row>
    <row r="9" spans="1:21" ht="16">
      <c r="A9" s="38" t="s">
        <v>409</v>
      </c>
      <c r="B9" s="39" t="s">
        <v>410</v>
      </c>
      <c r="C9" s="38" t="s">
        <v>411</v>
      </c>
      <c r="D9" s="38" t="s">
        <v>411</v>
      </c>
      <c r="E9" s="38" t="s">
        <v>28</v>
      </c>
      <c r="F9" s="38" t="s">
        <v>32</v>
      </c>
      <c r="G9" s="38" t="s">
        <v>32</v>
      </c>
      <c r="H9" s="38" t="s">
        <v>28</v>
      </c>
      <c r="I9" s="38" t="s">
        <v>18</v>
      </c>
      <c r="J9" s="38" t="s">
        <v>28</v>
      </c>
      <c r="K9" s="38" t="s">
        <v>412</v>
      </c>
      <c r="L9" s="38" t="s">
        <v>28</v>
      </c>
      <c r="M9" s="38" t="s">
        <v>32</v>
      </c>
      <c r="N9" s="38" t="s">
        <v>28</v>
      </c>
      <c r="O9" s="42" t="s">
        <v>427</v>
      </c>
    </row>
    <row r="10" spans="1:21" s="46" customFormat="1" ht="96">
      <c r="A10" s="43" t="s">
        <v>413</v>
      </c>
      <c r="B10" s="44" t="s">
        <v>414</v>
      </c>
      <c r="C10" s="43" t="s">
        <v>415</v>
      </c>
      <c r="D10" s="43" t="s">
        <v>415</v>
      </c>
      <c r="E10" s="43" t="s">
        <v>28</v>
      </c>
      <c r="F10" s="43" t="s">
        <v>32</v>
      </c>
      <c r="G10" s="43" t="s">
        <v>32</v>
      </c>
      <c r="H10" s="43" t="s">
        <v>28</v>
      </c>
      <c r="I10" s="43" t="s">
        <v>18</v>
      </c>
      <c r="J10" s="43" t="s">
        <v>28</v>
      </c>
      <c r="K10" s="43" t="s">
        <v>416</v>
      </c>
      <c r="L10" s="43" t="s">
        <v>28</v>
      </c>
      <c r="M10" s="43" t="s">
        <v>28</v>
      </c>
      <c r="N10" s="43" t="s">
        <v>28</v>
      </c>
      <c r="O10" s="48" t="s">
        <v>428</v>
      </c>
      <c r="Q10" s="47"/>
      <c r="R10" s="47"/>
      <c r="S10" s="47"/>
      <c r="U10" s="47"/>
    </row>
    <row r="11" spans="1:21" ht="48">
      <c r="A11" s="38" t="s">
        <v>417</v>
      </c>
      <c r="B11" s="39" t="s">
        <v>418</v>
      </c>
      <c r="C11" s="38" t="s">
        <v>9</v>
      </c>
      <c r="D11" s="38" t="s">
        <v>420</v>
      </c>
      <c r="E11" s="38" t="s">
        <v>28</v>
      </c>
      <c r="F11" s="38" t="s">
        <v>399</v>
      </c>
      <c r="G11" s="38" t="s">
        <v>32</v>
      </c>
      <c r="H11" s="38" t="s">
        <v>28</v>
      </c>
      <c r="I11" s="38" t="s">
        <v>26</v>
      </c>
      <c r="J11" s="38" t="s">
        <v>32</v>
      </c>
      <c r="K11" s="38" t="s">
        <v>419</v>
      </c>
      <c r="L11" s="38" t="s">
        <v>32</v>
      </c>
      <c r="M11" s="38" t="s">
        <v>28</v>
      </c>
      <c r="N11" s="38" t="s">
        <v>28</v>
      </c>
      <c r="O11" s="42" t="s">
        <v>429</v>
      </c>
    </row>
    <row r="12" spans="1:21" ht="48">
      <c r="A12" s="43" t="s">
        <v>426</v>
      </c>
      <c r="B12" s="44" t="s">
        <v>422</v>
      </c>
      <c r="C12" s="43" t="s">
        <v>423</v>
      </c>
      <c r="D12" s="43" t="s">
        <v>424</v>
      </c>
      <c r="E12" s="43" t="s">
        <v>28</v>
      </c>
      <c r="F12" s="43" t="s">
        <v>399</v>
      </c>
      <c r="G12" s="43" t="s">
        <v>32</v>
      </c>
      <c r="H12" s="43" t="s">
        <v>28</v>
      </c>
      <c r="I12" s="43" t="s">
        <v>18</v>
      </c>
      <c r="J12" s="43" t="s">
        <v>32</v>
      </c>
      <c r="K12" s="43" t="s">
        <v>425</v>
      </c>
      <c r="L12" s="43" t="s">
        <v>28</v>
      </c>
      <c r="M12" s="43" t="s">
        <v>28</v>
      </c>
      <c r="N12" s="43" t="s">
        <v>32</v>
      </c>
      <c r="O12" s="43" t="s">
        <v>430</v>
      </c>
    </row>
  </sheetData>
  <mergeCells count="7">
    <mergeCell ref="O1:O2"/>
    <mergeCell ref="K1:N1"/>
    <mergeCell ref="H1:J1"/>
    <mergeCell ref="C1:D1"/>
    <mergeCell ref="A1:A2"/>
    <mergeCell ref="B1:B2"/>
    <mergeCell ref="E1:G1"/>
  </mergeCells>
  <phoneticPr fontId="1" type="noConversion"/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</hyperlinks>
  <pageMargins left="0.7" right="0.7" top="0.75" bottom="0.75" header="0.3" footer="0.3"/>
  <pageSetup paperSize="9" orientation="portrait" horizontalDpi="4294967294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4"/>
  <sheetViews>
    <sheetView topLeftCell="A10" workbookViewId="0">
      <selection activeCell="D11" sqref="D11"/>
    </sheetView>
  </sheetViews>
  <sheetFormatPr baseColWidth="10" defaultColWidth="8.83203125" defaultRowHeight="15"/>
  <cols>
    <col min="1" max="2" width="12.6640625" customWidth="1"/>
    <col min="3" max="3" width="18.1640625" customWidth="1"/>
    <col min="14" max="14" width="15" customWidth="1"/>
    <col min="15" max="15" width="19.33203125" customWidth="1"/>
  </cols>
  <sheetData>
    <row r="1" spans="1:54">
      <c r="A1" s="6"/>
      <c r="B1" s="60" t="s">
        <v>43</v>
      </c>
      <c r="C1" s="59"/>
      <c r="D1" s="59"/>
      <c r="E1" s="59"/>
      <c r="F1" s="59"/>
      <c r="G1" s="62" t="s">
        <v>44</v>
      </c>
      <c r="H1" s="59"/>
      <c r="I1" s="59"/>
      <c r="J1" s="59"/>
      <c r="K1" s="59"/>
      <c r="L1" s="59"/>
      <c r="M1" s="59"/>
      <c r="N1" s="63" t="s">
        <v>45</v>
      </c>
      <c r="O1" s="59"/>
      <c r="P1" s="64" t="s">
        <v>46</v>
      </c>
      <c r="Q1" s="59"/>
      <c r="R1" s="59"/>
      <c r="S1" s="59"/>
      <c r="T1" s="65" t="s">
        <v>47</v>
      </c>
      <c r="U1" s="59"/>
      <c r="V1" s="59"/>
      <c r="W1" s="61" t="s">
        <v>48</v>
      </c>
      <c r="X1" s="59"/>
      <c r="Y1" s="59"/>
      <c r="Z1" s="59"/>
      <c r="AA1" s="59"/>
      <c r="AB1" s="59"/>
      <c r="AC1" s="59"/>
      <c r="AD1" s="59"/>
      <c r="AE1" s="59"/>
      <c r="AF1" s="59"/>
      <c r="AG1" s="59"/>
      <c r="AH1" s="7"/>
      <c r="AI1" s="58" t="s">
        <v>49</v>
      </c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60" t="s">
        <v>50</v>
      </c>
      <c r="AW1" s="59"/>
      <c r="AX1" s="61" t="s">
        <v>51</v>
      </c>
      <c r="AY1" s="59"/>
      <c r="AZ1" s="59"/>
      <c r="BA1" s="59"/>
      <c r="BB1" s="59"/>
    </row>
    <row r="2" spans="1:54" ht="32">
      <c r="A2" s="8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8" t="s">
        <v>60</v>
      </c>
      <c r="J2" s="8" t="s">
        <v>61</v>
      </c>
      <c r="K2" s="8" t="s">
        <v>62</v>
      </c>
      <c r="L2" s="9" t="str">
        <f>HYPERLINK("https://howto.thec2matrix.com/slingshot-c2-matrix-edition","Slingshot")</f>
        <v>Slingshot</v>
      </c>
      <c r="M2" s="8" t="s">
        <v>63</v>
      </c>
      <c r="N2" s="8" t="s">
        <v>64</v>
      </c>
      <c r="O2" s="8" t="s">
        <v>47</v>
      </c>
      <c r="P2" s="8" t="s">
        <v>65</v>
      </c>
      <c r="Q2" s="8" t="s">
        <v>46</v>
      </c>
      <c r="R2" s="10" t="s">
        <v>66</v>
      </c>
      <c r="S2" s="8" t="s">
        <v>67</v>
      </c>
      <c r="T2" s="8" t="s">
        <v>68</v>
      </c>
      <c r="U2" s="8" t="s">
        <v>69</v>
      </c>
      <c r="V2" s="8" t="s">
        <v>70</v>
      </c>
      <c r="W2" s="8" t="s">
        <v>71</v>
      </c>
      <c r="X2" s="8" t="s">
        <v>72</v>
      </c>
      <c r="Y2" s="8" t="s">
        <v>73</v>
      </c>
      <c r="Z2" s="8" t="s">
        <v>74</v>
      </c>
      <c r="AA2" s="8" t="s">
        <v>75</v>
      </c>
      <c r="AB2" s="8" t="s">
        <v>76</v>
      </c>
      <c r="AC2" s="8" t="s">
        <v>77</v>
      </c>
      <c r="AD2" s="8" t="s">
        <v>78</v>
      </c>
      <c r="AE2" s="8" t="s">
        <v>79</v>
      </c>
      <c r="AF2" s="8" t="s">
        <v>80</v>
      </c>
      <c r="AG2" s="8" t="s">
        <v>81</v>
      </c>
      <c r="AH2" s="8" t="s">
        <v>82</v>
      </c>
      <c r="AI2" s="8" t="s">
        <v>83</v>
      </c>
      <c r="AJ2" s="8" t="s">
        <v>84</v>
      </c>
      <c r="AK2" s="8" t="s">
        <v>85</v>
      </c>
      <c r="AL2" s="8" t="s">
        <v>86</v>
      </c>
      <c r="AM2" s="8" t="s">
        <v>87</v>
      </c>
      <c r="AN2" s="8" t="s">
        <v>88</v>
      </c>
      <c r="AO2" s="10" t="s">
        <v>89</v>
      </c>
      <c r="AP2" s="8" t="s">
        <v>90</v>
      </c>
      <c r="AQ2" s="8" t="s">
        <v>91</v>
      </c>
      <c r="AR2" s="8" t="s">
        <v>92</v>
      </c>
      <c r="AS2" s="8" t="s">
        <v>93</v>
      </c>
      <c r="AT2" s="8" t="s">
        <v>94</v>
      </c>
      <c r="AU2" s="8" t="s">
        <v>95</v>
      </c>
      <c r="AV2" s="8" t="s">
        <v>96</v>
      </c>
      <c r="AW2" s="11" t="s">
        <v>97</v>
      </c>
      <c r="AX2" s="8" t="s">
        <v>98</v>
      </c>
      <c r="AY2" s="8" t="s">
        <v>99</v>
      </c>
      <c r="AZ2" s="8" t="s">
        <v>100</v>
      </c>
      <c r="BA2" s="8" t="s">
        <v>101</v>
      </c>
      <c r="BB2" s="8" t="s">
        <v>102</v>
      </c>
    </row>
    <row r="3" spans="1:54">
      <c r="A3" s="12" t="s">
        <v>103</v>
      </c>
      <c r="B3" s="13" t="s">
        <v>104</v>
      </c>
      <c r="C3" s="13" t="s">
        <v>104</v>
      </c>
      <c r="D3" s="14" t="s">
        <v>105</v>
      </c>
      <c r="E3" s="15"/>
      <c r="F3" s="16"/>
      <c r="G3" s="17" t="s">
        <v>106</v>
      </c>
      <c r="H3" s="18"/>
      <c r="I3" s="13"/>
      <c r="J3" s="13"/>
      <c r="K3" s="14"/>
      <c r="L3" s="13"/>
      <c r="M3" s="13"/>
      <c r="N3" s="13" t="s">
        <v>107</v>
      </c>
      <c r="O3" s="13" t="s">
        <v>107</v>
      </c>
      <c r="P3" s="13"/>
      <c r="Q3" s="13"/>
      <c r="R3" s="8"/>
      <c r="S3" s="8"/>
      <c r="T3" s="8"/>
      <c r="U3" s="8"/>
      <c r="V3" s="8"/>
      <c r="W3" s="8"/>
      <c r="X3" s="8"/>
      <c r="Y3" s="8"/>
      <c r="Z3" s="13"/>
      <c r="AA3" s="8"/>
      <c r="AB3" s="8"/>
      <c r="AC3" s="8"/>
      <c r="AD3" s="8"/>
      <c r="AE3" s="8"/>
      <c r="AF3" s="13"/>
      <c r="AG3" s="8"/>
      <c r="AH3" s="8"/>
      <c r="AI3" s="13"/>
      <c r="AJ3" s="13"/>
      <c r="AK3" s="13"/>
      <c r="AL3" s="8"/>
      <c r="AM3" s="13"/>
      <c r="AN3" s="13"/>
      <c r="AO3" s="13"/>
      <c r="AP3" s="13"/>
      <c r="AQ3" s="13"/>
      <c r="AR3" s="13"/>
      <c r="AS3" s="13"/>
      <c r="AT3" s="18"/>
      <c r="AU3" s="18"/>
      <c r="AV3" s="13"/>
      <c r="AW3" s="13"/>
      <c r="AX3" s="13"/>
      <c r="AY3" s="13"/>
      <c r="AZ3" s="13"/>
      <c r="BA3" s="13"/>
      <c r="BB3" s="16"/>
    </row>
    <row r="4" spans="1:54">
      <c r="A4" s="12" t="s">
        <v>108</v>
      </c>
      <c r="B4" s="13" t="s">
        <v>109</v>
      </c>
      <c r="C4" s="13" t="s">
        <v>104</v>
      </c>
      <c r="D4" s="14" t="s">
        <v>110</v>
      </c>
      <c r="E4" s="15"/>
      <c r="F4" s="16"/>
      <c r="G4" s="17" t="s">
        <v>106</v>
      </c>
      <c r="H4" s="18"/>
      <c r="I4" s="13"/>
      <c r="J4" s="13"/>
      <c r="K4" s="14"/>
      <c r="L4" s="13"/>
      <c r="M4" s="13"/>
      <c r="N4" s="8"/>
      <c r="O4" s="8"/>
      <c r="P4" s="13"/>
      <c r="Q4" s="13"/>
      <c r="R4" s="8"/>
      <c r="S4" s="8"/>
      <c r="T4" s="8"/>
      <c r="U4" s="8"/>
      <c r="V4" s="8"/>
      <c r="W4" s="8"/>
      <c r="X4" s="8"/>
      <c r="Y4" s="8"/>
      <c r="Z4" s="13"/>
      <c r="AA4" s="8"/>
      <c r="AB4" s="8"/>
      <c r="AC4" s="8"/>
      <c r="AD4" s="8"/>
      <c r="AE4" s="8"/>
      <c r="AF4" s="13"/>
      <c r="AG4" s="8"/>
      <c r="AH4" s="8"/>
      <c r="AI4" s="13"/>
      <c r="AJ4" s="13"/>
      <c r="AK4" s="13"/>
      <c r="AL4" s="8"/>
      <c r="AM4" s="13"/>
      <c r="AN4" s="13"/>
      <c r="AO4" s="13"/>
      <c r="AP4" s="13"/>
      <c r="AQ4" s="13"/>
      <c r="AR4" s="13"/>
      <c r="AS4" s="13"/>
      <c r="AT4" s="18"/>
      <c r="AU4" s="18"/>
      <c r="AV4" s="13"/>
      <c r="AW4" s="13" t="s">
        <v>111</v>
      </c>
      <c r="AX4" s="13"/>
      <c r="AY4" s="13"/>
      <c r="AZ4" s="13" t="s">
        <v>104</v>
      </c>
      <c r="BA4" s="13">
        <v>158</v>
      </c>
      <c r="BB4" s="16"/>
    </row>
    <row r="5" spans="1:54">
      <c r="A5" s="12" t="s">
        <v>112</v>
      </c>
      <c r="B5" s="13" t="s">
        <v>104</v>
      </c>
      <c r="C5" s="13" t="s">
        <v>104</v>
      </c>
      <c r="D5" s="19" t="s">
        <v>113</v>
      </c>
      <c r="E5" s="15"/>
      <c r="F5" s="16"/>
      <c r="G5" s="17" t="s">
        <v>106</v>
      </c>
      <c r="H5" s="18"/>
      <c r="I5" s="13" t="s">
        <v>114</v>
      </c>
      <c r="J5" s="13" t="s">
        <v>115</v>
      </c>
      <c r="K5" s="14"/>
      <c r="L5" s="13"/>
      <c r="M5" s="13"/>
      <c r="N5" s="8"/>
      <c r="O5" s="8"/>
      <c r="P5" s="13"/>
      <c r="Q5" s="13"/>
      <c r="R5" s="8"/>
      <c r="S5" s="8"/>
      <c r="T5" s="8"/>
      <c r="U5" s="8"/>
      <c r="V5" s="8"/>
      <c r="W5" s="8"/>
      <c r="X5" s="8"/>
      <c r="Y5" s="8"/>
      <c r="Z5" s="13"/>
      <c r="AA5" s="8"/>
      <c r="AB5" s="8"/>
      <c r="AC5" s="8"/>
      <c r="AD5" s="8"/>
      <c r="AE5" s="8"/>
      <c r="AF5" s="13"/>
      <c r="AG5" s="8"/>
      <c r="AH5" s="8"/>
      <c r="AI5" s="13"/>
      <c r="AJ5" s="13"/>
      <c r="AK5" s="13"/>
      <c r="AL5" s="8"/>
      <c r="AM5" s="13"/>
      <c r="AN5" s="13"/>
      <c r="AO5" s="13"/>
      <c r="AP5" s="13"/>
      <c r="AQ5" s="13"/>
      <c r="AR5" s="13"/>
      <c r="AS5" s="13"/>
      <c r="AT5" s="18"/>
      <c r="AU5" s="18"/>
      <c r="AV5" s="13"/>
      <c r="AW5" s="13"/>
      <c r="AX5" s="13"/>
      <c r="AY5" s="13"/>
      <c r="AZ5" s="13"/>
      <c r="BA5" s="13"/>
      <c r="BB5" s="16"/>
    </row>
    <row r="6" spans="1:54">
      <c r="A6" s="12" t="s">
        <v>116</v>
      </c>
      <c r="B6" s="13" t="s">
        <v>117</v>
      </c>
      <c r="C6" s="13" t="s">
        <v>104</v>
      </c>
      <c r="D6" s="14" t="s">
        <v>118</v>
      </c>
      <c r="E6" s="15" t="s">
        <v>119</v>
      </c>
      <c r="F6" s="16" t="s">
        <v>120</v>
      </c>
      <c r="G6" s="17" t="s">
        <v>106</v>
      </c>
      <c r="H6" s="18"/>
      <c r="I6" s="13" t="s">
        <v>121</v>
      </c>
      <c r="J6" s="13"/>
      <c r="K6" s="14"/>
      <c r="L6" s="13"/>
      <c r="M6" s="13"/>
      <c r="N6" s="8"/>
      <c r="O6" s="8"/>
      <c r="P6" s="13"/>
      <c r="Q6" s="13"/>
      <c r="R6" s="8"/>
      <c r="S6" s="8"/>
      <c r="T6" s="8"/>
      <c r="U6" s="8"/>
      <c r="V6" s="8"/>
      <c r="W6" s="8"/>
      <c r="X6" s="8"/>
      <c r="Y6" s="8"/>
      <c r="Z6" s="13"/>
      <c r="AA6" s="8"/>
      <c r="AB6" s="8"/>
      <c r="AC6" s="8"/>
      <c r="AD6" s="8"/>
      <c r="AE6" s="8"/>
      <c r="AF6" s="13" t="s">
        <v>122</v>
      </c>
      <c r="AG6" s="8"/>
      <c r="AH6" s="20" t="s">
        <v>123</v>
      </c>
      <c r="AI6" s="13"/>
      <c r="AJ6" s="13"/>
      <c r="AK6" s="13"/>
      <c r="AL6" s="8"/>
      <c r="AM6" s="13"/>
      <c r="AN6" s="13"/>
      <c r="AO6" s="13"/>
      <c r="AP6" s="13"/>
      <c r="AQ6" s="13"/>
      <c r="AR6" s="13"/>
      <c r="AS6" s="13" t="s">
        <v>122</v>
      </c>
      <c r="AT6" s="18"/>
      <c r="AU6" s="18"/>
      <c r="AV6" s="13"/>
      <c r="AW6" s="13"/>
      <c r="AX6" s="13" t="s">
        <v>123</v>
      </c>
      <c r="AY6" s="13" t="s">
        <v>124</v>
      </c>
      <c r="AZ6" s="13">
        <v>121</v>
      </c>
      <c r="BA6" s="13">
        <v>6</v>
      </c>
      <c r="BB6" s="16"/>
    </row>
    <row r="7" spans="1:54" ht="16" thickBot="1">
      <c r="A7" s="12" t="s">
        <v>125</v>
      </c>
      <c r="B7" s="13" t="s">
        <v>126</v>
      </c>
      <c r="C7" s="13" t="s">
        <v>104</v>
      </c>
      <c r="D7" s="17" t="s">
        <v>127</v>
      </c>
      <c r="E7" s="13"/>
      <c r="F7" s="13"/>
      <c r="G7" s="18" t="s">
        <v>128</v>
      </c>
      <c r="H7" s="21">
        <v>43744</v>
      </c>
      <c r="I7" s="13">
        <v>2</v>
      </c>
      <c r="J7" s="13" t="s">
        <v>115</v>
      </c>
      <c r="K7" s="22" t="str">
        <f>HYPERLINK("https://howto.thec2matrix.com/c2/caldera","Yes")</f>
        <v>Yes</v>
      </c>
      <c r="L7" s="13"/>
      <c r="M7" s="13"/>
      <c r="N7" s="13" t="s">
        <v>107</v>
      </c>
      <c r="O7" s="13" t="s">
        <v>129</v>
      </c>
      <c r="P7" s="13" t="s">
        <v>123</v>
      </c>
      <c r="Q7" s="13" t="s">
        <v>130</v>
      </c>
      <c r="R7" s="13"/>
      <c r="S7" s="13" t="s">
        <v>123</v>
      </c>
      <c r="T7" s="23" t="s">
        <v>123</v>
      </c>
      <c r="U7" s="23" t="s">
        <v>123</v>
      </c>
      <c r="V7" s="23" t="s">
        <v>123</v>
      </c>
      <c r="W7" s="13" t="s">
        <v>122</v>
      </c>
      <c r="X7" s="13" t="s">
        <v>123</v>
      </c>
      <c r="Y7" s="13" t="s">
        <v>122</v>
      </c>
      <c r="Z7" s="13" t="s">
        <v>122</v>
      </c>
      <c r="AA7" s="13" t="s">
        <v>122</v>
      </c>
      <c r="AB7" s="13" t="s">
        <v>122</v>
      </c>
      <c r="AC7" s="13" t="s">
        <v>122</v>
      </c>
      <c r="AD7" s="13" t="s">
        <v>122</v>
      </c>
      <c r="AE7" s="13" t="s">
        <v>122</v>
      </c>
      <c r="AF7" s="13" t="s">
        <v>122</v>
      </c>
      <c r="AG7" s="13" t="s">
        <v>122</v>
      </c>
      <c r="AH7" s="13"/>
      <c r="AI7" s="13" t="s">
        <v>131</v>
      </c>
      <c r="AJ7" s="13" t="s">
        <v>122</v>
      </c>
      <c r="AK7" s="13" t="s">
        <v>123</v>
      </c>
      <c r="AL7" s="13" t="s">
        <v>122</v>
      </c>
      <c r="AM7" s="13" t="s">
        <v>123</v>
      </c>
      <c r="AN7" s="13" t="s">
        <v>123</v>
      </c>
      <c r="AO7" s="13" t="s">
        <v>122</v>
      </c>
      <c r="AP7" s="13" t="s">
        <v>122</v>
      </c>
      <c r="AQ7" s="13" t="s">
        <v>123</v>
      </c>
      <c r="AR7" s="13" t="s">
        <v>123</v>
      </c>
      <c r="AS7" s="13" t="s">
        <v>122</v>
      </c>
      <c r="AT7" s="13"/>
      <c r="AU7" s="13" t="s">
        <v>123</v>
      </c>
      <c r="AV7" s="22" t="str">
        <f>HYPERLINK("https://community.rsa.com/community/products/netwitness/blog/2019/12/09/apt-emulation-using-caldera","Yes")</f>
        <v>Yes</v>
      </c>
      <c r="AW7" s="13"/>
      <c r="AX7" s="13" t="s">
        <v>123</v>
      </c>
      <c r="AY7" s="13" t="s">
        <v>122</v>
      </c>
      <c r="AZ7" s="13" t="s">
        <v>104</v>
      </c>
      <c r="BA7" s="13">
        <v>181</v>
      </c>
      <c r="BB7" s="16"/>
    </row>
    <row r="8" spans="1:54" ht="17" thickBot="1">
      <c r="A8" s="12" t="s">
        <v>132</v>
      </c>
      <c r="B8" s="13" t="s">
        <v>133</v>
      </c>
      <c r="C8" s="24" t="s">
        <v>104</v>
      </c>
      <c r="D8" s="25" t="s">
        <v>134</v>
      </c>
      <c r="E8" s="16"/>
      <c r="F8" s="16" t="s">
        <v>135</v>
      </c>
      <c r="G8" s="18" t="s">
        <v>135</v>
      </c>
      <c r="H8" s="21">
        <v>43959</v>
      </c>
      <c r="I8" s="13"/>
      <c r="J8" s="13"/>
      <c r="K8" s="26" t="s">
        <v>123</v>
      </c>
      <c r="L8" s="13"/>
      <c r="M8" s="13"/>
      <c r="N8" s="13" t="s">
        <v>136</v>
      </c>
      <c r="O8" s="13" t="s">
        <v>136</v>
      </c>
      <c r="P8" s="13" t="s">
        <v>122</v>
      </c>
      <c r="Q8" s="13" t="s">
        <v>137</v>
      </c>
      <c r="R8" s="13"/>
      <c r="S8" s="13" t="s">
        <v>122</v>
      </c>
      <c r="T8" s="13" t="s">
        <v>123</v>
      </c>
      <c r="U8" s="13" t="s">
        <v>122</v>
      </c>
      <c r="V8" s="13" t="s">
        <v>122</v>
      </c>
      <c r="W8" s="13"/>
      <c r="X8" s="13" t="s">
        <v>123</v>
      </c>
      <c r="Y8" s="13" t="s">
        <v>122</v>
      </c>
      <c r="Z8" s="13" t="s">
        <v>122</v>
      </c>
      <c r="AA8" s="13" t="s">
        <v>122</v>
      </c>
      <c r="AB8" s="13" t="s">
        <v>122</v>
      </c>
      <c r="AC8" s="13" t="s">
        <v>122</v>
      </c>
      <c r="AD8" s="13" t="s">
        <v>122</v>
      </c>
      <c r="AE8" s="13" t="s">
        <v>122</v>
      </c>
      <c r="AF8" s="13" t="s">
        <v>122</v>
      </c>
      <c r="AG8" s="13" t="s">
        <v>122</v>
      </c>
      <c r="AH8" s="13"/>
      <c r="AI8" s="13" t="s">
        <v>131</v>
      </c>
      <c r="AJ8" s="13" t="s">
        <v>122</v>
      </c>
      <c r="AK8" s="13" t="s">
        <v>122</v>
      </c>
      <c r="AL8" s="13" t="s">
        <v>122</v>
      </c>
      <c r="AM8" s="13" t="s">
        <v>122</v>
      </c>
      <c r="AN8" s="13" t="s">
        <v>122</v>
      </c>
      <c r="AO8" s="13" t="s">
        <v>122</v>
      </c>
      <c r="AP8" s="13" t="s">
        <v>122</v>
      </c>
      <c r="AQ8" s="13" t="s">
        <v>122</v>
      </c>
      <c r="AR8" s="13" t="s">
        <v>122</v>
      </c>
      <c r="AS8" s="13" t="s">
        <v>122</v>
      </c>
      <c r="AT8" s="13"/>
      <c r="AU8" s="13" t="s">
        <v>122</v>
      </c>
      <c r="AV8" s="20"/>
      <c r="AW8" s="20"/>
      <c r="AX8" s="13" t="s">
        <v>123</v>
      </c>
      <c r="AY8" s="13"/>
      <c r="AZ8" s="13"/>
      <c r="BA8" s="13"/>
      <c r="BB8" s="16" t="s">
        <v>138</v>
      </c>
    </row>
    <row r="9" spans="1:54">
      <c r="A9" s="12" t="s">
        <v>139</v>
      </c>
      <c r="B9" s="13" t="s">
        <v>117</v>
      </c>
      <c r="C9" s="24" t="s">
        <v>104</v>
      </c>
      <c r="D9" s="25" t="s">
        <v>140</v>
      </c>
      <c r="E9" s="16"/>
      <c r="F9" s="16" t="s">
        <v>141</v>
      </c>
      <c r="G9" s="18" t="s">
        <v>142</v>
      </c>
      <c r="H9" s="21">
        <v>43965</v>
      </c>
      <c r="I9" s="13">
        <v>3</v>
      </c>
      <c r="J9" s="13" t="s">
        <v>129</v>
      </c>
      <c r="K9" s="16"/>
      <c r="L9" s="13" t="s">
        <v>122</v>
      </c>
      <c r="M9" s="13"/>
      <c r="N9" s="13" t="s">
        <v>129</v>
      </c>
      <c r="O9" s="13" t="s">
        <v>129</v>
      </c>
      <c r="P9" s="13" t="s">
        <v>122</v>
      </c>
      <c r="Q9" s="13" t="s">
        <v>137</v>
      </c>
      <c r="R9" s="13"/>
      <c r="S9" s="13" t="s">
        <v>122</v>
      </c>
      <c r="T9" s="13" t="s">
        <v>123</v>
      </c>
      <c r="U9" s="13" t="s">
        <v>123</v>
      </c>
      <c r="V9" s="13" t="s">
        <v>123</v>
      </c>
      <c r="W9" s="13" t="s">
        <v>123</v>
      </c>
      <c r="X9" s="13" t="s">
        <v>122</v>
      </c>
      <c r="Y9" s="13" t="s">
        <v>122</v>
      </c>
      <c r="Z9" s="13" t="s">
        <v>122</v>
      </c>
      <c r="AA9" s="13" t="s">
        <v>122</v>
      </c>
      <c r="AB9" s="13" t="s">
        <v>122</v>
      </c>
      <c r="AC9" s="13" t="s">
        <v>122</v>
      </c>
      <c r="AD9" s="13" t="s">
        <v>122</v>
      </c>
      <c r="AE9" s="13" t="s">
        <v>122</v>
      </c>
      <c r="AF9" s="13" t="s">
        <v>122</v>
      </c>
      <c r="AG9" s="13" t="s">
        <v>122</v>
      </c>
      <c r="AH9" s="13"/>
      <c r="AI9" s="13" t="s">
        <v>122</v>
      </c>
      <c r="AJ9" s="13" t="s">
        <v>122</v>
      </c>
      <c r="AK9" s="13" t="s">
        <v>122</v>
      </c>
      <c r="AL9" s="13" t="s">
        <v>122</v>
      </c>
      <c r="AM9" s="13" t="s">
        <v>122</v>
      </c>
      <c r="AN9" s="13" t="s">
        <v>122</v>
      </c>
      <c r="AO9" s="13" t="s">
        <v>122</v>
      </c>
      <c r="AP9" s="13" t="s">
        <v>122</v>
      </c>
      <c r="AQ9" s="13" t="s">
        <v>122</v>
      </c>
      <c r="AR9" s="13" t="s">
        <v>122</v>
      </c>
      <c r="AS9" s="13" t="s">
        <v>122</v>
      </c>
      <c r="AT9" s="13"/>
      <c r="AU9" s="13" t="s">
        <v>122</v>
      </c>
      <c r="AV9" s="20" t="s">
        <v>123</v>
      </c>
      <c r="AW9" s="20"/>
      <c r="AX9" s="13" t="s">
        <v>123</v>
      </c>
      <c r="AY9" s="13" t="s">
        <v>122</v>
      </c>
      <c r="AZ9" s="13" t="s">
        <v>104</v>
      </c>
      <c r="BA9" s="13">
        <v>13</v>
      </c>
      <c r="BB9" s="16"/>
    </row>
    <row r="10" spans="1:54">
      <c r="A10" s="12" t="s">
        <v>143</v>
      </c>
      <c r="B10" s="27" t="s">
        <v>144</v>
      </c>
      <c r="C10" s="24">
        <v>3500</v>
      </c>
      <c r="D10" s="25"/>
      <c r="E10" s="15" t="s">
        <v>145</v>
      </c>
      <c r="F10" s="16"/>
      <c r="G10" s="18" t="s">
        <v>146</v>
      </c>
      <c r="H10" s="21">
        <v>43789</v>
      </c>
      <c r="I10" s="13">
        <v>3.14</v>
      </c>
      <c r="J10" s="13" t="s">
        <v>147</v>
      </c>
      <c r="K10" s="16"/>
      <c r="L10" s="13"/>
      <c r="M10" s="13"/>
      <c r="N10" s="13" t="s">
        <v>148</v>
      </c>
      <c r="O10" s="13" t="s">
        <v>149</v>
      </c>
      <c r="P10" s="13" t="s">
        <v>123</v>
      </c>
      <c r="Q10" s="13" t="s">
        <v>150</v>
      </c>
      <c r="R10" s="13"/>
      <c r="S10" s="13" t="s">
        <v>122</v>
      </c>
      <c r="T10" s="23" t="s">
        <v>123</v>
      </c>
      <c r="U10" s="13" t="s">
        <v>122</v>
      </c>
      <c r="V10" s="13" t="s">
        <v>122</v>
      </c>
      <c r="W10" s="13" t="s">
        <v>123</v>
      </c>
      <c r="X10" s="13" t="s">
        <v>123</v>
      </c>
      <c r="Y10" s="13" t="s">
        <v>122</v>
      </c>
      <c r="Z10" s="13" t="s">
        <v>122</v>
      </c>
      <c r="AA10" s="13" t="s">
        <v>123</v>
      </c>
      <c r="AB10" s="22" t="str">
        <f>HYPERLINK("https://github.com/outflanknl/DoH_c2_Trigger","Yes")</f>
        <v>Yes</v>
      </c>
      <c r="AC10" s="13" t="s">
        <v>122</v>
      </c>
      <c r="AD10" s="13" t="s">
        <v>122</v>
      </c>
      <c r="AE10" s="13" t="s">
        <v>122</v>
      </c>
      <c r="AF10" s="13" t="s">
        <v>122</v>
      </c>
      <c r="AG10" s="13" t="s">
        <v>123</v>
      </c>
      <c r="AH10" s="13"/>
      <c r="AI10" s="13" t="s">
        <v>123</v>
      </c>
      <c r="AJ10" s="13" t="s">
        <v>122</v>
      </c>
      <c r="AK10" s="13" t="s">
        <v>123</v>
      </c>
      <c r="AL10" s="13" t="s">
        <v>123</v>
      </c>
      <c r="AM10" s="13" t="s">
        <v>123</v>
      </c>
      <c r="AN10" s="13" t="s">
        <v>123</v>
      </c>
      <c r="AO10" s="13" t="s">
        <v>122</v>
      </c>
      <c r="AP10" s="13" t="s">
        <v>123</v>
      </c>
      <c r="AQ10" s="13" t="s">
        <v>123</v>
      </c>
      <c r="AR10" s="13" t="s">
        <v>123</v>
      </c>
      <c r="AS10" s="22" t="str">
        <f>HYPERLINK("https://attack.mitre.org/software/S0154/","Yes")</f>
        <v>Yes</v>
      </c>
      <c r="AT10" s="13" t="s">
        <v>123</v>
      </c>
      <c r="AU10" s="13" t="s">
        <v>123</v>
      </c>
      <c r="AV10" s="22" t="str">
        <f>HYPERLINK("https://community.rsa.com/community/products/netwitness/blog/2019/05/28/detecting-command-and-control-in-rsa-netwitness-cobalt-strike","Yes")</f>
        <v>Yes</v>
      </c>
      <c r="AW10" s="13" t="s">
        <v>151</v>
      </c>
      <c r="AX10" s="13" t="s">
        <v>123</v>
      </c>
      <c r="AY10" s="13" t="s">
        <v>122</v>
      </c>
      <c r="AZ10" s="13" t="s">
        <v>104</v>
      </c>
      <c r="BA10" s="13" t="s">
        <v>104</v>
      </c>
      <c r="BB10" s="16"/>
    </row>
    <row r="11" spans="1:54">
      <c r="A11" s="12" t="s">
        <v>152</v>
      </c>
      <c r="B11" s="13" t="s">
        <v>133</v>
      </c>
      <c r="C11" s="13" t="s">
        <v>104</v>
      </c>
      <c r="D11" s="25" t="s">
        <v>153</v>
      </c>
      <c r="E11" s="25" t="s">
        <v>154</v>
      </c>
      <c r="F11" s="16" t="s">
        <v>155</v>
      </c>
      <c r="G11" s="18" t="s">
        <v>128</v>
      </c>
      <c r="H11" s="21">
        <v>43744</v>
      </c>
      <c r="I11" s="13">
        <v>0.3</v>
      </c>
      <c r="J11" s="13" t="s">
        <v>156</v>
      </c>
      <c r="K11" s="22" t="str">
        <f>HYPERLINK("https://howto.thec2matrix.com/c2/covenant","Yes")</f>
        <v>Yes</v>
      </c>
      <c r="L11" s="13" t="s">
        <v>123</v>
      </c>
      <c r="M11" s="13" t="s">
        <v>123</v>
      </c>
      <c r="N11" s="13" t="s">
        <v>157</v>
      </c>
      <c r="O11" s="13" t="s">
        <v>157</v>
      </c>
      <c r="P11" s="13" t="s">
        <v>123</v>
      </c>
      <c r="Q11" s="13" t="s">
        <v>130</v>
      </c>
      <c r="R11" s="13" t="s">
        <v>123</v>
      </c>
      <c r="S11" s="13" t="s">
        <v>123</v>
      </c>
      <c r="T11" s="23" t="s">
        <v>123</v>
      </c>
      <c r="U11" s="13" t="s">
        <v>122</v>
      </c>
      <c r="V11" s="13" t="s">
        <v>122</v>
      </c>
      <c r="W11" s="13" t="s">
        <v>122</v>
      </c>
      <c r="X11" s="13" t="s">
        <v>123</v>
      </c>
      <c r="Y11" s="13" t="s">
        <v>122</v>
      </c>
      <c r="Z11" s="13" t="s">
        <v>122</v>
      </c>
      <c r="AA11" s="13" t="s">
        <v>122</v>
      </c>
      <c r="AB11" s="13" t="s">
        <v>122</v>
      </c>
      <c r="AC11" s="13" t="s">
        <v>122</v>
      </c>
      <c r="AD11" s="13" t="s">
        <v>122</v>
      </c>
      <c r="AE11" s="13" t="s">
        <v>122</v>
      </c>
      <c r="AF11" s="13" t="s">
        <v>122</v>
      </c>
      <c r="AG11" s="13" t="s">
        <v>123</v>
      </c>
      <c r="AH11" s="13"/>
      <c r="AI11" s="13" t="s">
        <v>158</v>
      </c>
      <c r="AJ11" s="13" t="s">
        <v>122</v>
      </c>
      <c r="AK11" s="13" t="s">
        <v>123</v>
      </c>
      <c r="AL11" s="13" t="s">
        <v>123</v>
      </c>
      <c r="AM11" s="13" t="s">
        <v>123</v>
      </c>
      <c r="AN11" s="13" t="s">
        <v>123</v>
      </c>
      <c r="AO11" s="13" t="s">
        <v>122</v>
      </c>
      <c r="AP11" s="13" t="s">
        <v>123</v>
      </c>
      <c r="AQ11" s="13" t="s">
        <v>123</v>
      </c>
      <c r="AR11" s="13" t="s">
        <v>123</v>
      </c>
      <c r="AS11" s="13" t="s">
        <v>122</v>
      </c>
      <c r="AT11" s="13"/>
      <c r="AU11" s="13" t="s">
        <v>123</v>
      </c>
      <c r="AV11" s="22" t="str">
        <f>HYPERLINK("https://community.rsa.com/community/products/netwitness/blog/2019/12/20/using-rsa-netwitness-to-detect-cc-covenant","Yes")</f>
        <v>Yes</v>
      </c>
      <c r="AW11" s="13"/>
      <c r="AX11" s="13" t="s">
        <v>123</v>
      </c>
      <c r="AY11" s="13" t="s">
        <v>159</v>
      </c>
      <c r="AZ11" s="13">
        <v>665</v>
      </c>
      <c r="BA11" s="13">
        <v>108</v>
      </c>
      <c r="BB11" s="25"/>
    </row>
    <row r="12" spans="1:54">
      <c r="A12" s="12" t="s">
        <v>160</v>
      </c>
      <c r="B12" s="13" t="s">
        <v>109</v>
      </c>
      <c r="C12" s="13" t="s">
        <v>104</v>
      </c>
      <c r="D12" s="14" t="s">
        <v>161</v>
      </c>
      <c r="E12" s="14" t="s">
        <v>162</v>
      </c>
      <c r="F12" s="18" t="s">
        <v>163</v>
      </c>
      <c r="G12" s="18" t="s">
        <v>128</v>
      </c>
      <c r="H12" s="28">
        <v>43823</v>
      </c>
      <c r="I12" s="13" t="s">
        <v>164</v>
      </c>
      <c r="J12" s="13" t="s">
        <v>115</v>
      </c>
      <c r="K12" s="25"/>
      <c r="L12" s="13"/>
      <c r="M12" s="13"/>
      <c r="N12" s="13" t="s">
        <v>107</v>
      </c>
      <c r="O12" s="13" t="s">
        <v>107</v>
      </c>
      <c r="P12" s="13" t="s">
        <v>122</v>
      </c>
      <c r="Q12" s="13" t="s">
        <v>137</v>
      </c>
      <c r="R12" s="13"/>
      <c r="S12" s="13" t="s">
        <v>122</v>
      </c>
      <c r="T12" s="13" t="s">
        <v>165</v>
      </c>
      <c r="U12" s="13" t="s">
        <v>165</v>
      </c>
      <c r="V12" s="13" t="s">
        <v>165</v>
      </c>
      <c r="W12" s="13" t="s">
        <v>122</v>
      </c>
      <c r="X12" s="13" t="s">
        <v>123</v>
      </c>
      <c r="Y12" s="13" t="s">
        <v>122</v>
      </c>
      <c r="Z12" s="13" t="s">
        <v>122</v>
      </c>
      <c r="AA12" s="13" t="s">
        <v>122</v>
      </c>
      <c r="AB12" s="13" t="s">
        <v>122</v>
      </c>
      <c r="AC12" s="13" t="s">
        <v>122</v>
      </c>
      <c r="AD12" s="13" t="s">
        <v>122</v>
      </c>
      <c r="AE12" s="13" t="s">
        <v>122</v>
      </c>
      <c r="AF12" s="13" t="s">
        <v>122</v>
      </c>
      <c r="AG12" s="13" t="s">
        <v>122</v>
      </c>
      <c r="AH12" s="13"/>
      <c r="AI12" s="13" t="s">
        <v>166</v>
      </c>
      <c r="AJ12" s="13" t="s">
        <v>123</v>
      </c>
      <c r="AK12" s="13" t="s">
        <v>122</v>
      </c>
      <c r="AL12" s="13" t="s">
        <v>122</v>
      </c>
      <c r="AM12" s="13" t="s">
        <v>122</v>
      </c>
      <c r="AN12" s="13" t="s">
        <v>122</v>
      </c>
      <c r="AO12" s="13" t="s">
        <v>122</v>
      </c>
      <c r="AP12" s="13" t="s">
        <v>122</v>
      </c>
      <c r="AQ12" s="13" t="s">
        <v>122</v>
      </c>
      <c r="AR12" s="13" t="s">
        <v>122</v>
      </c>
      <c r="AS12" s="13" t="s">
        <v>122</v>
      </c>
      <c r="AT12" s="13"/>
      <c r="AU12" s="13" t="s">
        <v>122</v>
      </c>
      <c r="AV12" s="13"/>
      <c r="AW12" s="13"/>
      <c r="AX12" s="13" t="s">
        <v>123</v>
      </c>
      <c r="AY12" s="13" t="s">
        <v>122</v>
      </c>
      <c r="AZ12" s="13" t="s">
        <v>104</v>
      </c>
      <c r="BA12" s="13">
        <v>0</v>
      </c>
      <c r="BB12" s="13" t="s">
        <v>167</v>
      </c>
    </row>
    <row r="13" spans="1:54">
      <c r="A13" s="12" t="s">
        <v>168</v>
      </c>
      <c r="B13" s="13" t="s">
        <v>109</v>
      </c>
      <c r="C13" s="13" t="s">
        <v>104</v>
      </c>
      <c r="D13" s="19" t="s">
        <v>169</v>
      </c>
      <c r="E13" s="29"/>
      <c r="F13" s="18" t="s">
        <v>170</v>
      </c>
      <c r="G13" s="18" t="s">
        <v>171</v>
      </c>
      <c r="H13" s="28">
        <v>44091</v>
      </c>
      <c r="I13" s="13" t="s">
        <v>172</v>
      </c>
      <c r="J13" s="13" t="s">
        <v>173</v>
      </c>
      <c r="K13" s="13"/>
      <c r="L13" s="13"/>
      <c r="M13" s="13"/>
      <c r="N13" s="13" t="s">
        <v>173</v>
      </c>
      <c r="O13" s="13" t="s">
        <v>173</v>
      </c>
      <c r="P13" s="13" t="s">
        <v>123</v>
      </c>
      <c r="Q13" s="13" t="s">
        <v>130</v>
      </c>
      <c r="R13" s="13" t="s">
        <v>123</v>
      </c>
      <c r="S13" s="13" t="s">
        <v>123</v>
      </c>
      <c r="T13" s="23" t="s">
        <v>123</v>
      </c>
      <c r="U13" s="23" t="s">
        <v>123</v>
      </c>
      <c r="V13" s="23" t="s">
        <v>123</v>
      </c>
      <c r="W13" s="13" t="s">
        <v>123</v>
      </c>
      <c r="X13" s="13" t="s">
        <v>123</v>
      </c>
      <c r="Y13" s="13" t="s">
        <v>122</v>
      </c>
      <c r="Z13" s="13" t="s">
        <v>122</v>
      </c>
      <c r="AA13" s="13" t="s">
        <v>122</v>
      </c>
      <c r="AB13" s="13" t="s">
        <v>123</v>
      </c>
      <c r="AC13" s="13" t="s">
        <v>122</v>
      </c>
      <c r="AD13" s="13" t="s">
        <v>122</v>
      </c>
      <c r="AE13" s="13" t="s">
        <v>122</v>
      </c>
      <c r="AF13" s="13" t="s">
        <v>122</v>
      </c>
      <c r="AG13" s="13" t="s">
        <v>122</v>
      </c>
      <c r="AH13" s="13"/>
      <c r="AI13" s="13" t="s">
        <v>158</v>
      </c>
      <c r="AJ13" s="13" t="s">
        <v>122</v>
      </c>
      <c r="AK13" s="13" t="s">
        <v>123</v>
      </c>
      <c r="AL13" s="13" t="s">
        <v>122</v>
      </c>
      <c r="AM13" s="13" t="s">
        <v>122</v>
      </c>
      <c r="AN13" s="13" t="s">
        <v>123</v>
      </c>
      <c r="AO13" s="13" t="s">
        <v>122</v>
      </c>
      <c r="AP13" s="13" t="s">
        <v>123</v>
      </c>
      <c r="AQ13" s="13" t="s">
        <v>123</v>
      </c>
      <c r="AR13" s="13" t="s">
        <v>123</v>
      </c>
      <c r="AS13" s="13" t="s">
        <v>122</v>
      </c>
      <c r="AT13" s="13" t="s">
        <v>122</v>
      </c>
      <c r="AU13" s="13" t="s">
        <v>123</v>
      </c>
      <c r="AV13" s="13"/>
      <c r="AW13" s="13" t="s">
        <v>174</v>
      </c>
      <c r="AX13" s="13" t="s">
        <v>123</v>
      </c>
      <c r="AY13" s="13" t="s">
        <v>122</v>
      </c>
      <c r="AZ13" s="13" t="s">
        <v>104</v>
      </c>
      <c r="BA13" s="13">
        <v>9</v>
      </c>
      <c r="BB13" s="13"/>
    </row>
    <row r="14" spans="1:54">
      <c r="A14" s="12" t="s">
        <v>175</v>
      </c>
      <c r="B14" s="13" t="s">
        <v>176</v>
      </c>
      <c r="C14" s="13" t="s">
        <v>104</v>
      </c>
      <c r="D14" s="14" t="s">
        <v>177</v>
      </c>
      <c r="E14" s="29"/>
      <c r="F14" s="18"/>
      <c r="G14" s="17" t="s">
        <v>106</v>
      </c>
      <c r="H14" s="28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23"/>
      <c r="U14" s="23"/>
      <c r="V14" s="2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>
      <c r="A15" s="12" t="s">
        <v>178</v>
      </c>
      <c r="B15" s="13" t="s">
        <v>117</v>
      </c>
      <c r="C15" s="13" t="s">
        <v>104</v>
      </c>
      <c r="D15" s="14" t="s">
        <v>179</v>
      </c>
      <c r="E15" s="29"/>
      <c r="F15" s="18" t="s">
        <v>180</v>
      </c>
      <c r="G15" s="18" t="s">
        <v>128</v>
      </c>
      <c r="H15" s="28">
        <v>43860</v>
      </c>
      <c r="I15" s="13" t="s">
        <v>181</v>
      </c>
      <c r="J15" s="13" t="s">
        <v>182</v>
      </c>
      <c r="K15" s="22" t="str">
        <f>HYPERLINK("https://howto.thec2matrix.com/c2/empire","Yes")</f>
        <v>Yes</v>
      </c>
      <c r="L15" s="13" t="s">
        <v>123</v>
      </c>
      <c r="M15" s="13" t="s">
        <v>123</v>
      </c>
      <c r="N15" s="13" t="s">
        <v>107</v>
      </c>
      <c r="O15" s="13" t="s">
        <v>183</v>
      </c>
      <c r="P15" s="22" t="str">
        <f>HYPERLINK("https://github.com/BC-SECURITY/Starkiller","Yes")</f>
        <v>Yes</v>
      </c>
      <c r="Q15" s="13" t="s">
        <v>150</v>
      </c>
      <c r="R15" s="13"/>
      <c r="S15" s="13" t="s">
        <v>123</v>
      </c>
      <c r="T15" s="23" t="s">
        <v>123</v>
      </c>
      <c r="U15" s="23" t="s">
        <v>123</v>
      </c>
      <c r="V15" s="23" t="s">
        <v>123</v>
      </c>
      <c r="W15" s="13" t="s">
        <v>122</v>
      </c>
      <c r="X15" s="13" t="s">
        <v>123</v>
      </c>
      <c r="Y15" s="13" t="s">
        <v>122</v>
      </c>
      <c r="Z15" s="13" t="s">
        <v>122</v>
      </c>
      <c r="AA15" s="13" t="s">
        <v>122</v>
      </c>
      <c r="AB15" s="13" t="s">
        <v>122</v>
      </c>
      <c r="AC15" s="13" t="s">
        <v>122</v>
      </c>
      <c r="AD15" s="13" t="s">
        <v>122</v>
      </c>
      <c r="AE15" s="13" t="s">
        <v>122</v>
      </c>
      <c r="AF15" s="13" t="s">
        <v>122</v>
      </c>
      <c r="AG15" s="13" t="s">
        <v>122</v>
      </c>
      <c r="AH15" s="13"/>
      <c r="AI15" s="13" t="s">
        <v>158</v>
      </c>
      <c r="AJ15" s="13" t="s">
        <v>122</v>
      </c>
      <c r="AK15" s="13" t="s">
        <v>123</v>
      </c>
      <c r="AL15" s="13" t="s">
        <v>123</v>
      </c>
      <c r="AM15" s="13" t="s">
        <v>123</v>
      </c>
      <c r="AN15" s="13" t="s">
        <v>123</v>
      </c>
      <c r="AO15" s="13" t="s">
        <v>123</v>
      </c>
      <c r="AP15" s="13" t="s">
        <v>123</v>
      </c>
      <c r="AQ15" s="13" t="s">
        <v>122</v>
      </c>
      <c r="AR15" s="13" t="s">
        <v>123</v>
      </c>
      <c r="AS15" s="22" t="str">
        <f>HYPERLINK("https://attack.mitre.org/software/S0363/","Yes")</f>
        <v>Yes</v>
      </c>
      <c r="AT15" s="13" t="s">
        <v>123</v>
      </c>
      <c r="AU15" s="13" t="s">
        <v>122</v>
      </c>
      <c r="AV15" s="22" t="str">
        <f>HYPERLINK("https://community.rsa.com/community/products/netwitness/blog/2019/04/05/command-and-control-powershell-empire","Yes")</f>
        <v>Yes</v>
      </c>
      <c r="AW15" s="13" t="s">
        <v>184</v>
      </c>
      <c r="AX15" s="13" t="s">
        <v>123</v>
      </c>
      <c r="AY15" s="13" t="s">
        <v>185</v>
      </c>
      <c r="AZ15" s="13">
        <v>1299</v>
      </c>
      <c r="BA15" s="13">
        <v>61</v>
      </c>
      <c r="BB15" s="13"/>
    </row>
    <row r="16" spans="1:54">
      <c r="A16" s="12" t="s">
        <v>186</v>
      </c>
      <c r="B16" s="13" t="s">
        <v>133</v>
      </c>
      <c r="C16" s="13" t="s">
        <v>104</v>
      </c>
      <c r="D16" s="14" t="s">
        <v>187</v>
      </c>
      <c r="E16" s="25"/>
      <c r="F16" s="16"/>
      <c r="G16" s="18" t="s">
        <v>188</v>
      </c>
      <c r="H16" s="21">
        <v>43781</v>
      </c>
      <c r="I16" s="13" t="s">
        <v>189</v>
      </c>
      <c r="J16" s="13" t="s">
        <v>115</v>
      </c>
      <c r="K16" s="25"/>
      <c r="L16" s="13"/>
      <c r="M16" s="13" t="s">
        <v>123</v>
      </c>
      <c r="N16" s="13" t="s">
        <v>107</v>
      </c>
      <c r="O16" s="13" t="s">
        <v>107</v>
      </c>
      <c r="P16" s="13" t="s">
        <v>122</v>
      </c>
      <c r="Q16" s="13" t="s">
        <v>150</v>
      </c>
      <c r="R16" s="13"/>
      <c r="S16" s="13" t="s">
        <v>122</v>
      </c>
      <c r="T16" s="23" t="s">
        <v>123</v>
      </c>
      <c r="U16" s="23" t="s">
        <v>123</v>
      </c>
      <c r="V16" s="23" t="s">
        <v>123</v>
      </c>
      <c r="W16" s="13" t="s">
        <v>122</v>
      </c>
      <c r="X16" s="13" t="s">
        <v>123</v>
      </c>
      <c r="Y16" s="13" t="s">
        <v>122</v>
      </c>
      <c r="Z16" s="13" t="s">
        <v>122</v>
      </c>
      <c r="AA16" s="13" t="s">
        <v>122</v>
      </c>
      <c r="AB16" s="13" t="s">
        <v>122</v>
      </c>
      <c r="AC16" s="13" t="s">
        <v>122</v>
      </c>
      <c r="AD16" s="13" t="s">
        <v>122</v>
      </c>
      <c r="AE16" s="13" t="s">
        <v>122</v>
      </c>
      <c r="AF16" s="13" t="s">
        <v>122</v>
      </c>
      <c r="AG16" s="13" t="s">
        <v>122</v>
      </c>
      <c r="AH16" s="13"/>
      <c r="AI16" s="13" t="s">
        <v>166</v>
      </c>
      <c r="AJ16" s="13" t="s">
        <v>122</v>
      </c>
      <c r="AK16" s="13" t="s">
        <v>122</v>
      </c>
      <c r="AL16" s="13" t="s">
        <v>122</v>
      </c>
      <c r="AM16" s="13" t="s">
        <v>123</v>
      </c>
      <c r="AN16" s="13" t="s">
        <v>122</v>
      </c>
      <c r="AO16" s="13" t="s">
        <v>122</v>
      </c>
      <c r="AP16" s="13" t="s">
        <v>122</v>
      </c>
      <c r="AQ16" s="13" t="s">
        <v>122</v>
      </c>
      <c r="AR16" s="13" t="s">
        <v>122</v>
      </c>
      <c r="AS16" s="13" t="s">
        <v>122</v>
      </c>
      <c r="AT16" s="13"/>
      <c r="AU16" s="13" t="s">
        <v>122</v>
      </c>
      <c r="AV16" s="13"/>
      <c r="AW16" s="13"/>
      <c r="AX16" s="13" t="s">
        <v>123</v>
      </c>
      <c r="AY16" s="13" t="s">
        <v>122</v>
      </c>
      <c r="AZ16" s="13" t="s">
        <v>104</v>
      </c>
      <c r="BA16" s="13">
        <v>89</v>
      </c>
      <c r="BB16" s="25"/>
    </row>
    <row r="17" spans="1:54">
      <c r="A17" s="12" t="s">
        <v>190</v>
      </c>
      <c r="B17" s="13" t="s">
        <v>117</v>
      </c>
      <c r="C17" s="13" t="s">
        <v>104</v>
      </c>
      <c r="D17" s="25" t="s">
        <v>191</v>
      </c>
      <c r="E17" s="25" t="s">
        <v>192</v>
      </c>
      <c r="F17" s="16"/>
      <c r="G17" s="18" t="s">
        <v>128</v>
      </c>
      <c r="H17" s="21">
        <v>43768</v>
      </c>
      <c r="I17" s="13" t="s">
        <v>104</v>
      </c>
      <c r="J17" s="13" t="s">
        <v>182</v>
      </c>
      <c r="K17" s="22" t="str">
        <f>HYPERLINK("https://howto.thec2matrix.com/c2/factionc2","Yes")</f>
        <v>Yes</v>
      </c>
      <c r="L17" s="13" t="s">
        <v>123</v>
      </c>
      <c r="M17" s="13" t="s">
        <v>123</v>
      </c>
      <c r="N17" s="13" t="s">
        <v>193</v>
      </c>
      <c r="O17" s="13" t="s">
        <v>193</v>
      </c>
      <c r="P17" s="13" t="s">
        <v>123</v>
      </c>
      <c r="Q17" s="13" t="s">
        <v>130</v>
      </c>
      <c r="R17" s="13"/>
      <c r="S17" s="13" t="s">
        <v>123</v>
      </c>
      <c r="T17" s="23" t="s">
        <v>123</v>
      </c>
      <c r="U17" s="13" t="s">
        <v>122</v>
      </c>
      <c r="V17" s="13" t="s">
        <v>122</v>
      </c>
      <c r="W17" s="13" t="s">
        <v>123</v>
      </c>
      <c r="X17" s="13" t="s">
        <v>123</v>
      </c>
      <c r="Y17" s="13" t="s">
        <v>122</v>
      </c>
      <c r="Z17" s="13" t="s">
        <v>122</v>
      </c>
      <c r="AA17" s="13" t="s">
        <v>122</v>
      </c>
      <c r="AB17" s="13" t="s">
        <v>122</v>
      </c>
      <c r="AC17" s="13" t="s">
        <v>122</v>
      </c>
      <c r="AD17" s="13" t="s">
        <v>122</v>
      </c>
      <c r="AE17" s="13" t="s">
        <v>122</v>
      </c>
      <c r="AF17" s="13" t="s">
        <v>122</v>
      </c>
      <c r="AG17" s="13" t="s">
        <v>122</v>
      </c>
      <c r="AH17" s="13"/>
      <c r="AI17" s="13" t="s">
        <v>194</v>
      </c>
      <c r="AJ17" s="13" t="s">
        <v>122</v>
      </c>
      <c r="AK17" s="13" t="s">
        <v>123</v>
      </c>
      <c r="AL17" s="13" t="s">
        <v>122</v>
      </c>
      <c r="AM17" s="13" t="s">
        <v>123</v>
      </c>
      <c r="AN17" s="13" t="s">
        <v>123</v>
      </c>
      <c r="AO17" s="13" t="s">
        <v>122</v>
      </c>
      <c r="AP17" s="13" t="s">
        <v>123</v>
      </c>
      <c r="AQ17" s="13" t="s">
        <v>122</v>
      </c>
      <c r="AR17" s="13" t="s">
        <v>123</v>
      </c>
      <c r="AS17" s="13" t="s">
        <v>122</v>
      </c>
      <c r="AT17" s="13"/>
      <c r="AU17" s="13" t="s">
        <v>123</v>
      </c>
      <c r="AV17" s="13"/>
      <c r="AW17" s="13"/>
      <c r="AX17" s="13" t="s">
        <v>123</v>
      </c>
      <c r="AY17" s="13" t="s">
        <v>195</v>
      </c>
      <c r="AZ17" s="13">
        <v>203</v>
      </c>
      <c r="BA17" s="13">
        <v>38</v>
      </c>
      <c r="BB17" s="16"/>
    </row>
    <row r="18" spans="1:54">
      <c r="A18" s="12" t="s">
        <v>196</v>
      </c>
      <c r="B18" s="13" t="s">
        <v>133</v>
      </c>
      <c r="C18" s="13" t="s">
        <v>104</v>
      </c>
      <c r="D18" s="25" t="s">
        <v>197</v>
      </c>
      <c r="E18" s="25"/>
      <c r="F18" s="16"/>
      <c r="G18" s="18" t="s">
        <v>128</v>
      </c>
      <c r="H18" s="21">
        <v>43781</v>
      </c>
      <c r="I18" s="13" t="s">
        <v>164</v>
      </c>
      <c r="J18" s="13" t="s">
        <v>115</v>
      </c>
      <c r="K18" s="25"/>
      <c r="L18" s="13"/>
      <c r="M18" s="13"/>
      <c r="N18" s="13" t="s">
        <v>107</v>
      </c>
      <c r="O18" s="13" t="s">
        <v>198</v>
      </c>
      <c r="P18" s="13" t="s">
        <v>122</v>
      </c>
      <c r="Q18" s="13" t="s">
        <v>137</v>
      </c>
      <c r="R18" s="13"/>
      <c r="S18" s="13" t="s">
        <v>122</v>
      </c>
      <c r="T18" s="23" t="s">
        <v>123</v>
      </c>
      <c r="U18" s="13" t="s">
        <v>122</v>
      </c>
      <c r="V18" s="13" t="s">
        <v>122</v>
      </c>
      <c r="W18" s="13" t="s">
        <v>122</v>
      </c>
      <c r="X18" s="13" t="s">
        <v>123</v>
      </c>
      <c r="Y18" s="13" t="s">
        <v>122</v>
      </c>
      <c r="Z18" s="13" t="s">
        <v>122</v>
      </c>
      <c r="AA18" s="13" t="s">
        <v>122</v>
      </c>
      <c r="AB18" s="13" t="s">
        <v>122</v>
      </c>
      <c r="AC18" s="13" t="s">
        <v>122</v>
      </c>
      <c r="AD18" s="13" t="s">
        <v>122</v>
      </c>
      <c r="AE18" s="13" t="s">
        <v>122</v>
      </c>
      <c r="AF18" s="13" t="s">
        <v>122</v>
      </c>
      <c r="AG18" s="13" t="s">
        <v>122</v>
      </c>
      <c r="AH18" s="13"/>
      <c r="AI18" s="13" t="s">
        <v>131</v>
      </c>
      <c r="AJ18" s="13" t="s">
        <v>122</v>
      </c>
      <c r="AK18" s="13" t="s">
        <v>122</v>
      </c>
      <c r="AL18" s="13" t="s">
        <v>122</v>
      </c>
      <c r="AM18" s="13" t="s">
        <v>122</v>
      </c>
      <c r="AN18" s="13" t="s">
        <v>122</v>
      </c>
      <c r="AO18" s="13" t="s">
        <v>122</v>
      </c>
      <c r="AP18" s="13" t="s">
        <v>122</v>
      </c>
      <c r="AQ18" s="13" t="s">
        <v>122</v>
      </c>
      <c r="AR18" s="13" t="s">
        <v>122</v>
      </c>
      <c r="AS18" s="13" t="s">
        <v>122</v>
      </c>
      <c r="AT18" s="13"/>
      <c r="AU18" s="13" t="s">
        <v>122</v>
      </c>
      <c r="AV18" s="13"/>
      <c r="AW18" s="13"/>
      <c r="AX18" s="13" t="s">
        <v>123</v>
      </c>
      <c r="AY18" s="13" t="s">
        <v>122</v>
      </c>
      <c r="AZ18" s="13" t="s">
        <v>104</v>
      </c>
      <c r="BA18" s="13">
        <v>1</v>
      </c>
      <c r="BB18" s="16" t="s">
        <v>199</v>
      </c>
    </row>
    <row r="19" spans="1:54">
      <c r="A19" s="12" t="s">
        <v>421</v>
      </c>
      <c r="B19" s="13" t="s">
        <v>133</v>
      </c>
      <c r="C19" s="13" t="s">
        <v>104</v>
      </c>
      <c r="D19" s="14" t="s">
        <v>200</v>
      </c>
      <c r="E19" s="13"/>
      <c r="F19" s="16" t="s">
        <v>201</v>
      </c>
      <c r="G19" s="18" t="s">
        <v>128</v>
      </c>
      <c r="H19" s="21">
        <v>43872</v>
      </c>
      <c r="I19" s="13" t="s">
        <v>202</v>
      </c>
      <c r="J19" s="13" t="s">
        <v>115</v>
      </c>
      <c r="K19" s="29"/>
      <c r="L19" s="13"/>
      <c r="M19" s="13" t="s">
        <v>123</v>
      </c>
      <c r="N19" s="13" t="s">
        <v>107</v>
      </c>
      <c r="O19" s="13" t="s">
        <v>203</v>
      </c>
      <c r="P19" s="13" t="s">
        <v>123</v>
      </c>
      <c r="Q19" s="13" t="s">
        <v>130</v>
      </c>
      <c r="R19" s="13"/>
      <c r="S19" s="13" t="s">
        <v>122</v>
      </c>
      <c r="T19" s="23" t="s">
        <v>123</v>
      </c>
      <c r="U19" s="13" t="s">
        <v>122</v>
      </c>
      <c r="V19" s="13" t="s">
        <v>122</v>
      </c>
      <c r="W19" s="13" t="s">
        <v>122</v>
      </c>
      <c r="X19" s="13" t="s">
        <v>123</v>
      </c>
      <c r="Y19" s="13" t="s">
        <v>122</v>
      </c>
      <c r="Z19" s="13" t="s">
        <v>122</v>
      </c>
      <c r="AA19" s="13" t="s">
        <v>122</v>
      </c>
      <c r="AB19" s="13" t="s">
        <v>122</v>
      </c>
      <c r="AC19" s="13" t="s">
        <v>122</v>
      </c>
      <c r="AD19" s="13" t="s">
        <v>122</v>
      </c>
      <c r="AE19" s="13" t="s">
        <v>122</v>
      </c>
      <c r="AF19" s="13" t="s">
        <v>122</v>
      </c>
      <c r="AG19" s="13" t="s">
        <v>122</v>
      </c>
      <c r="AH19" s="13"/>
      <c r="AI19" s="13" t="s">
        <v>131</v>
      </c>
      <c r="AJ19" s="13" t="s">
        <v>122</v>
      </c>
      <c r="AK19" s="13" t="s">
        <v>122</v>
      </c>
      <c r="AL19" s="13" t="s">
        <v>122</v>
      </c>
      <c r="AM19" s="13" t="s">
        <v>123</v>
      </c>
      <c r="AN19" s="13" t="s">
        <v>122</v>
      </c>
      <c r="AO19" s="13" t="s">
        <v>122</v>
      </c>
      <c r="AP19" s="13" t="s">
        <v>123</v>
      </c>
      <c r="AQ19" s="13" t="s">
        <v>122</v>
      </c>
      <c r="AR19" s="13" t="s">
        <v>122</v>
      </c>
      <c r="AS19" s="13" t="s">
        <v>122</v>
      </c>
      <c r="AT19" s="13"/>
      <c r="AU19" s="13" t="s">
        <v>123</v>
      </c>
      <c r="AV19" s="13"/>
      <c r="AW19" s="13"/>
      <c r="AX19" s="13" t="s">
        <v>123</v>
      </c>
      <c r="AY19" s="13" t="s">
        <v>204</v>
      </c>
      <c r="AZ19" s="13" t="s">
        <v>104</v>
      </c>
      <c r="BA19" s="13">
        <v>3</v>
      </c>
      <c r="BB19" s="16"/>
    </row>
    <row r="20" spans="1:54">
      <c r="A20" s="12" t="s">
        <v>205</v>
      </c>
      <c r="B20" s="13" t="s">
        <v>133</v>
      </c>
      <c r="C20" s="13" t="s">
        <v>104</v>
      </c>
      <c r="D20" s="25" t="s">
        <v>206</v>
      </c>
      <c r="E20" s="25"/>
      <c r="F20" s="16" t="s">
        <v>207</v>
      </c>
      <c r="G20" s="18" t="s">
        <v>188</v>
      </c>
      <c r="H20" s="21">
        <v>43769</v>
      </c>
      <c r="I20" s="13">
        <v>1.6</v>
      </c>
      <c r="J20" s="13" t="s">
        <v>147</v>
      </c>
      <c r="K20" s="25"/>
      <c r="L20" s="13"/>
      <c r="M20" s="13" t="s">
        <v>123</v>
      </c>
      <c r="N20" s="13" t="s">
        <v>129</v>
      </c>
      <c r="O20" s="13" t="s">
        <v>129</v>
      </c>
      <c r="P20" s="13" t="s">
        <v>122</v>
      </c>
      <c r="Q20" s="13" t="s">
        <v>137</v>
      </c>
      <c r="R20" s="13"/>
      <c r="S20" s="13" t="s">
        <v>122</v>
      </c>
      <c r="T20" s="23" t="s">
        <v>123</v>
      </c>
      <c r="U20" s="23" t="s">
        <v>123</v>
      </c>
      <c r="V20" s="23" t="s">
        <v>123</v>
      </c>
      <c r="W20" s="13" t="s">
        <v>122</v>
      </c>
      <c r="X20" s="13" t="s">
        <v>122</v>
      </c>
      <c r="Y20" s="13" t="s">
        <v>122</v>
      </c>
      <c r="Z20" s="13" t="s">
        <v>122</v>
      </c>
      <c r="AA20" s="13" t="s">
        <v>123</v>
      </c>
      <c r="AB20" s="13" t="s">
        <v>123</v>
      </c>
      <c r="AC20" s="13" t="s">
        <v>122</v>
      </c>
      <c r="AD20" s="13" t="s">
        <v>122</v>
      </c>
      <c r="AE20" s="13" t="s">
        <v>122</v>
      </c>
      <c r="AF20" s="13" t="s">
        <v>122</v>
      </c>
      <c r="AG20" s="13" t="s">
        <v>122</v>
      </c>
      <c r="AH20" s="13"/>
      <c r="AI20" s="13" t="s">
        <v>131</v>
      </c>
      <c r="AJ20" s="13" t="s">
        <v>122</v>
      </c>
      <c r="AK20" s="13" t="s">
        <v>122</v>
      </c>
      <c r="AL20" s="13" t="s">
        <v>122</v>
      </c>
      <c r="AM20" s="13" t="s">
        <v>122</v>
      </c>
      <c r="AN20" s="13" t="s">
        <v>123</v>
      </c>
      <c r="AO20" s="13" t="s">
        <v>122</v>
      </c>
      <c r="AP20" s="13" t="s">
        <v>122</v>
      </c>
      <c r="AQ20" s="13" t="s">
        <v>122</v>
      </c>
      <c r="AR20" s="13" t="s">
        <v>122</v>
      </c>
      <c r="AS20" s="13" t="s">
        <v>122</v>
      </c>
      <c r="AT20" s="13"/>
      <c r="AU20" s="13" t="s">
        <v>122</v>
      </c>
      <c r="AV20" s="22" t="str">
        <f>HYPERLINK("https://community.rsa.com/community/products/netwitness/blog/2020/01/12/using-rsa-netwitness-to-detect-cc-godoh","Yes")</f>
        <v>Yes</v>
      </c>
      <c r="AW20" s="13"/>
      <c r="AX20" s="13" t="s">
        <v>123</v>
      </c>
      <c r="AY20" s="13" t="s">
        <v>122</v>
      </c>
      <c r="AZ20" s="13" t="s">
        <v>104</v>
      </c>
      <c r="BA20" s="13">
        <v>1</v>
      </c>
      <c r="BB20" s="25"/>
    </row>
    <row r="21" spans="1:54">
      <c r="A21" s="12" t="s">
        <v>208</v>
      </c>
      <c r="B21" s="13" t="s">
        <v>104</v>
      </c>
      <c r="C21" s="13" t="s">
        <v>104</v>
      </c>
      <c r="D21" s="25" t="s">
        <v>209</v>
      </c>
      <c r="E21" s="25"/>
      <c r="F21" s="16"/>
      <c r="G21" s="17" t="s">
        <v>106</v>
      </c>
      <c r="H21" s="21">
        <v>44096</v>
      </c>
      <c r="I21" s="13" t="s">
        <v>202</v>
      </c>
      <c r="J21" s="13" t="s">
        <v>157</v>
      </c>
      <c r="K21" s="25"/>
      <c r="L21" s="13"/>
      <c r="M21" s="13"/>
      <c r="N21" s="13"/>
      <c r="O21" s="13"/>
      <c r="P21" s="13"/>
      <c r="Q21" s="13"/>
      <c r="R21" s="13"/>
      <c r="S21" s="13"/>
      <c r="T21" s="2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6"/>
    </row>
    <row r="22" spans="1:54">
      <c r="A22" s="12" t="s">
        <v>210</v>
      </c>
      <c r="B22" s="13" t="s">
        <v>109</v>
      </c>
      <c r="C22" s="13" t="s">
        <v>104</v>
      </c>
      <c r="D22" s="25" t="s">
        <v>211</v>
      </c>
      <c r="E22" s="25"/>
      <c r="F22" s="16"/>
      <c r="G22" s="18" t="s">
        <v>142</v>
      </c>
      <c r="H22" s="21">
        <v>43914</v>
      </c>
      <c r="I22" s="13" t="s">
        <v>164</v>
      </c>
      <c r="J22" s="13" t="s">
        <v>212</v>
      </c>
      <c r="K22" s="25"/>
      <c r="L22" s="13"/>
      <c r="M22" s="13"/>
      <c r="N22" s="13" t="s">
        <v>107</v>
      </c>
      <c r="O22" s="13" t="s">
        <v>157</v>
      </c>
      <c r="P22" s="13" t="s">
        <v>122</v>
      </c>
      <c r="Q22" s="13" t="s">
        <v>137</v>
      </c>
      <c r="R22" s="13"/>
      <c r="S22" s="13" t="s">
        <v>122</v>
      </c>
      <c r="T22" s="23" t="s">
        <v>123</v>
      </c>
      <c r="U22" s="13" t="s">
        <v>122</v>
      </c>
      <c r="V22" s="13" t="s">
        <v>122</v>
      </c>
      <c r="W22" s="13" t="s">
        <v>122</v>
      </c>
      <c r="X22" s="13" t="s">
        <v>123</v>
      </c>
      <c r="Y22" s="13" t="s">
        <v>122</v>
      </c>
      <c r="Z22" s="13" t="s">
        <v>122</v>
      </c>
      <c r="AA22" s="13" t="s">
        <v>122</v>
      </c>
      <c r="AB22" s="13" t="s">
        <v>122</v>
      </c>
      <c r="AC22" s="13" t="s">
        <v>122</v>
      </c>
      <c r="AD22" s="13" t="s">
        <v>122</v>
      </c>
      <c r="AE22" s="13" t="s">
        <v>122</v>
      </c>
      <c r="AF22" s="13" t="s">
        <v>122</v>
      </c>
      <c r="AG22" s="13" t="s">
        <v>122</v>
      </c>
      <c r="AH22" s="13"/>
      <c r="AI22" s="13" t="s">
        <v>131</v>
      </c>
      <c r="AJ22" s="13" t="s">
        <v>122</v>
      </c>
      <c r="AK22" s="13" t="s">
        <v>123</v>
      </c>
      <c r="AL22" s="13" t="s">
        <v>122</v>
      </c>
      <c r="AM22" s="13" t="s">
        <v>123</v>
      </c>
      <c r="AN22" s="13" t="s">
        <v>123</v>
      </c>
      <c r="AO22" s="13" t="s">
        <v>122</v>
      </c>
      <c r="AP22" s="13" t="s">
        <v>122</v>
      </c>
      <c r="AQ22" s="13" t="s">
        <v>122</v>
      </c>
      <c r="AR22" s="13" t="s">
        <v>123</v>
      </c>
      <c r="AS22" s="13" t="s">
        <v>122</v>
      </c>
      <c r="AT22" s="13"/>
      <c r="AU22" s="13" t="s">
        <v>122</v>
      </c>
      <c r="AV22" s="22" t="str">
        <f>HYPERLINK("https://community.rsa.com/community/products/netwitness/blog/2020/04/01/using-rsa-netwitness-to-detect-http-asynchronous-reverse-shell-hars","Yes")</f>
        <v>Yes</v>
      </c>
      <c r="AW22" s="13"/>
      <c r="AX22" s="13" t="s">
        <v>123</v>
      </c>
      <c r="AY22" s="13" t="s">
        <v>122</v>
      </c>
      <c r="AZ22" s="13" t="s">
        <v>104</v>
      </c>
      <c r="BA22" s="13">
        <v>2</v>
      </c>
      <c r="BB22" s="16"/>
    </row>
    <row r="23" spans="1:54">
      <c r="A23" s="12" t="s">
        <v>213</v>
      </c>
      <c r="B23" s="13" t="s">
        <v>133</v>
      </c>
      <c r="C23" s="13" t="s">
        <v>104</v>
      </c>
      <c r="D23" s="25" t="s">
        <v>214</v>
      </c>
      <c r="E23" s="25"/>
      <c r="F23" s="16" t="s">
        <v>215</v>
      </c>
      <c r="G23" s="17" t="s">
        <v>106</v>
      </c>
      <c r="H23" s="21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23"/>
      <c r="U23" s="23"/>
      <c r="V23" s="2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6"/>
    </row>
    <row r="24" spans="1:54">
      <c r="A24" s="12" t="s">
        <v>216</v>
      </c>
      <c r="B24" s="13" t="s">
        <v>133</v>
      </c>
      <c r="C24" s="13" t="s">
        <v>104</v>
      </c>
      <c r="D24" s="25" t="s">
        <v>217</v>
      </c>
      <c r="E24" s="25"/>
      <c r="F24" s="16"/>
      <c r="G24" s="18" t="s">
        <v>128</v>
      </c>
      <c r="H24" s="21">
        <v>43781</v>
      </c>
      <c r="I24" s="13" t="s">
        <v>218</v>
      </c>
      <c r="J24" s="13" t="s">
        <v>115</v>
      </c>
      <c r="K24" s="22" t="str">
        <f>HYPERLINK("https://howto.thec2matrix.com/c2/ibombshell","Yes")</f>
        <v>Yes</v>
      </c>
      <c r="L24" s="13"/>
      <c r="M24" s="13" t="s">
        <v>123</v>
      </c>
      <c r="N24" s="13" t="s">
        <v>107</v>
      </c>
      <c r="O24" s="13" t="s">
        <v>183</v>
      </c>
      <c r="P24" s="13" t="s">
        <v>122</v>
      </c>
      <c r="Q24" s="13" t="s">
        <v>150</v>
      </c>
      <c r="R24" s="13"/>
      <c r="S24" s="13" t="s">
        <v>122</v>
      </c>
      <c r="T24" s="23" t="s">
        <v>123</v>
      </c>
      <c r="U24" s="23" t="s">
        <v>123</v>
      </c>
      <c r="V24" s="23" t="s">
        <v>123</v>
      </c>
      <c r="W24" s="13" t="s">
        <v>122</v>
      </c>
      <c r="X24" s="13" t="s">
        <v>123</v>
      </c>
      <c r="Y24" s="13" t="s">
        <v>122</v>
      </c>
      <c r="Z24" s="13" t="s">
        <v>122</v>
      </c>
      <c r="AA24" s="13" t="s">
        <v>122</v>
      </c>
      <c r="AB24" s="13" t="s">
        <v>122</v>
      </c>
      <c r="AC24" s="13" t="s">
        <v>122</v>
      </c>
      <c r="AD24" s="13" t="s">
        <v>122</v>
      </c>
      <c r="AE24" s="13" t="s">
        <v>122</v>
      </c>
      <c r="AF24" s="13" t="s">
        <v>122</v>
      </c>
      <c r="AG24" s="13" t="s">
        <v>122</v>
      </c>
      <c r="AH24" s="13"/>
      <c r="AI24" s="13" t="s">
        <v>131</v>
      </c>
      <c r="AJ24" s="13" t="s">
        <v>122</v>
      </c>
      <c r="AK24" s="13" t="s">
        <v>123</v>
      </c>
      <c r="AL24" s="13" t="s">
        <v>122</v>
      </c>
      <c r="AM24" s="13" t="s">
        <v>122</v>
      </c>
      <c r="AN24" s="13" t="s">
        <v>122</v>
      </c>
      <c r="AO24" s="13" t="s">
        <v>122</v>
      </c>
      <c r="AP24" s="13" t="s">
        <v>122</v>
      </c>
      <c r="AQ24" s="13" t="s">
        <v>122</v>
      </c>
      <c r="AR24" s="13" t="s">
        <v>122</v>
      </c>
      <c r="AS24" s="13" t="s">
        <v>122</v>
      </c>
      <c r="AT24" s="13"/>
      <c r="AU24" s="13" t="s">
        <v>122</v>
      </c>
      <c r="AV24" s="13"/>
      <c r="AW24" s="13"/>
      <c r="AX24" s="13" t="s">
        <v>123</v>
      </c>
      <c r="AY24" s="13" t="s">
        <v>122</v>
      </c>
      <c r="AZ24" s="13" t="s">
        <v>104</v>
      </c>
      <c r="BA24" s="13">
        <v>5</v>
      </c>
      <c r="BB24" s="16"/>
    </row>
    <row r="25" spans="1:54">
      <c r="A25" s="12" t="s">
        <v>219</v>
      </c>
      <c r="B25" s="27" t="s">
        <v>144</v>
      </c>
      <c r="C25" s="13" t="s">
        <v>220</v>
      </c>
      <c r="D25" s="25"/>
      <c r="E25" s="25" t="s">
        <v>221</v>
      </c>
      <c r="F25" s="16"/>
      <c r="G25" s="18" t="s">
        <v>222</v>
      </c>
      <c r="H25" s="21">
        <v>43780</v>
      </c>
      <c r="I25" s="13">
        <v>1.7</v>
      </c>
      <c r="J25" s="13" t="s">
        <v>182</v>
      </c>
      <c r="K25" s="25"/>
      <c r="L25" s="13"/>
      <c r="M25" s="13"/>
      <c r="N25" s="13" t="s">
        <v>107</v>
      </c>
      <c r="O25" s="13" t="s">
        <v>107</v>
      </c>
      <c r="P25" s="13" t="s">
        <v>123</v>
      </c>
      <c r="Q25" s="13" t="s">
        <v>130</v>
      </c>
      <c r="R25" s="13"/>
      <c r="S25" s="13" t="s">
        <v>123</v>
      </c>
      <c r="T25" s="23" t="s">
        <v>123</v>
      </c>
      <c r="U25" s="23" t="s">
        <v>123</v>
      </c>
      <c r="V25" s="23" t="s">
        <v>123</v>
      </c>
      <c r="W25" s="13" t="s">
        <v>122</v>
      </c>
      <c r="X25" s="13" t="s">
        <v>123</v>
      </c>
      <c r="Y25" s="13" t="s">
        <v>122</v>
      </c>
      <c r="Z25" s="13" t="s">
        <v>122</v>
      </c>
      <c r="AA25" s="13" t="s">
        <v>123</v>
      </c>
      <c r="AB25" s="13" t="s">
        <v>122</v>
      </c>
      <c r="AC25" s="13" t="s">
        <v>123</v>
      </c>
      <c r="AD25" s="13" t="s">
        <v>123</v>
      </c>
      <c r="AE25" s="13" t="s">
        <v>123</v>
      </c>
      <c r="AF25" s="13" t="s">
        <v>123</v>
      </c>
      <c r="AG25" s="13" t="s">
        <v>123</v>
      </c>
      <c r="AH25" s="13"/>
      <c r="AI25" s="13" t="s">
        <v>158</v>
      </c>
      <c r="AJ25" s="13" t="s">
        <v>122</v>
      </c>
      <c r="AK25" s="13" t="s">
        <v>123</v>
      </c>
      <c r="AL25" s="13" t="s">
        <v>123</v>
      </c>
      <c r="AM25" s="13" t="s">
        <v>123</v>
      </c>
      <c r="AN25" s="13" t="s">
        <v>123</v>
      </c>
      <c r="AO25" s="13" t="s">
        <v>122</v>
      </c>
      <c r="AP25" s="13" t="s">
        <v>122</v>
      </c>
      <c r="AQ25" s="13" t="s">
        <v>123</v>
      </c>
      <c r="AR25" s="13" t="s">
        <v>123</v>
      </c>
      <c r="AS25" s="13" t="s">
        <v>122</v>
      </c>
      <c r="AT25" s="13"/>
      <c r="AU25" s="13" t="s">
        <v>123</v>
      </c>
      <c r="AV25" s="13"/>
      <c r="AW25" s="13"/>
      <c r="AX25" s="13" t="s">
        <v>123</v>
      </c>
      <c r="AY25" s="13" t="s">
        <v>122</v>
      </c>
      <c r="AZ25" s="13" t="s">
        <v>104</v>
      </c>
      <c r="BA25" s="13" t="s">
        <v>104</v>
      </c>
      <c r="BB25" s="25"/>
    </row>
    <row r="26" spans="1:54">
      <c r="A26" s="12" t="s">
        <v>223</v>
      </c>
      <c r="B26" s="13" t="s">
        <v>126</v>
      </c>
      <c r="C26" s="13" t="s">
        <v>104</v>
      </c>
      <c r="D26" s="25" t="s">
        <v>224</v>
      </c>
      <c r="E26" s="13"/>
      <c r="F26" s="13"/>
      <c r="G26" s="18" t="s">
        <v>128</v>
      </c>
      <c r="H26" s="28">
        <v>43735</v>
      </c>
      <c r="I26" s="13" t="s">
        <v>225</v>
      </c>
      <c r="J26" s="13" t="s">
        <v>115</v>
      </c>
      <c r="K26" s="22" t="str">
        <f>HYPERLINK("https://howto.thec2matrix.com/c2/koadic","Yes")</f>
        <v>Yes</v>
      </c>
      <c r="L26" s="13" t="s">
        <v>123</v>
      </c>
      <c r="M26" s="13" t="s">
        <v>123</v>
      </c>
      <c r="N26" s="13" t="s">
        <v>107</v>
      </c>
      <c r="O26" s="13" t="s">
        <v>226</v>
      </c>
      <c r="P26" s="13" t="s">
        <v>122</v>
      </c>
      <c r="Q26" s="13" t="s">
        <v>150</v>
      </c>
      <c r="R26" s="13"/>
      <c r="S26" s="13" t="s">
        <v>122</v>
      </c>
      <c r="T26" s="23" t="s">
        <v>123</v>
      </c>
      <c r="U26" s="13" t="s">
        <v>122</v>
      </c>
      <c r="V26" s="13" t="s">
        <v>122</v>
      </c>
      <c r="W26" s="13" t="s">
        <v>122</v>
      </c>
      <c r="X26" s="13" t="s">
        <v>123</v>
      </c>
      <c r="Y26" s="13" t="s">
        <v>122</v>
      </c>
      <c r="Z26" s="13" t="s">
        <v>122</v>
      </c>
      <c r="AA26" s="13" t="s">
        <v>122</v>
      </c>
      <c r="AB26" s="13" t="s">
        <v>122</v>
      </c>
      <c r="AC26" s="13" t="s">
        <v>122</v>
      </c>
      <c r="AD26" s="13" t="s">
        <v>122</v>
      </c>
      <c r="AE26" s="13" t="s">
        <v>122</v>
      </c>
      <c r="AF26" s="13" t="s">
        <v>122</v>
      </c>
      <c r="AG26" s="13" t="s">
        <v>122</v>
      </c>
      <c r="AH26" s="13"/>
      <c r="AI26" s="13" t="s">
        <v>131</v>
      </c>
      <c r="AJ26" s="13" t="s">
        <v>122</v>
      </c>
      <c r="AK26" s="13" t="s">
        <v>122</v>
      </c>
      <c r="AL26" s="13" t="s">
        <v>122</v>
      </c>
      <c r="AM26" s="13" t="s">
        <v>122</v>
      </c>
      <c r="AN26" s="13" t="s">
        <v>122</v>
      </c>
      <c r="AO26" s="13" t="s">
        <v>122</v>
      </c>
      <c r="AP26" s="13" t="s">
        <v>123</v>
      </c>
      <c r="AQ26" s="13" t="s">
        <v>122</v>
      </c>
      <c r="AR26" s="13" t="s">
        <v>123</v>
      </c>
      <c r="AS26" s="22" t="str">
        <f>HYPERLINK("https://attack.mitre.org/software/S0250/","Yes")</f>
        <v>Yes</v>
      </c>
      <c r="AT26" s="13" t="s">
        <v>123</v>
      </c>
      <c r="AU26" s="13" t="s">
        <v>122</v>
      </c>
      <c r="AV26" s="22" t="str">
        <f>HYPERLINK("https://community.rsa.com/community/products/netwitness/blog/2019/04/25/detecting-command-and-control-in-rsa-netwitness-koadic","Yes")</f>
        <v>Yes</v>
      </c>
      <c r="AW26" s="13"/>
      <c r="AX26" s="13" t="s">
        <v>123</v>
      </c>
      <c r="AY26" s="13" t="s">
        <v>122</v>
      </c>
      <c r="AZ26" s="13" t="s">
        <v>104</v>
      </c>
      <c r="BA26" s="13">
        <v>94</v>
      </c>
      <c r="BB26" s="16" t="s">
        <v>227</v>
      </c>
    </row>
    <row r="27" spans="1:54">
      <c r="A27" s="12" t="s">
        <v>228</v>
      </c>
      <c r="B27" s="13" t="s">
        <v>117</v>
      </c>
      <c r="C27" s="13" t="s">
        <v>104</v>
      </c>
      <c r="D27" s="14" t="s">
        <v>229</v>
      </c>
      <c r="E27" s="16"/>
      <c r="F27" s="16"/>
      <c r="G27" s="18"/>
      <c r="H27" s="21"/>
      <c r="I27" s="13"/>
      <c r="J27" s="13"/>
      <c r="K27" s="2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2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 t="s">
        <v>230</v>
      </c>
      <c r="AX27" s="13"/>
      <c r="AY27" s="13"/>
      <c r="AZ27" s="13"/>
      <c r="BA27" s="13"/>
      <c r="BB27" s="25"/>
    </row>
    <row r="28" spans="1:54">
      <c r="A28" s="12" t="s">
        <v>231</v>
      </c>
      <c r="B28" s="13" t="s">
        <v>104</v>
      </c>
      <c r="C28" s="13" t="s">
        <v>104</v>
      </c>
      <c r="D28" s="14" t="s">
        <v>232</v>
      </c>
      <c r="E28" s="16"/>
      <c r="F28" s="16" t="s">
        <v>233</v>
      </c>
      <c r="G28" s="18" t="s">
        <v>234</v>
      </c>
      <c r="H28" s="21">
        <v>43782</v>
      </c>
      <c r="I28" s="13" t="s">
        <v>235</v>
      </c>
      <c r="J28" s="13" t="s">
        <v>212</v>
      </c>
      <c r="K28" s="25"/>
      <c r="L28" s="13" t="s">
        <v>123</v>
      </c>
      <c r="M28" s="13"/>
      <c r="N28" s="13" t="s">
        <v>107</v>
      </c>
      <c r="O28" s="13" t="s">
        <v>236</v>
      </c>
      <c r="P28" s="13" t="s">
        <v>122</v>
      </c>
      <c r="Q28" s="13" t="s">
        <v>137</v>
      </c>
      <c r="R28" s="13"/>
      <c r="S28" s="13" t="s">
        <v>122</v>
      </c>
      <c r="T28" s="13" t="s">
        <v>122</v>
      </c>
      <c r="U28" s="13" t="s">
        <v>122</v>
      </c>
      <c r="V28" s="23" t="s">
        <v>123</v>
      </c>
      <c r="W28" s="13" t="s">
        <v>122</v>
      </c>
      <c r="X28" s="13" t="s">
        <v>123</v>
      </c>
      <c r="Y28" s="13" t="s">
        <v>122</v>
      </c>
      <c r="Z28" s="13" t="s">
        <v>122</v>
      </c>
      <c r="AA28" s="13" t="s">
        <v>122</v>
      </c>
      <c r="AB28" s="13" t="s">
        <v>122</v>
      </c>
      <c r="AC28" s="13" t="s">
        <v>122</v>
      </c>
      <c r="AD28" s="13" t="s">
        <v>122</v>
      </c>
      <c r="AE28" s="13" t="s">
        <v>122</v>
      </c>
      <c r="AF28" s="13" t="s">
        <v>122</v>
      </c>
      <c r="AG28" s="13" t="s">
        <v>122</v>
      </c>
      <c r="AH28" s="13"/>
      <c r="AI28" s="13" t="s">
        <v>194</v>
      </c>
      <c r="AJ28" s="13" t="s">
        <v>122</v>
      </c>
      <c r="AK28" s="13" t="s">
        <v>122</v>
      </c>
      <c r="AL28" s="13" t="s">
        <v>122</v>
      </c>
      <c r="AM28" s="13" t="s">
        <v>122</v>
      </c>
      <c r="AN28" s="13" t="s">
        <v>122</v>
      </c>
      <c r="AO28" s="13" t="s">
        <v>122</v>
      </c>
      <c r="AP28" s="13" t="s">
        <v>122</v>
      </c>
      <c r="AQ28" s="13" t="s">
        <v>122</v>
      </c>
      <c r="AR28" s="13" t="s">
        <v>122</v>
      </c>
      <c r="AS28" s="13" t="s">
        <v>122</v>
      </c>
      <c r="AT28" s="13"/>
      <c r="AU28" s="13" t="s">
        <v>122</v>
      </c>
      <c r="AV28" s="13"/>
      <c r="AW28" s="13" t="s">
        <v>237</v>
      </c>
      <c r="AX28" s="13" t="s">
        <v>123</v>
      </c>
      <c r="AY28" s="13" t="s">
        <v>122</v>
      </c>
      <c r="AZ28" s="13" t="s">
        <v>104</v>
      </c>
      <c r="BA28" s="13">
        <v>0</v>
      </c>
      <c r="BB28" s="25"/>
    </row>
    <row r="29" spans="1:54">
      <c r="A29" s="12" t="s">
        <v>238</v>
      </c>
      <c r="B29" s="13" t="s">
        <v>133</v>
      </c>
      <c r="C29" s="13" t="s">
        <v>104</v>
      </c>
      <c r="D29" s="25" t="s">
        <v>239</v>
      </c>
      <c r="E29" s="15" t="s">
        <v>240</v>
      </c>
      <c r="F29" s="16" t="s">
        <v>241</v>
      </c>
      <c r="G29" s="18" t="s">
        <v>128</v>
      </c>
      <c r="H29" s="21">
        <v>43773</v>
      </c>
      <c r="I29" s="13" t="s">
        <v>242</v>
      </c>
      <c r="J29" s="13" t="s">
        <v>243</v>
      </c>
      <c r="K29" s="22" t="str">
        <f>HYPERLINK("https://howto.thec2matrix.com/c2/merlin","Yes")</f>
        <v>Yes</v>
      </c>
      <c r="L29" s="13" t="s">
        <v>123</v>
      </c>
      <c r="M29" s="13" t="s">
        <v>123</v>
      </c>
      <c r="N29" s="13" t="s">
        <v>129</v>
      </c>
      <c r="O29" s="13" t="s">
        <v>129</v>
      </c>
      <c r="P29" s="13" t="s">
        <v>122</v>
      </c>
      <c r="Q29" s="13" t="s">
        <v>137</v>
      </c>
      <c r="R29" s="13"/>
      <c r="S29" s="13" t="s">
        <v>122</v>
      </c>
      <c r="T29" s="23" t="s">
        <v>123</v>
      </c>
      <c r="U29" s="23" t="s">
        <v>123</v>
      </c>
      <c r="V29" s="23" t="s">
        <v>123</v>
      </c>
      <c r="W29" s="13" t="s">
        <v>122</v>
      </c>
      <c r="X29" s="13" t="s">
        <v>123</v>
      </c>
      <c r="Y29" s="13" t="s">
        <v>123</v>
      </c>
      <c r="Z29" s="13" t="s">
        <v>123</v>
      </c>
      <c r="AA29" s="13" t="s">
        <v>122</v>
      </c>
      <c r="AB29" s="13" t="s">
        <v>122</v>
      </c>
      <c r="AC29" s="13" t="s">
        <v>122</v>
      </c>
      <c r="AD29" s="13" t="s">
        <v>122</v>
      </c>
      <c r="AE29" s="13" t="s">
        <v>122</v>
      </c>
      <c r="AF29" s="13" t="s">
        <v>122</v>
      </c>
      <c r="AG29" s="13" t="s">
        <v>122</v>
      </c>
      <c r="AH29" s="13"/>
      <c r="AI29" s="13" t="s">
        <v>244</v>
      </c>
      <c r="AJ29" s="13" t="s">
        <v>122</v>
      </c>
      <c r="AK29" s="13" t="s">
        <v>122</v>
      </c>
      <c r="AL29" s="13" t="s">
        <v>122</v>
      </c>
      <c r="AM29" s="13" t="s">
        <v>122</v>
      </c>
      <c r="AN29" s="13" t="s">
        <v>123</v>
      </c>
      <c r="AO29" s="13" t="s">
        <v>122</v>
      </c>
      <c r="AP29" s="13" t="s">
        <v>123</v>
      </c>
      <c r="AQ29" s="13" t="s">
        <v>122</v>
      </c>
      <c r="AR29" s="13" t="s">
        <v>123</v>
      </c>
      <c r="AS29" s="13" t="s">
        <v>122</v>
      </c>
      <c r="AT29" s="13"/>
      <c r="AU29" s="13" t="s">
        <v>122</v>
      </c>
      <c r="AV29" s="13"/>
      <c r="AW29" s="13" t="s">
        <v>245</v>
      </c>
      <c r="AX29" s="13" t="s">
        <v>123</v>
      </c>
      <c r="AY29" s="13" t="s">
        <v>246</v>
      </c>
      <c r="AZ29" s="13">
        <v>278</v>
      </c>
      <c r="BA29" s="13">
        <v>57</v>
      </c>
      <c r="BB29" s="16" t="s">
        <v>247</v>
      </c>
    </row>
    <row r="30" spans="1:54">
      <c r="A30" s="30" t="s">
        <v>248</v>
      </c>
      <c r="B30" s="13" t="s">
        <v>117</v>
      </c>
      <c r="C30" s="13" t="s">
        <v>104</v>
      </c>
      <c r="D30" s="31" t="s">
        <v>249</v>
      </c>
      <c r="E30" s="32" t="s">
        <v>250</v>
      </c>
      <c r="F30" s="18" t="s">
        <v>251</v>
      </c>
      <c r="G30" s="18" t="s">
        <v>252</v>
      </c>
      <c r="H30" s="33">
        <v>43803</v>
      </c>
      <c r="I30" s="13" t="s">
        <v>253</v>
      </c>
      <c r="J30" s="13" t="s">
        <v>254</v>
      </c>
      <c r="K30" s="29"/>
      <c r="L30" s="13"/>
      <c r="M30" s="13"/>
      <c r="N30" s="13" t="s">
        <v>254</v>
      </c>
      <c r="O30" s="13" t="s">
        <v>255</v>
      </c>
      <c r="P30" s="23" t="s">
        <v>123</v>
      </c>
      <c r="Q30" s="13" t="s">
        <v>137</v>
      </c>
      <c r="R30" s="13"/>
      <c r="S30" s="23" t="s">
        <v>123</v>
      </c>
      <c r="T30" s="23" t="s">
        <v>123</v>
      </c>
      <c r="U30" s="23" t="s">
        <v>123</v>
      </c>
      <c r="V30" s="23" t="s">
        <v>123</v>
      </c>
      <c r="W30" s="23" t="s">
        <v>123</v>
      </c>
      <c r="X30" s="23" t="s">
        <v>123</v>
      </c>
      <c r="Y30" s="13" t="s">
        <v>122</v>
      </c>
      <c r="Z30" s="13" t="s">
        <v>122</v>
      </c>
      <c r="AA30" s="13" t="s">
        <v>122</v>
      </c>
      <c r="AB30" s="13" t="s">
        <v>122</v>
      </c>
      <c r="AC30" s="13" t="s">
        <v>122</v>
      </c>
      <c r="AD30" s="13" t="s">
        <v>122</v>
      </c>
      <c r="AE30" s="13" t="s">
        <v>122</v>
      </c>
      <c r="AF30" s="13" t="s">
        <v>122</v>
      </c>
      <c r="AG30" s="23" t="s">
        <v>123</v>
      </c>
      <c r="AH30" s="23"/>
      <c r="AI30" s="13" t="s">
        <v>256</v>
      </c>
      <c r="AJ30" s="13" t="s">
        <v>122</v>
      </c>
      <c r="AK30" s="23" t="s">
        <v>123</v>
      </c>
      <c r="AL30" s="23" t="s">
        <v>123</v>
      </c>
      <c r="AM30" s="13" t="s">
        <v>122</v>
      </c>
      <c r="AN30" s="13" t="s">
        <v>122</v>
      </c>
      <c r="AO30" s="13" t="s">
        <v>122</v>
      </c>
      <c r="AP30" s="13" t="s">
        <v>122</v>
      </c>
      <c r="AQ30" s="23" t="s">
        <v>123</v>
      </c>
      <c r="AR30" s="23" t="s">
        <v>123</v>
      </c>
      <c r="AS30" s="13" t="s">
        <v>122</v>
      </c>
      <c r="AT30" s="13"/>
      <c r="AU30" s="13" t="s">
        <v>122</v>
      </c>
      <c r="AV30" s="22" t="str">
        <f>HYPERLINK("https://community.rsa.com/community/products/netwitness/blog/2019/05/28/detecting-command-and-control-in-rsa-netwitness-metasploit","Yes")</f>
        <v>Yes</v>
      </c>
      <c r="AW30" s="13" t="s">
        <v>257</v>
      </c>
      <c r="AX30" s="23" t="s">
        <v>123</v>
      </c>
      <c r="AY30" s="13" t="s">
        <v>258</v>
      </c>
      <c r="AZ30" s="13">
        <v>4653</v>
      </c>
      <c r="BA30" s="13">
        <v>3953</v>
      </c>
      <c r="BB30" s="16"/>
    </row>
    <row r="31" spans="1:54">
      <c r="A31" s="12" t="s">
        <v>259</v>
      </c>
      <c r="B31" s="13" t="s">
        <v>104</v>
      </c>
      <c r="C31" s="13" t="s">
        <v>104</v>
      </c>
      <c r="D31" s="25" t="s">
        <v>260</v>
      </c>
      <c r="E31" s="16"/>
      <c r="F31" s="16"/>
      <c r="G31" s="17" t="s">
        <v>106</v>
      </c>
      <c r="H31" s="21"/>
      <c r="I31" s="13"/>
      <c r="J31" s="13"/>
      <c r="K31" s="2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 t="s">
        <v>122</v>
      </c>
      <c r="AT31" s="13"/>
      <c r="AU31" s="13"/>
      <c r="AV31" s="13"/>
      <c r="AW31" s="13"/>
      <c r="AX31" s="23" t="s">
        <v>123</v>
      </c>
      <c r="AY31" s="13" t="s">
        <v>122</v>
      </c>
      <c r="AZ31" s="13" t="s">
        <v>104</v>
      </c>
      <c r="BA31" s="13">
        <v>0</v>
      </c>
      <c r="BB31" s="16"/>
    </row>
    <row r="32" spans="1:54">
      <c r="A32" s="12" t="s">
        <v>261</v>
      </c>
      <c r="B32" s="13" t="s">
        <v>133</v>
      </c>
      <c r="C32" s="13" t="s">
        <v>104</v>
      </c>
      <c r="D32" s="19" t="s">
        <v>262</v>
      </c>
      <c r="E32" s="16"/>
      <c r="F32" s="16"/>
      <c r="G32" s="17" t="s">
        <v>106</v>
      </c>
      <c r="H32" s="21"/>
      <c r="I32" s="13"/>
      <c r="J32" s="13"/>
      <c r="K32" s="25"/>
      <c r="L32" s="13"/>
      <c r="M32" s="13"/>
      <c r="N32" s="13"/>
      <c r="O32" s="13"/>
      <c r="P32" s="13"/>
      <c r="Q32" s="13"/>
      <c r="R32" s="13"/>
      <c r="S32" s="13"/>
      <c r="T32" s="2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6"/>
    </row>
    <row r="33" spans="1:54">
      <c r="A33" s="12" t="s">
        <v>263</v>
      </c>
      <c r="B33" s="13" t="s">
        <v>117</v>
      </c>
      <c r="C33" s="13" t="s">
        <v>104</v>
      </c>
      <c r="D33" s="25" t="s">
        <v>264</v>
      </c>
      <c r="E33" s="14" t="s">
        <v>265</v>
      </c>
      <c r="F33" s="16" t="s">
        <v>266</v>
      </c>
      <c r="G33" s="18" t="s">
        <v>128</v>
      </c>
      <c r="H33" s="21">
        <v>43744</v>
      </c>
      <c r="I33" s="13">
        <v>1.3</v>
      </c>
      <c r="J33" s="13" t="s">
        <v>156</v>
      </c>
      <c r="K33" s="20" t="s">
        <v>123</v>
      </c>
      <c r="L33" s="13"/>
      <c r="M33" s="13"/>
      <c r="N33" s="13" t="s">
        <v>107</v>
      </c>
      <c r="O33" s="13" t="s">
        <v>107</v>
      </c>
      <c r="P33" s="13" t="s">
        <v>123</v>
      </c>
      <c r="Q33" s="13" t="s">
        <v>130</v>
      </c>
      <c r="R33" s="13"/>
      <c r="S33" s="13" t="s">
        <v>123</v>
      </c>
      <c r="T33" s="23" t="s">
        <v>123</v>
      </c>
      <c r="U33" s="23" t="s">
        <v>123</v>
      </c>
      <c r="V33" s="23" t="s">
        <v>123</v>
      </c>
      <c r="W33" s="13" t="s">
        <v>122</v>
      </c>
      <c r="X33" s="13" t="s">
        <v>123</v>
      </c>
      <c r="Y33" s="13" t="s">
        <v>122</v>
      </c>
      <c r="Z33" s="13" t="s">
        <v>122</v>
      </c>
      <c r="AA33" s="13" t="s">
        <v>122</v>
      </c>
      <c r="AB33" s="13" t="s">
        <v>122</v>
      </c>
      <c r="AC33" s="13" t="s">
        <v>122</v>
      </c>
      <c r="AD33" s="13" t="s">
        <v>122</v>
      </c>
      <c r="AE33" s="13" t="s">
        <v>122</v>
      </c>
      <c r="AF33" s="13" t="s">
        <v>122</v>
      </c>
      <c r="AG33" s="13" t="s">
        <v>122</v>
      </c>
      <c r="AH33" s="13"/>
      <c r="AI33" s="13" t="s">
        <v>158</v>
      </c>
      <c r="AJ33" s="13" t="s">
        <v>122</v>
      </c>
      <c r="AK33" s="13" t="s">
        <v>122</v>
      </c>
      <c r="AL33" s="13" t="s">
        <v>123</v>
      </c>
      <c r="AM33" s="13" t="s">
        <v>123</v>
      </c>
      <c r="AN33" s="13" t="s">
        <v>122</v>
      </c>
      <c r="AO33" s="13" t="s">
        <v>122</v>
      </c>
      <c r="AP33" s="13" t="s">
        <v>122</v>
      </c>
      <c r="AQ33" s="13" t="s">
        <v>122</v>
      </c>
      <c r="AR33" s="13" t="s">
        <v>123</v>
      </c>
      <c r="AS33" s="13" t="s">
        <v>122</v>
      </c>
      <c r="AT33" s="13"/>
      <c r="AU33" s="13" t="s">
        <v>123</v>
      </c>
      <c r="AV33" s="13"/>
      <c r="AW33" s="13" t="s">
        <v>267</v>
      </c>
      <c r="AX33" s="13" t="s">
        <v>123</v>
      </c>
      <c r="AY33" s="13" t="s">
        <v>268</v>
      </c>
      <c r="AZ33" s="13">
        <v>180</v>
      </c>
      <c r="BA33" s="13">
        <v>14</v>
      </c>
      <c r="BB33" s="13"/>
    </row>
    <row r="34" spans="1:54">
      <c r="A34" s="12" t="s">
        <v>269</v>
      </c>
      <c r="B34" s="13" t="s">
        <v>133</v>
      </c>
      <c r="C34" s="13" t="s">
        <v>104</v>
      </c>
      <c r="D34" s="25" t="s">
        <v>270</v>
      </c>
      <c r="E34" s="15" t="s">
        <v>271</v>
      </c>
      <c r="F34" s="16"/>
      <c r="G34" s="18" t="s">
        <v>142</v>
      </c>
      <c r="H34" s="21">
        <v>43924</v>
      </c>
      <c r="I34" s="13" t="s">
        <v>202</v>
      </c>
      <c r="J34" s="13" t="s">
        <v>212</v>
      </c>
      <c r="K34" s="25"/>
      <c r="L34" s="13"/>
      <c r="M34" s="13"/>
      <c r="N34" s="13" t="s">
        <v>107</v>
      </c>
      <c r="O34" s="13" t="s">
        <v>272</v>
      </c>
      <c r="P34" s="13" t="s">
        <v>123</v>
      </c>
      <c r="Q34" s="13" t="s">
        <v>137</v>
      </c>
      <c r="R34" s="13"/>
      <c r="S34" s="13" t="s">
        <v>122</v>
      </c>
      <c r="T34" s="23" t="s">
        <v>123</v>
      </c>
      <c r="U34" s="13" t="s">
        <v>122</v>
      </c>
      <c r="V34" s="13" t="s">
        <v>122</v>
      </c>
      <c r="W34" s="13" t="s">
        <v>122</v>
      </c>
      <c r="X34" s="13" t="s">
        <v>123</v>
      </c>
      <c r="Y34" s="13" t="s">
        <v>122</v>
      </c>
      <c r="Z34" s="13" t="s">
        <v>122</v>
      </c>
      <c r="AA34" s="13" t="s">
        <v>122</v>
      </c>
      <c r="AB34" s="13" t="s">
        <v>122</v>
      </c>
      <c r="AC34" s="13" t="s">
        <v>122</v>
      </c>
      <c r="AD34" s="13" t="s">
        <v>122</v>
      </c>
      <c r="AE34" s="13" t="s">
        <v>122</v>
      </c>
      <c r="AF34" s="13" t="s">
        <v>122</v>
      </c>
      <c r="AG34" s="13" t="s">
        <v>122</v>
      </c>
      <c r="AH34" s="13"/>
      <c r="AI34" s="13" t="s">
        <v>166</v>
      </c>
      <c r="AJ34" s="13" t="s">
        <v>122</v>
      </c>
      <c r="AK34" s="13" t="s">
        <v>123</v>
      </c>
      <c r="AL34" s="13" t="s">
        <v>122</v>
      </c>
      <c r="AM34" s="13" t="s">
        <v>123</v>
      </c>
      <c r="AN34" s="13" t="s">
        <v>122</v>
      </c>
      <c r="AO34" s="13" t="s">
        <v>122</v>
      </c>
      <c r="AP34" s="13" t="s">
        <v>122</v>
      </c>
      <c r="AQ34" s="13" t="s">
        <v>122</v>
      </c>
      <c r="AR34" s="13" t="s">
        <v>123</v>
      </c>
      <c r="AS34" s="13" t="s">
        <v>122</v>
      </c>
      <c r="AT34" s="13"/>
      <c r="AU34" s="13" t="s">
        <v>122</v>
      </c>
      <c r="AV34" s="22" t="str">
        <f>HYPERLINK("https://community.rsa.com/community/products/netwitness/blog/2020/04/09/using-rsa-netwitness-to-detect-ninja-c2","Yes")</f>
        <v>Yes</v>
      </c>
      <c r="AW34" s="13"/>
      <c r="AX34" s="13" t="s">
        <v>123</v>
      </c>
      <c r="AY34" s="13" t="s">
        <v>122</v>
      </c>
      <c r="AZ34" s="13" t="s">
        <v>104</v>
      </c>
      <c r="BA34" s="13">
        <v>4</v>
      </c>
      <c r="BB34" s="16" t="s">
        <v>273</v>
      </c>
    </row>
    <row r="35" spans="1:54">
      <c r="A35" s="12" t="s">
        <v>274</v>
      </c>
      <c r="B35" s="13" t="s">
        <v>133</v>
      </c>
      <c r="C35" s="13" t="s">
        <v>104</v>
      </c>
      <c r="D35" s="25" t="s">
        <v>275</v>
      </c>
      <c r="E35" s="16"/>
      <c r="F35" s="16"/>
      <c r="G35" s="17" t="s">
        <v>106</v>
      </c>
      <c r="H35" s="21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2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6"/>
    </row>
    <row r="36" spans="1:54">
      <c r="A36" s="12" t="s">
        <v>402</v>
      </c>
      <c r="B36" s="13" t="s">
        <v>104</v>
      </c>
      <c r="C36" s="13" t="s">
        <v>104</v>
      </c>
      <c r="D36" s="25" t="s">
        <v>276</v>
      </c>
      <c r="E36" s="16"/>
      <c r="F36" s="16"/>
      <c r="G36" s="18" t="s">
        <v>128</v>
      </c>
      <c r="H36" s="21">
        <v>43781</v>
      </c>
      <c r="I36" s="13" t="s">
        <v>164</v>
      </c>
      <c r="J36" s="13" t="s">
        <v>277</v>
      </c>
      <c r="K36" s="22" t="str">
        <f>HYPERLINK("https://howto.thec2matrix.com/c2/nuages","Yes")</f>
        <v>Yes</v>
      </c>
      <c r="L36" s="13"/>
      <c r="M36" s="13"/>
      <c r="N36" s="13" t="s">
        <v>107</v>
      </c>
      <c r="O36" s="13" t="s">
        <v>157</v>
      </c>
      <c r="P36" s="13" t="s">
        <v>123</v>
      </c>
      <c r="Q36" s="13" t="s">
        <v>150</v>
      </c>
      <c r="R36" s="13"/>
      <c r="S36" s="13" t="s">
        <v>123</v>
      </c>
      <c r="T36" s="23" t="s">
        <v>123</v>
      </c>
      <c r="U36" s="13" t="s">
        <v>122</v>
      </c>
      <c r="V36" s="13" t="s">
        <v>122</v>
      </c>
      <c r="W36" s="13" t="s">
        <v>122</v>
      </c>
      <c r="X36" s="13" t="s">
        <v>123</v>
      </c>
      <c r="Y36" s="13" t="s">
        <v>122</v>
      </c>
      <c r="Z36" s="13" t="s">
        <v>122</v>
      </c>
      <c r="AA36" s="13" t="s">
        <v>122</v>
      </c>
      <c r="AB36" s="13" t="s">
        <v>122</v>
      </c>
      <c r="AC36" s="13" t="s">
        <v>122</v>
      </c>
      <c r="AD36" s="13" t="s">
        <v>122</v>
      </c>
      <c r="AE36" s="13" t="s">
        <v>122</v>
      </c>
      <c r="AF36" s="13" t="s">
        <v>122</v>
      </c>
      <c r="AG36" s="13" t="s">
        <v>122</v>
      </c>
      <c r="AH36" s="13"/>
      <c r="AI36" s="13" t="s">
        <v>166</v>
      </c>
      <c r="AJ36" s="13" t="s">
        <v>122</v>
      </c>
      <c r="AK36" s="13" t="s">
        <v>122</v>
      </c>
      <c r="AL36" s="13" t="s">
        <v>122</v>
      </c>
      <c r="AM36" s="13" t="s">
        <v>122</v>
      </c>
      <c r="AN36" s="13" t="s">
        <v>122</v>
      </c>
      <c r="AO36" s="13" t="s">
        <v>122</v>
      </c>
      <c r="AP36" s="13" t="s">
        <v>122</v>
      </c>
      <c r="AQ36" s="13" t="s">
        <v>122</v>
      </c>
      <c r="AR36" s="13" t="s">
        <v>122</v>
      </c>
      <c r="AS36" s="13" t="s">
        <v>122</v>
      </c>
      <c r="AT36" s="13"/>
      <c r="AU36" s="13" t="s">
        <v>122</v>
      </c>
      <c r="AV36" s="13"/>
      <c r="AW36" s="13"/>
      <c r="AX36" s="13" t="s">
        <v>123</v>
      </c>
      <c r="AY36" s="13" t="s">
        <v>122</v>
      </c>
      <c r="AZ36" s="13" t="s">
        <v>104</v>
      </c>
      <c r="BA36" s="13">
        <v>0</v>
      </c>
      <c r="BB36" s="16" t="s">
        <v>278</v>
      </c>
    </row>
    <row r="37" spans="1:54">
      <c r="A37" s="12" t="s">
        <v>279</v>
      </c>
      <c r="B37" s="13" t="s">
        <v>133</v>
      </c>
      <c r="C37" s="13" t="s">
        <v>104</v>
      </c>
      <c r="D37" s="25" t="s">
        <v>280</v>
      </c>
      <c r="E37" s="15" t="s">
        <v>281</v>
      </c>
      <c r="F37" s="16" t="s">
        <v>282</v>
      </c>
      <c r="G37" s="18" t="s">
        <v>128</v>
      </c>
      <c r="H37" s="21">
        <v>43811</v>
      </c>
      <c r="I37" s="13" t="s">
        <v>283</v>
      </c>
      <c r="J37" s="13" t="s">
        <v>115</v>
      </c>
      <c r="K37" s="25"/>
      <c r="L37" s="13"/>
      <c r="M37" s="13"/>
      <c r="N37" s="13" t="s">
        <v>107</v>
      </c>
      <c r="O37" s="13" t="s">
        <v>183</v>
      </c>
      <c r="P37" s="13" t="s">
        <v>122</v>
      </c>
      <c r="Q37" s="13" t="s">
        <v>150</v>
      </c>
      <c r="R37" s="13"/>
      <c r="S37" s="13" t="s">
        <v>122</v>
      </c>
      <c r="T37" s="23" t="s">
        <v>123</v>
      </c>
      <c r="U37" s="13" t="s">
        <v>122</v>
      </c>
      <c r="V37" s="13" t="s">
        <v>122</v>
      </c>
      <c r="W37" s="13" t="s">
        <v>122</v>
      </c>
      <c r="X37" s="13" t="s">
        <v>123</v>
      </c>
      <c r="Y37" s="13" t="s">
        <v>122</v>
      </c>
      <c r="Z37" s="13" t="s">
        <v>122</v>
      </c>
      <c r="AA37" s="13" t="s">
        <v>122</v>
      </c>
      <c r="AB37" s="13" t="s">
        <v>122</v>
      </c>
      <c r="AC37" s="13" t="s">
        <v>122</v>
      </c>
      <c r="AD37" s="13" t="s">
        <v>122</v>
      </c>
      <c r="AE37" s="13" t="s">
        <v>122</v>
      </c>
      <c r="AF37" s="13" t="s">
        <v>122</v>
      </c>
      <c r="AG37" s="13" t="s">
        <v>122</v>
      </c>
      <c r="AH37" s="13"/>
      <c r="AI37" s="13" t="s">
        <v>166</v>
      </c>
      <c r="AJ37" s="13" t="s">
        <v>122</v>
      </c>
      <c r="AK37" s="13" t="s">
        <v>122</v>
      </c>
      <c r="AL37" s="13" t="s">
        <v>122</v>
      </c>
      <c r="AM37" s="13" t="s">
        <v>123</v>
      </c>
      <c r="AN37" s="13" t="s">
        <v>122</v>
      </c>
      <c r="AO37" s="13" t="s">
        <v>122</v>
      </c>
      <c r="AP37" s="13" t="s">
        <v>122</v>
      </c>
      <c r="AQ37" s="13" t="s">
        <v>122</v>
      </c>
      <c r="AR37" s="13" t="s">
        <v>122</v>
      </c>
      <c r="AS37" s="22" t="str">
        <f>HYPERLINK("https://attack.mitre.org/software/S0340/","Yes")</f>
        <v>Yes</v>
      </c>
      <c r="AT37" s="13" t="s">
        <v>123</v>
      </c>
      <c r="AU37" s="13" t="s">
        <v>122</v>
      </c>
      <c r="AV37" s="13"/>
      <c r="AW37" s="20"/>
      <c r="AX37" s="13" t="s">
        <v>123</v>
      </c>
      <c r="AY37" s="13" t="s">
        <v>122</v>
      </c>
      <c r="AZ37" s="13" t="s">
        <v>104</v>
      </c>
      <c r="BA37" s="13">
        <v>3</v>
      </c>
      <c r="BB37" s="16"/>
    </row>
    <row r="38" spans="1:54">
      <c r="A38" s="12" t="s">
        <v>284</v>
      </c>
      <c r="B38" s="27" t="s">
        <v>144</v>
      </c>
      <c r="C38" s="24">
        <v>200</v>
      </c>
      <c r="D38" s="25"/>
      <c r="E38" s="15" t="s">
        <v>285</v>
      </c>
      <c r="F38" s="16"/>
      <c r="G38" s="17" t="s">
        <v>106</v>
      </c>
      <c r="H38" s="21"/>
      <c r="I38" s="13"/>
      <c r="J38" s="13"/>
      <c r="K38" s="2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6"/>
    </row>
    <row r="39" spans="1:54">
      <c r="A39" s="12" t="s">
        <v>286</v>
      </c>
      <c r="B39" s="13" t="s">
        <v>109</v>
      </c>
      <c r="C39" s="13" t="s">
        <v>104</v>
      </c>
      <c r="D39" s="25" t="s">
        <v>287</v>
      </c>
      <c r="E39" s="16"/>
      <c r="F39" s="16"/>
      <c r="G39" s="17" t="s">
        <v>106</v>
      </c>
      <c r="H39" s="21"/>
      <c r="I39" s="13"/>
      <c r="J39" s="13"/>
      <c r="K39" s="2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6"/>
    </row>
    <row r="40" spans="1:54">
      <c r="A40" s="12" t="s">
        <v>288</v>
      </c>
      <c r="B40" s="13" t="s">
        <v>117</v>
      </c>
      <c r="C40" s="13" t="s">
        <v>104</v>
      </c>
      <c r="D40" s="25" t="s">
        <v>289</v>
      </c>
      <c r="E40" s="15" t="s">
        <v>290</v>
      </c>
      <c r="F40" s="16" t="s">
        <v>291</v>
      </c>
      <c r="G40" s="18" t="s">
        <v>128</v>
      </c>
      <c r="H40" s="21">
        <v>44009</v>
      </c>
      <c r="I40" s="13">
        <v>6</v>
      </c>
      <c r="J40" s="13" t="s">
        <v>182</v>
      </c>
      <c r="K40" s="22" t="s">
        <v>123</v>
      </c>
      <c r="L40" s="13" t="s">
        <v>292</v>
      </c>
      <c r="M40" s="13" t="s">
        <v>123</v>
      </c>
      <c r="N40" s="13" t="s">
        <v>107</v>
      </c>
      <c r="O40" s="13" t="s">
        <v>293</v>
      </c>
      <c r="P40" s="13" t="s">
        <v>123</v>
      </c>
      <c r="Q40" s="13" t="s">
        <v>137</v>
      </c>
      <c r="R40" s="13"/>
      <c r="S40" s="13" t="s">
        <v>122</v>
      </c>
      <c r="T40" s="23" t="s">
        <v>123</v>
      </c>
      <c r="U40" s="23" t="s">
        <v>123</v>
      </c>
      <c r="V40" s="23" t="s">
        <v>123</v>
      </c>
      <c r="W40" s="13" t="s">
        <v>122</v>
      </c>
      <c r="X40" s="13" t="s">
        <v>123</v>
      </c>
      <c r="Y40" s="13" t="s">
        <v>122</v>
      </c>
      <c r="Z40" s="13" t="s">
        <v>122</v>
      </c>
      <c r="AA40" s="13" t="s">
        <v>122</v>
      </c>
      <c r="AB40" s="13" t="s">
        <v>122</v>
      </c>
      <c r="AC40" s="13" t="s">
        <v>122</v>
      </c>
      <c r="AD40" s="13" t="s">
        <v>122</v>
      </c>
      <c r="AE40" s="13" t="s">
        <v>122</v>
      </c>
      <c r="AF40" s="13" t="s">
        <v>122</v>
      </c>
      <c r="AG40" s="13" t="s">
        <v>122</v>
      </c>
      <c r="AH40" s="13"/>
      <c r="AI40" s="13" t="s">
        <v>194</v>
      </c>
      <c r="AJ40" s="13" t="s">
        <v>122</v>
      </c>
      <c r="AK40" s="13" t="s">
        <v>123</v>
      </c>
      <c r="AL40" s="13" t="s">
        <v>123</v>
      </c>
      <c r="AM40" s="13" t="s">
        <v>123</v>
      </c>
      <c r="AN40" s="13" t="s">
        <v>123</v>
      </c>
      <c r="AO40" s="13" t="s">
        <v>122</v>
      </c>
      <c r="AP40" s="13" t="s">
        <v>123</v>
      </c>
      <c r="AQ40" s="13" t="s">
        <v>123</v>
      </c>
      <c r="AR40" s="13" t="s">
        <v>123</v>
      </c>
      <c r="AS40" s="22" t="str">
        <f>HYPERLINK("https://attack.mitre.org/software/S0378/","Yes")</f>
        <v>Yes</v>
      </c>
      <c r="AT40" s="13" t="s">
        <v>123</v>
      </c>
      <c r="AU40" s="13" t="s">
        <v>122</v>
      </c>
      <c r="AV40" s="20" t="s">
        <v>123</v>
      </c>
      <c r="AW40" s="13" t="s">
        <v>230</v>
      </c>
      <c r="AX40" s="13" t="s">
        <v>123</v>
      </c>
      <c r="AY40" s="13" t="s">
        <v>294</v>
      </c>
      <c r="AZ40" s="13" t="s">
        <v>104</v>
      </c>
      <c r="BA40" s="13">
        <v>44</v>
      </c>
      <c r="BB40" s="16" t="s">
        <v>295</v>
      </c>
    </row>
    <row r="41" spans="1:54">
      <c r="A41" s="12" t="s">
        <v>296</v>
      </c>
      <c r="B41" s="13" t="s">
        <v>109</v>
      </c>
      <c r="C41" s="13" t="s">
        <v>104</v>
      </c>
      <c r="D41" s="14" t="s">
        <v>297</v>
      </c>
      <c r="E41" s="29"/>
      <c r="F41" s="18" t="s">
        <v>298</v>
      </c>
      <c r="G41" s="18" t="s">
        <v>128</v>
      </c>
      <c r="H41" s="21">
        <v>43784</v>
      </c>
      <c r="I41" s="13">
        <v>1.3</v>
      </c>
      <c r="J41" s="13" t="s">
        <v>115</v>
      </c>
      <c r="K41" s="22" t="str">
        <f>HYPERLINK("https://howto.thec2matrix.com/c2/powerhub","Yes")</f>
        <v>Yes</v>
      </c>
      <c r="L41" s="13"/>
      <c r="M41" s="13" t="s">
        <v>123</v>
      </c>
      <c r="N41" s="13" t="s">
        <v>107</v>
      </c>
      <c r="O41" s="13" t="s">
        <v>183</v>
      </c>
      <c r="P41" s="13" t="s">
        <v>123</v>
      </c>
      <c r="Q41" s="13" t="s">
        <v>130</v>
      </c>
      <c r="R41" s="13"/>
      <c r="S41" s="13" t="s">
        <v>122</v>
      </c>
      <c r="T41" s="23" t="s">
        <v>123</v>
      </c>
      <c r="U41" s="13" t="s">
        <v>122</v>
      </c>
      <c r="V41" s="13" t="s">
        <v>122</v>
      </c>
      <c r="W41" s="13" t="s">
        <v>122</v>
      </c>
      <c r="X41" s="13" t="s">
        <v>123</v>
      </c>
      <c r="Y41" s="13" t="s">
        <v>122</v>
      </c>
      <c r="Z41" s="13" t="s">
        <v>122</v>
      </c>
      <c r="AA41" s="13" t="s">
        <v>122</v>
      </c>
      <c r="AB41" s="13" t="s">
        <v>122</v>
      </c>
      <c r="AC41" s="13" t="s">
        <v>122</v>
      </c>
      <c r="AD41" s="13" t="s">
        <v>122</v>
      </c>
      <c r="AE41" s="13" t="s">
        <v>122</v>
      </c>
      <c r="AF41" s="13" t="s">
        <v>122</v>
      </c>
      <c r="AG41" s="13" t="s">
        <v>122</v>
      </c>
      <c r="AH41" s="13"/>
      <c r="AI41" s="13" t="s">
        <v>194</v>
      </c>
      <c r="AJ41" s="13" t="s">
        <v>122</v>
      </c>
      <c r="AK41" s="13" t="s">
        <v>123</v>
      </c>
      <c r="AL41" s="13" t="s">
        <v>122</v>
      </c>
      <c r="AM41" s="13" t="s">
        <v>122</v>
      </c>
      <c r="AN41" s="13" t="s">
        <v>122</v>
      </c>
      <c r="AO41" s="13" t="s">
        <v>122</v>
      </c>
      <c r="AP41" s="13" t="s">
        <v>122</v>
      </c>
      <c r="AQ41" s="13" t="s">
        <v>122</v>
      </c>
      <c r="AR41" s="13" t="s">
        <v>123</v>
      </c>
      <c r="AS41" s="13" t="s">
        <v>122</v>
      </c>
      <c r="AT41" s="13"/>
      <c r="AU41" s="13" t="s">
        <v>122</v>
      </c>
      <c r="AV41" s="13"/>
      <c r="AW41" s="13"/>
      <c r="AX41" s="13" t="s">
        <v>123</v>
      </c>
      <c r="AY41" s="13" t="s">
        <v>122</v>
      </c>
      <c r="AZ41" s="13" t="s">
        <v>104</v>
      </c>
      <c r="BA41" s="13">
        <v>38</v>
      </c>
      <c r="BB41" s="17"/>
    </row>
    <row r="42" spans="1:54">
      <c r="A42" s="12" t="s">
        <v>299</v>
      </c>
      <c r="B42" s="13" t="s">
        <v>109</v>
      </c>
      <c r="C42" s="13" t="s">
        <v>104</v>
      </c>
      <c r="D42" s="17" t="s">
        <v>300</v>
      </c>
      <c r="E42" s="17" t="s">
        <v>301</v>
      </c>
      <c r="F42" s="18" t="s">
        <v>302</v>
      </c>
      <c r="G42" s="18" t="s">
        <v>303</v>
      </c>
      <c r="H42" s="21">
        <v>43782</v>
      </c>
      <c r="I42" s="13">
        <v>0.01</v>
      </c>
      <c r="J42" s="13" t="s">
        <v>156</v>
      </c>
      <c r="K42" s="25"/>
      <c r="L42" s="13"/>
      <c r="M42" s="13"/>
      <c r="N42" s="13" t="s">
        <v>304</v>
      </c>
      <c r="O42" s="13" t="s">
        <v>305</v>
      </c>
      <c r="P42" s="13" t="s">
        <v>123</v>
      </c>
      <c r="Q42" s="13" t="s">
        <v>150</v>
      </c>
      <c r="R42" s="13"/>
      <c r="S42" s="13" t="s">
        <v>123</v>
      </c>
      <c r="T42" s="23" t="s">
        <v>123</v>
      </c>
      <c r="U42" s="23" t="s">
        <v>123</v>
      </c>
      <c r="V42" s="23" t="s">
        <v>123</v>
      </c>
      <c r="W42" s="13" t="s">
        <v>123</v>
      </c>
      <c r="X42" s="13" t="s">
        <v>123</v>
      </c>
      <c r="Y42" s="13" t="s">
        <v>122</v>
      </c>
      <c r="Z42" s="13" t="s">
        <v>122</v>
      </c>
      <c r="AA42" s="13" t="s">
        <v>122</v>
      </c>
      <c r="AB42" s="13" t="s">
        <v>122</v>
      </c>
      <c r="AC42" s="13" t="s">
        <v>122</v>
      </c>
      <c r="AD42" s="13" t="s">
        <v>122</v>
      </c>
      <c r="AE42" s="13" t="s">
        <v>122</v>
      </c>
      <c r="AF42" s="13" t="s">
        <v>122</v>
      </c>
      <c r="AG42" s="13" t="s">
        <v>122</v>
      </c>
      <c r="AH42" s="13"/>
      <c r="AI42" s="13" t="s">
        <v>131</v>
      </c>
      <c r="AJ42" s="13" t="s">
        <v>122</v>
      </c>
      <c r="AK42" s="13" t="s">
        <v>123</v>
      </c>
      <c r="AL42" s="13" t="s">
        <v>122</v>
      </c>
      <c r="AM42" s="13" t="s">
        <v>123</v>
      </c>
      <c r="AN42" s="13" t="s">
        <v>123</v>
      </c>
      <c r="AO42" s="13" t="s">
        <v>122</v>
      </c>
      <c r="AP42" s="13" t="s">
        <v>122</v>
      </c>
      <c r="AQ42" s="13" t="s">
        <v>123</v>
      </c>
      <c r="AR42" s="13" t="s">
        <v>123</v>
      </c>
      <c r="AS42" s="13" t="s">
        <v>122</v>
      </c>
      <c r="AT42" s="13"/>
      <c r="AU42" s="13" t="s">
        <v>123</v>
      </c>
      <c r="AV42" s="13"/>
      <c r="AW42" s="13"/>
      <c r="AX42" s="13" t="s">
        <v>123</v>
      </c>
      <c r="AY42" s="13" t="s">
        <v>122</v>
      </c>
      <c r="AZ42" s="13" t="s">
        <v>104</v>
      </c>
      <c r="BA42" s="13">
        <v>1</v>
      </c>
      <c r="BB42" s="18"/>
    </row>
    <row r="43" spans="1:54">
      <c r="A43" s="12" t="s">
        <v>306</v>
      </c>
      <c r="B43" s="13" t="s">
        <v>133</v>
      </c>
      <c r="C43" s="13" t="s">
        <v>104</v>
      </c>
      <c r="D43" s="25" t="s">
        <v>307</v>
      </c>
      <c r="E43" s="16"/>
      <c r="F43" s="16" t="s">
        <v>308</v>
      </c>
      <c r="G43" s="17" t="s">
        <v>106</v>
      </c>
      <c r="H43" s="21"/>
      <c r="I43" s="13">
        <v>5</v>
      </c>
      <c r="J43" s="13" t="s">
        <v>182</v>
      </c>
      <c r="L43" s="13"/>
      <c r="M43" s="13"/>
      <c r="N43" s="13" t="s">
        <v>107</v>
      </c>
      <c r="O43" s="13" t="s">
        <v>226</v>
      </c>
      <c r="P43" s="13"/>
      <c r="Q43" s="13"/>
      <c r="R43" s="13"/>
      <c r="S43" s="13"/>
      <c r="T43" s="13"/>
      <c r="U43" s="13"/>
      <c r="V43" s="13"/>
      <c r="W43" s="13" t="s">
        <v>122</v>
      </c>
      <c r="X43" s="13" t="s">
        <v>123</v>
      </c>
      <c r="Y43" s="13" t="s">
        <v>122</v>
      </c>
      <c r="Z43" s="13" t="s">
        <v>122</v>
      </c>
      <c r="AA43" s="13" t="s">
        <v>122</v>
      </c>
      <c r="AB43" s="13" t="s">
        <v>122</v>
      </c>
      <c r="AC43" s="13" t="s">
        <v>122</v>
      </c>
      <c r="AD43" s="13" t="s">
        <v>122</v>
      </c>
      <c r="AE43" s="13" t="s">
        <v>122</v>
      </c>
      <c r="AF43" s="13" t="s">
        <v>122</v>
      </c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 t="s">
        <v>122</v>
      </c>
      <c r="AT43" s="18"/>
      <c r="AU43" s="18"/>
      <c r="AV43" s="13"/>
      <c r="AW43" s="13"/>
      <c r="AX43" s="13"/>
      <c r="AY43" s="13" t="s">
        <v>122</v>
      </c>
      <c r="AZ43" s="13" t="s">
        <v>104</v>
      </c>
      <c r="BA43" s="13">
        <v>4</v>
      </c>
      <c r="BB43" s="25"/>
    </row>
    <row r="44" spans="1:54">
      <c r="A44" s="12" t="s">
        <v>309</v>
      </c>
      <c r="B44" s="13" t="s">
        <v>117</v>
      </c>
      <c r="C44" s="13" t="s">
        <v>104</v>
      </c>
      <c r="D44" s="25" t="s">
        <v>310</v>
      </c>
      <c r="E44" s="16"/>
      <c r="F44" s="16" t="s">
        <v>311</v>
      </c>
      <c r="G44" s="17" t="s">
        <v>106</v>
      </c>
      <c r="H44" s="21"/>
      <c r="I44" s="13"/>
      <c r="J44" s="13"/>
      <c r="K44" s="25"/>
      <c r="L44" s="13"/>
      <c r="M44" s="13"/>
      <c r="N44" s="13" t="s">
        <v>107</v>
      </c>
      <c r="O44" s="13" t="s">
        <v>107</v>
      </c>
      <c r="P44" s="13" t="s">
        <v>122</v>
      </c>
      <c r="Q44" s="13" t="s">
        <v>137</v>
      </c>
      <c r="R44" s="13"/>
      <c r="S44" s="13" t="s">
        <v>122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22" t="str">
        <f>HYPERLINK("https://attack.mitre.org/software/S0192/","Yes")</f>
        <v>Yes</v>
      </c>
      <c r="AT44" s="13" t="s">
        <v>123</v>
      </c>
      <c r="AU44" s="18"/>
      <c r="AV44" s="13"/>
      <c r="AW44" s="13"/>
      <c r="AX44" s="13" t="s">
        <v>123</v>
      </c>
      <c r="AY44" s="13" t="s">
        <v>122</v>
      </c>
      <c r="AZ44" s="13" t="s">
        <v>104</v>
      </c>
      <c r="BA44" s="13">
        <v>596</v>
      </c>
      <c r="BB44" s="25"/>
    </row>
    <row r="45" spans="1:54">
      <c r="A45" s="12" t="s">
        <v>312</v>
      </c>
      <c r="B45" s="13" t="s">
        <v>109</v>
      </c>
      <c r="C45" s="13" t="s">
        <v>104</v>
      </c>
      <c r="D45" s="25" t="s">
        <v>313</v>
      </c>
      <c r="E45" s="16"/>
      <c r="F45" s="16"/>
      <c r="G45" s="18" t="s">
        <v>142</v>
      </c>
      <c r="H45" s="21">
        <v>43971</v>
      </c>
      <c r="I45" s="13" t="s">
        <v>314</v>
      </c>
      <c r="J45" s="13" t="s">
        <v>157</v>
      </c>
      <c r="K45" s="25"/>
      <c r="L45" s="13"/>
      <c r="M45" s="13"/>
      <c r="N45" s="13" t="s">
        <v>157</v>
      </c>
      <c r="O45" s="13" t="s">
        <v>157</v>
      </c>
      <c r="P45" s="13" t="s">
        <v>122</v>
      </c>
      <c r="Q45" s="13" t="s">
        <v>150</v>
      </c>
      <c r="R45" s="13"/>
      <c r="S45" s="13" t="s">
        <v>122</v>
      </c>
      <c r="T45" s="13" t="s">
        <v>123</v>
      </c>
      <c r="U45" s="13" t="s">
        <v>122</v>
      </c>
      <c r="V45" s="13" t="s">
        <v>122</v>
      </c>
      <c r="W45" s="13" t="s">
        <v>123</v>
      </c>
      <c r="X45" s="13" t="s">
        <v>122</v>
      </c>
      <c r="Y45" s="13" t="s">
        <v>122</v>
      </c>
      <c r="Z45" s="13" t="s">
        <v>122</v>
      </c>
      <c r="AA45" s="13" t="s">
        <v>122</v>
      </c>
      <c r="AB45" s="13" t="s">
        <v>122</v>
      </c>
      <c r="AC45" s="13" t="s">
        <v>122</v>
      </c>
      <c r="AD45" s="13" t="s">
        <v>122</v>
      </c>
      <c r="AE45" s="13" t="s">
        <v>122</v>
      </c>
      <c r="AF45" s="13" t="s">
        <v>122</v>
      </c>
      <c r="AG45" s="13" t="s">
        <v>122</v>
      </c>
      <c r="AH45" s="13"/>
      <c r="AI45" s="13" t="s">
        <v>194</v>
      </c>
      <c r="AJ45" s="13" t="s">
        <v>122</v>
      </c>
      <c r="AK45" s="13" t="s">
        <v>122</v>
      </c>
      <c r="AL45" s="13" t="s">
        <v>122</v>
      </c>
      <c r="AM45" s="13" t="s">
        <v>122</v>
      </c>
      <c r="AN45" s="13" t="s">
        <v>122</v>
      </c>
      <c r="AO45" s="13" t="s">
        <v>122</v>
      </c>
      <c r="AP45" s="13" t="s">
        <v>122</v>
      </c>
      <c r="AQ45" s="13" t="s">
        <v>122</v>
      </c>
      <c r="AR45" s="13" t="s">
        <v>122</v>
      </c>
      <c r="AS45" s="22" t="s">
        <v>123</v>
      </c>
      <c r="AT45" s="13" t="s">
        <v>123</v>
      </c>
      <c r="AU45" s="13" t="s">
        <v>122</v>
      </c>
      <c r="AV45" s="22" t="s">
        <v>123</v>
      </c>
      <c r="AW45" s="22"/>
      <c r="AX45" s="13" t="s">
        <v>123</v>
      </c>
      <c r="AY45" s="13" t="s">
        <v>122</v>
      </c>
      <c r="AZ45" s="13" t="s">
        <v>104</v>
      </c>
      <c r="BA45" s="13">
        <v>529</v>
      </c>
      <c r="BB45" s="25"/>
    </row>
    <row r="46" spans="1:54">
      <c r="A46" s="12" t="s">
        <v>315</v>
      </c>
      <c r="B46" s="27" t="s">
        <v>144</v>
      </c>
      <c r="C46" s="24">
        <v>7000</v>
      </c>
      <c r="D46" s="25"/>
      <c r="E46" s="15" t="s">
        <v>316</v>
      </c>
      <c r="F46" s="34" t="s">
        <v>317</v>
      </c>
      <c r="G46" s="18" t="s">
        <v>318</v>
      </c>
      <c r="H46" s="21">
        <v>43791</v>
      </c>
      <c r="I46" s="13">
        <v>2.63</v>
      </c>
      <c r="J46" s="13" t="s">
        <v>182</v>
      </c>
      <c r="K46" s="25"/>
      <c r="L46" s="13"/>
      <c r="M46" s="13"/>
      <c r="N46" s="13" t="s">
        <v>107</v>
      </c>
      <c r="O46" s="13" t="s">
        <v>198</v>
      </c>
      <c r="P46" s="13" t="s">
        <v>122</v>
      </c>
      <c r="Q46" s="13" t="s">
        <v>137</v>
      </c>
      <c r="R46" s="13"/>
      <c r="S46" s="13" t="s">
        <v>122</v>
      </c>
      <c r="T46" s="23" t="s">
        <v>123</v>
      </c>
      <c r="U46" s="13" t="s">
        <v>122</v>
      </c>
      <c r="V46" s="13" t="s">
        <v>122</v>
      </c>
      <c r="W46" s="13" t="s">
        <v>122</v>
      </c>
      <c r="X46" s="13" t="s">
        <v>123</v>
      </c>
      <c r="Y46" s="13" t="s">
        <v>122</v>
      </c>
      <c r="Z46" s="13" t="s">
        <v>122</v>
      </c>
      <c r="AA46" s="13" t="s">
        <v>122</v>
      </c>
      <c r="AB46" s="13" t="s">
        <v>122</v>
      </c>
      <c r="AC46" s="13" t="s">
        <v>122</v>
      </c>
      <c r="AD46" s="13" t="s">
        <v>122</v>
      </c>
      <c r="AE46" s="13" t="s">
        <v>122</v>
      </c>
      <c r="AF46" s="13" t="s">
        <v>122</v>
      </c>
      <c r="AG46" s="13" t="s">
        <v>123</v>
      </c>
      <c r="AH46" s="13"/>
      <c r="AI46" s="34" t="s">
        <v>158</v>
      </c>
      <c r="AJ46" s="13" t="s">
        <v>122</v>
      </c>
      <c r="AK46" s="13" t="s">
        <v>123</v>
      </c>
      <c r="AL46" s="13" t="s">
        <v>123</v>
      </c>
      <c r="AM46" s="13" t="s">
        <v>123</v>
      </c>
      <c r="AN46" s="13" t="s">
        <v>122</v>
      </c>
      <c r="AO46" s="13" t="s">
        <v>122</v>
      </c>
      <c r="AP46" s="13" t="s">
        <v>122</v>
      </c>
      <c r="AQ46" s="13" t="s">
        <v>123</v>
      </c>
      <c r="AR46" s="13" t="s">
        <v>123</v>
      </c>
      <c r="AS46" s="13" t="s">
        <v>122</v>
      </c>
      <c r="AT46" s="13"/>
      <c r="AU46" s="13" t="s">
        <v>122</v>
      </c>
      <c r="AV46" s="13"/>
      <c r="AW46" s="13"/>
      <c r="AX46" s="13" t="s">
        <v>123</v>
      </c>
      <c r="AY46" s="13" t="s">
        <v>122</v>
      </c>
      <c r="AZ46" s="13" t="s">
        <v>104</v>
      </c>
      <c r="BA46" s="13" t="s">
        <v>104</v>
      </c>
      <c r="BB46" s="25"/>
    </row>
    <row r="47" spans="1:54">
      <c r="A47" s="12" t="s">
        <v>319</v>
      </c>
      <c r="B47" s="13" t="s">
        <v>104</v>
      </c>
      <c r="C47" s="13" t="s">
        <v>104</v>
      </c>
      <c r="D47" s="14" t="s">
        <v>320</v>
      </c>
      <c r="E47" s="16"/>
      <c r="F47" s="16"/>
      <c r="G47" s="17" t="s">
        <v>106</v>
      </c>
      <c r="H47" s="18"/>
      <c r="I47" s="13"/>
      <c r="J47" s="13"/>
      <c r="K47" s="25"/>
      <c r="L47" s="13"/>
      <c r="M47" s="13"/>
      <c r="N47" s="8"/>
      <c r="O47" s="8"/>
      <c r="P47" s="13"/>
      <c r="Q47" s="13"/>
      <c r="R47" s="8"/>
      <c r="S47" s="8"/>
      <c r="T47" s="8"/>
      <c r="U47" s="8"/>
      <c r="V47" s="8"/>
      <c r="W47" s="8"/>
      <c r="X47" s="8"/>
      <c r="Y47" s="13"/>
      <c r="Z47" s="13"/>
      <c r="AA47" s="8"/>
      <c r="AB47" s="8"/>
      <c r="AC47" s="8"/>
      <c r="AD47" s="8"/>
      <c r="AE47" s="8"/>
      <c r="AF47" s="13"/>
      <c r="AG47" s="8"/>
      <c r="AH47" s="8"/>
      <c r="AI47" s="13"/>
      <c r="AJ47" s="13"/>
      <c r="AK47" s="13"/>
      <c r="AL47" s="8"/>
      <c r="AM47" s="13"/>
      <c r="AN47" s="13"/>
      <c r="AO47" s="13"/>
      <c r="AP47" s="13"/>
      <c r="AQ47" s="13"/>
      <c r="AR47" s="13"/>
      <c r="AS47" s="13" t="s">
        <v>122</v>
      </c>
      <c r="AT47" s="18"/>
      <c r="AU47" s="18"/>
      <c r="AV47" s="13"/>
      <c r="AW47" s="13"/>
      <c r="AX47" s="13" t="s">
        <v>123</v>
      </c>
      <c r="AY47" s="13" t="s">
        <v>122</v>
      </c>
      <c r="AZ47" s="13" t="s">
        <v>104</v>
      </c>
      <c r="BA47" s="13">
        <v>0</v>
      </c>
      <c r="BB47" s="25"/>
    </row>
    <row r="48" spans="1:54">
      <c r="A48" s="12" t="s">
        <v>321</v>
      </c>
      <c r="B48" s="13" t="s">
        <v>104</v>
      </c>
      <c r="C48" s="13" t="s">
        <v>104</v>
      </c>
      <c r="D48" s="14" t="s">
        <v>322</v>
      </c>
      <c r="E48" s="29"/>
      <c r="F48" s="16" t="s">
        <v>323</v>
      </c>
      <c r="G48" s="18" t="s">
        <v>128</v>
      </c>
      <c r="H48" s="21">
        <v>43818</v>
      </c>
      <c r="I48" s="13" t="s">
        <v>104</v>
      </c>
      <c r="J48" s="13" t="s">
        <v>183</v>
      </c>
      <c r="K48" s="25"/>
      <c r="L48" s="13"/>
      <c r="M48" s="13"/>
      <c r="N48" s="13" t="s">
        <v>183</v>
      </c>
      <c r="O48" s="13" t="s">
        <v>183</v>
      </c>
      <c r="P48" s="13" t="s">
        <v>122</v>
      </c>
      <c r="Q48" s="13" t="s">
        <v>137</v>
      </c>
      <c r="R48" s="13"/>
      <c r="S48" s="13" t="s">
        <v>122</v>
      </c>
      <c r="T48" s="23" t="s">
        <v>123</v>
      </c>
      <c r="U48" s="13" t="s">
        <v>122</v>
      </c>
      <c r="V48" s="13" t="s">
        <v>122</v>
      </c>
      <c r="W48" s="13" t="s">
        <v>123</v>
      </c>
      <c r="X48" s="13" t="s">
        <v>122</v>
      </c>
      <c r="Y48" s="13" t="s">
        <v>122</v>
      </c>
      <c r="Z48" s="13" t="s">
        <v>122</v>
      </c>
      <c r="AA48" s="13" t="s">
        <v>122</v>
      </c>
      <c r="AB48" s="13" t="s">
        <v>122</v>
      </c>
      <c r="AC48" s="13" t="s">
        <v>122</v>
      </c>
      <c r="AD48" s="13" t="s">
        <v>122</v>
      </c>
      <c r="AE48" s="13" t="s">
        <v>122</v>
      </c>
      <c r="AF48" s="13" t="s">
        <v>122</v>
      </c>
      <c r="AG48" s="13" t="s">
        <v>122</v>
      </c>
      <c r="AH48" s="13"/>
      <c r="AI48" s="13" t="s">
        <v>131</v>
      </c>
      <c r="AJ48" s="13" t="s">
        <v>122</v>
      </c>
      <c r="AK48" s="13" t="s">
        <v>122</v>
      </c>
      <c r="AL48" s="13" t="s">
        <v>122</v>
      </c>
      <c r="AM48" s="13" t="s">
        <v>122</v>
      </c>
      <c r="AN48" s="13" t="s">
        <v>122</v>
      </c>
      <c r="AO48" s="13" t="s">
        <v>122</v>
      </c>
      <c r="AP48" s="13" t="s">
        <v>122</v>
      </c>
      <c r="AQ48" s="13" t="s">
        <v>122</v>
      </c>
      <c r="AR48" s="13" t="s">
        <v>122</v>
      </c>
      <c r="AS48" s="13" t="s">
        <v>122</v>
      </c>
      <c r="AT48" s="13"/>
      <c r="AU48" s="13" t="s">
        <v>122</v>
      </c>
      <c r="AV48" s="22" t="str">
        <f>HYPERLINK("https://community.rsa.com/community/products/netwitness/blog/2019/12/18/using-rsa-netwitness-to-detect-cc-reversetcp-shell","Yes")</f>
        <v>Yes</v>
      </c>
      <c r="AW48" s="13"/>
      <c r="AX48" s="13" t="s">
        <v>122</v>
      </c>
      <c r="AY48" s="13" t="s">
        <v>122</v>
      </c>
      <c r="AZ48" s="13" t="s">
        <v>104</v>
      </c>
      <c r="BA48" s="13">
        <v>0</v>
      </c>
      <c r="BB48" s="16" t="s">
        <v>324</v>
      </c>
    </row>
    <row r="49" spans="1:54">
      <c r="A49" s="12" t="s">
        <v>325</v>
      </c>
      <c r="B49" s="13" t="s">
        <v>104</v>
      </c>
      <c r="C49" s="13" t="s">
        <v>104</v>
      </c>
      <c r="D49" s="25" t="s">
        <v>326</v>
      </c>
      <c r="E49" s="29"/>
      <c r="F49" s="16"/>
      <c r="G49" s="17" t="s">
        <v>106</v>
      </c>
      <c r="H49" s="21"/>
      <c r="I49" s="13"/>
      <c r="J49" s="13"/>
      <c r="K49" s="25"/>
      <c r="L49" s="13"/>
      <c r="M49" s="13"/>
      <c r="N49" s="13"/>
      <c r="O49" s="13"/>
      <c r="P49" s="13"/>
      <c r="Q49" s="13"/>
      <c r="R49" s="13"/>
      <c r="S49" s="13"/>
      <c r="T49" s="23"/>
      <c r="U49" s="23"/>
      <c r="V49" s="2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25"/>
    </row>
    <row r="50" spans="1:54">
      <c r="A50" s="12" t="s">
        <v>327</v>
      </c>
      <c r="B50" s="27" t="s">
        <v>144</v>
      </c>
      <c r="C50" s="13" t="s">
        <v>220</v>
      </c>
      <c r="D50" s="25" t="s">
        <v>328</v>
      </c>
      <c r="E50" s="14" t="s">
        <v>329</v>
      </c>
      <c r="F50" s="16" t="s">
        <v>330</v>
      </c>
      <c r="G50" s="18" t="s">
        <v>234</v>
      </c>
      <c r="H50" s="21">
        <v>44019</v>
      </c>
      <c r="I50" s="13">
        <v>3</v>
      </c>
      <c r="J50" s="13" t="s">
        <v>243</v>
      </c>
      <c r="K50" s="25"/>
      <c r="L50" s="13"/>
      <c r="M50" s="13"/>
      <c r="N50" s="13" t="s">
        <v>107</v>
      </c>
      <c r="O50" s="13" t="s">
        <v>149</v>
      </c>
      <c r="P50" s="13" t="s">
        <v>123</v>
      </c>
      <c r="Q50" s="13" t="s">
        <v>130</v>
      </c>
      <c r="R50" s="13"/>
      <c r="S50" s="13" t="s">
        <v>123</v>
      </c>
      <c r="T50" s="23" t="s">
        <v>123</v>
      </c>
      <c r="U50" s="23" t="s">
        <v>123</v>
      </c>
      <c r="V50" s="23" t="s">
        <v>123</v>
      </c>
      <c r="W50" s="13" t="s">
        <v>123</v>
      </c>
      <c r="X50" s="13" t="s">
        <v>123</v>
      </c>
      <c r="Y50" s="13" t="s">
        <v>122</v>
      </c>
      <c r="Z50" s="13" t="s">
        <v>122</v>
      </c>
      <c r="AA50" s="13" t="s">
        <v>123</v>
      </c>
      <c r="AB50" s="13" t="s">
        <v>122</v>
      </c>
      <c r="AC50" s="13" t="s">
        <v>122</v>
      </c>
      <c r="AD50" s="13" t="s">
        <v>122</v>
      </c>
      <c r="AE50" s="13" t="s">
        <v>122</v>
      </c>
      <c r="AF50" s="13" t="s">
        <v>122</v>
      </c>
      <c r="AG50" s="13" t="s">
        <v>123</v>
      </c>
      <c r="AH50" s="13"/>
      <c r="AI50" s="13" t="s">
        <v>331</v>
      </c>
      <c r="AJ50" s="13" t="s">
        <v>123</v>
      </c>
      <c r="AK50" s="13" t="s">
        <v>123</v>
      </c>
      <c r="AL50" s="13" t="s">
        <v>123</v>
      </c>
      <c r="AM50" s="13" t="s">
        <v>123</v>
      </c>
      <c r="AN50" s="13" t="s">
        <v>123</v>
      </c>
      <c r="AO50" s="13" t="s">
        <v>122</v>
      </c>
      <c r="AP50" s="13" t="s">
        <v>123</v>
      </c>
      <c r="AQ50" s="13" t="s">
        <v>123</v>
      </c>
      <c r="AR50" s="13" t="s">
        <v>123</v>
      </c>
      <c r="AS50" s="13" t="s">
        <v>122</v>
      </c>
      <c r="AT50" s="13" t="s">
        <v>123</v>
      </c>
      <c r="AU50" s="13" t="s">
        <v>123</v>
      </c>
      <c r="AV50" s="13"/>
      <c r="AW50" s="13" t="s">
        <v>332</v>
      </c>
      <c r="AX50" s="13" t="s">
        <v>123</v>
      </c>
      <c r="AY50" s="13" t="s">
        <v>122</v>
      </c>
      <c r="AZ50" s="13" t="s">
        <v>104</v>
      </c>
      <c r="BA50" s="13" t="s">
        <v>104</v>
      </c>
      <c r="BB50" s="25"/>
    </row>
    <row r="51" spans="1:54">
      <c r="A51" s="12" t="s">
        <v>333</v>
      </c>
      <c r="B51" s="13" t="s">
        <v>109</v>
      </c>
      <c r="C51" s="13" t="s">
        <v>104</v>
      </c>
      <c r="D51" s="15" t="s">
        <v>334</v>
      </c>
      <c r="F51" s="16"/>
      <c r="G51" s="17" t="s">
        <v>106</v>
      </c>
      <c r="H51" s="2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2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7"/>
    </row>
    <row r="52" spans="1:54">
      <c r="A52" s="12" t="s">
        <v>335</v>
      </c>
      <c r="B52" s="13" t="s">
        <v>109</v>
      </c>
      <c r="C52" s="13" t="s">
        <v>104</v>
      </c>
      <c r="D52" s="15" t="s">
        <v>336</v>
      </c>
      <c r="F52" s="16" t="s">
        <v>337</v>
      </c>
      <c r="G52" s="17" t="s">
        <v>106</v>
      </c>
      <c r="H52" s="2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2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7"/>
    </row>
    <row r="53" spans="1:54">
      <c r="A53" s="12" t="s">
        <v>338</v>
      </c>
      <c r="B53" s="13" t="s">
        <v>109</v>
      </c>
      <c r="C53" s="13" t="s">
        <v>104</v>
      </c>
      <c r="D53" s="25" t="s">
        <v>339</v>
      </c>
      <c r="E53" s="16"/>
      <c r="F53" s="16"/>
      <c r="G53" s="17" t="s">
        <v>106</v>
      </c>
      <c r="H53" s="21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2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7"/>
    </row>
    <row r="54" spans="1:54">
      <c r="A54" s="12" t="s">
        <v>340</v>
      </c>
      <c r="B54" s="13" t="s">
        <v>133</v>
      </c>
      <c r="C54" s="13" t="s">
        <v>104</v>
      </c>
      <c r="D54" s="25" t="s">
        <v>341</v>
      </c>
      <c r="E54" s="15" t="s">
        <v>342</v>
      </c>
      <c r="F54" s="16" t="s">
        <v>343</v>
      </c>
      <c r="G54" s="17" t="s">
        <v>106</v>
      </c>
      <c r="H54" s="21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2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7"/>
    </row>
    <row r="55" spans="1:54">
      <c r="A55" s="12" t="s">
        <v>392</v>
      </c>
      <c r="B55" s="13" t="s">
        <v>133</v>
      </c>
      <c r="C55" s="13" t="s">
        <v>104</v>
      </c>
      <c r="D55" s="25" t="s">
        <v>344</v>
      </c>
      <c r="E55" s="16"/>
      <c r="F55" s="16" t="s">
        <v>345</v>
      </c>
      <c r="G55" s="18" t="s">
        <v>303</v>
      </c>
      <c r="H55" s="21">
        <v>43782</v>
      </c>
      <c r="I55" s="13" t="s">
        <v>346</v>
      </c>
      <c r="J55" s="13" t="s">
        <v>243</v>
      </c>
      <c r="K55" s="22" t="str">
        <f>HYPERLINK("https://howto.thec2matrix.com/c2/silenttrinity","Yes")</f>
        <v>Yes</v>
      </c>
      <c r="L55" s="13" t="s">
        <v>123</v>
      </c>
      <c r="M55" s="13" t="s">
        <v>123</v>
      </c>
      <c r="N55" s="13" t="s">
        <v>107</v>
      </c>
      <c r="O55" s="13" t="s">
        <v>347</v>
      </c>
      <c r="P55" s="13" t="s">
        <v>123</v>
      </c>
      <c r="Q55" s="13" t="s">
        <v>137</v>
      </c>
      <c r="R55" s="13"/>
      <c r="S55" s="13" t="s">
        <v>122</v>
      </c>
      <c r="T55" s="23" t="s">
        <v>123</v>
      </c>
      <c r="U55" s="13" t="s">
        <v>122</v>
      </c>
      <c r="V55" s="13" t="s">
        <v>122</v>
      </c>
      <c r="W55" s="13" t="s">
        <v>122</v>
      </c>
      <c r="X55" s="13" t="s">
        <v>123</v>
      </c>
      <c r="Y55" s="13" t="s">
        <v>122</v>
      </c>
      <c r="Z55" s="13" t="s">
        <v>122</v>
      </c>
      <c r="AA55" s="13" t="s">
        <v>122</v>
      </c>
      <c r="AB55" s="13" t="s">
        <v>122</v>
      </c>
      <c r="AC55" s="13" t="s">
        <v>122</v>
      </c>
      <c r="AD55" s="13" t="s">
        <v>122</v>
      </c>
      <c r="AE55" s="13" t="s">
        <v>122</v>
      </c>
      <c r="AF55" s="13" t="s">
        <v>122</v>
      </c>
      <c r="AG55" s="13" t="s">
        <v>122</v>
      </c>
      <c r="AH55" s="13"/>
      <c r="AI55" s="13" t="s">
        <v>348</v>
      </c>
      <c r="AJ55" s="13" t="s">
        <v>122</v>
      </c>
      <c r="AK55" s="13" t="s">
        <v>122</v>
      </c>
      <c r="AL55" s="13" t="s">
        <v>123</v>
      </c>
      <c r="AM55" s="13" t="s">
        <v>122</v>
      </c>
      <c r="AN55" s="13" t="s">
        <v>123</v>
      </c>
      <c r="AO55" s="13" t="s">
        <v>122</v>
      </c>
      <c r="AP55" s="13" t="s">
        <v>122</v>
      </c>
      <c r="AQ55" s="13" t="s">
        <v>122</v>
      </c>
      <c r="AR55" s="13" t="s">
        <v>123</v>
      </c>
      <c r="AS55" s="13" t="s">
        <v>122</v>
      </c>
      <c r="AT55" s="13"/>
      <c r="AU55" s="13" t="s">
        <v>122</v>
      </c>
      <c r="AV55" s="13"/>
      <c r="AW55" s="13"/>
      <c r="AX55" s="13" t="s">
        <v>123</v>
      </c>
      <c r="AY55" s="13" t="s">
        <v>349</v>
      </c>
      <c r="AZ55" s="13">
        <v>489</v>
      </c>
      <c r="BA55" s="13">
        <v>67</v>
      </c>
      <c r="BB55" s="17"/>
    </row>
    <row r="56" spans="1:54">
      <c r="A56" s="12" t="s">
        <v>350</v>
      </c>
      <c r="B56" s="13" t="s">
        <v>104</v>
      </c>
      <c r="C56" s="13" t="s">
        <v>104</v>
      </c>
      <c r="D56" s="25" t="s">
        <v>351</v>
      </c>
      <c r="E56" s="16"/>
      <c r="F56" s="16" t="s">
        <v>352</v>
      </c>
      <c r="G56" s="17" t="s">
        <v>106</v>
      </c>
      <c r="H56" s="21"/>
      <c r="I56" s="13"/>
      <c r="J56" s="13"/>
      <c r="K56" s="22" t="str">
        <f>HYPERLINK("https://vimeo.com/394067524","Yes")</f>
        <v>Yes</v>
      </c>
      <c r="L56" s="13"/>
      <c r="M56" s="13"/>
      <c r="N56" s="13" t="s">
        <v>107</v>
      </c>
      <c r="O56" s="13" t="s">
        <v>198</v>
      </c>
      <c r="P56" s="13"/>
      <c r="Q56" s="13"/>
      <c r="R56" s="13"/>
      <c r="S56" s="13" t="s">
        <v>123</v>
      </c>
      <c r="T56" s="13"/>
      <c r="U56" s="13"/>
      <c r="V56" s="13"/>
      <c r="W56" s="13" t="s">
        <v>122</v>
      </c>
      <c r="X56" s="13" t="s">
        <v>123</v>
      </c>
      <c r="Y56" s="13" t="s">
        <v>122</v>
      </c>
      <c r="Z56" s="13" t="s">
        <v>122</v>
      </c>
      <c r="AA56" s="13" t="s">
        <v>122</v>
      </c>
      <c r="AB56" s="13" t="s">
        <v>122</v>
      </c>
      <c r="AC56" s="13" t="s">
        <v>122</v>
      </c>
      <c r="AD56" s="13" t="s">
        <v>122</v>
      </c>
      <c r="AE56" s="13" t="s">
        <v>122</v>
      </c>
      <c r="AF56" s="13" t="s">
        <v>122</v>
      </c>
      <c r="AG56" s="13" t="s">
        <v>122</v>
      </c>
      <c r="AH56" s="13"/>
      <c r="AI56" s="34" t="s">
        <v>158</v>
      </c>
      <c r="AJ56" s="13" t="s">
        <v>122</v>
      </c>
      <c r="AK56" s="13"/>
      <c r="AL56" s="13"/>
      <c r="AM56" s="13"/>
      <c r="AN56" s="13" t="s">
        <v>123</v>
      </c>
      <c r="AO56" s="13"/>
      <c r="AP56" s="13"/>
      <c r="AQ56" s="13"/>
      <c r="AR56" s="13"/>
      <c r="AS56" s="13" t="s">
        <v>122</v>
      </c>
      <c r="AT56" s="13"/>
      <c r="AU56" s="13"/>
      <c r="AV56" s="13"/>
      <c r="AW56" s="13"/>
      <c r="AX56" s="13" t="s">
        <v>122</v>
      </c>
      <c r="AY56" s="13" t="s">
        <v>122</v>
      </c>
      <c r="AZ56" s="13" t="s">
        <v>104</v>
      </c>
      <c r="BA56" s="13">
        <v>0</v>
      </c>
      <c r="BB56" s="16" t="s">
        <v>353</v>
      </c>
    </row>
    <row r="57" spans="1:54">
      <c r="A57" s="12" t="s">
        <v>354</v>
      </c>
      <c r="B57" s="13" t="s">
        <v>104</v>
      </c>
      <c r="C57" s="13" t="s">
        <v>104</v>
      </c>
      <c r="D57" s="25" t="s">
        <v>355</v>
      </c>
      <c r="E57" s="16"/>
      <c r="F57" s="16"/>
      <c r="G57" s="17" t="s">
        <v>106</v>
      </c>
      <c r="H57" s="21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23"/>
      <c r="U57" s="23"/>
      <c r="V57" s="23"/>
      <c r="W57" s="13"/>
      <c r="X57" s="13" t="s">
        <v>123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6" t="s">
        <v>99</v>
      </c>
    </row>
    <row r="58" spans="1:54">
      <c r="A58" s="12" t="s">
        <v>356</v>
      </c>
      <c r="B58" s="13" t="s">
        <v>133</v>
      </c>
      <c r="C58" s="13" t="s">
        <v>104</v>
      </c>
      <c r="D58" s="25" t="s">
        <v>357</v>
      </c>
      <c r="E58" s="16"/>
      <c r="F58" s="16" t="s">
        <v>358</v>
      </c>
      <c r="G58" s="18" t="s">
        <v>128</v>
      </c>
      <c r="H58" s="21">
        <v>43774</v>
      </c>
      <c r="I58" s="13" t="s">
        <v>359</v>
      </c>
      <c r="J58" s="13" t="s">
        <v>243</v>
      </c>
      <c r="K58" s="22" t="str">
        <f>HYPERLINK("https://howto.thec2matrix.com/c2/sliver","Yes")</f>
        <v>Yes</v>
      </c>
      <c r="L58" s="13" t="s">
        <v>123</v>
      </c>
      <c r="M58" s="13" t="s">
        <v>123</v>
      </c>
      <c r="N58" s="13" t="s">
        <v>129</v>
      </c>
      <c r="O58" s="13" t="s">
        <v>129</v>
      </c>
      <c r="P58" s="13" t="s">
        <v>123</v>
      </c>
      <c r="Q58" s="13" t="s">
        <v>137</v>
      </c>
      <c r="R58" s="13"/>
      <c r="S58" s="13" t="s">
        <v>122</v>
      </c>
      <c r="T58" s="23" t="s">
        <v>123</v>
      </c>
      <c r="U58" s="23" t="s">
        <v>123</v>
      </c>
      <c r="V58" s="23" t="s">
        <v>123</v>
      </c>
      <c r="W58" s="13" t="s">
        <v>123</v>
      </c>
      <c r="X58" s="13" t="s">
        <v>123</v>
      </c>
      <c r="Y58" s="13" t="s">
        <v>122</v>
      </c>
      <c r="Z58" s="13" t="s">
        <v>122</v>
      </c>
      <c r="AA58" s="13" t="s">
        <v>123</v>
      </c>
      <c r="AB58" s="13" t="s">
        <v>122</v>
      </c>
      <c r="AC58" s="13" t="s">
        <v>122</v>
      </c>
      <c r="AD58" s="13" t="s">
        <v>122</v>
      </c>
      <c r="AE58" s="13" t="s">
        <v>122</v>
      </c>
      <c r="AF58" s="13" t="s">
        <v>122</v>
      </c>
      <c r="AG58" s="13" t="s">
        <v>122</v>
      </c>
      <c r="AH58" s="13"/>
      <c r="AI58" s="13" t="s">
        <v>360</v>
      </c>
      <c r="AJ58" s="13" t="s">
        <v>122</v>
      </c>
      <c r="AK58" s="13" t="s">
        <v>122</v>
      </c>
      <c r="AL58" s="13" t="s">
        <v>122</v>
      </c>
      <c r="AM58" s="13" t="s">
        <v>122</v>
      </c>
      <c r="AN58" s="13" t="s">
        <v>122</v>
      </c>
      <c r="AO58" s="13" t="s">
        <v>122</v>
      </c>
      <c r="AP58" s="13" t="s">
        <v>122</v>
      </c>
      <c r="AQ58" s="13" t="s">
        <v>122</v>
      </c>
      <c r="AR58" s="13" t="s">
        <v>122</v>
      </c>
      <c r="AS58" s="13" t="s">
        <v>122</v>
      </c>
      <c r="AT58" s="13"/>
      <c r="AU58" s="13" t="s">
        <v>122</v>
      </c>
      <c r="AV58" s="13"/>
      <c r="AW58" s="13" t="s">
        <v>361</v>
      </c>
      <c r="AX58" s="13" t="s">
        <v>123</v>
      </c>
      <c r="AY58" s="13" t="s">
        <v>122</v>
      </c>
      <c r="AZ58" s="13" t="s">
        <v>104</v>
      </c>
      <c r="BA58" s="13">
        <v>131</v>
      </c>
      <c r="BB58" s="16" t="s">
        <v>362</v>
      </c>
    </row>
    <row r="59" spans="1:54">
      <c r="A59" s="12" t="s">
        <v>363</v>
      </c>
      <c r="B59" s="13" t="s">
        <v>176</v>
      </c>
      <c r="C59" s="13" t="s">
        <v>104</v>
      </c>
      <c r="D59" s="25" t="s">
        <v>364</v>
      </c>
      <c r="E59" s="16"/>
      <c r="F59" s="34" t="s">
        <v>317</v>
      </c>
      <c r="G59" s="18" t="s">
        <v>365</v>
      </c>
      <c r="H59" s="21">
        <v>43885</v>
      </c>
      <c r="I59" s="35" t="s">
        <v>366</v>
      </c>
      <c r="J59" s="13" t="s">
        <v>367</v>
      </c>
      <c r="K59" s="22" t="str">
        <f>HYPERLINK("https://silentbreaksecurity.com/throwback-thursday-a-guide-to-configuring-throwback/","Yes")</f>
        <v>Yes</v>
      </c>
      <c r="L59" s="13"/>
      <c r="M59" s="13"/>
      <c r="N59" s="13" t="s">
        <v>368</v>
      </c>
      <c r="O59" s="13" t="s">
        <v>198</v>
      </c>
      <c r="P59" s="13" t="s">
        <v>123</v>
      </c>
      <c r="Q59" s="13" t="s">
        <v>130</v>
      </c>
      <c r="R59" s="13"/>
      <c r="S59" s="13" t="s">
        <v>122</v>
      </c>
      <c r="T59" s="23" t="s">
        <v>123</v>
      </c>
      <c r="U59" s="13" t="s">
        <v>122</v>
      </c>
      <c r="V59" s="13" t="s">
        <v>122</v>
      </c>
      <c r="W59" s="13" t="s">
        <v>122</v>
      </c>
      <c r="X59" s="13" t="s">
        <v>123</v>
      </c>
      <c r="Y59" s="13" t="s">
        <v>122</v>
      </c>
      <c r="Z59" s="13" t="s">
        <v>122</v>
      </c>
      <c r="AA59" s="13" t="s">
        <v>122</v>
      </c>
      <c r="AB59" s="13" t="s">
        <v>122</v>
      </c>
      <c r="AC59" s="13" t="s">
        <v>122</v>
      </c>
      <c r="AD59" s="13" t="s">
        <v>122</v>
      </c>
      <c r="AE59" s="13" t="s">
        <v>122</v>
      </c>
      <c r="AF59" s="13" t="s">
        <v>122</v>
      </c>
      <c r="AG59" s="13" t="s">
        <v>122</v>
      </c>
      <c r="AH59" s="13"/>
      <c r="AI59" s="13" t="s">
        <v>369</v>
      </c>
      <c r="AJ59" s="13" t="s">
        <v>122</v>
      </c>
      <c r="AK59" s="13" t="s">
        <v>123</v>
      </c>
      <c r="AL59" s="13" t="s">
        <v>122</v>
      </c>
      <c r="AM59" s="13" t="s">
        <v>122</v>
      </c>
      <c r="AN59" s="13" t="s">
        <v>122</v>
      </c>
      <c r="AO59" s="13" t="s">
        <v>122</v>
      </c>
      <c r="AP59" s="13" t="s">
        <v>122</v>
      </c>
      <c r="AQ59" s="13" t="s">
        <v>122</v>
      </c>
      <c r="AR59" s="13" t="s">
        <v>122</v>
      </c>
      <c r="AS59" s="13" t="s">
        <v>122</v>
      </c>
      <c r="AT59" s="13"/>
      <c r="AU59" s="13" t="s">
        <v>123</v>
      </c>
      <c r="AV59" s="22" t="str">
        <f>HYPERLINK("https://community.rsa.com/community/products/netwitness/blog/2020/03/05/throwback-c2-thursday","Yes")</f>
        <v>Yes</v>
      </c>
      <c r="AW59" s="13"/>
      <c r="AX59" s="13" t="s">
        <v>122</v>
      </c>
      <c r="AY59" s="13" t="s">
        <v>122</v>
      </c>
      <c r="AZ59" s="13" t="s">
        <v>104</v>
      </c>
      <c r="BA59" s="13">
        <v>1</v>
      </c>
      <c r="BB59" s="16" t="s">
        <v>370</v>
      </c>
    </row>
    <row r="60" spans="1:54">
      <c r="A60" s="12" t="s">
        <v>371</v>
      </c>
      <c r="B60" s="13" t="s">
        <v>133</v>
      </c>
      <c r="C60" s="13" t="s">
        <v>104</v>
      </c>
      <c r="D60" s="19" t="s">
        <v>372</v>
      </c>
      <c r="E60" s="16"/>
      <c r="F60" s="16"/>
      <c r="G60" s="17" t="s">
        <v>106</v>
      </c>
      <c r="H60" s="21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23"/>
      <c r="U60" s="23"/>
      <c r="V60" s="2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25"/>
    </row>
    <row r="61" spans="1:54">
      <c r="A61" s="12" t="s">
        <v>373</v>
      </c>
      <c r="B61" s="13" t="s">
        <v>117</v>
      </c>
      <c r="C61" s="13" t="s">
        <v>104</v>
      </c>
      <c r="D61" s="25" t="s">
        <v>374</v>
      </c>
      <c r="E61" s="16"/>
      <c r="F61" s="16" t="s">
        <v>375</v>
      </c>
      <c r="G61" s="18" t="s">
        <v>188</v>
      </c>
      <c r="H61" s="21">
        <v>43754</v>
      </c>
      <c r="I61" s="13">
        <v>1.1000000000000001</v>
      </c>
      <c r="J61" s="13" t="s">
        <v>115</v>
      </c>
      <c r="K61" s="22" t="str">
        <f>HYPERLINK("https://howto.thec2matrix.com/c2/trevorc2","Yes")</f>
        <v>Yes</v>
      </c>
      <c r="L61" s="13"/>
      <c r="M61" s="13"/>
      <c r="N61" s="13" t="s">
        <v>107</v>
      </c>
      <c r="O61" s="13" t="s">
        <v>376</v>
      </c>
      <c r="P61" s="13" t="s">
        <v>122</v>
      </c>
      <c r="Q61" s="13" t="s">
        <v>137</v>
      </c>
      <c r="R61" s="13"/>
      <c r="S61" s="13" t="s">
        <v>122</v>
      </c>
      <c r="T61" s="23" t="s">
        <v>123</v>
      </c>
      <c r="U61" s="23" t="s">
        <v>123</v>
      </c>
      <c r="V61" s="23" t="s">
        <v>123</v>
      </c>
      <c r="W61" s="13" t="s">
        <v>122</v>
      </c>
      <c r="X61" s="13" t="s">
        <v>123</v>
      </c>
      <c r="Y61" s="13" t="s">
        <v>122</v>
      </c>
      <c r="Z61" s="13" t="s">
        <v>122</v>
      </c>
      <c r="AA61" s="13" t="s">
        <v>122</v>
      </c>
      <c r="AB61" s="13" t="s">
        <v>122</v>
      </c>
      <c r="AC61" s="13" t="s">
        <v>122</v>
      </c>
      <c r="AD61" s="13" t="s">
        <v>122</v>
      </c>
      <c r="AE61" s="13" t="s">
        <v>122</v>
      </c>
      <c r="AF61" s="13" t="s">
        <v>122</v>
      </c>
      <c r="AG61" s="13" t="s">
        <v>122</v>
      </c>
      <c r="AH61" s="13"/>
      <c r="AI61" s="13" t="s">
        <v>166</v>
      </c>
      <c r="AJ61" s="13" t="s">
        <v>122</v>
      </c>
      <c r="AK61" s="13" t="s">
        <v>122</v>
      </c>
      <c r="AL61" s="13" t="s">
        <v>122</v>
      </c>
      <c r="AM61" s="13" t="s">
        <v>123</v>
      </c>
      <c r="AN61" s="13" t="s">
        <v>123</v>
      </c>
      <c r="AO61" s="13" t="s">
        <v>122</v>
      </c>
      <c r="AP61" s="13" t="s">
        <v>122</v>
      </c>
      <c r="AQ61" s="13" t="s">
        <v>122</v>
      </c>
      <c r="AR61" s="13" t="s">
        <v>122</v>
      </c>
      <c r="AS61" s="13" t="s">
        <v>122</v>
      </c>
      <c r="AT61" s="13"/>
      <c r="AU61" s="13" t="s">
        <v>122</v>
      </c>
      <c r="AV61" s="13"/>
      <c r="AW61" s="13"/>
      <c r="AX61" s="13" t="s">
        <v>123</v>
      </c>
      <c r="AY61" s="13" t="s">
        <v>122</v>
      </c>
      <c r="AZ61" s="13" t="s">
        <v>104</v>
      </c>
      <c r="BA61" s="13">
        <v>5</v>
      </c>
      <c r="BB61" s="25"/>
    </row>
    <row r="62" spans="1:54">
      <c r="A62" s="12" t="s">
        <v>377</v>
      </c>
      <c r="B62" s="13" t="s">
        <v>104</v>
      </c>
      <c r="C62" s="13" t="s">
        <v>104</v>
      </c>
      <c r="D62" s="36" t="s">
        <v>378</v>
      </c>
      <c r="E62" s="36"/>
      <c r="F62" s="18"/>
      <c r="G62" s="17" t="s">
        <v>106</v>
      </c>
      <c r="H62" s="37"/>
      <c r="I62" s="13"/>
      <c r="J62" s="13"/>
      <c r="K62" s="36"/>
      <c r="L62" s="29"/>
      <c r="M62" s="29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 t="s">
        <v>122</v>
      </c>
      <c r="AY62" s="13" t="s">
        <v>122</v>
      </c>
      <c r="AZ62" s="13" t="s">
        <v>104</v>
      </c>
      <c r="BA62" s="13"/>
      <c r="BB62" s="18"/>
    </row>
    <row r="63" spans="1:54">
      <c r="A63" s="12" t="s">
        <v>379</v>
      </c>
      <c r="B63" s="27" t="s">
        <v>144</v>
      </c>
      <c r="C63" s="24">
        <v>2000</v>
      </c>
      <c r="D63" s="36"/>
      <c r="E63" s="36" t="s">
        <v>380</v>
      </c>
      <c r="F63" s="18" t="s">
        <v>381</v>
      </c>
      <c r="G63" s="18" t="s">
        <v>382</v>
      </c>
      <c r="H63" s="37">
        <v>43873</v>
      </c>
      <c r="I63" s="13" t="s">
        <v>383</v>
      </c>
      <c r="J63" s="13" t="s">
        <v>384</v>
      </c>
      <c r="K63" s="36"/>
      <c r="L63" s="29"/>
      <c r="M63" s="29"/>
      <c r="N63" s="13" t="s">
        <v>107</v>
      </c>
      <c r="O63" s="13" t="s">
        <v>198</v>
      </c>
      <c r="P63" s="23" t="s">
        <v>123</v>
      </c>
      <c r="Q63" s="13" t="s">
        <v>130</v>
      </c>
      <c r="R63" s="13"/>
      <c r="S63" s="13" t="s">
        <v>122</v>
      </c>
      <c r="T63" s="23" t="s">
        <v>123</v>
      </c>
      <c r="U63" s="23" t="s">
        <v>123</v>
      </c>
      <c r="V63" s="23" t="s">
        <v>123</v>
      </c>
      <c r="W63" s="23" t="s">
        <v>123</v>
      </c>
      <c r="X63" s="23" t="s">
        <v>123</v>
      </c>
      <c r="Y63" s="13" t="s">
        <v>122</v>
      </c>
      <c r="Z63" s="13" t="s">
        <v>122</v>
      </c>
      <c r="AA63" s="13" t="s">
        <v>122</v>
      </c>
      <c r="AB63" s="13" t="s">
        <v>122</v>
      </c>
      <c r="AC63" s="13" t="s">
        <v>122</v>
      </c>
      <c r="AD63" s="13" t="s">
        <v>122</v>
      </c>
      <c r="AE63" s="13" t="s">
        <v>122</v>
      </c>
      <c r="AF63" s="13" t="s">
        <v>122</v>
      </c>
      <c r="AG63" s="13" t="s">
        <v>122</v>
      </c>
      <c r="AH63" s="13"/>
      <c r="AI63" s="13" t="s">
        <v>385</v>
      </c>
      <c r="AJ63" s="13" t="s">
        <v>122</v>
      </c>
      <c r="AK63" s="23" t="s">
        <v>123</v>
      </c>
      <c r="AL63" s="13" t="s">
        <v>122</v>
      </c>
      <c r="AM63" s="13" t="s">
        <v>122</v>
      </c>
      <c r="AN63" s="23" t="s">
        <v>123</v>
      </c>
      <c r="AO63" s="13" t="s">
        <v>122</v>
      </c>
      <c r="AP63" s="23" t="s">
        <v>123</v>
      </c>
      <c r="AQ63" s="23" t="s">
        <v>123</v>
      </c>
      <c r="AR63" s="23" t="s">
        <v>123</v>
      </c>
      <c r="AS63" s="13" t="s">
        <v>122</v>
      </c>
      <c r="AT63" s="13"/>
      <c r="AU63" s="13" t="s">
        <v>122</v>
      </c>
      <c r="AV63" s="13"/>
      <c r="AW63" s="13"/>
      <c r="AX63" s="23" t="s">
        <v>123</v>
      </c>
      <c r="AY63" s="18" t="s">
        <v>386</v>
      </c>
      <c r="AZ63" s="13">
        <v>189</v>
      </c>
      <c r="BA63" s="13" t="s">
        <v>104</v>
      </c>
      <c r="BB63" s="18" t="s">
        <v>387</v>
      </c>
    </row>
    <row r="64" spans="1:54">
      <c r="A64" s="12" t="s">
        <v>388</v>
      </c>
      <c r="B64" s="13" t="s">
        <v>109</v>
      </c>
      <c r="C64" s="24" t="s">
        <v>104</v>
      </c>
      <c r="D64" s="25" t="s">
        <v>389</v>
      </c>
      <c r="E64" s="25"/>
      <c r="F64" s="16" t="s">
        <v>390</v>
      </c>
      <c r="G64" s="18" t="s">
        <v>128</v>
      </c>
      <c r="H64" s="21">
        <v>43802</v>
      </c>
      <c r="I64" s="13">
        <v>1</v>
      </c>
      <c r="J64" s="13" t="s">
        <v>115</v>
      </c>
      <c r="K64" s="25"/>
      <c r="L64" s="13"/>
      <c r="M64" s="13"/>
      <c r="N64" s="13" t="s">
        <v>107</v>
      </c>
      <c r="O64" s="13" t="s">
        <v>107</v>
      </c>
      <c r="P64" s="13" t="s">
        <v>122</v>
      </c>
      <c r="Q64" s="13" t="s">
        <v>137</v>
      </c>
      <c r="R64" s="13"/>
      <c r="S64" s="13" t="s">
        <v>122</v>
      </c>
      <c r="T64" s="23" t="s">
        <v>123</v>
      </c>
      <c r="U64" s="23" t="s">
        <v>123</v>
      </c>
      <c r="V64" s="23" t="s">
        <v>123</v>
      </c>
      <c r="W64" s="13" t="s">
        <v>122</v>
      </c>
      <c r="X64" s="13" t="s">
        <v>122</v>
      </c>
      <c r="Y64" s="13" t="s">
        <v>122</v>
      </c>
      <c r="Z64" s="13" t="s">
        <v>122</v>
      </c>
      <c r="AA64" s="13" t="s">
        <v>123</v>
      </c>
      <c r="AB64" s="13" t="s">
        <v>122</v>
      </c>
      <c r="AC64" s="13" t="s">
        <v>122</v>
      </c>
      <c r="AD64" s="13" t="s">
        <v>122</v>
      </c>
      <c r="AE64" s="13" t="s">
        <v>122</v>
      </c>
      <c r="AF64" s="13" t="s">
        <v>122</v>
      </c>
      <c r="AG64" s="13" t="s">
        <v>122</v>
      </c>
      <c r="AH64" s="13"/>
      <c r="AI64" s="13" t="s">
        <v>166</v>
      </c>
      <c r="AJ64" s="13" t="s">
        <v>122</v>
      </c>
      <c r="AK64" s="13" t="s">
        <v>122</v>
      </c>
      <c r="AL64" s="13" t="s">
        <v>122</v>
      </c>
      <c r="AM64" s="13" t="s">
        <v>122</v>
      </c>
      <c r="AN64" s="13" t="s">
        <v>122</v>
      </c>
      <c r="AO64" s="13" t="s">
        <v>122</v>
      </c>
      <c r="AP64" s="13" t="s">
        <v>122</v>
      </c>
      <c r="AQ64" s="13" t="s">
        <v>122</v>
      </c>
      <c r="AR64" s="13" t="s">
        <v>122</v>
      </c>
      <c r="AS64" s="13" t="s">
        <v>122</v>
      </c>
      <c r="AT64" s="13"/>
      <c r="AU64" s="13" t="s">
        <v>122</v>
      </c>
      <c r="AV64" s="22" t="str">
        <f>HYPERLINK("https://community.rsa.com/community/products/netwitness/blog/2019/12/06/using-rsa-netwitness-to-detect-cc-weasel","Yes")</f>
        <v>Yes</v>
      </c>
      <c r="AW64" s="13"/>
      <c r="AX64" s="13" t="s">
        <v>123</v>
      </c>
      <c r="AY64" s="13" t="s">
        <v>122</v>
      </c>
      <c r="AZ64" s="13" t="s">
        <v>104</v>
      </c>
      <c r="BA64" s="13">
        <v>3</v>
      </c>
      <c r="BB64" s="16" t="s">
        <v>391</v>
      </c>
    </row>
  </sheetData>
  <mergeCells count="9">
    <mergeCell ref="AI1:AU1"/>
    <mergeCell ref="AV1:AW1"/>
    <mergeCell ref="AX1:BB1"/>
    <mergeCell ref="B1:F1"/>
    <mergeCell ref="G1:M1"/>
    <mergeCell ref="N1:O1"/>
    <mergeCell ref="P1:S1"/>
    <mergeCell ref="T1:V1"/>
    <mergeCell ref="W1:AG1"/>
  </mergeCells>
  <phoneticPr fontId="1" type="noConversion"/>
  <conditionalFormatting sqref="D3:D64 E3:E50 G3:G64 E53:E64">
    <cfRule type="containsText" dxfId="3" priority="1" operator="containsText" text="commercial">
      <formula>NOT(ISERROR(SEARCH(("commercial"),(D3))))</formula>
    </cfRule>
  </conditionalFormatting>
  <conditionalFormatting sqref="R3:AH64 AM13 AJ56 P62 AK62 AN62 AP62:AR62 AV62:AX62">
    <cfRule type="containsText" dxfId="2" priority="2" operator="containsText" text="Yes">
      <formula>NOT(ISERROR(SEARCH(("Yes"),(R3))))</formula>
    </cfRule>
  </conditionalFormatting>
  <conditionalFormatting sqref="A1:D64 E1:E50 F1:BB64 E53:E64">
    <cfRule type="containsText" dxfId="1" priority="3" operator="containsText" text="Yes">
      <formula>NOT(ISERROR(SEARCH(("Yes"),(A1))))</formula>
    </cfRule>
  </conditionalFormatting>
  <conditionalFormatting sqref="AJ3:AX64 E19">
    <cfRule type="containsText" dxfId="0" priority="4" operator="containsText" text="Yes">
      <formula>NOT(ISERROR(SEARCH(("Yes"),(AJ3))))</formula>
    </cfRule>
  </conditionalFormatting>
  <hyperlinks>
    <hyperlink ref="AW2" r:id="rId1" xr:uid="{00000000-0004-0000-0100-000000000000}"/>
    <hyperlink ref="D3" r:id="rId2" xr:uid="{00000000-0004-0000-0100-000001000000}"/>
    <hyperlink ref="G3" r:id="rId3" xr:uid="{00000000-0004-0000-0100-000002000000}"/>
    <hyperlink ref="D4" r:id="rId4" xr:uid="{00000000-0004-0000-0100-000003000000}"/>
    <hyperlink ref="G4" r:id="rId5" xr:uid="{00000000-0004-0000-0100-000004000000}"/>
    <hyperlink ref="D5" r:id="rId6" xr:uid="{00000000-0004-0000-0100-000005000000}"/>
    <hyperlink ref="G5" r:id="rId7" xr:uid="{00000000-0004-0000-0100-000006000000}"/>
    <hyperlink ref="D6" r:id="rId8" xr:uid="{00000000-0004-0000-0100-000007000000}"/>
    <hyperlink ref="E6" r:id="rId9" xr:uid="{00000000-0004-0000-0100-000008000000}"/>
    <hyperlink ref="G6" r:id="rId10" xr:uid="{00000000-0004-0000-0100-000009000000}"/>
    <hyperlink ref="AH6" r:id="rId11" xr:uid="{00000000-0004-0000-0100-00000A000000}"/>
    <hyperlink ref="D7" r:id="rId12" xr:uid="{00000000-0004-0000-0100-00000B000000}"/>
    <hyperlink ref="D8" r:id="rId13" xr:uid="{00000000-0004-0000-0100-00000C000000}"/>
    <hyperlink ref="K8" r:id="rId14" xr:uid="{00000000-0004-0000-0100-00000D000000}"/>
    <hyperlink ref="D9" r:id="rId15" xr:uid="{00000000-0004-0000-0100-00000E000000}"/>
    <hyperlink ref="AV9" r:id="rId16" xr:uid="{00000000-0004-0000-0100-00000F000000}"/>
    <hyperlink ref="E10" r:id="rId17" xr:uid="{00000000-0004-0000-0100-000010000000}"/>
    <hyperlink ref="D11" r:id="rId18" xr:uid="{00000000-0004-0000-0100-000011000000}"/>
    <hyperlink ref="E11" r:id="rId19" location="covenant" xr:uid="{00000000-0004-0000-0100-000012000000}"/>
    <hyperlink ref="D12" r:id="rId20" xr:uid="{00000000-0004-0000-0100-000013000000}"/>
    <hyperlink ref="E12" r:id="rId21" xr:uid="{00000000-0004-0000-0100-000014000000}"/>
    <hyperlink ref="D13" r:id="rId22" xr:uid="{00000000-0004-0000-0100-000015000000}"/>
    <hyperlink ref="D14" r:id="rId23" xr:uid="{00000000-0004-0000-0100-000016000000}"/>
    <hyperlink ref="G14" r:id="rId24" xr:uid="{00000000-0004-0000-0100-000017000000}"/>
    <hyperlink ref="D15" r:id="rId25" xr:uid="{00000000-0004-0000-0100-000018000000}"/>
    <hyperlink ref="J15" r:id="rId26" xr:uid="{00000000-0004-0000-0100-000019000000}"/>
    <hyperlink ref="D16" r:id="rId27" xr:uid="{00000000-0004-0000-0100-00001A000000}"/>
    <hyperlink ref="D17" r:id="rId28" xr:uid="{00000000-0004-0000-0100-00001B000000}"/>
    <hyperlink ref="E17" r:id="rId29" xr:uid="{00000000-0004-0000-0100-00001C000000}"/>
    <hyperlink ref="J17" r:id="rId30" xr:uid="{00000000-0004-0000-0100-00001D000000}"/>
    <hyperlink ref="D18" r:id="rId31" xr:uid="{00000000-0004-0000-0100-00001E000000}"/>
    <hyperlink ref="D19" r:id="rId32" xr:uid="{00000000-0004-0000-0100-00001F000000}"/>
    <hyperlink ref="D20" r:id="rId33" xr:uid="{00000000-0004-0000-0100-000020000000}"/>
    <hyperlink ref="D21" r:id="rId34" xr:uid="{00000000-0004-0000-0100-000021000000}"/>
    <hyperlink ref="G21" r:id="rId35" xr:uid="{00000000-0004-0000-0100-000022000000}"/>
    <hyperlink ref="D22" r:id="rId36" xr:uid="{00000000-0004-0000-0100-000023000000}"/>
    <hyperlink ref="D23" r:id="rId37" xr:uid="{00000000-0004-0000-0100-000024000000}"/>
    <hyperlink ref="G23" r:id="rId38" xr:uid="{00000000-0004-0000-0100-000025000000}"/>
    <hyperlink ref="D24" r:id="rId39" xr:uid="{00000000-0004-0000-0100-000026000000}"/>
    <hyperlink ref="E25" r:id="rId40" xr:uid="{00000000-0004-0000-0100-000027000000}"/>
    <hyperlink ref="J25" r:id="rId41" xr:uid="{00000000-0004-0000-0100-000028000000}"/>
    <hyperlink ref="D26" r:id="rId42" xr:uid="{00000000-0004-0000-0100-000029000000}"/>
    <hyperlink ref="D27" r:id="rId43" xr:uid="{00000000-0004-0000-0100-00002A000000}"/>
    <hyperlink ref="D28" r:id="rId44" xr:uid="{00000000-0004-0000-0100-00002B000000}"/>
    <hyperlink ref="D29" r:id="rId45" xr:uid="{00000000-0004-0000-0100-00002C000000}"/>
    <hyperlink ref="E29" r:id="rId46" xr:uid="{00000000-0004-0000-0100-00002D000000}"/>
    <hyperlink ref="BB29" r:id="rId47" xr:uid="{00000000-0004-0000-0100-00002E000000}"/>
    <hyperlink ref="D30" r:id="rId48" xr:uid="{00000000-0004-0000-0100-00002F000000}"/>
    <hyperlink ref="D31" r:id="rId49" xr:uid="{00000000-0004-0000-0100-000030000000}"/>
    <hyperlink ref="G31" r:id="rId50" xr:uid="{00000000-0004-0000-0100-000031000000}"/>
    <hyperlink ref="D32" r:id="rId51" xr:uid="{00000000-0004-0000-0100-000032000000}"/>
    <hyperlink ref="G32" r:id="rId52" xr:uid="{00000000-0004-0000-0100-000033000000}"/>
    <hyperlink ref="D33" r:id="rId53" xr:uid="{00000000-0004-0000-0100-000034000000}"/>
    <hyperlink ref="E33" r:id="rId54" xr:uid="{00000000-0004-0000-0100-000035000000}"/>
    <hyperlink ref="K33" r:id="rId55" xr:uid="{00000000-0004-0000-0100-000036000000}"/>
    <hyperlink ref="D34" r:id="rId56" xr:uid="{00000000-0004-0000-0100-000037000000}"/>
    <hyperlink ref="E34" r:id="rId57" xr:uid="{00000000-0004-0000-0100-000038000000}"/>
    <hyperlink ref="D35" r:id="rId58" xr:uid="{00000000-0004-0000-0100-000039000000}"/>
    <hyperlink ref="G35" r:id="rId59" xr:uid="{00000000-0004-0000-0100-00003A000000}"/>
    <hyperlink ref="D36" r:id="rId60" xr:uid="{00000000-0004-0000-0100-00003B000000}"/>
    <hyperlink ref="J36" r:id="rId61" xr:uid="{00000000-0004-0000-0100-00003C000000}"/>
    <hyperlink ref="D37" r:id="rId62" xr:uid="{00000000-0004-0000-0100-00003D000000}"/>
    <hyperlink ref="E37" r:id="rId63" xr:uid="{00000000-0004-0000-0100-00003E000000}"/>
    <hyperlink ref="E38" r:id="rId64" xr:uid="{00000000-0004-0000-0100-00003F000000}"/>
    <hyperlink ref="G38" r:id="rId65" xr:uid="{00000000-0004-0000-0100-000040000000}"/>
    <hyperlink ref="D39" r:id="rId66" xr:uid="{00000000-0004-0000-0100-000041000000}"/>
    <hyperlink ref="G39" r:id="rId67" xr:uid="{00000000-0004-0000-0100-000042000000}"/>
    <hyperlink ref="D40" r:id="rId68" xr:uid="{00000000-0004-0000-0100-000043000000}"/>
    <hyperlink ref="E40" r:id="rId69" xr:uid="{00000000-0004-0000-0100-000044000000}"/>
    <hyperlink ref="J40" r:id="rId70" xr:uid="{00000000-0004-0000-0100-000045000000}"/>
    <hyperlink ref="K40" r:id="rId71" xr:uid="{00000000-0004-0000-0100-000046000000}"/>
    <hyperlink ref="AV40" r:id="rId72" xr:uid="{00000000-0004-0000-0100-000047000000}"/>
    <hyperlink ref="AY40" r:id="rId73" xr:uid="{00000000-0004-0000-0100-000048000000}"/>
    <hyperlink ref="BB40" r:id="rId74" xr:uid="{00000000-0004-0000-0100-000049000000}"/>
    <hyperlink ref="D41" r:id="rId75" xr:uid="{00000000-0004-0000-0100-00004A000000}"/>
    <hyperlink ref="D42" r:id="rId76" xr:uid="{00000000-0004-0000-0100-00004B000000}"/>
    <hyperlink ref="E42" r:id="rId77" xr:uid="{00000000-0004-0000-0100-00004C000000}"/>
    <hyperlink ref="D43" r:id="rId78" xr:uid="{00000000-0004-0000-0100-00004D000000}"/>
    <hyperlink ref="G43" r:id="rId79" xr:uid="{00000000-0004-0000-0100-00004E000000}"/>
    <hyperlink ref="J43" r:id="rId80" xr:uid="{00000000-0004-0000-0100-00004F000000}"/>
    <hyperlink ref="D44" r:id="rId81" xr:uid="{00000000-0004-0000-0100-000050000000}"/>
    <hyperlink ref="G44" r:id="rId82" xr:uid="{00000000-0004-0000-0100-000051000000}"/>
    <hyperlink ref="D45" r:id="rId83" xr:uid="{00000000-0004-0000-0100-000052000000}"/>
    <hyperlink ref="AS45" r:id="rId84" xr:uid="{00000000-0004-0000-0100-000053000000}"/>
    <hyperlink ref="AV45" r:id="rId85" xr:uid="{00000000-0004-0000-0100-000054000000}"/>
    <hyperlink ref="E46" r:id="rId86" xr:uid="{00000000-0004-0000-0100-000055000000}"/>
    <hyperlink ref="J46" r:id="rId87" xr:uid="{00000000-0004-0000-0100-000056000000}"/>
    <hyperlink ref="D47" r:id="rId88" xr:uid="{00000000-0004-0000-0100-000057000000}"/>
    <hyperlink ref="G47" r:id="rId89" xr:uid="{00000000-0004-0000-0100-000058000000}"/>
    <hyperlink ref="D48" r:id="rId90" xr:uid="{00000000-0004-0000-0100-000059000000}"/>
    <hyperlink ref="D49" r:id="rId91" xr:uid="{00000000-0004-0000-0100-00005A000000}"/>
    <hyperlink ref="G49" r:id="rId92" xr:uid="{00000000-0004-0000-0100-00005B000000}"/>
    <hyperlink ref="D50" r:id="rId93" xr:uid="{00000000-0004-0000-0100-00005C000000}"/>
    <hyperlink ref="E50" r:id="rId94" xr:uid="{00000000-0004-0000-0100-00005D000000}"/>
    <hyperlink ref="D51" r:id="rId95" xr:uid="{00000000-0004-0000-0100-00005E000000}"/>
    <hyperlink ref="G51" r:id="rId96" xr:uid="{00000000-0004-0000-0100-00005F000000}"/>
    <hyperlink ref="D52" r:id="rId97" xr:uid="{00000000-0004-0000-0100-000060000000}"/>
    <hyperlink ref="G52" r:id="rId98" xr:uid="{00000000-0004-0000-0100-000061000000}"/>
    <hyperlink ref="D53" r:id="rId99" xr:uid="{00000000-0004-0000-0100-000062000000}"/>
    <hyperlink ref="G53" r:id="rId100" xr:uid="{00000000-0004-0000-0100-000063000000}"/>
    <hyperlink ref="D54" r:id="rId101" xr:uid="{00000000-0004-0000-0100-000064000000}"/>
    <hyperlink ref="E54" r:id="rId102" xr:uid="{00000000-0004-0000-0100-000065000000}"/>
    <hyperlink ref="G54" r:id="rId103" xr:uid="{00000000-0004-0000-0100-000066000000}"/>
    <hyperlink ref="D55" r:id="rId104" xr:uid="{00000000-0004-0000-0100-000067000000}"/>
    <hyperlink ref="D56" r:id="rId105" xr:uid="{00000000-0004-0000-0100-000068000000}"/>
    <hyperlink ref="G56" r:id="rId106" xr:uid="{00000000-0004-0000-0100-000069000000}"/>
    <hyperlink ref="D57" r:id="rId107" xr:uid="{00000000-0004-0000-0100-00006A000000}"/>
    <hyperlink ref="G57" r:id="rId108" xr:uid="{00000000-0004-0000-0100-00006B000000}"/>
    <hyperlink ref="D58" r:id="rId109" xr:uid="{00000000-0004-0000-0100-00006C000000}"/>
    <hyperlink ref="D59" r:id="rId110" xr:uid="{00000000-0004-0000-0100-00006D000000}"/>
    <hyperlink ref="D60" r:id="rId111" xr:uid="{00000000-0004-0000-0100-00006E000000}"/>
    <hyperlink ref="G60" r:id="rId112" xr:uid="{00000000-0004-0000-0100-00006F000000}"/>
    <hyperlink ref="D61" r:id="rId113" xr:uid="{00000000-0004-0000-0100-000070000000}"/>
    <hyperlink ref="D62" r:id="rId114" xr:uid="{00000000-0004-0000-0100-000071000000}"/>
    <hyperlink ref="G62" r:id="rId115" xr:uid="{00000000-0004-0000-0100-000072000000}"/>
    <hyperlink ref="E63" r:id="rId116" xr:uid="{00000000-0004-0000-0100-000073000000}"/>
    <hyperlink ref="J63" r:id="rId117" xr:uid="{00000000-0004-0000-0100-000074000000}"/>
    <hyperlink ref="AY63" r:id="rId118" xr:uid="{00000000-0004-0000-0100-000075000000}"/>
    <hyperlink ref="D64" r:id="rId119" xr:uid="{00000000-0004-0000-0100-000076000000}"/>
  </hyperlinks>
  <pageMargins left="0.7" right="0.7" top="0.75" bottom="0.75" header="0.3" footer="0.3"/>
  <pageSetup paperSize="9" orientation="portrait" horizontalDpi="4294967294" verticalDpi="300" r:id="rId1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Microsoft Office User</cp:lastModifiedBy>
  <cp:lastPrinted>2020-12-18T03:08:44Z</cp:lastPrinted>
  <dcterms:created xsi:type="dcterms:W3CDTF">2015-06-05T18:19:34Z</dcterms:created>
  <dcterms:modified xsi:type="dcterms:W3CDTF">2020-12-18T10:27:18Z</dcterms:modified>
</cp:coreProperties>
</file>