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reklopez/Desktop/2025 Derek/"/>
    </mc:Choice>
  </mc:AlternateContent>
  <xr:revisionPtr revIDLastSave="0" documentId="13_ncr:1_{15F82E87-37D6-BA46-8E0D-2BFB30B72004}" xr6:coauthVersionLast="47" xr6:coauthVersionMax="47" xr10:uidLastSave="{00000000-0000-0000-0000-000000000000}"/>
  <bookViews>
    <workbookView xWindow="0" yWindow="0" windowWidth="28800" windowHeight="18000" xr2:uid="{D4B9AC26-EC2D-314D-8515-3417E7C2FA71}"/>
  </bookViews>
  <sheets>
    <sheet name="Listado de Premios" sheetId="1" r:id="rId1"/>
    <sheet name="Modelos Autos 2025" sheetId="2" r:id="rId2"/>
    <sheet name="Problema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1" l="1"/>
  <c r="D2" i="4"/>
  <c r="E2" i="2"/>
  <c r="E3" i="2"/>
  <c r="E4" i="2"/>
  <c r="E5" i="2"/>
  <c r="E6" i="2"/>
  <c r="E7" i="2"/>
  <c r="E8" i="2"/>
  <c r="D2" i="2"/>
  <c r="C2" i="2"/>
  <c r="B19" i="1"/>
  <c r="B18" i="1"/>
  <c r="B17" i="1"/>
  <c r="G2" i="1"/>
  <c r="F2" i="1"/>
  <c r="E2" i="1"/>
  <c r="F3" i="1"/>
  <c r="F4" i="1"/>
  <c r="F5" i="1"/>
  <c r="F6" i="1"/>
  <c r="F7" i="1"/>
  <c r="F8" i="1"/>
  <c r="E3" i="1"/>
  <c r="E4" i="1"/>
  <c r="E5" i="1"/>
  <c r="E6" i="1"/>
  <c r="E7" i="1"/>
  <c r="E8" i="1"/>
  <c r="E9" i="1"/>
  <c r="E10" i="1"/>
  <c r="E11" i="1"/>
  <c r="D3" i="1"/>
  <c r="G3" i="1"/>
  <c r="D4" i="1"/>
  <c r="G4" i="1"/>
  <c r="D5" i="1"/>
  <c r="G5" i="1"/>
  <c r="D6" i="1"/>
  <c r="G6" i="1"/>
  <c r="D7" i="1"/>
  <c r="G7" i="1"/>
  <c r="D8" i="1"/>
  <c r="G8" i="1"/>
  <c r="D3" i="4"/>
  <c r="D4" i="4"/>
  <c r="D5" i="4"/>
  <c r="D8" i="2"/>
  <c r="C8" i="2"/>
  <c r="B2" i="2"/>
  <c r="B3" i="2"/>
  <c r="C3" i="2" s="1"/>
  <c r="D3" i="2" s="1"/>
  <c r="B4" i="2"/>
  <c r="C4" i="2" s="1"/>
  <c r="D4" i="2" s="1"/>
  <c r="B5" i="2"/>
  <c r="C5" i="2" s="1"/>
  <c r="D5" i="2" s="1"/>
  <c r="B6" i="2"/>
  <c r="C6" i="2" s="1"/>
  <c r="D6" i="2" s="1"/>
  <c r="B7" i="2"/>
  <c r="C7" i="2" s="1"/>
  <c r="D7" i="2" s="1"/>
  <c r="B8" i="2"/>
  <c r="C18" i="1"/>
  <c r="C19" i="1" s="1"/>
  <c r="D18" i="1"/>
  <c r="D19" i="1" s="1"/>
  <c r="E18" i="1"/>
  <c r="E19" i="1" s="1"/>
  <c r="F18" i="1"/>
  <c r="F19" i="1" s="1"/>
  <c r="G18" i="1"/>
  <c r="G19" i="1" s="1"/>
  <c r="C17" i="1"/>
  <c r="D17" i="1"/>
  <c r="E17" i="1"/>
  <c r="F17" i="1"/>
  <c r="G17" i="1"/>
</calcChain>
</file>

<file path=xl/sharedStrings.xml><?xml version="1.0" encoding="utf-8"?>
<sst xmlns="http://schemas.openxmlformats.org/spreadsheetml/2006/main" count="45" uniqueCount="29">
  <si>
    <t>Concurso</t>
  </si>
  <si>
    <t>Puntos</t>
  </si>
  <si>
    <t>Dolares ganados</t>
  </si>
  <si>
    <t>Agenda</t>
  </si>
  <si>
    <t>Reloj</t>
  </si>
  <si>
    <t>Premio Extra</t>
  </si>
  <si>
    <t>Juan Lopez</t>
  </si>
  <si>
    <t>Sara Garcia</t>
  </si>
  <si>
    <t>Rebeca Ferrer</t>
  </si>
  <si>
    <t>Luis Atienza</t>
  </si>
  <si>
    <t>Ramon Gutierrez</t>
  </si>
  <si>
    <t>$ POR PUNTO</t>
  </si>
  <si>
    <t>MAS DE 50</t>
  </si>
  <si>
    <t>50 O MENOS</t>
  </si>
  <si>
    <t>Nombre</t>
  </si>
  <si>
    <t>€ Ganados</t>
  </si>
  <si>
    <t>Valor Premio Extra</t>
  </si>
  <si>
    <t>Modelo Vendido</t>
  </si>
  <si>
    <t>Precio Base</t>
  </si>
  <si>
    <t>Forma Pago</t>
  </si>
  <si>
    <t>Descuento</t>
  </si>
  <si>
    <t>Precio Total</t>
  </si>
  <si>
    <t>Mercedes 321</t>
  </si>
  <si>
    <t>Ford 202</t>
  </si>
  <si>
    <t>Peugeot 105</t>
  </si>
  <si>
    <t>Cantidad</t>
  </si>
  <si>
    <t>Porcentaje</t>
  </si>
  <si>
    <t>Respuesta</t>
  </si>
  <si>
    <t>Solucion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</si>
</sst>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Calibri (Cuerpo)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2" borderId="2" xfId="0" applyFill="1" applyBorder="1"/>
    <xf numFmtId="0" fontId="0" fillId="0" borderId="3" xfId="0" applyBorder="1"/>
    <xf numFmtId="0" fontId="0" fillId="0" borderId="4" xfId="0" applyBorder="1"/>
    <xf numFmtId="0" fontId="0" fillId="2" borderId="5" xfId="0" applyFill="1" applyBorder="1"/>
    <xf numFmtId="0" fontId="0" fillId="0" borderId="6" xfId="0" applyBorder="1"/>
    <xf numFmtId="0" fontId="0" fillId="2" borderId="7" xfId="0" applyFill="1" applyBorder="1"/>
    <xf numFmtId="0" fontId="0" fillId="0" borderId="8" xfId="0" applyBorder="1"/>
    <xf numFmtId="0" fontId="0" fillId="0" borderId="9" xfId="0" applyBorder="1"/>
    <xf numFmtId="0" fontId="0" fillId="0" borderId="7" xfId="0" applyBorder="1"/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3" xfId="0" applyFill="1" applyBorder="1"/>
    <xf numFmtId="0" fontId="0" fillId="2" borderId="4" xfId="0" applyFill="1" applyBorder="1"/>
    <xf numFmtId="0" fontId="0" fillId="0" borderId="5" xfId="0" applyBorder="1"/>
    <xf numFmtId="9" fontId="0" fillId="0" borderId="1" xfId="0" applyNumberFormat="1" applyBorder="1"/>
    <xf numFmtId="9" fontId="0" fillId="0" borderId="8" xfId="0" applyNumberFormat="1" applyBorder="1"/>
    <xf numFmtId="0" fontId="2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36">
    <dxf>
      <numFmt numFmtId="0" formatCode="General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7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7" tint="0.399975585192419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7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39997558519241921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C1FB7E3-BAC1-3E4B-8DC6-2DD81C7D079D}" name="Tabla3" displayName="Tabla3" ref="A14:G19" headerRowCount="0" headerRowDxfId="35" totalsRowDxfId="33" tableBorderDxfId="34">
  <tableColumns count="7">
    <tableColumn id="1" xr3:uid="{024AAE2C-8A7E-484F-B47C-AF37386B0F17}" name="Columna1" totalsRowLabel="Total" dataDxfId="32"/>
    <tableColumn id="2" xr3:uid="{5B20895A-327F-9A44-97B0-FEB69694F4C0}" name="Columna2" dataDxfId="31"/>
    <tableColumn id="3" xr3:uid="{0E0CBC6F-7F7D-BD4B-9351-7B92DDD35FBA}" name="Columna3" dataDxfId="30"/>
    <tableColumn id="4" xr3:uid="{BD3B2B3F-4AE8-3C41-B6D1-E7A5013D5CB2}" name="Columna4" dataDxfId="29"/>
    <tableColumn id="5" xr3:uid="{97095C53-AB37-3F47-8F0E-FF6F2A67B223}" name="Columna5" dataDxfId="28"/>
    <tableColumn id="6" xr3:uid="{7B058C87-8B11-4F45-8120-CF181234C752}" name="Columna6" dataDxfId="27"/>
    <tableColumn id="7" xr3:uid="{EDF3F199-3EA6-D842-8A47-E137D3E01539}" name="Columna7" totalsRowFunction="count" dataDxfId="26"/>
  </tableColumns>
  <tableStyleInfo name="TableStyleLight15" showFirstColumn="1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9A8E5F0-A0CB-4842-9638-01BA1DA1BA48}" name="Tabla1" displayName="Tabla1" ref="A1:G11" headerRowDxfId="25" headerRowBorderDxfId="24">
  <autoFilter ref="A1:G11" xr:uid="{69A8E5F0-A0CB-4842-9638-01BA1DA1BA48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CD9557AC-E614-9746-B40D-7D1F3EDE5D87}" name="Nombre" totalsRowLabel="Total" dataDxfId="23"/>
    <tableColumn id="2" xr3:uid="{F50C33F6-3B2E-5D4C-B41D-6B6C25D2233A}" name="Concurso" dataDxfId="22"/>
    <tableColumn id="3" xr3:uid="{29DA740D-61E6-284E-8173-27FEC6491CE9}" name="Puntos" dataDxfId="21"/>
    <tableColumn id="4" xr3:uid="{AEDC7D7C-90C6-F644-AFBA-0A2126CAEF58}" name="Dolares ganados" dataDxfId="20">
      <calculatedColumnFormula>IF(Tabla1[[#This Row],[Puntos]]&gt;=50,"Si","No")</calculatedColumnFormula>
    </tableColumn>
    <tableColumn id="5" xr3:uid="{5B26A769-3A47-F544-B001-E284139EB053}" name="Agenda" dataDxfId="19">
      <calculatedColumnFormula>IF(Tabla1[[#This Row],[Concurso]]=1,"SI","")</calculatedColumnFormula>
    </tableColumn>
    <tableColumn id="6" xr3:uid="{5894F148-06AC-194D-BF29-EC832036F7EE}" name="Reloj" dataDxfId="18">
      <calculatedColumnFormula>IF(Tabla1[[#This Row],[Agenda]]="Si","No","Si")</calculatedColumnFormula>
    </tableColumn>
    <tableColumn id="7" xr3:uid="{2113EB75-7625-2C42-9ECE-0E199E479D28}" name="Premio Extra" totalsRowFunction="count" dataDxfId="17">
      <calculatedColumnFormula>IF(Tabla1[[#This Row],[Puntos]]&gt;100,"Viaje a Paris","Otra vez sera")</calculatedColumnFormula>
    </tableColumn>
  </tableColumns>
  <tableStyleInfo showFirstColumn="0" showLastColumn="0" showRowStripes="1" showColumnStripes="1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719E807-8931-5B48-BE77-74017E83B6BE}" name="Tabla5" displayName="Tabla5" ref="A1:E8" totalsRowShown="0" headerRowDxfId="16" headerRowBorderDxfId="15" tableBorderDxfId="14" totalsRowBorderDxfId="13">
  <autoFilter ref="A1:E8" xr:uid="{0719E807-8931-5B48-BE77-74017E83B6BE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A81559D0-E241-2C40-A459-A8FBDD4663DE}" name="Modelo Vendido" dataDxfId="12"/>
    <tableColumn id="2" xr3:uid="{A0BC13C7-9B71-6643-A766-9370F6A497DF}" name="Precio Base" dataDxfId="11">
      <calculatedColumnFormula>IF(Tabla5[[#This Row],[Modelo Vendido]]="Mercedes 321",15060,7230)</calculatedColumnFormula>
    </tableColumn>
    <tableColumn id="3" xr3:uid="{4BECE3E6-8E26-6E4D-90ED-B27E76C69995}" name="Forma Pago" dataDxfId="10">
      <calculatedColumnFormula>IF(Tabla5[[#This Row],[Precio Base]]=15060,"Aplazado","Al contado")</calculatedColumnFormula>
    </tableColumn>
    <tableColumn id="4" xr3:uid="{E6967E1F-8F42-AA4F-B284-871B86572FC3}" name="Descuento" dataDxfId="9">
      <calculatedColumnFormula>IF(Tabla5[[#This Row],[Forma Pago]]="Al contado",Tabla5[[#This Row],[Precio Base]]*5%,"")</calculatedColumnFormula>
    </tableColumn>
    <tableColumn id="5" xr3:uid="{1F1113A5-67AD-8649-B03A-52D8BA6D342A}" name="Precio Total" dataDxfId="8">
      <calculatedColumnFormula>Tabla6[[#This Row],[Respuesta]]</calculatedColumnFormula>
    </tableColumn>
  </tableColumns>
  <tableStyleInfo name="TableStyleLight18" showFirstColumn="0" showLastColumn="0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58981BC-2C48-7447-A32B-2A5E27AF2001}" name="Tabla6" displayName="Tabla6" ref="A1:D5" totalsRowShown="0" headerRowDxfId="7" headerRowBorderDxfId="6" tableBorderDxfId="5" totalsRowBorderDxfId="4">
  <autoFilter ref="A1:D5" xr:uid="{858981BC-2C48-7447-A32B-2A5E27AF2001}">
    <filterColumn colId="0" hiddenButton="1"/>
    <filterColumn colId="1" hiddenButton="1"/>
    <filterColumn colId="2" hiddenButton="1"/>
    <filterColumn colId="3" hiddenButton="1"/>
  </autoFilter>
  <tableColumns count="4">
    <tableColumn id="1" xr3:uid="{9227621D-E3D9-324F-A4FC-B472BE7AD869}" name="Cantidad" dataDxfId="3"/>
    <tableColumn id="2" xr3:uid="{7A4FFC6C-1C83-9B43-A13B-197EDA38FC13}" name="Porcentaje" dataDxfId="2"/>
    <tableColumn id="3" xr3:uid="{E1095891-72F4-084F-A5C5-F59B4006496C}" name="Respuesta" dataDxfId="1"/>
    <tableColumn id="5" xr3:uid="{25E095B2-E072-0E40-8D90-BA486A87691B}" name="Solucion" dataDxfId="0">
      <calculatedColumnFormula>IF(Tabla6[[#This Row],[Cantidad]]*Tabla6[[#This Row],[Porcentaje]]=Tabla6[[#This Row],[Respuesta]],"Muy bien","Dediquese a otra cosa")</calculatedColumnFormula>
    </tableColumn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A90A5-330D-7F49-BA40-BF9DD68307EC}">
  <dimension ref="A1:G19"/>
  <sheetViews>
    <sheetView tabSelected="1" zoomScale="117" workbookViewId="0">
      <selection activeCell="D2" sqref="D2"/>
    </sheetView>
  </sheetViews>
  <sheetFormatPr baseColWidth="10" defaultRowHeight="16" x14ac:dyDescent="0.2"/>
  <cols>
    <col min="1" max="1" width="17.1640625" customWidth="1"/>
    <col min="2" max="2" width="15.83203125" customWidth="1"/>
    <col min="3" max="4" width="16.1640625" customWidth="1"/>
    <col min="5" max="6" width="11.33203125" customWidth="1"/>
    <col min="7" max="7" width="13.33203125" customWidth="1"/>
  </cols>
  <sheetData>
    <row r="1" spans="1:7" ht="39" customHeight="1" x14ac:dyDescent="0.2">
      <c r="A1" s="11" t="s">
        <v>14</v>
      </c>
      <c r="B1" s="11" t="s">
        <v>0</v>
      </c>
      <c r="C1" s="11" t="s">
        <v>1</v>
      </c>
      <c r="D1" s="12" t="s">
        <v>2</v>
      </c>
      <c r="E1" s="12" t="s">
        <v>3</v>
      </c>
      <c r="F1" s="12" t="s">
        <v>4</v>
      </c>
      <c r="G1" s="12" t="s">
        <v>5</v>
      </c>
    </row>
    <row r="2" spans="1:7" x14ac:dyDescent="0.2">
      <c r="A2" s="1" t="s">
        <v>6</v>
      </c>
      <c r="B2" s="1">
        <v>1</v>
      </c>
      <c r="C2" s="1">
        <v>60</v>
      </c>
      <c r="D2" s="1" t="str">
        <f>IF(Tabla1[[#This Row],[Puntos]]&gt;=50,"Si","No")</f>
        <v>Si</v>
      </c>
      <c r="E2" s="1" t="str">
        <f>IF(Tabla1[[#This Row],[Concurso]]=1,"SI","")</f>
        <v>SI</v>
      </c>
      <c r="F2" s="1" t="str">
        <f>IF(Tabla1[[#This Row],[Agenda]]="Si","No","Si")</f>
        <v>No</v>
      </c>
      <c r="G2" s="1" t="str">
        <f>IF(Tabla1[[#This Row],[Puntos]]&gt;100,"Viaje a Paris","Otra vez sera")</f>
        <v>Otra vez sera</v>
      </c>
    </row>
    <row r="3" spans="1:7" x14ac:dyDescent="0.2">
      <c r="A3" s="1" t="s">
        <v>7</v>
      </c>
      <c r="B3" s="1">
        <v>2</v>
      </c>
      <c r="C3" s="1">
        <v>150</v>
      </c>
      <c r="D3" s="1" t="str">
        <f>IF(Tabla1[[#This Row],[Puntos]]&gt;=50,"Si","No")</f>
        <v>Si</v>
      </c>
      <c r="E3" s="1" t="str">
        <f>IF(Tabla1[[#This Row],[Concurso]]=1,"SI","")</f>
        <v/>
      </c>
      <c r="F3" s="1" t="str">
        <f>IF(Tabla1[[#This Row],[Agenda]]="Si","No","Si")</f>
        <v>Si</v>
      </c>
      <c r="G3" s="1" t="str">
        <f>IF(Tabla1[[#This Row],[Puntos]]&gt;100,"Viaje a Paris","Otra vez sera")</f>
        <v>Viaje a Paris</v>
      </c>
    </row>
    <row r="4" spans="1:7" x14ac:dyDescent="0.2">
      <c r="A4" s="1" t="s">
        <v>6</v>
      </c>
      <c r="B4" s="1">
        <v>2</v>
      </c>
      <c r="C4" s="1">
        <v>120</v>
      </c>
      <c r="D4" s="1" t="str">
        <f>IF(Tabla1[[#This Row],[Puntos]]&gt;=50,"Si","No")</f>
        <v>Si</v>
      </c>
      <c r="E4" s="1" t="str">
        <f>IF(Tabla1[[#This Row],[Concurso]]=1,"SI","")</f>
        <v/>
      </c>
      <c r="F4" s="1" t="str">
        <f>IF(Tabla1[[#This Row],[Agenda]]="Si","No","Si")</f>
        <v>Si</v>
      </c>
      <c r="G4" s="1" t="str">
        <f>IF(Tabla1[[#This Row],[Puntos]]&gt;100,"Viaje a Paris","Otra vez sera")</f>
        <v>Viaje a Paris</v>
      </c>
    </row>
    <row r="5" spans="1:7" x14ac:dyDescent="0.2">
      <c r="A5" s="1" t="s">
        <v>8</v>
      </c>
      <c r="B5" s="1">
        <v>3</v>
      </c>
      <c r="C5" s="1">
        <v>30</v>
      </c>
      <c r="D5" s="1" t="str">
        <f>IF(Tabla1[[#This Row],[Puntos]]&gt;=50,"Si","No")</f>
        <v>No</v>
      </c>
      <c r="E5" s="1" t="str">
        <f>IF(Tabla1[[#This Row],[Concurso]]=1,"SI","")</f>
        <v/>
      </c>
      <c r="F5" s="1" t="str">
        <f>IF(Tabla1[[#This Row],[Agenda]]="Si","No","Si")</f>
        <v>Si</v>
      </c>
      <c r="G5" s="1" t="str">
        <f>IF(Tabla1[[#This Row],[Puntos]]&gt;100,"Viaje a Paris","Otra vez sera")</f>
        <v>Otra vez sera</v>
      </c>
    </row>
    <row r="6" spans="1:7" x14ac:dyDescent="0.2">
      <c r="A6" s="1" t="s">
        <v>9</v>
      </c>
      <c r="B6" s="1">
        <v>1</v>
      </c>
      <c r="C6" s="1">
        <v>90</v>
      </c>
      <c r="D6" s="1" t="str">
        <f>IF(Tabla1[[#This Row],[Puntos]]&gt;=50,"Si","No")</f>
        <v>Si</v>
      </c>
      <c r="E6" s="1" t="str">
        <f>IF(Tabla1[[#This Row],[Concurso]]=1,"SI","")</f>
        <v>SI</v>
      </c>
      <c r="F6" s="1" t="str">
        <f>IF(Tabla1[[#This Row],[Agenda]]="Si","No","Si")</f>
        <v>No</v>
      </c>
      <c r="G6" s="1" t="str">
        <f>IF(Tabla1[[#This Row],[Puntos]]&gt;100,"Viaje a Paris","Otra vez sera")</f>
        <v>Otra vez sera</v>
      </c>
    </row>
    <row r="7" spans="1:7" x14ac:dyDescent="0.2">
      <c r="A7" s="1" t="s">
        <v>8</v>
      </c>
      <c r="B7" s="1">
        <v>2</v>
      </c>
      <c r="C7" s="1">
        <v>120</v>
      </c>
      <c r="D7" s="1" t="str">
        <f>IF(Tabla1[[#This Row],[Puntos]]&gt;=50,"Si","No")</f>
        <v>Si</v>
      </c>
      <c r="E7" s="1" t="str">
        <f>IF(Tabla1[[#This Row],[Concurso]]=1,"SI","")</f>
        <v/>
      </c>
      <c r="F7" s="1" t="str">
        <f>IF(Tabla1[[#This Row],[Agenda]]="Si","No","Si")</f>
        <v>Si</v>
      </c>
      <c r="G7" s="1" t="str">
        <f>IF(Tabla1[[#This Row],[Puntos]]&gt;100,"Viaje a Paris","Otra vez sera")</f>
        <v>Viaje a Paris</v>
      </c>
    </row>
    <row r="8" spans="1:7" x14ac:dyDescent="0.2">
      <c r="A8" s="1" t="s">
        <v>10</v>
      </c>
      <c r="B8" s="1">
        <v>3</v>
      </c>
      <c r="C8" s="1">
        <v>60</v>
      </c>
      <c r="D8" s="1" t="str">
        <f>IF(Tabla1[[#This Row],[Puntos]]&gt;=50,"Si","No")</f>
        <v>Si</v>
      </c>
      <c r="E8" s="1" t="str">
        <f>IF(Tabla1[[#This Row],[Concurso]]=1,"SI","")</f>
        <v/>
      </c>
      <c r="F8" s="1" t="str">
        <f>IF(Tabla1[[#This Row],[Agenda]]="Si","No","Si")</f>
        <v>Si</v>
      </c>
      <c r="G8" s="1" t="str">
        <f>IF(Tabla1[[#This Row],[Puntos]]&gt;100,"Viaje a Paris","Otra vez sera")</f>
        <v>Otra vez sera</v>
      </c>
    </row>
    <row r="9" spans="1:7" x14ac:dyDescent="0.2">
      <c r="A9" s="1" t="s">
        <v>11</v>
      </c>
      <c r="B9" s="1"/>
      <c r="C9" s="1"/>
      <c r="D9" s="1"/>
      <c r="E9" s="1" t="str">
        <f>IF(Tabla1[[#This Row],[Concurso]]=1,"SI","")</f>
        <v/>
      </c>
      <c r="F9" s="1"/>
      <c r="G9" s="1"/>
    </row>
    <row r="10" spans="1:7" x14ac:dyDescent="0.2">
      <c r="A10" s="1" t="s">
        <v>12</v>
      </c>
      <c r="B10" s="1">
        <v>4</v>
      </c>
      <c r="C10" s="1"/>
      <c r="D10" s="1"/>
      <c r="E10" s="1" t="str">
        <f>IF(Tabla1[[#This Row],[Concurso]]=1,"SI","")</f>
        <v/>
      </c>
      <c r="F10" s="1"/>
      <c r="G10" s="1"/>
    </row>
    <row r="11" spans="1:7" x14ac:dyDescent="0.2">
      <c r="A11" s="1" t="s">
        <v>13</v>
      </c>
      <c r="B11" s="1">
        <v>2</v>
      </c>
      <c r="C11" s="1"/>
      <c r="D11" s="1"/>
      <c r="E11" s="1" t="str">
        <f>IF(Tabla1[[#This Row],[Concurso]]=1,"SI","")</f>
        <v/>
      </c>
      <c r="F11" s="1"/>
      <c r="G11" s="1"/>
    </row>
    <row r="14" spans="1:7" x14ac:dyDescent="0.2">
      <c r="A14" s="2" t="s">
        <v>14</v>
      </c>
      <c r="B14" s="3" t="s">
        <v>6</v>
      </c>
      <c r="C14" s="3" t="s">
        <v>7</v>
      </c>
      <c r="D14" s="3" t="s">
        <v>6</v>
      </c>
      <c r="E14" s="3" t="s">
        <v>8</v>
      </c>
      <c r="F14" s="3" t="s">
        <v>9</v>
      </c>
      <c r="G14" s="4" t="s">
        <v>8</v>
      </c>
    </row>
    <row r="15" spans="1:7" x14ac:dyDescent="0.2">
      <c r="A15" s="5" t="s">
        <v>0</v>
      </c>
      <c r="B15" s="1">
        <v>1</v>
      </c>
      <c r="C15" s="1">
        <v>2</v>
      </c>
      <c r="D15" s="1">
        <v>2</v>
      </c>
      <c r="E15" s="1">
        <v>3</v>
      </c>
      <c r="F15" s="1">
        <v>1</v>
      </c>
      <c r="G15" s="6">
        <v>2</v>
      </c>
    </row>
    <row r="16" spans="1:7" x14ac:dyDescent="0.2">
      <c r="A16" s="5" t="s">
        <v>1</v>
      </c>
      <c r="B16" s="1">
        <v>60</v>
      </c>
      <c r="C16" s="1">
        <v>150</v>
      </c>
      <c r="D16" s="1">
        <v>120</v>
      </c>
      <c r="E16" s="1">
        <v>30</v>
      </c>
      <c r="F16" s="1">
        <v>90</v>
      </c>
      <c r="G16" s="6">
        <v>120</v>
      </c>
    </row>
    <row r="17" spans="1:7" x14ac:dyDescent="0.2">
      <c r="A17" s="5" t="s">
        <v>15</v>
      </c>
      <c r="B17" s="1">
        <f>IF(B16&gt;80,1500,0)</f>
        <v>0</v>
      </c>
      <c r="C17" s="1">
        <f t="shared" ref="C17:G17" si="0">IF(C16&gt;80,1500,0)</f>
        <v>1500</v>
      </c>
      <c r="D17" s="1">
        <f t="shared" si="0"/>
        <v>1500</v>
      </c>
      <c r="E17" s="1">
        <f t="shared" si="0"/>
        <v>0</v>
      </c>
      <c r="F17" s="1">
        <f t="shared" si="0"/>
        <v>1500</v>
      </c>
      <c r="G17" s="6">
        <f t="shared" si="0"/>
        <v>1500</v>
      </c>
    </row>
    <row r="18" spans="1:7" x14ac:dyDescent="0.2">
      <c r="A18" s="5" t="s">
        <v>5</v>
      </c>
      <c r="B18" s="1" t="str">
        <f>IF(B16&gt;=120,"Agenda","Reloj")</f>
        <v>Reloj</v>
      </c>
      <c r="C18" s="1" t="str">
        <f t="shared" ref="C18:G18" si="1">IF(C16&gt;=120,"Agenda","Reloj")</f>
        <v>Agenda</v>
      </c>
      <c r="D18" s="1" t="str">
        <f t="shared" si="1"/>
        <v>Agenda</v>
      </c>
      <c r="E18" s="1" t="str">
        <f t="shared" si="1"/>
        <v>Reloj</v>
      </c>
      <c r="F18" s="1" t="str">
        <f t="shared" si="1"/>
        <v>Reloj</v>
      </c>
      <c r="G18" s="6" t="str">
        <f t="shared" si="1"/>
        <v>Agenda</v>
      </c>
    </row>
    <row r="19" spans="1:7" x14ac:dyDescent="0.2">
      <c r="A19" s="7" t="s">
        <v>16</v>
      </c>
      <c r="B19" s="8" t="str">
        <f>IF(B18="Agenda","180$","60€")</f>
        <v>60€</v>
      </c>
      <c r="C19" s="8" t="str">
        <f t="shared" ref="C19:G19" si="2">IF(C18="Agenda","180$","60€")</f>
        <v>180$</v>
      </c>
      <c r="D19" s="8" t="str">
        <f t="shared" si="2"/>
        <v>180$</v>
      </c>
      <c r="E19" s="8" t="str">
        <f t="shared" si="2"/>
        <v>60€</v>
      </c>
      <c r="F19" s="8" t="str">
        <f t="shared" si="2"/>
        <v>60€</v>
      </c>
      <c r="G19" s="9" t="str">
        <f t="shared" si="2"/>
        <v>180$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B7C21-D4D7-7144-B96C-D0D3B8881F2F}">
  <dimension ref="A1:E8"/>
  <sheetViews>
    <sheetView zoomScale="141" zoomScaleNormal="141" workbookViewId="0">
      <selection activeCell="D2" sqref="D2"/>
    </sheetView>
  </sheetViews>
  <sheetFormatPr baseColWidth="10" defaultColWidth="15.6640625" defaultRowHeight="25" customHeight="1" x14ac:dyDescent="0.2"/>
  <sheetData>
    <row r="1" spans="1:5" ht="25" customHeight="1" x14ac:dyDescent="0.2">
      <c r="A1" s="2" t="s">
        <v>17</v>
      </c>
      <c r="B1" s="13" t="s">
        <v>18</v>
      </c>
      <c r="C1" s="13" t="s">
        <v>19</v>
      </c>
      <c r="D1" s="13" t="s">
        <v>20</v>
      </c>
      <c r="E1" s="14" t="s">
        <v>21</v>
      </c>
    </row>
    <row r="2" spans="1:5" ht="25" customHeight="1" x14ac:dyDescent="0.2">
      <c r="A2" s="15" t="s">
        <v>22</v>
      </c>
      <c r="B2" s="1">
        <f>IF(Tabla5[[#This Row],[Modelo Vendido]]="Mercedes 321",15060,7230)</f>
        <v>15060</v>
      </c>
      <c r="C2" s="1" t="str">
        <f>IF(Tabla5[[#This Row],[Precio Base]]=15060,"Aplazado","Al contado")</f>
        <v>Aplazado</v>
      </c>
      <c r="D2" s="1" t="str">
        <f>IF(Tabla5[[#This Row],[Forma Pago]]="Al contado",Tabla5[[#This Row],[Precio Base]]*5%,"")</f>
        <v/>
      </c>
      <c r="E2" s="6">
        <f>Tabla6[[#This Row],[Respuesta]]</f>
        <v>150000</v>
      </c>
    </row>
    <row r="3" spans="1:5" ht="25" customHeight="1" x14ac:dyDescent="0.2">
      <c r="A3" s="15" t="s">
        <v>23</v>
      </c>
      <c r="B3" s="1">
        <f>IF(Tabla5[[#This Row],[Modelo Vendido]]="Mercedes 321",15060,7230)</f>
        <v>7230</v>
      </c>
      <c r="C3" s="1" t="str">
        <f>IF(Tabla5[[#This Row],[Precio Base]]=15060,"Aplazado","Al contado")</f>
        <v>Al contado</v>
      </c>
      <c r="D3" s="1">
        <f>IF(Tabla5[[#This Row],[Forma Pago]]="Al contado",Tabla5[[#This Row],[Precio Base]]*5%,"")</f>
        <v>361.5</v>
      </c>
      <c r="E3" s="6">
        <f>Tabla6[[#This Row],[Respuesta]]</f>
        <v>3400</v>
      </c>
    </row>
    <row r="4" spans="1:5" ht="25" customHeight="1" x14ac:dyDescent="0.2">
      <c r="A4" s="15" t="s">
        <v>24</v>
      </c>
      <c r="B4" s="1">
        <f>IF(Tabla5[[#This Row],[Modelo Vendido]]="Mercedes 321",15060,7230)</f>
        <v>7230</v>
      </c>
      <c r="C4" s="1" t="str">
        <f>IF(Tabla5[[#This Row],[Precio Base]]=15060,"Aplazado","Al contado")</f>
        <v>Al contado</v>
      </c>
      <c r="D4" s="1">
        <f>IF(Tabla5[[#This Row],[Forma Pago]]="Al contado",Tabla5[[#This Row],[Precio Base]]*5%,"")</f>
        <v>361.5</v>
      </c>
      <c r="E4" s="6">
        <f>Tabla6[[#This Row],[Respuesta]]</f>
        <v>650</v>
      </c>
    </row>
    <row r="5" spans="1:5" ht="25" customHeight="1" x14ac:dyDescent="0.2">
      <c r="A5" s="15" t="s">
        <v>23</v>
      </c>
      <c r="B5" s="1">
        <f>IF(Tabla5[[#This Row],[Modelo Vendido]]="Mercedes 321",15060,7230)</f>
        <v>7230</v>
      </c>
      <c r="C5" s="1" t="str">
        <f>IF(Tabla5[[#This Row],[Precio Base]]=15060,"Aplazado","Al contado")</f>
        <v>Al contado</v>
      </c>
      <c r="D5" s="1">
        <f>IF(Tabla5[[#This Row],[Forma Pago]]="Al contado",Tabla5[[#This Row],[Precio Base]]*5%,"")</f>
        <v>361.5</v>
      </c>
      <c r="E5" s="6">
        <f>Tabla6[[#This Row],[Respuesta]]</f>
        <v>2500</v>
      </c>
    </row>
    <row r="6" spans="1:5" ht="25" customHeight="1" x14ac:dyDescent="0.2">
      <c r="A6" s="15" t="s">
        <v>22</v>
      </c>
      <c r="B6" s="1">
        <f>IF(Tabla5[[#This Row],[Modelo Vendido]]="Mercedes 321",15060,7230)</f>
        <v>15060</v>
      </c>
      <c r="C6" s="1" t="str">
        <f>IF(Tabla5[[#This Row],[Precio Base]]=15060,"Aplazado","Al contado")</f>
        <v>Aplazado</v>
      </c>
      <c r="D6" s="1" t="str">
        <f>IF(Tabla5[[#This Row],[Forma Pago]]="Al contado",Tabla5[[#This Row],[Precio Base]]*5%,"")</f>
        <v/>
      </c>
      <c r="E6" s="6" t="e">
        <f>Tabla6[[#This Row],[Respuesta]]</f>
        <v>#VALUE!</v>
      </c>
    </row>
    <row r="7" spans="1:5" ht="25" customHeight="1" x14ac:dyDescent="0.2">
      <c r="A7" s="15" t="s">
        <v>24</v>
      </c>
      <c r="B7" s="1">
        <f>IF(Tabla5[[#This Row],[Modelo Vendido]]="Mercedes 321",15060,7230)</f>
        <v>7230</v>
      </c>
      <c r="C7" s="1" t="str">
        <f>IF(Tabla5[[#This Row],[Precio Base]]=15060,"Aplazado","Al contado")</f>
        <v>Al contado</v>
      </c>
      <c r="D7" s="1">
        <f>IF(Tabla5[[#This Row],[Forma Pago]]="Al contado",Tabla5[[#This Row],[Precio Base]]*5%,"")</f>
        <v>361.5</v>
      </c>
      <c r="E7" s="6" t="e">
        <f>Tabla6[[#This Row],[Respuesta]]</f>
        <v>#VALUE!</v>
      </c>
    </row>
    <row r="8" spans="1:5" ht="25" customHeight="1" x14ac:dyDescent="0.2">
      <c r="A8" s="10" t="s">
        <v>22</v>
      </c>
      <c r="B8" s="8">
        <f>IF(Tabla5[[#This Row],[Modelo Vendido]]="Mercedes 321",15060,7230)</f>
        <v>15060</v>
      </c>
      <c r="C8" s="8" t="str">
        <f>IF(Tabla5[[#This Row],[Precio Base]]=15060,"Aplazado","Al contado")</f>
        <v>Aplazado</v>
      </c>
      <c r="D8" s="8" t="str">
        <f>IF(Tabla5[[#This Row],[Forma Pago]]="Al contado",Tabla5[[#This Row],[Precio Base]]*5%,"")</f>
        <v/>
      </c>
      <c r="E8" s="9" t="e">
        <f>Tabla6[[#This Row],[Respuesta]]</f>
        <v>#VALUE!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F3274-32A2-A542-896E-F863BBF8CE72}">
  <dimension ref="A1:D5"/>
  <sheetViews>
    <sheetView zoomScale="121" zoomScaleNormal="121" workbookViewId="0">
      <selection activeCell="D13" sqref="D13"/>
    </sheetView>
  </sheetViews>
  <sheetFormatPr baseColWidth="10" defaultColWidth="16.6640625" defaultRowHeight="21" customHeight="1" x14ac:dyDescent="0.2"/>
  <cols>
    <col min="1" max="1" width="19.5" customWidth="1"/>
    <col min="3" max="3" width="19" customWidth="1"/>
    <col min="4" max="4" width="25.33203125" customWidth="1"/>
  </cols>
  <sheetData>
    <row r="1" spans="1:4" ht="21" customHeight="1" x14ac:dyDescent="0.2">
      <c r="A1" s="18" t="s">
        <v>25</v>
      </c>
      <c r="B1" s="19" t="s">
        <v>26</v>
      </c>
      <c r="C1" s="19" t="s">
        <v>27</v>
      </c>
      <c r="D1" s="20" t="s">
        <v>28</v>
      </c>
    </row>
    <row r="2" spans="1:4" ht="21" customHeight="1" x14ac:dyDescent="0.2">
      <c r="A2" s="15">
        <v>600000</v>
      </c>
      <c r="B2" s="16">
        <v>0.25</v>
      </c>
      <c r="C2" s="1">
        <v>150000</v>
      </c>
      <c r="D2" s="6" t="str">
        <f>IF(Tabla6[[#This Row],[Cantidad]]*Tabla6[[#This Row],[Porcentaje]]=Tabla6[[#This Row],[Respuesta]],"Muy bien","Dediquese a otra cosa")</f>
        <v>Muy bien</v>
      </c>
    </row>
    <row r="3" spans="1:4" ht="21" customHeight="1" x14ac:dyDescent="0.2">
      <c r="A3" s="15">
        <v>5600</v>
      </c>
      <c r="B3" s="16">
        <v>0.6</v>
      </c>
      <c r="C3" s="1">
        <v>3400</v>
      </c>
      <c r="D3" s="6" t="str">
        <f>IF(Tabla6[[#This Row],[Cantidad]]*Tabla6[[#This Row],[Porcentaje]]=Tabla6[[#This Row],[Respuesta]],"Muy bien","Dediquese a otra cosa")</f>
        <v>Dediquese a otra cosa</v>
      </c>
    </row>
    <row r="4" spans="1:4" ht="21" customHeight="1" x14ac:dyDescent="0.2">
      <c r="A4" s="15">
        <v>740</v>
      </c>
      <c r="B4" s="16">
        <v>0.95</v>
      </c>
      <c r="C4" s="1">
        <v>650</v>
      </c>
      <c r="D4" s="6" t="str">
        <f>IF(Tabla6[[#This Row],[Cantidad]]*Tabla6[[#This Row],[Porcentaje]]=Tabla6[[#This Row],[Respuesta]],"Muy bien","Dediquese a otra cosa")</f>
        <v>Dediquese a otra cosa</v>
      </c>
    </row>
    <row r="5" spans="1:4" ht="21" customHeight="1" x14ac:dyDescent="0.2">
      <c r="A5" s="10">
        <v>50000</v>
      </c>
      <c r="B5" s="17">
        <v>0.05</v>
      </c>
      <c r="C5" s="8">
        <v>2500</v>
      </c>
      <c r="D5" s="9" t="str">
        <f>IF(Tabla6[[#This Row],[Cantidad]]*Tabla6[[#This Row],[Porcentaje]]=Tabla6[[#This Row],[Respuesta]],"Muy bien","Dediquese a otra cosa")</f>
        <v>Muy bien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Listado de Premios</vt:lpstr>
      <vt:lpstr>Modelos Autos 2025</vt:lpstr>
      <vt:lpstr>Problema3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López</dc:creator>
  <cp:lastModifiedBy>Derek López</cp:lastModifiedBy>
  <dcterms:created xsi:type="dcterms:W3CDTF">2025-04-20T22:36:58Z</dcterms:created>
  <dcterms:modified xsi:type="dcterms:W3CDTF">2025-04-25T03:13:51Z</dcterms:modified>
</cp:coreProperties>
</file>