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MATLAB\1_CR\CR TP\"/>
    </mc:Choice>
  </mc:AlternateContent>
  <xr:revisionPtr revIDLastSave="0" documentId="13_ncr:1_{95BD17E4-8FF4-4FF2-8918-030F6EA3DCC2}" xr6:coauthVersionLast="47" xr6:coauthVersionMax="47" xr10:uidLastSave="{00000000-0000-0000-0000-000000000000}"/>
  <bookViews>
    <workbookView xWindow="-120" yWindow="-120" windowWidth="20730" windowHeight="11760" activeTab="1" xr2:uid="{C6462FD7-081E-45B6-A755-144BDECCDFD7}"/>
  </bookViews>
  <sheets>
    <sheet name="Folha1" sheetId="1" r:id="rId1"/>
    <sheet name="Fo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3" i="2" l="1"/>
  <c r="I123" i="2"/>
  <c r="J118" i="2"/>
  <c r="I118" i="2"/>
  <c r="M89" i="2"/>
  <c r="O89" i="2" s="1"/>
  <c r="M88" i="2"/>
  <c r="O88" i="2" s="1"/>
  <c r="M87" i="2"/>
  <c r="N87" i="2" s="1"/>
  <c r="M86" i="2"/>
  <c r="O86" i="2" s="1"/>
  <c r="M85" i="2"/>
  <c r="O85" i="2" s="1"/>
  <c r="M84" i="2"/>
  <c r="N84" i="2" s="1"/>
  <c r="BA79" i="2"/>
  <c r="BB79" i="2" s="1"/>
  <c r="BA78" i="2"/>
  <c r="BB78" i="2" s="1"/>
  <c r="BA77" i="2"/>
  <c r="BB77" i="2" s="1"/>
  <c r="BA76" i="2"/>
  <c r="BB76" i="2" s="1"/>
  <c r="BA75" i="2"/>
  <c r="BB75" i="2" s="1"/>
  <c r="BA74" i="2"/>
  <c r="BB74" i="2" s="1"/>
  <c r="H69" i="2"/>
  <c r="J69" i="2" s="1"/>
  <c r="H68" i="2"/>
  <c r="I68" i="2" s="1"/>
  <c r="H67" i="2"/>
  <c r="J67" i="2" s="1"/>
  <c r="H66" i="2"/>
  <c r="I66" i="2" s="1"/>
  <c r="H65" i="2"/>
  <c r="J65" i="2" s="1"/>
  <c r="H64" i="2"/>
  <c r="I64" i="2" s="1"/>
  <c r="J29" i="2"/>
  <c r="J30" i="2"/>
  <c r="J31" i="2"/>
  <c r="J32" i="2"/>
  <c r="J33" i="2"/>
  <c r="J34" i="2"/>
  <c r="O50" i="2"/>
  <c r="O51" i="2"/>
  <c r="O52" i="2"/>
  <c r="O53" i="2"/>
  <c r="O54" i="2"/>
  <c r="O49" i="2"/>
  <c r="BA44" i="2"/>
  <c r="BB44" i="2" s="1"/>
  <c r="BA43" i="2"/>
  <c r="BB43" i="2" s="1"/>
  <c r="BA42" i="2"/>
  <c r="BB42" i="2" s="1"/>
  <c r="BA41" i="2"/>
  <c r="BB41" i="2" s="1"/>
  <c r="BA40" i="2"/>
  <c r="BB40" i="2" s="1"/>
  <c r="BA39" i="2"/>
  <c r="BB39" i="2" s="1"/>
  <c r="O19" i="2"/>
  <c r="O18" i="2"/>
  <c r="O17" i="2"/>
  <c r="O16" i="2"/>
  <c r="O15" i="2"/>
  <c r="O14" i="2"/>
  <c r="I69" i="2" l="1"/>
  <c r="N88" i="2"/>
  <c r="O84" i="2"/>
  <c r="O87" i="2"/>
  <c r="BC77" i="2"/>
  <c r="BC78" i="2"/>
  <c r="N86" i="2"/>
  <c r="N89" i="2"/>
  <c r="BC74" i="2"/>
  <c r="BC76" i="2"/>
  <c r="N85" i="2"/>
  <c r="BC79" i="2"/>
  <c r="BC75" i="2"/>
  <c r="I67" i="2"/>
  <c r="J64" i="2"/>
  <c r="I65" i="2"/>
  <c r="J68" i="2"/>
  <c r="J66" i="2"/>
  <c r="BC39" i="2"/>
  <c r="BC41" i="2"/>
  <c r="BC44" i="2"/>
  <c r="BC40" i="2"/>
  <c r="BC43" i="2"/>
  <c r="BC42" i="2"/>
</calcChain>
</file>

<file path=xl/sharedStrings.xml><?xml version="1.0" encoding="utf-8"?>
<sst xmlns="http://schemas.openxmlformats.org/spreadsheetml/2006/main" count="997" uniqueCount="49">
  <si>
    <t>Pasta Start</t>
  </si>
  <si>
    <t>Configurações</t>
  </si>
  <si>
    <t>Número de neurónios</t>
  </si>
  <si>
    <t>Função de treino</t>
  </si>
  <si>
    <t>Divisão dos exemplos</t>
  </si>
  <si>
    <t>logsig</t>
  </si>
  <si>
    <t>trainlm</t>
  </si>
  <si>
    <t>purelin</t>
  </si>
  <si>
    <t>tansig</t>
  </si>
  <si>
    <t>traingd</t>
  </si>
  <si>
    <t>trainbfg</t>
  </si>
  <si>
    <t>Função de ativação(camada escondida)</t>
  </si>
  <si>
    <t>Função de ativação(Saída)</t>
  </si>
  <si>
    <t>NºTreino</t>
  </si>
  <si>
    <t>dividerand = {0.7, 0.15, 0.15}</t>
  </si>
  <si>
    <t>10 , 10</t>
  </si>
  <si>
    <t>Pasta Train</t>
  </si>
  <si>
    <t>dividerand = {0.4, 0.30, 0.30}</t>
  </si>
  <si>
    <t>dividerand = {0.5, 0.25, 0.25}</t>
  </si>
  <si>
    <t>dividerand = {0.40, 0.30, 0.30}</t>
  </si>
  <si>
    <t>dividerand = {0.6, 0.20, 0.20}</t>
  </si>
  <si>
    <t>Precisão Global (Média)</t>
  </si>
  <si>
    <t xml:space="preserve">Precisão Teste (Média) </t>
  </si>
  <si>
    <t>Load da Train 10</t>
  </si>
  <si>
    <t>kite</t>
  </si>
  <si>
    <t>circle</t>
  </si>
  <si>
    <t>parallelogram</t>
  </si>
  <si>
    <t>square</t>
  </si>
  <si>
    <t>trapezoid</t>
  </si>
  <si>
    <t>triangle</t>
  </si>
  <si>
    <t>certos</t>
  </si>
  <si>
    <t>errados</t>
  </si>
  <si>
    <t>True</t>
  </si>
  <si>
    <t>Load da TrainTest10 (start)</t>
  </si>
  <si>
    <t>Load da TrainTest10 (train)</t>
  </si>
  <si>
    <t>Load da TrainTest10 (test)</t>
  </si>
  <si>
    <t xml:space="preserve">certos </t>
  </si>
  <si>
    <t>Load da TrainAll (start)</t>
  </si>
  <si>
    <t>Load da TrainAll (train)</t>
  </si>
  <si>
    <t>Load da TrainAll (test)</t>
  </si>
  <si>
    <t>Precisão Total (Média)</t>
  </si>
  <si>
    <t>Perce. Certos(%)</t>
  </si>
  <si>
    <t>Alínea c1) (usando a melhor rede de b))</t>
  </si>
  <si>
    <t>Alínea c2) (rede treinada com a pasta test)</t>
  </si>
  <si>
    <t>Testes da alínea c) do enunciado do trabalho prático</t>
  </si>
  <si>
    <t>Treinos da alínea c) do enunciado do trabalho prático</t>
  </si>
  <si>
    <t>Alínea c3) (rede treinada com a pasta all)</t>
  </si>
  <si>
    <t>Alínea c2) Treino da pasta test</t>
  </si>
  <si>
    <t>Alínea c3) Treino da pasta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</si>
</sst>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/>
    <xf numFmtId="0" fontId="1" fillId="3" borderId="1" xfId="0" applyFont="1" applyFill="1" applyBorder="1"/>
    <xf numFmtId="0" fontId="1" fillId="0" borderId="1" xfId="0" applyFont="1" applyBorder="1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0" xfId="0" applyFont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3" fillId="0" borderId="0" xfId="0" applyFont="1" applyFill="1" applyBorder="1" applyAlignment="1">
      <alignment vertical="center" textRotation="90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/>
    <xf numFmtId="0" fontId="1" fillId="3" borderId="1" xfId="0" applyFont="1" applyFill="1" applyBorder="1" applyAlignment="1"/>
    <xf numFmtId="0" fontId="1" fillId="3" borderId="1" xfId="0" applyFont="1" applyFill="1" applyBorder="1"/>
    <xf numFmtId="0" fontId="1" fillId="0" borderId="1" xfId="0" applyFont="1" applyBorder="1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 vertical="center"/>
    </xf>
    <xf numFmtId="2" fontId="0" fillId="6" borderId="1" xfId="1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quotePrefix="1" applyBorder="1" applyAlignment="1">
      <alignment horizontal="center" vertical="center"/>
    </xf>
    <xf numFmtId="0" fontId="0" fillId="0" borderId="0" xfId="0" applyFill="1" applyBorder="1" applyAlignment="1"/>
    <xf numFmtId="0" fontId="1" fillId="0" borderId="0" xfId="0" applyFont="1" applyFill="1" applyBorder="1" applyAlignment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/>
    <xf numFmtId="0" fontId="0" fillId="0" borderId="0" xfId="0" applyBorder="1"/>
    <xf numFmtId="0" fontId="3" fillId="2" borderId="2" xfId="0" applyFont="1" applyFill="1" applyBorder="1" applyAlignment="1">
      <alignment vertical="center" textRotation="90"/>
    </xf>
    <xf numFmtId="0" fontId="3" fillId="2" borderId="6" xfId="0" applyFont="1" applyFill="1" applyBorder="1" applyAlignment="1">
      <alignment vertical="center" textRotation="90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textRotation="90"/>
    </xf>
    <xf numFmtId="0" fontId="6" fillId="8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2" fontId="5" fillId="6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Vírgula 2" xfId="1" xr:uid="{37ED6CD3-6720-47D0-9660-5F71374E9B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FA1BA-0A28-48E6-9DCC-73F9CE9C8F7F}">
  <dimension ref="A2:BM72"/>
  <sheetViews>
    <sheetView topLeftCell="A16" zoomScale="85" zoomScaleNormal="85" workbookViewId="0">
      <selection activeCell="I34" sqref="I34"/>
    </sheetView>
  </sheetViews>
  <sheetFormatPr defaultRowHeight="15" x14ac:dyDescent="0.25"/>
  <cols>
    <col min="1" max="1" width="15.140625" bestFit="1" customWidth="1"/>
    <col min="2" max="2" width="13.7109375" customWidth="1"/>
    <col min="3" max="3" width="20.7109375" bestFit="1" customWidth="1"/>
    <col min="4" max="4" width="36.140625" bestFit="1" customWidth="1"/>
    <col min="5" max="5" width="24.140625" bestFit="1" customWidth="1"/>
    <col min="6" max="6" width="16" bestFit="1" customWidth="1"/>
    <col min="7" max="7" width="26.140625" bestFit="1" customWidth="1"/>
    <col min="8" max="8" width="22.7109375" bestFit="1" customWidth="1"/>
    <col min="9" max="9" width="22.140625" bestFit="1" customWidth="1"/>
    <col min="13" max="13" width="25.42578125" customWidth="1"/>
    <col min="14" max="15" width="13.42578125" bestFit="1" customWidth="1"/>
    <col min="17" max="17" width="7" bestFit="1" customWidth="1"/>
    <col min="18" max="18" width="13.42578125" bestFit="1" customWidth="1"/>
    <col min="21" max="21" width="15.5703125" customWidth="1"/>
    <col min="26" max="26" width="19.28515625" bestFit="1" customWidth="1"/>
    <col min="31" max="32" width="13.42578125" bestFit="1" customWidth="1"/>
    <col min="35" max="35" width="13.42578125" bestFit="1" customWidth="1"/>
    <col min="37" max="37" width="13.42578125" bestFit="1" customWidth="1"/>
    <col min="39" max="39" width="13.42578125" bestFit="1" customWidth="1"/>
    <col min="41" max="41" width="9.42578125" bestFit="1" customWidth="1"/>
    <col min="42" max="42" width="13.42578125" bestFit="1" customWidth="1"/>
    <col min="49" max="50" width="13.42578125" bestFit="1" customWidth="1"/>
    <col min="55" max="56" width="13.42578125" bestFit="1" customWidth="1"/>
    <col min="58" max="58" width="13.42578125" bestFit="1" customWidth="1"/>
    <col min="63" max="63" width="13.42578125" bestFit="1" customWidth="1"/>
  </cols>
  <sheetData>
    <row r="2" spans="1:26" x14ac:dyDescent="0.25">
      <c r="A2" s="51" t="s">
        <v>0</v>
      </c>
      <c r="B2" s="51"/>
      <c r="C2" s="51"/>
    </row>
    <row r="3" spans="1:26" ht="15" customHeight="1" x14ac:dyDescent="0.25">
      <c r="A3" s="53" t="s">
        <v>1</v>
      </c>
      <c r="B3" s="3" t="s">
        <v>13</v>
      </c>
      <c r="C3" s="3" t="s">
        <v>2</v>
      </c>
      <c r="D3" s="3" t="s">
        <v>11</v>
      </c>
      <c r="E3" s="3" t="s">
        <v>12</v>
      </c>
      <c r="F3" s="3" t="s">
        <v>3</v>
      </c>
      <c r="G3" s="3" t="s">
        <v>4</v>
      </c>
      <c r="H3" s="4" t="s">
        <v>40</v>
      </c>
      <c r="I3" s="6" t="s">
        <v>22</v>
      </c>
      <c r="M3" s="26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</row>
    <row r="4" spans="1:26" x14ac:dyDescent="0.25">
      <c r="A4" s="53"/>
      <c r="B4" s="5">
        <v>1</v>
      </c>
      <c r="C4" s="1">
        <v>10</v>
      </c>
      <c r="D4" s="52" t="s">
        <v>5</v>
      </c>
      <c r="E4" s="7" t="s">
        <v>7</v>
      </c>
      <c r="F4" s="1" t="s">
        <v>6</v>
      </c>
      <c r="G4" s="1" t="s">
        <v>14</v>
      </c>
      <c r="H4" s="1">
        <v>67.319999999999993</v>
      </c>
      <c r="I4" s="1">
        <v>30</v>
      </c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x14ac:dyDescent="0.25">
      <c r="A5" s="53"/>
      <c r="B5" s="5">
        <v>2</v>
      </c>
      <c r="C5" s="2">
        <v>10</v>
      </c>
      <c r="D5" s="52"/>
      <c r="E5" s="7" t="s">
        <v>8</v>
      </c>
      <c r="F5" s="1" t="s">
        <v>9</v>
      </c>
      <c r="G5" s="1" t="s">
        <v>14</v>
      </c>
      <c r="H5" s="1">
        <v>56</v>
      </c>
      <c r="I5" s="1">
        <v>14</v>
      </c>
      <c r="N5" s="28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25">
      <c r="A6" s="53"/>
      <c r="B6" s="5">
        <v>3</v>
      </c>
      <c r="C6" s="2">
        <v>10</v>
      </c>
      <c r="D6" s="52"/>
      <c r="E6" s="7" t="s">
        <v>5</v>
      </c>
      <c r="F6" s="1" t="s">
        <v>10</v>
      </c>
      <c r="G6" s="1" t="s">
        <v>14</v>
      </c>
      <c r="H6" s="1">
        <v>16.7</v>
      </c>
      <c r="I6" s="1">
        <v>20</v>
      </c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x14ac:dyDescent="0.25">
      <c r="A7" s="53"/>
      <c r="B7" s="5">
        <v>4</v>
      </c>
      <c r="C7" s="2">
        <v>10</v>
      </c>
      <c r="D7" s="52" t="s">
        <v>8</v>
      </c>
      <c r="E7" s="7" t="s">
        <v>7</v>
      </c>
      <c r="F7" s="1" t="s">
        <v>6</v>
      </c>
      <c r="G7" s="1" t="s">
        <v>14</v>
      </c>
      <c r="H7" s="1">
        <v>75</v>
      </c>
      <c r="I7" s="1">
        <v>20</v>
      </c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x14ac:dyDescent="0.25">
      <c r="A8" s="53"/>
      <c r="B8" s="5">
        <v>5</v>
      </c>
      <c r="C8" s="2">
        <v>10</v>
      </c>
      <c r="D8" s="52"/>
      <c r="E8" s="7" t="s">
        <v>8</v>
      </c>
      <c r="F8" s="1" t="s">
        <v>9</v>
      </c>
      <c r="G8" s="1" t="s">
        <v>14</v>
      </c>
      <c r="H8" s="1">
        <v>47.67</v>
      </c>
      <c r="I8" s="1">
        <v>26</v>
      </c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25">
      <c r="A9" s="53"/>
      <c r="B9" s="5">
        <v>6</v>
      </c>
      <c r="C9" s="2">
        <v>10</v>
      </c>
      <c r="D9" s="52"/>
      <c r="E9" s="7" t="s">
        <v>5</v>
      </c>
      <c r="F9" s="1" t="s">
        <v>10</v>
      </c>
      <c r="G9" s="1" t="s">
        <v>14</v>
      </c>
      <c r="H9" s="1">
        <v>21.3</v>
      </c>
      <c r="I9" s="1">
        <v>20</v>
      </c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25">
      <c r="A10" s="53"/>
      <c r="B10" s="5">
        <v>7</v>
      </c>
      <c r="C10" s="2" t="s">
        <v>15</v>
      </c>
      <c r="D10" s="52" t="s">
        <v>5</v>
      </c>
      <c r="E10" s="7" t="s">
        <v>7</v>
      </c>
      <c r="F10" s="1" t="s">
        <v>9</v>
      </c>
      <c r="G10" s="1" t="s">
        <v>14</v>
      </c>
      <c r="H10" s="1">
        <v>62</v>
      </c>
      <c r="I10" s="30">
        <v>40</v>
      </c>
    </row>
    <row r="11" spans="1:26" x14ac:dyDescent="0.25">
      <c r="A11" s="53"/>
      <c r="B11" s="5">
        <v>8</v>
      </c>
      <c r="C11" s="2" t="s">
        <v>15</v>
      </c>
      <c r="D11" s="52"/>
      <c r="E11" s="7" t="s">
        <v>8</v>
      </c>
      <c r="F11" s="1" t="s">
        <v>6</v>
      </c>
      <c r="G11" s="1" t="s">
        <v>14</v>
      </c>
      <c r="H11" s="30">
        <v>76.599999999999994</v>
      </c>
      <c r="I11" s="1">
        <v>26.7</v>
      </c>
    </row>
    <row r="12" spans="1:26" x14ac:dyDescent="0.25">
      <c r="A12" s="53"/>
      <c r="B12" s="5">
        <v>9</v>
      </c>
      <c r="C12" s="2" t="s">
        <v>15</v>
      </c>
      <c r="D12" s="52"/>
      <c r="E12" s="7" t="s">
        <v>5</v>
      </c>
      <c r="F12" s="1" t="s">
        <v>10</v>
      </c>
      <c r="G12" s="1" t="s">
        <v>14</v>
      </c>
      <c r="H12" s="1">
        <v>31.5</v>
      </c>
      <c r="I12" s="1">
        <v>22</v>
      </c>
      <c r="N12" s="27"/>
      <c r="O12" s="27"/>
      <c r="P12" s="27"/>
      <c r="Q12" s="27"/>
      <c r="R12" s="27"/>
      <c r="S12" s="27"/>
      <c r="T12" s="27"/>
    </row>
    <row r="13" spans="1:26" x14ac:dyDescent="0.25">
      <c r="A13" s="53"/>
      <c r="B13" s="5">
        <v>10</v>
      </c>
      <c r="C13" s="2" t="s">
        <v>15</v>
      </c>
      <c r="D13" s="52" t="s">
        <v>8</v>
      </c>
      <c r="E13" s="7" t="s">
        <v>7</v>
      </c>
      <c r="F13" s="1" t="s">
        <v>10</v>
      </c>
      <c r="G13" s="1" t="s">
        <v>14</v>
      </c>
      <c r="H13" s="1">
        <v>42.5</v>
      </c>
      <c r="I13" s="1">
        <v>20</v>
      </c>
      <c r="M13" s="26"/>
      <c r="N13" s="27"/>
      <c r="O13" s="27"/>
      <c r="P13" s="27"/>
      <c r="Q13" s="27"/>
      <c r="R13" s="27"/>
      <c r="S13" s="27"/>
      <c r="T13" s="27"/>
      <c r="U13" s="27"/>
    </row>
    <row r="14" spans="1:26" x14ac:dyDescent="0.25">
      <c r="A14" s="53"/>
      <c r="B14" s="5">
        <v>11</v>
      </c>
      <c r="C14" s="2" t="s">
        <v>15</v>
      </c>
      <c r="D14" s="52"/>
      <c r="E14" s="7" t="s">
        <v>8</v>
      </c>
      <c r="F14" s="1" t="s">
        <v>9</v>
      </c>
      <c r="G14" s="1" t="s">
        <v>14</v>
      </c>
      <c r="H14" s="1">
        <v>54.34</v>
      </c>
      <c r="I14" s="30">
        <v>40</v>
      </c>
      <c r="N14" s="27"/>
      <c r="O14" s="27"/>
      <c r="P14" s="27"/>
      <c r="Q14" s="27"/>
      <c r="R14" s="27"/>
      <c r="S14" s="27"/>
      <c r="T14" s="27"/>
      <c r="U14" s="27"/>
    </row>
    <row r="15" spans="1:26" x14ac:dyDescent="0.25">
      <c r="A15" s="53"/>
      <c r="B15" s="5">
        <v>12</v>
      </c>
      <c r="C15" s="2" t="s">
        <v>15</v>
      </c>
      <c r="D15" s="52"/>
      <c r="E15" s="7" t="s">
        <v>5</v>
      </c>
      <c r="F15" s="1" t="s">
        <v>6</v>
      </c>
      <c r="G15" s="1" t="s">
        <v>14</v>
      </c>
      <c r="H15" s="1">
        <v>61.2</v>
      </c>
      <c r="I15" s="12">
        <v>20</v>
      </c>
      <c r="N15" s="27"/>
      <c r="O15" s="27"/>
      <c r="P15" s="27"/>
      <c r="Q15" s="27"/>
      <c r="R15" s="27"/>
      <c r="S15" s="27"/>
      <c r="T15" s="27"/>
      <c r="U15" s="27"/>
    </row>
    <row r="16" spans="1:26" x14ac:dyDescent="0.25">
      <c r="A16" s="11"/>
      <c r="B16" s="8"/>
      <c r="C16" s="9"/>
      <c r="D16" s="10"/>
      <c r="E16" s="10"/>
      <c r="F16" s="9"/>
      <c r="G16" s="9"/>
      <c r="H16" s="9"/>
      <c r="I16" s="9"/>
      <c r="N16" s="27"/>
      <c r="O16" s="27"/>
      <c r="P16" s="27"/>
      <c r="Q16" s="27"/>
      <c r="R16" s="27"/>
      <c r="S16" s="27"/>
      <c r="T16" s="27"/>
      <c r="U16" s="27"/>
    </row>
    <row r="17" spans="1:65" x14ac:dyDescent="0.25">
      <c r="A17" s="11"/>
      <c r="B17" s="8"/>
      <c r="C17" s="9"/>
      <c r="D17" s="10"/>
      <c r="E17" s="10"/>
      <c r="F17" s="9"/>
      <c r="G17" s="9"/>
      <c r="H17" s="9"/>
      <c r="I17" s="9"/>
      <c r="N17" s="27"/>
      <c r="O17" s="27"/>
      <c r="P17" s="27"/>
      <c r="Q17" s="27"/>
      <c r="R17" s="27"/>
      <c r="S17" s="27"/>
      <c r="T17" s="27"/>
      <c r="U17" s="27"/>
    </row>
    <row r="18" spans="1:65" x14ac:dyDescent="0.25">
      <c r="A18" s="11"/>
      <c r="B18" s="8"/>
      <c r="C18" s="9"/>
      <c r="D18" s="10"/>
      <c r="E18" s="10"/>
      <c r="F18" s="9"/>
      <c r="G18" s="9"/>
      <c r="H18" s="9"/>
      <c r="I18" s="9"/>
      <c r="N18" s="27"/>
      <c r="O18" s="27"/>
      <c r="P18" s="27"/>
      <c r="Q18" s="27"/>
      <c r="R18" s="27"/>
      <c r="S18" s="27"/>
      <c r="T18" s="27"/>
      <c r="U18" s="27"/>
    </row>
    <row r="19" spans="1:65" x14ac:dyDescent="0.25">
      <c r="N19" s="27"/>
      <c r="O19" s="27"/>
      <c r="P19" s="27"/>
      <c r="Q19" s="27"/>
      <c r="R19" s="27"/>
      <c r="S19" s="27"/>
      <c r="T19" s="27"/>
      <c r="U19" s="27"/>
    </row>
    <row r="20" spans="1:65" x14ac:dyDescent="0.25">
      <c r="A20" s="51" t="s">
        <v>16</v>
      </c>
      <c r="B20" s="51"/>
      <c r="C20" s="51"/>
    </row>
    <row r="21" spans="1:65" ht="15" customHeight="1" x14ac:dyDescent="0.25">
      <c r="A21" s="53" t="s">
        <v>1</v>
      </c>
      <c r="B21" s="6" t="s">
        <v>13</v>
      </c>
      <c r="C21" s="6" t="s">
        <v>2</v>
      </c>
      <c r="D21" s="6" t="s">
        <v>11</v>
      </c>
      <c r="E21" s="6" t="s">
        <v>12</v>
      </c>
      <c r="F21" s="6" t="s">
        <v>3</v>
      </c>
      <c r="G21" s="6" t="s">
        <v>4</v>
      </c>
      <c r="H21" s="4" t="s">
        <v>40</v>
      </c>
      <c r="I21" s="6" t="s">
        <v>22</v>
      </c>
    </row>
    <row r="22" spans="1:65" x14ac:dyDescent="0.25">
      <c r="A22" s="53"/>
      <c r="B22" s="5">
        <v>1</v>
      </c>
      <c r="C22" s="1">
        <v>10</v>
      </c>
      <c r="D22" s="52" t="s">
        <v>5</v>
      </c>
      <c r="E22" s="7" t="s">
        <v>7</v>
      </c>
      <c r="F22" s="1" t="s">
        <v>6</v>
      </c>
      <c r="G22" s="1" t="s">
        <v>14</v>
      </c>
      <c r="H22" s="17">
        <v>87.866299999999995</v>
      </c>
      <c r="I22" s="17">
        <v>68.443900000000014</v>
      </c>
    </row>
    <row r="23" spans="1:65" x14ac:dyDescent="0.25">
      <c r="A23" s="53"/>
      <c r="B23" s="5">
        <v>2</v>
      </c>
      <c r="C23" s="2">
        <v>10</v>
      </c>
      <c r="D23" s="52"/>
      <c r="E23" s="7" t="s">
        <v>8</v>
      </c>
      <c r="F23" s="1" t="s">
        <v>9</v>
      </c>
      <c r="G23" s="1" t="s">
        <v>14</v>
      </c>
      <c r="H23" s="17">
        <v>53.533030000000011</v>
      </c>
      <c r="I23" s="17">
        <v>42.221899999999998</v>
      </c>
      <c r="M23" s="26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</row>
    <row r="24" spans="1:65" x14ac:dyDescent="0.25">
      <c r="A24" s="53"/>
      <c r="B24" s="5">
        <v>3</v>
      </c>
      <c r="C24" s="2">
        <v>10</v>
      </c>
      <c r="D24" s="52"/>
      <c r="E24" s="7" t="s">
        <v>5</v>
      </c>
      <c r="F24" s="1" t="s">
        <v>10</v>
      </c>
      <c r="G24" s="1" t="s">
        <v>14</v>
      </c>
      <c r="H24" s="18">
        <v>0</v>
      </c>
      <c r="I24" s="18">
        <v>0</v>
      </c>
      <c r="M24" s="20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</row>
    <row r="25" spans="1:65" x14ac:dyDescent="0.25">
      <c r="A25" s="53"/>
      <c r="B25" s="5">
        <v>4</v>
      </c>
      <c r="C25" s="2">
        <v>10</v>
      </c>
      <c r="D25" s="52"/>
      <c r="E25" s="7" t="s">
        <v>8</v>
      </c>
      <c r="F25" s="1" t="s">
        <v>6</v>
      </c>
      <c r="G25" s="1" t="s">
        <v>17</v>
      </c>
      <c r="H25" s="17">
        <v>75.866500000000002</v>
      </c>
      <c r="I25" s="17">
        <v>58.777199999999993</v>
      </c>
      <c r="M25" s="20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</row>
    <row r="26" spans="1:65" x14ac:dyDescent="0.25">
      <c r="A26" s="53"/>
      <c r="B26" s="5">
        <v>5</v>
      </c>
      <c r="C26" s="2">
        <v>10</v>
      </c>
      <c r="D26" s="52" t="s">
        <v>8</v>
      </c>
      <c r="E26" s="7" t="s">
        <v>7</v>
      </c>
      <c r="F26" s="1" t="s">
        <v>6</v>
      </c>
      <c r="G26" s="1" t="s">
        <v>14</v>
      </c>
      <c r="H26" s="16">
        <v>0</v>
      </c>
      <c r="I26" s="19">
        <v>0</v>
      </c>
      <c r="M26" s="20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</row>
    <row r="27" spans="1:65" x14ac:dyDescent="0.25">
      <c r="A27" s="53"/>
      <c r="B27" s="5">
        <v>6</v>
      </c>
      <c r="C27" s="2">
        <v>10</v>
      </c>
      <c r="D27" s="52"/>
      <c r="E27" s="7" t="s">
        <v>8</v>
      </c>
      <c r="F27" s="1" t="s">
        <v>9</v>
      </c>
      <c r="G27" s="1" t="s">
        <v>14</v>
      </c>
      <c r="H27" s="1">
        <v>61.08</v>
      </c>
      <c r="I27" s="1">
        <v>51.54</v>
      </c>
      <c r="M27" s="20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</row>
    <row r="28" spans="1:65" x14ac:dyDescent="0.25">
      <c r="A28" s="53"/>
      <c r="B28" s="5">
        <v>7</v>
      </c>
      <c r="C28" s="2">
        <v>10</v>
      </c>
      <c r="D28" s="52"/>
      <c r="E28" s="7" t="s">
        <v>5</v>
      </c>
      <c r="F28" s="1" t="s">
        <v>10</v>
      </c>
      <c r="G28" s="1" t="s">
        <v>14</v>
      </c>
      <c r="H28" s="34">
        <v>0</v>
      </c>
      <c r="I28" s="34">
        <v>0</v>
      </c>
      <c r="M28" s="20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</row>
    <row r="29" spans="1:65" x14ac:dyDescent="0.25">
      <c r="A29" s="53"/>
      <c r="B29" s="5">
        <v>8</v>
      </c>
      <c r="C29" s="2">
        <v>10</v>
      </c>
      <c r="D29" s="52"/>
      <c r="E29" s="7" t="s">
        <v>5</v>
      </c>
      <c r="F29" s="1" t="s">
        <v>10</v>
      </c>
      <c r="G29" s="1" t="s">
        <v>18</v>
      </c>
      <c r="H29" s="35">
        <v>0</v>
      </c>
      <c r="I29" s="35">
        <v>0</v>
      </c>
      <c r="M29" s="20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</row>
    <row r="30" spans="1:65" x14ac:dyDescent="0.25">
      <c r="A30" s="53"/>
      <c r="B30" s="5">
        <v>9</v>
      </c>
      <c r="C30" s="2" t="s">
        <v>15</v>
      </c>
      <c r="D30" s="52" t="s">
        <v>5</v>
      </c>
      <c r="E30" s="7" t="s">
        <v>7</v>
      </c>
      <c r="F30" s="1" t="s">
        <v>9</v>
      </c>
      <c r="G30" s="1" t="s">
        <v>14</v>
      </c>
      <c r="H30" s="33">
        <v>44.399499999999989</v>
      </c>
      <c r="I30" s="31">
        <v>37.777333333333338</v>
      </c>
    </row>
    <row r="31" spans="1:65" x14ac:dyDescent="0.25">
      <c r="A31" s="53"/>
      <c r="B31" s="5">
        <v>10</v>
      </c>
      <c r="C31" s="2" t="s">
        <v>15</v>
      </c>
      <c r="D31" s="52"/>
      <c r="E31" s="7" t="s">
        <v>8</v>
      </c>
      <c r="F31" s="1" t="s">
        <v>6</v>
      </c>
      <c r="G31" s="1" t="s">
        <v>14</v>
      </c>
      <c r="H31" s="36">
        <v>89.499399999999994</v>
      </c>
      <c r="I31" s="36">
        <v>69.110699999999994</v>
      </c>
    </row>
    <row r="32" spans="1:65" x14ac:dyDescent="0.25">
      <c r="A32" s="53"/>
      <c r="B32" s="5">
        <v>11</v>
      </c>
      <c r="C32" s="2" t="s">
        <v>15</v>
      </c>
      <c r="D32" s="52"/>
      <c r="E32" s="7" t="s">
        <v>5</v>
      </c>
      <c r="F32" s="1" t="s">
        <v>10</v>
      </c>
      <c r="G32" s="1" t="s">
        <v>14</v>
      </c>
      <c r="H32" s="31">
        <v>16.666</v>
      </c>
      <c r="I32" s="31">
        <v>17.789777777777779</v>
      </c>
      <c r="M32" s="20"/>
      <c r="N32" s="27"/>
      <c r="O32" s="27"/>
      <c r="P32" s="27"/>
      <c r="Q32" s="27"/>
      <c r="R32" s="27"/>
      <c r="S32" s="27"/>
      <c r="T32" s="27"/>
    </row>
    <row r="33" spans="1:65" x14ac:dyDescent="0.25">
      <c r="A33" s="53"/>
      <c r="B33" s="5">
        <v>12</v>
      </c>
      <c r="C33" s="2" t="s">
        <v>15</v>
      </c>
      <c r="D33" s="52"/>
      <c r="E33" s="7" t="s">
        <v>7</v>
      </c>
      <c r="F33" s="1" t="s">
        <v>10</v>
      </c>
      <c r="G33" s="1" t="s">
        <v>19</v>
      </c>
      <c r="H33" s="59">
        <v>52.832999999999998</v>
      </c>
      <c r="I33" s="59">
        <v>46.665999999999997</v>
      </c>
      <c r="M33" s="26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</row>
    <row r="34" spans="1:65" x14ac:dyDescent="0.25">
      <c r="A34" s="53"/>
      <c r="B34" s="5">
        <v>13</v>
      </c>
      <c r="C34" s="2" t="s">
        <v>15</v>
      </c>
      <c r="D34" s="52" t="s">
        <v>8</v>
      </c>
      <c r="E34" s="7" t="s">
        <v>7</v>
      </c>
      <c r="F34" s="1" t="s">
        <v>10</v>
      </c>
      <c r="G34" s="1" t="s">
        <v>14</v>
      </c>
      <c r="H34" s="32">
        <v>0</v>
      </c>
      <c r="I34" s="32">
        <v>0</v>
      </c>
      <c r="M34" s="20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</row>
    <row r="35" spans="1:65" x14ac:dyDescent="0.25">
      <c r="A35" s="53"/>
      <c r="B35" s="5">
        <v>14</v>
      </c>
      <c r="C35" s="2" t="s">
        <v>15</v>
      </c>
      <c r="D35" s="52"/>
      <c r="E35" s="7" t="s">
        <v>8</v>
      </c>
      <c r="F35" s="1" t="s">
        <v>9</v>
      </c>
      <c r="G35" s="1" t="s">
        <v>14</v>
      </c>
      <c r="H35" s="31">
        <v>56.099630000000005</v>
      </c>
      <c r="I35" s="31">
        <v>44.221999999999994</v>
      </c>
      <c r="M35" s="20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</row>
    <row r="36" spans="1:65" x14ac:dyDescent="0.25">
      <c r="A36" s="53"/>
      <c r="B36" s="5">
        <v>15</v>
      </c>
      <c r="C36" s="2" t="s">
        <v>15</v>
      </c>
      <c r="D36" s="52"/>
      <c r="E36" s="7" t="s">
        <v>5</v>
      </c>
      <c r="F36" s="1" t="s">
        <v>6</v>
      </c>
      <c r="G36" s="1" t="s">
        <v>14</v>
      </c>
      <c r="H36" s="31">
        <v>42.099699999999991</v>
      </c>
      <c r="I36" s="31">
        <v>38.221800000000002</v>
      </c>
      <c r="M36" s="20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</row>
    <row r="37" spans="1:65" x14ac:dyDescent="0.25">
      <c r="A37" s="53"/>
      <c r="B37" s="5">
        <v>16</v>
      </c>
      <c r="C37" s="2" t="s">
        <v>15</v>
      </c>
      <c r="D37" s="52"/>
      <c r="E37" s="7" t="s">
        <v>5</v>
      </c>
      <c r="F37" s="1" t="s">
        <v>9</v>
      </c>
      <c r="G37" s="1" t="s">
        <v>20</v>
      </c>
      <c r="H37" s="31">
        <v>26.932899999999997</v>
      </c>
      <c r="I37" s="31">
        <v>20.832999999999998</v>
      </c>
      <c r="M37" s="20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</row>
    <row r="38" spans="1:65" x14ac:dyDescent="0.25">
      <c r="A38" s="11"/>
      <c r="B38" s="8"/>
      <c r="C38" s="9"/>
      <c r="D38" s="10"/>
      <c r="E38" s="10"/>
      <c r="F38" s="9"/>
      <c r="G38" s="9"/>
      <c r="H38" s="14"/>
      <c r="I38" s="14"/>
      <c r="M38" s="20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</row>
    <row r="39" spans="1:65" x14ac:dyDescent="0.25">
      <c r="A39" s="11"/>
      <c r="B39" s="8"/>
      <c r="C39" s="9"/>
      <c r="D39" s="10"/>
      <c r="E39" s="10"/>
      <c r="F39" s="9"/>
      <c r="G39" s="9"/>
      <c r="H39" s="9"/>
      <c r="I39" s="9"/>
      <c r="M39" s="20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</row>
    <row r="40" spans="1:65" x14ac:dyDescent="0.25">
      <c r="A40" s="11"/>
      <c r="B40" s="8"/>
      <c r="C40" s="9"/>
      <c r="D40" s="10"/>
      <c r="E40" s="10"/>
      <c r="F40" s="9"/>
      <c r="G40" s="9"/>
      <c r="H40" s="9"/>
      <c r="I40" s="9"/>
    </row>
    <row r="41" spans="1:65" x14ac:dyDescent="0.25">
      <c r="A41" s="47"/>
      <c r="B41" s="47"/>
      <c r="C41" s="47"/>
      <c r="D41" s="46"/>
      <c r="E41" s="46"/>
      <c r="F41" s="46"/>
      <c r="G41" s="46"/>
      <c r="H41" s="46"/>
      <c r="I41" s="46"/>
    </row>
    <row r="42" spans="1:65" x14ac:dyDescent="0.25">
      <c r="A42" s="11"/>
      <c r="B42" s="41"/>
      <c r="C42" s="41"/>
      <c r="D42" s="41"/>
      <c r="E42" s="41"/>
      <c r="F42" s="41"/>
      <c r="G42" s="41"/>
      <c r="H42" s="42"/>
      <c r="I42" s="43"/>
    </row>
    <row r="43" spans="1:65" x14ac:dyDescent="0.25">
      <c r="A43" s="11"/>
      <c r="B43" s="42"/>
      <c r="C43" s="15"/>
      <c r="D43" s="44"/>
      <c r="E43" s="44"/>
      <c r="F43" s="15"/>
      <c r="G43" s="15"/>
      <c r="H43" s="15"/>
      <c r="I43" s="15"/>
    </row>
    <row r="44" spans="1:65" x14ac:dyDescent="0.25">
      <c r="A44" s="11"/>
      <c r="B44" s="42"/>
      <c r="C44" s="45"/>
      <c r="D44" s="44"/>
      <c r="E44" s="44"/>
      <c r="F44" s="15"/>
      <c r="G44" s="15"/>
      <c r="H44" s="15"/>
      <c r="I44" s="15"/>
    </row>
    <row r="45" spans="1:65" x14ac:dyDescent="0.25">
      <c r="A45" s="11"/>
      <c r="B45" s="42"/>
      <c r="C45" s="45"/>
      <c r="D45" s="44"/>
      <c r="E45" s="44"/>
      <c r="F45" s="15"/>
      <c r="G45" s="15"/>
      <c r="H45" s="15"/>
      <c r="I45" s="15"/>
      <c r="M45" s="20"/>
      <c r="N45" s="27"/>
      <c r="O45" s="27"/>
      <c r="P45" s="27"/>
      <c r="Q45" s="27"/>
      <c r="R45" s="27"/>
      <c r="S45" s="27"/>
      <c r="T45" s="27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</row>
    <row r="46" spans="1:65" x14ac:dyDescent="0.25">
      <c r="A46" s="11"/>
      <c r="B46" s="42"/>
      <c r="C46" s="45"/>
      <c r="D46" s="44"/>
      <c r="E46" s="44"/>
      <c r="F46" s="15"/>
      <c r="G46" s="15"/>
      <c r="H46" s="15"/>
      <c r="I46" s="15"/>
      <c r="M46" s="26"/>
      <c r="N46" s="27"/>
      <c r="O46" s="27"/>
      <c r="P46" s="27"/>
      <c r="Q46" s="27"/>
      <c r="R46" s="27"/>
      <c r="S46" s="27"/>
      <c r="T46" s="27"/>
      <c r="U46" s="14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</row>
    <row r="47" spans="1:65" x14ac:dyDescent="0.25">
      <c r="A47" s="11"/>
      <c r="B47" s="42"/>
      <c r="C47" s="45"/>
      <c r="D47" s="44"/>
      <c r="E47" s="44"/>
      <c r="F47" s="15"/>
      <c r="G47" s="15"/>
      <c r="H47" s="15"/>
      <c r="I47" s="15"/>
      <c r="M47" s="20"/>
      <c r="N47" s="27"/>
      <c r="O47" s="27"/>
      <c r="P47" s="27"/>
      <c r="Q47" s="27"/>
      <c r="R47" s="27"/>
      <c r="S47" s="27"/>
      <c r="T47" s="27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</row>
    <row r="48" spans="1:65" x14ac:dyDescent="0.25">
      <c r="A48" s="11"/>
      <c r="B48" s="42"/>
      <c r="C48" s="45"/>
      <c r="D48" s="44"/>
      <c r="E48" s="44"/>
      <c r="F48" s="15"/>
      <c r="G48" s="15"/>
      <c r="H48" s="15"/>
      <c r="I48" s="15"/>
      <c r="M48" s="20"/>
      <c r="N48" s="27"/>
      <c r="O48" s="27"/>
      <c r="P48" s="27"/>
      <c r="Q48" s="27"/>
      <c r="R48" s="27"/>
      <c r="S48" s="27"/>
      <c r="T48" s="27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</row>
    <row r="49" spans="1:65" x14ac:dyDescent="0.25">
      <c r="A49" s="11"/>
      <c r="B49" s="42"/>
      <c r="C49" s="45"/>
      <c r="D49" s="44"/>
      <c r="E49" s="44"/>
      <c r="F49" s="15"/>
      <c r="G49" s="15"/>
      <c r="H49" s="15"/>
      <c r="I49" s="15"/>
      <c r="M49" s="20"/>
      <c r="N49" s="27"/>
      <c r="O49" s="27"/>
      <c r="P49" s="27"/>
      <c r="Q49" s="27"/>
      <c r="R49" s="27"/>
      <c r="S49" s="27"/>
      <c r="T49" s="27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</row>
    <row r="50" spans="1:65" x14ac:dyDescent="0.25">
      <c r="A50" s="11"/>
      <c r="B50" s="42"/>
      <c r="C50" s="45"/>
      <c r="D50" s="44"/>
      <c r="E50" s="44"/>
      <c r="F50" s="15"/>
      <c r="G50" s="15"/>
      <c r="H50" s="15"/>
      <c r="I50" s="15"/>
      <c r="M50" s="20"/>
      <c r="N50" s="27"/>
      <c r="O50" s="27"/>
      <c r="P50" s="27"/>
      <c r="Q50" s="27"/>
      <c r="R50" s="27"/>
      <c r="S50" s="27"/>
      <c r="T50" s="27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</row>
    <row r="51" spans="1:65" x14ac:dyDescent="0.25">
      <c r="A51" s="11"/>
      <c r="B51" s="42"/>
      <c r="C51" s="45"/>
      <c r="D51" s="44"/>
      <c r="E51" s="44"/>
      <c r="F51" s="15"/>
      <c r="G51" s="15"/>
      <c r="H51" s="15"/>
      <c r="I51" s="15"/>
      <c r="M51" s="20"/>
      <c r="N51" s="27"/>
      <c r="O51" s="27"/>
      <c r="P51" s="27"/>
      <c r="Q51" s="27"/>
      <c r="R51" s="27"/>
      <c r="S51" s="27"/>
      <c r="T51" s="27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</row>
    <row r="52" spans="1:65" x14ac:dyDescent="0.25">
      <c r="A52" s="11"/>
      <c r="B52" s="42"/>
      <c r="C52" s="45"/>
      <c r="D52" s="44"/>
      <c r="E52" s="44"/>
      <c r="F52" s="15"/>
      <c r="G52" s="15"/>
      <c r="H52" s="15"/>
      <c r="I52" s="15"/>
      <c r="M52" s="20"/>
      <c r="N52" s="27"/>
      <c r="O52" s="27"/>
      <c r="P52" s="27"/>
      <c r="Q52" s="27"/>
      <c r="R52" s="27"/>
      <c r="S52" s="27"/>
      <c r="T52" s="27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</row>
    <row r="53" spans="1:65" x14ac:dyDescent="0.25">
      <c r="A53" s="11"/>
      <c r="B53" s="42"/>
      <c r="C53" s="45"/>
      <c r="D53" s="44"/>
      <c r="E53" s="44"/>
      <c r="F53" s="15"/>
      <c r="G53" s="15"/>
      <c r="H53" s="15"/>
      <c r="I53" s="15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</row>
    <row r="54" spans="1:65" x14ac:dyDescent="0.25">
      <c r="A54" s="11"/>
      <c r="B54" s="42"/>
      <c r="C54" s="45"/>
      <c r="D54" s="44"/>
      <c r="E54" s="44"/>
      <c r="F54" s="15"/>
      <c r="G54" s="15"/>
      <c r="H54" s="15"/>
      <c r="I54" s="13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</row>
    <row r="55" spans="1:65" x14ac:dyDescent="0.25"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</row>
    <row r="56" spans="1:65" x14ac:dyDescent="0.25">
      <c r="H56" s="15"/>
      <c r="I56" s="13"/>
      <c r="M56" s="26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</row>
    <row r="57" spans="1:65" x14ac:dyDescent="0.25">
      <c r="M57" s="20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</row>
    <row r="58" spans="1:65" x14ac:dyDescent="0.25">
      <c r="A58" s="20"/>
      <c r="B58" s="20"/>
      <c r="C58" s="20"/>
      <c r="D58" s="20"/>
      <c r="E58" s="20"/>
      <c r="F58" s="20"/>
      <c r="G58" s="20"/>
      <c r="H58" s="20"/>
      <c r="I58" s="20"/>
      <c r="M58" s="20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</row>
    <row r="59" spans="1:65" x14ac:dyDescent="0.25">
      <c r="A59" s="40"/>
      <c r="B59" s="40"/>
      <c r="C59" s="40"/>
      <c r="D59" s="40"/>
      <c r="E59" s="40"/>
      <c r="F59" s="40"/>
      <c r="G59" s="40"/>
      <c r="H59" s="40"/>
      <c r="I59" s="40"/>
      <c r="M59" s="20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</row>
    <row r="60" spans="1:65" x14ac:dyDescent="0.25">
      <c r="A60" s="11"/>
      <c r="B60" s="41"/>
      <c r="C60" s="41"/>
      <c r="D60" s="41"/>
      <c r="E60" s="41"/>
      <c r="F60" s="41"/>
      <c r="G60" s="41"/>
      <c r="H60" s="42"/>
      <c r="I60" s="43"/>
      <c r="M60" s="20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</row>
    <row r="61" spans="1:65" x14ac:dyDescent="0.25">
      <c r="A61" s="11"/>
      <c r="B61" s="42"/>
      <c r="C61" s="15"/>
      <c r="D61" s="44"/>
      <c r="E61" s="44"/>
      <c r="F61" s="15"/>
      <c r="G61" s="15"/>
      <c r="H61" s="15"/>
      <c r="I61" s="15"/>
      <c r="M61" s="20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</row>
    <row r="62" spans="1:65" x14ac:dyDescent="0.25">
      <c r="A62" s="11"/>
      <c r="B62" s="42"/>
      <c r="C62" s="45"/>
      <c r="D62" s="44"/>
      <c r="E62" s="44"/>
      <c r="F62" s="15"/>
      <c r="G62" s="15"/>
      <c r="H62" s="15"/>
      <c r="I62" s="15"/>
      <c r="M62" s="20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</row>
    <row r="63" spans="1:65" x14ac:dyDescent="0.25">
      <c r="A63" s="11"/>
      <c r="B63" s="42"/>
      <c r="C63" s="45"/>
      <c r="D63" s="44"/>
      <c r="E63" s="44"/>
      <c r="F63" s="15"/>
      <c r="G63" s="15"/>
      <c r="H63" s="15"/>
      <c r="I63" s="15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</row>
    <row r="64" spans="1:65" x14ac:dyDescent="0.25">
      <c r="A64" s="11"/>
      <c r="B64" s="42"/>
      <c r="C64" s="45"/>
      <c r="D64" s="44"/>
      <c r="E64" s="44"/>
      <c r="F64" s="15"/>
      <c r="G64" s="15"/>
      <c r="H64" s="15"/>
      <c r="I64" s="15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</row>
    <row r="65" spans="1:65" x14ac:dyDescent="0.25">
      <c r="A65" s="11"/>
      <c r="B65" s="42"/>
      <c r="C65" s="45"/>
      <c r="D65" s="44"/>
      <c r="E65" s="44"/>
      <c r="F65" s="15"/>
      <c r="G65" s="15"/>
      <c r="H65" s="15"/>
      <c r="I65" s="15"/>
      <c r="M65" s="20"/>
      <c r="N65" s="27"/>
      <c r="O65" s="27"/>
      <c r="P65" s="27"/>
      <c r="Q65" s="27"/>
      <c r="R65" s="27"/>
      <c r="S65" s="27"/>
      <c r="T65" s="27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</row>
    <row r="66" spans="1:65" x14ac:dyDescent="0.25">
      <c r="A66" s="11"/>
      <c r="B66" s="42"/>
      <c r="C66" s="45"/>
      <c r="D66" s="44"/>
      <c r="E66" s="44"/>
      <c r="F66" s="15"/>
      <c r="G66" s="15"/>
      <c r="H66" s="15"/>
      <c r="I66" s="15"/>
      <c r="M66" s="26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</row>
    <row r="67" spans="1:65" x14ac:dyDescent="0.25">
      <c r="A67" s="11"/>
      <c r="B67" s="42"/>
      <c r="C67" s="45"/>
      <c r="D67" s="44"/>
      <c r="E67" s="44"/>
      <c r="F67" s="15"/>
      <c r="G67" s="15"/>
      <c r="H67" s="15"/>
      <c r="I67" s="15"/>
      <c r="M67" s="20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</row>
    <row r="68" spans="1:65" x14ac:dyDescent="0.25">
      <c r="A68" s="11"/>
      <c r="B68" s="42"/>
      <c r="C68" s="45"/>
      <c r="D68" s="44"/>
      <c r="E68" s="44"/>
      <c r="F68" s="15"/>
      <c r="G68" s="15"/>
      <c r="H68" s="15"/>
      <c r="I68" s="15"/>
      <c r="M68" s="20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</row>
    <row r="69" spans="1:65" x14ac:dyDescent="0.25">
      <c r="A69" s="11"/>
      <c r="B69" s="42"/>
      <c r="C69" s="45"/>
      <c r="D69" s="44"/>
      <c r="E69" s="44"/>
      <c r="F69" s="15"/>
      <c r="G69" s="15"/>
      <c r="H69" s="15"/>
      <c r="I69" s="15"/>
      <c r="M69" s="20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</row>
    <row r="70" spans="1:65" x14ac:dyDescent="0.25">
      <c r="A70" s="11"/>
      <c r="B70" s="42"/>
      <c r="C70" s="45"/>
      <c r="D70" s="44"/>
      <c r="E70" s="44"/>
      <c r="F70" s="15"/>
      <c r="G70" s="15"/>
      <c r="H70" s="15"/>
      <c r="I70" s="15"/>
      <c r="M70" s="20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</row>
    <row r="71" spans="1:65" x14ac:dyDescent="0.25">
      <c r="A71" s="11"/>
      <c r="B71" s="42"/>
      <c r="C71" s="45"/>
      <c r="D71" s="44"/>
      <c r="E71" s="44"/>
      <c r="F71" s="15"/>
      <c r="G71" s="15"/>
      <c r="H71" s="15"/>
      <c r="I71" s="15"/>
      <c r="M71" s="20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</row>
    <row r="72" spans="1:65" x14ac:dyDescent="0.25">
      <c r="A72" s="11"/>
      <c r="B72" s="42"/>
      <c r="C72" s="45"/>
      <c r="D72" s="44"/>
      <c r="E72" s="44"/>
      <c r="F72" s="15"/>
      <c r="G72" s="15"/>
      <c r="H72" s="15"/>
      <c r="I72" s="13"/>
      <c r="M72" s="20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</row>
  </sheetData>
  <mergeCells count="12">
    <mergeCell ref="D26:D29"/>
    <mergeCell ref="D30:D33"/>
    <mergeCell ref="D34:D37"/>
    <mergeCell ref="D22:D25"/>
    <mergeCell ref="A3:A15"/>
    <mergeCell ref="A21:A37"/>
    <mergeCell ref="A2:C2"/>
    <mergeCell ref="A20:C20"/>
    <mergeCell ref="D4:D6"/>
    <mergeCell ref="D7:D9"/>
    <mergeCell ref="D10:D12"/>
    <mergeCell ref="D13:D1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98078-CDB2-47DE-A46E-E0FA433DD3D8}">
  <dimension ref="B1:BC123"/>
  <sheetViews>
    <sheetView tabSelected="1" workbookViewId="0">
      <selection activeCell="O119" sqref="O119"/>
    </sheetView>
  </sheetViews>
  <sheetFormatPr defaultRowHeight="15" x14ac:dyDescent="0.25"/>
  <cols>
    <col min="2" max="2" width="24.7109375" bestFit="1" customWidth="1"/>
    <col min="3" max="3" width="13.42578125" bestFit="1" customWidth="1"/>
    <col min="4" max="4" width="20.7109375" bestFit="1" customWidth="1"/>
    <col min="5" max="5" width="36.140625" bestFit="1" customWidth="1"/>
    <col min="6" max="6" width="24.28515625" bestFit="1" customWidth="1"/>
    <col min="7" max="7" width="16" bestFit="1" customWidth="1"/>
    <col min="8" max="8" width="26.140625" bestFit="1" customWidth="1"/>
    <col min="9" max="9" width="22.7109375" bestFit="1" customWidth="1"/>
    <col min="10" max="10" width="22.140625" bestFit="1" customWidth="1"/>
    <col min="11" max="13" width="7" bestFit="1" customWidth="1"/>
    <col min="14" max="14" width="9.42578125" bestFit="1" customWidth="1"/>
    <col min="15" max="15" width="15.85546875" bestFit="1" customWidth="1"/>
    <col min="16" max="16" width="7.85546875" bestFit="1" customWidth="1"/>
    <col min="17" max="17" width="9.42578125" bestFit="1" customWidth="1"/>
    <col min="18" max="18" width="5.7109375" bestFit="1" customWidth="1"/>
    <col min="19" max="19" width="7" bestFit="1" customWidth="1"/>
    <col min="20" max="21" width="13.42578125" bestFit="1" customWidth="1"/>
    <col min="22" max="22" width="5.7109375" bestFit="1" customWidth="1"/>
    <col min="23" max="23" width="7.85546875" bestFit="1" customWidth="1"/>
    <col min="24" max="24" width="5" bestFit="1" customWidth="1"/>
    <col min="25" max="25" width="7.85546875" bestFit="1" customWidth="1"/>
    <col min="26" max="26" width="13.42578125" bestFit="1" customWidth="1"/>
    <col min="27" max="27" width="5.7109375" bestFit="1" customWidth="1"/>
    <col min="28" max="28" width="13.42578125" bestFit="1" customWidth="1"/>
    <col min="29" max="29" width="5.7109375" bestFit="1" customWidth="1"/>
    <col min="30" max="30" width="5" bestFit="1" customWidth="1"/>
    <col min="31" max="31" width="13.42578125" bestFit="1" customWidth="1"/>
    <col min="32" max="32" width="7.85546875" bestFit="1" customWidth="1"/>
    <col min="33" max="33" width="5.7109375" bestFit="1" customWidth="1"/>
    <col min="34" max="34" width="5" bestFit="1" customWidth="1"/>
    <col min="35" max="35" width="7.85546875" bestFit="1" customWidth="1"/>
    <col min="36" max="36" width="7" bestFit="1" customWidth="1"/>
    <col min="37" max="37" width="5.7109375" bestFit="1" customWidth="1"/>
    <col min="38" max="39" width="13.42578125" bestFit="1" customWidth="1"/>
    <col min="40" max="40" width="9.42578125" bestFit="1" customWidth="1"/>
    <col min="41" max="41" width="7" bestFit="1" customWidth="1"/>
    <col min="42" max="43" width="7.85546875" bestFit="1" customWidth="1"/>
    <col min="44" max="45" width="13.42578125" bestFit="1" customWidth="1"/>
    <col min="46" max="46" width="5.7109375" bestFit="1" customWidth="1"/>
    <col min="47" max="47" width="9.42578125" bestFit="1" customWidth="1"/>
    <col min="48" max="48" width="7" bestFit="1" customWidth="1"/>
    <col min="49" max="49" width="7.85546875" bestFit="1" customWidth="1"/>
    <col min="50" max="50" width="5" bestFit="1" customWidth="1"/>
    <col min="51" max="51" width="5.7109375" bestFit="1" customWidth="1"/>
    <col min="52" max="52" width="13.42578125" bestFit="1" customWidth="1"/>
    <col min="53" max="53" width="6.42578125" bestFit="1" customWidth="1"/>
    <col min="54" max="54" width="7.7109375" bestFit="1" customWidth="1"/>
    <col min="55" max="55" width="15.85546875" bestFit="1" customWidth="1"/>
  </cols>
  <sheetData>
    <row r="1" spans="2:15" s="20" customFormat="1" x14ac:dyDescent="0.25"/>
    <row r="2" spans="2:15" s="20" customFormat="1" x14ac:dyDescent="0.25"/>
    <row r="3" spans="2:15" s="20" customFormat="1" x14ac:dyDescent="0.25">
      <c r="B3" s="54" t="s">
        <v>44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</row>
    <row r="4" spans="2:15" s="20" customFormat="1" x14ac:dyDescent="0.25"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</row>
    <row r="5" spans="2:15" s="20" customFormat="1" x14ac:dyDescent="0.25"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</row>
    <row r="6" spans="2:15" s="20" customFormat="1" x14ac:dyDescent="0.25"/>
    <row r="7" spans="2:15" s="20" customFormat="1" x14ac:dyDescent="0.25"/>
    <row r="8" spans="2:15" s="20" customFormat="1" x14ac:dyDescent="0.25"/>
    <row r="9" spans="2:15" s="20" customFormat="1" x14ac:dyDescent="0.25"/>
    <row r="12" spans="2:15" x14ac:dyDescent="0.25">
      <c r="B12" s="55" t="s">
        <v>42</v>
      </c>
      <c r="C12" s="55"/>
      <c r="D12" s="55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</row>
    <row r="13" spans="2:15" x14ac:dyDescent="0.25">
      <c r="B13" s="23" t="s">
        <v>23</v>
      </c>
      <c r="C13" s="29">
        <v>1</v>
      </c>
      <c r="D13" s="29">
        <v>2</v>
      </c>
      <c r="E13" s="29">
        <v>3</v>
      </c>
      <c r="F13" s="29">
        <v>4</v>
      </c>
      <c r="G13" s="29">
        <v>5</v>
      </c>
      <c r="H13" s="29">
        <v>6</v>
      </c>
      <c r="I13" s="29">
        <v>7</v>
      </c>
      <c r="J13" s="29">
        <v>8</v>
      </c>
      <c r="K13" s="29">
        <v>9</v>
      </c>
      <c r="L13" s="29">
        <v>10</v>
      </c>
      <c r="M13" s="29" t="s">
        <v>30</v>
      </c>
      <c r="N13" s="29" t="s">
        <v>31</v>
      </c>
      <c r="O13" s="38" t="s">
        <v>41</v>
      </c>
    </row>
    <row r="14" spans="2:15" x14ac:dyDescent="0.25">
      <c r="B14" s="38" t="s">
        <v>25</v>
      </c>
      <c r="C14" s="29" t="s">
        <v>32</v>
      </c>
      <c r="D14" s="29" t="s">
        <v>32</v>
      </c>
      <c r="E14" s="29" t="s">
        <v>32</v>
      </c>
      <c r="F14" s="29" t="s">
        <v>32</v>
      </c>
      <c r="G14" s="29" t="s">
        <v>32</v>
      </c>
      <c r="H14" s="29" t="s">
        <v>32</v>
      </c>
      <c r="I14" s="29" t="s">
        <v>32</v>
      </c>
      <c r="J14" s="29" t="s">
        <v>32</v>
      </c>
      <c r="K14" s="29" t="s">
        <v>32</v>
      </c>
      <c r="L14" s="29" t="s">
        <v>32</v>
      </c>
      <c r="M14" s="29">
        <v>10</v>
      </c>
      <c r="N14" s="29">
        <v>0</v>
      </c>
      <c r="O14" s="29">
        <f>(M14/10)*100</f>
        <v>100</v>
      </c>
    </row>
    <row r="15" spans="2:15" x14ac:dyDescent="0.25">
      <c r="B15" s="38" t="s">
        <v>24</v>
      </c>
      <c r="C15" s="39" t="s">
        <v>32</v>
      </c>
      <c r="D15" s="29" t="s">
        <v>32</v>
      </c>
      <c r="E15" s="29" t="s">
        <v>32</v>
      </c>
      <c r="F15" s="29">
        <v>0</v>
      </c>
      <c r="G15" s="29" t="s">
        <v>32</v>
      </c>
      <c r="H15" s="29" t="s">
        <v>32</v>
      </c>
      <c r="I15" s="29" t="s">
        <v>29</v>
      </c>
      <c r="J15" s="29" t="s">
        <v>28</v>
      </c>
      <c r="K15" s="29" t="s">
        <v>27</v>
      </c>
      <c r="L15" s="29" t="s">
        <v>32</v>
      </c>
      <c r="M15" s="29">
        <v>6</v>
      </c>
      <c r="N15" s="29">
        <v>4</v>
      </c>
      <c r="O15" s="29">
        <f t="shared" ref="O15:O19" si="0">(M15/10)*100</f>
        <v>60</v>
      </c>
    </row>
    <row r="16" spans="2:15" x14ac:dyDescent="0.25">
      <c r="B16" s="38" t="s">
        <v>26</v>
      </c>
      <c r="C16" s="29" t="s">
        <v>27</v>
      </c>
      <c r="D16" s="29" t="s">
        <v>32</v>
      </c>
      <c r="E16" s="29" t="s">
        <v>32</v>
      </c>
      <c r="F16" s="29" t="s">
        <v>32</v>
      </c>
      <c r="G16" s="29" t="s">
        <v>32</v>
      </c>
      <c r="H16" s="29" t="s">
        <v>32</v>
      </c>
      <c r="I16" s="29" t="s">
        <v>32</v>
      </c>
      <c r="J16" s="29" t="s">
        <v>32</v>
      </c>
      <c r="K16" s="29" t="s">
        <v>32</v>
      </c>
      <c r="L16" s="29" t="s">
        <v>32</v>
      </c>
      <c r="M16" s="29">
        <v>9</v>
      </c>
      <c r="N16" s="29">
        <v>1</v>
      </c>
      <c r="O16" s="29">
        <f t="shared" si="0"/>
        <v>90</v>
      </c>
    </row>
    <row r="17" spans="2:15" x14ac:dyDescent="0.25">
      <c r="B17" s="38" t="s">
        <v>27</v>
      </c>
      <c r="C17" s="29" t="s">
        <v>32</v>
      </c>
      <c r="D17" s="29" t="s">
        <v>32</v>
      </c>
      <c r="E17" s="29" t="s">
        <v>32</v>
      </c>
      <c r="F17" s="29" t="s">
        <v>32</v>
      </c>
      <c r="G17" s="29" t="s">
        <v>32</v>
      </c>
      <c r="H17" s="29" t="s">
        <v>32</v>
      </c>
      <c r="I17" s="29" t="s">
        <v>32</v>
      </c>
      <c r="J17" s="29" t="s">
        <v>32</v>
      </c>
      <c r="K17" s="29" t="s">
        <v>32</v>
      </c>
      <c r="L17" s="29" t="s">
        <v>32</v>
      </c>
      <c r="M17" s="29">
        <v>10</v>
      </c>
      <c r="N17" s="29">
        <v>0</v>
      </c>
      <c r="O17" s="29">
        <f t="shared" si="0"/>
        <v>100</v>
      </c>
    </row>
    <row r="18" spans="2:15" x14ac:dyDescent="0.25">
      <c r="B18" s="38" t="s">
        <v>28</v>
      </c>
      <c r="C18" s="29" t="s">
        <v>32</v>
      </c>
      <c r="D18" s="29" t="s">
        <v>26</v>
      </c>
      <c r="E18" s="29" t="s">
        <v>25</v>
      </c>
      <c r="F18" s="29" t="s">
        <v>32</v>
      </c>
      <c r="G18" s="29" t="s">
        <v>32</v>
      </c>
      <c r="H18" s="29" t="s">
        <v>32</v>
      </c>
      <c r="I18" s="29" t="s">
        <v>25</v>
      </c>
      <c r="J18" s="29" t="s">
        <v>32</v>
      </c>
      <c r="K18" s="29" t="s">
        <v>32</v>
      </c>
      <c r="L18" s="29" t="s">
        <v>27</v>
      </c>
      <c r="M18" s="29">
        <v>6</v>
      </c>
      <c r="N18" s="29">
        <v>4</v>
      </c>
      <c r="O18" s="29">
        <f t="shared" si="0"/>
        <v>60</v>
      </c>
    </row>
    <row r="19" spans="2:15" x14ac:dyDescent="0.25">
      <c r="B19" s="38" t="s">
        <v>29</v>
      </c>
      <c r="C19" s="29" t="s">
        <v>26</v>
      </c>
      <c r="D19" s="29" t="s">
        <v>24</v>
      </c>
      <c r="E19" s="29">
        <v>0</v>
      </c>
      <c r="F19" s="29" t="s">
        <v>32</v>
      </c>
      <c r="G19" s="29" t="s">
        <v>24</v>
      </c>
      <c r="H19" s="29" t="s">
        <v>32</v>
      </c>
      <c r="I19" s="29" t="s">
        <v>32</v>
      </c>
      <c r="J19" s="29" t="s">
        <v>32</v>
      </c>
      <c r="K19" s="29" t="s">
        <v>27</v>
      </c>
      <c r="L19" s="29" t="s">
        <v>32</v>
      </c>
      <c r="M19" s="29">
        <v>5</v>
      </c>
      <c r="N19" s="29">
        <v>5</v>
      </c>
      <c r="O19" s="29">
        <f t="shared" si="0"/>
        <v>50</v>
      </c>
    </row>
    <row r="21" spans="2:15" s="20" customFormat="1" x14ac:dyDescent="0.25"/>
    <row r="22" spans="2:15" s="20" customFormat="1" x14ac:dyDescent="0.25"/>
    <row r="26" spans="2:15" x14ac:dyDescent="0.25">
      <c r="B26" s="20"/>
      <c r="C26" s="20"/>
      <c r="D26" s="20"/>
      <c r="E26" s="20"/>
      <c r="F26" s="20"/>
      <c r="G26" s="20"/>
      <c r="H26" s="20"/>
      <c r="I26" s="20"/>
      <c r="J26" s="20"/>
    </row>
    <row r="27" spans="2:15" x14ac:dyDescent="0.25">
      <c r="B27" s="56" t="s">
        <v>43</v>
      </c>
      <c r="C27" s="57"/>
      <c r="D27" s="58"/>
      <c r="E27" s="27"/>
      <c r="F27" s="27"/>
      <c r="G27" s="27"/>
      <c r="H27" s="27"/>
      <c r="I27" s="27"/>
      <c r="J27" s="20"/>
    </row>
    <row r="28" spans="2:15" x14ac:dyDescent="0.25">
      <c r="B28" s="23" t="s">
        <v>33</v>
      </c>
      <c r="C28" s="29">
        <v>1</v>
      </c>
      <c r="D28" s="29">
        <v>2</v>
      </c>
      <c r="E28" s="29">
        <v>3</v>
      </c>
      <c r="F28" s="29">
        <v>4</v>
      </c>
      <c r="G28" s="29">
        <v>5</v>
      </c>
      <c r="H28" s="29" t="s">
        <v>30</v>
      </c>
      <c r="I28" s="29" t="s">
        <v>31</v>
      </c>
      <c r="J28" s="29" t="s">
        <v>41</v>
      </c>
    </row>
    <row r="29" spans="2:15" x14ac:dyDescent="0.25">
      <c r="B29" s="38" t="s">
        <v>25</v>
      </c>
      <c r="C29" s="29">
        <v>0</v>
      </c>
      <c r="D29" s="29" t="s">
        <v>32</v>
      </c>
      <c r="E29" s="29" t="s">
        <v>32</v>
      </c>
      <c r="F29" s="29" t="s">
        <v>32</v>
      </c>
      <c r="G29" s="29" t="s">
        <v>32</v>
      </c>
      <c r="H29" s="29">
        <v>4</v>
      </c>
      <c r="I29" s="29">
        <v>1</v>
      </c>
      <c r="J29" s="29">
        <f>(H29/5)*100</f>
        <v>80</v>
      </c>
    </row>
    <row r="30" spans="2:15" x14ac:dyDescent="0.25">
      <c r="B30" s="38" t="s">
        <v>24</v>
      </c>
      <c r="C30" s="29" t="s">
        <v>28</v>
      </c>
      <c r="D30" s="29" t="s">
        <v>29</v>
      </c>
      <c r="E30" s="29" t="s">
        <v>25</v>
      </c>
      <c r="F30" s="29" t="s">
        <v>32</v>
      </c>
      <c r="G30" s="29" t="s">
        <v>26</v>
      </c>
      <c r="H30" s="29">
        <v>1</v>
      </c>
      <c r="I30" s="29">
        <v>4</v>
      </c>
      <c r="J30" s="29">
        <f t="shared" ref="J30:J34" si="1">(H30/5)*100</f>
        <v>20</v>
      </c>
    </row>
    <row r="31" spans="2:15" x14ac:dyDescent="0.25">
      <c r="B31" s="38" t="s">
        <v>26</v>
      </c>
      <c r="C31" s="29" t="s">
        <v>27</v>
      </c>
      <c r="D31" s="29" t="s">
        <v>29</v>
      </c>
      <c r="E31" s="29" t="s">
        <v>32</v>
      </c>
      <c r="F31" s="29" t="s">
        <v>32</v>
      </c>
      <c r="G31" s="29" t="s">
        <v>32</v>
      </c>
      <c r="H31" s="29">
        <v>3</v>
      </c>
      <c r="I31" s="29">
        <v>2</v>
      </c>
      <c r="J31" s="29">
        <f t="shared" si="1"/>
        <v>60</v>
      </c>
    </row>
    <row r="32" spans="2:15" x14ac:dyDescent="0.25">
      <c r="B32" s="38" t="s">
        <v>27</v>
      </c>
      <c r="C32" s="29">
        <v>0</v>
      </c>
      <c r="D32" s="29" t="s">
        <v>32</v>
      </c>
      <c r="E32" s="29" t="s">
        <v>32</v>
      </c>
      <c r="F32" s="29">
        <v>0</v>
      </c>
      <c r="G32" s="29" t="s">
        <v>25</v>
      </c>
      <c r="H32" s="29">
        <v>2</v>
      </c>
      <c r="I32" s="29">
        <v>3</v>
      </c>
      <c r="J32" s="29">
        <f t="shared" si="1"/>
        <v>40</v>
      </c>
    </row>
    <row r="33" spans="2:55" x14ac:dyDescent="0.25">
      <c r="B33" s="38" t="s">
        <v>28</v>
      </c>
      <c r="C33" s="29" t="s">
        <v>32</v>
      </c>
      <c r="D33" s="29">
        <v>0</v>
      </c>
      <c r="E33" s="29" t="s">
        <v>25</v>
      </c>
      <c r="F33" s="29" t="s">
        <v>27</v>
      </c>
      <c r="G33" s="29" t="s">
        <v>25</v>
      </c>
      <c r="H33" s="29">
        <v>1</v>
      </c>
      <c r="I33" s="29">
        <v>4</v>
      </c>
      <c r="J33" s="29">
        <f t="shared" si="1"/>
        <v>20</v>
      </c>
    </row>
    <row r="34" spans="2:55" x14ac:dyDescent="0.25">
      <c r="B34" s="38" t="s">
        <v>29</v>
      </c>
      <c r="C34" s="29" t="s">
        <v>26</v>
      </c>
      <c r="D34" s="29" t="s">
        <v>26</v>
      </c>
      <c r="E34" s="29" t="s">
        <v>25</v>
      </c>
      <c r="F34" s="29" t="s">
        <v>25</v>
      </c>
      <c r="G34" s="29" t="s">
        <v>25</v>
      </c>
      <c r="H34" s="29">
        <v>0</v>
      </c>
      <c r="I34" s="29">
        <v>5</v>
      </c>
      <c r="J34" s="29">
        <f t="shared" si="1"/>
        <v>0</v>
      </c>
    </row>
    <row r="37" spans="2:55" x14ac:dyDescent="0.25">
      <c r="B37" s="56" t="s">
        <v>43</v>
      </c>
      <c r="C37" s="57"/>
      <c r="D37" s="58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</row>
    <row r="38" spans="2:55" x14ac:dyDescent="0.25">
      <c r="B38" s="23" t="s">
        <v>34</v>
      </c>
      <c r="C38" s="29">
        <v>1</v>
      </c>
      <c r="D38" s="29">
        <v>2</v>
      </c>
      <c r="E38" s="29">
        <v>3</v>
      </c>
      <c r="F38" s="29">
        <v>4</v>
      </c>
      <c r="G38" s="29">
        <v>5</v>
      </c>
      <c r="H38" s="29">
        <v>6</v>
      </c>
      <c r="I38" s="29">
        <v>7</v>
      </c>
      <c r="J38" s="29">
        <v>8</v>
      </c>
      <c r="K38" s="29">
        <v>9</v>
      </c>
      <c r="L38" s="29">
        <v>10</v>
      </c>
      <c r="M38" s="29">
        <v>11</v>
      </c>
      <c r="N38" s="29">
        <v>12</v>
      </c>
      <c r="O38" s="29">
        <v>13</v>
      </c>
      <c r="P38" s="29">
        <v>14</v>
      </c>
      <c r="Q38" s="29">
        <v>15</v>
      </c>
      <c r="R38" s="29">
        <v>16</v>
      </c>
      <c r="S38" s="29">
        <v>17</v>
      </c>
      <c r="T38" s="29">
        <v>18</v>
      </c>
      <c r="U38" s="29">
        <v>19</v>
      </c>
      <c r="V38" s="29">
        <v>20</v>
      </c>
      <c r="W38" s="29">
        <v>21</v>
      </c>
      <c r="X38" s="29">
        <v>22</v>
      </c>
      <c r="Y38" s="29">
        <v>23</v>
      </c>
      <c r="Z38" s="29">
        <v>24</v>
      </c>
      <c r="AA38" s="29">
        <v>25</v>
      </c>
      <c r="AB38" s="29">
        <v>26</v>
      </c>
      <c r="AC38" s="29">
        <v>27</v>
      </c>
      <c r="AD38" s="29">
        <v>28</v>
      </c>
      <c r="AE38" s="29">
        <v>29</v>
      </c>
      <c r="AF38" s="29">
        <v>30</v>
      </c>
      <c r="AG38" s="29">
        <v>31</v>
      </c>
      <c r="AH38" s="29">
        <v>32</v>
      </c>
      <c r="AI38" s="29">
        <v>33</v>
      </c>
      <c r="AJ38" s="29">
        <v>34</v>
      </c>
      <c r="AK38" s="29">
        <v>35</v>
      </c>
      <c r="AL38" s="29">
        <v>36</v>
      </c>
      <c r="AM38" s="29">
        <v>37</v>
      </c>
      <c r="AN38" s="29">
        <v>38</v>
      </c>
      <c r="AO38" s="29">
        <v>39</v>
      </c>
      <c r="AP38" s="29">
        <v>40</v>
      </c>
      <c r="AQ38" s="29">
        <v>41</v>
      </c>
      <c r="AR38" s="29">
        <v>42</v>
      </c>
      <c r="AS38" s="29">
        <v>43</v>
      </c>
      <c r="AT38" s="29">
        <v>44</v>
      </c>
      <c r="AU38" s="29">
        <v>45</v>
      </c>
      <c r="AV38" s="29">
        <v>46</v>
      </c>
      <c r="AW38" s="29">
        <v>47</v>
      </c>
      <c r="AX38" s="29">
        <v>48</v>
      </c>
      <c r="AY38" s="29">
        <v>49</v>
      </c>
      <c r="AZ38" s="29">
        <v>50</v>
      </c>
      <c r="BA38" s="29" t="s">
        <v>30</v>
      </c>
      <c r="BB38" s="29" t="s">
        <v>31</v>
      </c>
      <c r="BC38" s="29" t="s">
        <v>41</v>
      </c>
    </row>
    <row r="39" spans="2:55" x14ac:dyDescent="0.25">
      <c r="B39" s="38" t="s">
        <v>25</v>
      </c>
      <c r="C39" s="29">
        <v>0</v>
      </c>
      <c r="D39" s="29">
        <v>0</v>
      </c>
      <c r="E39" s="29" t="s">
        <v>32</v>
      </c>
      <c r="F39" s="29" t="s">
        <v>32</v>
      </c>
      <c r="G39" s="29" t="s">
        <v>28</v>
      </c>
      <c r="H39" s="29" t="s">
        <v>29</v>
      </c>
      <c r="I39" s="29" t="s">
        <v>29</v>
      </c>
      <c r="J39" s="29" t="s">
        <v>32</v>
      </c>
      <c r="K39" s="29" t="s">
        <v>32</v>
      </c>
      <c r="L39" s="29" t="s">
        <v>32</v>
      </c>
      <c r="M39" s="29" t="s">
        <v>27</v>
      </c>
      <c r="N39" s="29">
        <v>0</v>
      </c>
      <c r="O39" s="29" t="s">
        <v>32</v>
      </c>
      <c r="P39" s="29" t="s">
        <v>32</v>
      </c>
      <c r="Q39" s="29" t="s">
        <v>32</v>
      </c>
      <c r="R39" s="29" t="s">
        <v>32</v>
      </c>
      <c r="S39" s="29" t="s">
        <v>32</v>
      </c>
      <c r="T39" s="29" t="s">
        <v>32</v>
      </c>
      <c r="U39" s="29" t="s">
        <v>28</v>
      </c>
      <c r="V39" s="29" t="s">
        <v>32</v>
      </c>
      <c r="W39" s="29" t="s">
        <v>29</v>
      </c>
      <c r="X39" s="29" t="s">
        <v>24</v>
      </c>
      <c r="Y39" s="29" t="s">
        <v>32</v>
      </c>
      <c r="Z39" s="29" t="s">
        <v>32</v>
      </c>
      <c r="AA39" s="29">
        <v>0</v>
      </c>
      <c r="AB39" s="29" t="s">
        <v>32</v>
      </c>
      <c r="AC39" s="29" t="s">
        <v>32</v>
      </c>
      <c r="AD39" s="29" t="s">
        <v>32</v>
      </c>
      <c r="AE39" s="29" t="s">
        <v>32</v>
      </c>
      <c r="AF39" s="29" t="s">
        <v>29</v>
      </c>
      <c r="AG39" s="29">
        <v>0</v>
      </c>
      <c r="AH39" s="29">
        <v>0</v>
      </c>
      <c r="AI39" s="29" t="s">
        <v>32</v>
      </c>
      <c r="AJ39" s="29" t="s">
        <v>32</v>
      </c>
      <c r="AK39" s="29" t="s">
        <v>32</v>
      </c>
      <c r="AL39" s="29">
        <v>0</v>
      </c>
      <c r="AM39" s="29" t="s">
        <v>32</v>
      </c>
      <c r="AN39" s="29" t="s">
        <v>32</v>
      </c>
      <c r="AO39" s="29" t="s">
        <v>32</v>
      </c>
      <c r="AP39" s="29" t="s">
        <v>32</v>
      </c>
      <c r="AQ39" s="29" t="s">
        <v>29</v>
      </c>
      <c r="AR39" s="29" t="s">
        <v>26</v>
      </c>
      <c r="AS39" s="29" t="s">
        <v>32</v>
      </c>
      <c r="AT39" s="29" t="s">
        <v>32</v>
      </c>
      <c r="AU39" s="29" t="s">
        <v>32</v>
      </c>
      <c r="AV39" s="29" t="s">
        <v>32</v>
      </c>
      <c r="AW39" s="29" t="s">
        <v>32</v>
      </c>
      <c r="AX39" s="29" t="s">
        <v>32</v>
      </c>
      <c r="AY39" s="29" t="s">
        <v>32</v>
      </c>
      <c r="AZ39" s="29" t="s">
        <v>32</v>
      </c>
      <c r="BA39" s="29">
        <f>COUNTIF(C39:AZ39,"True")</f>
        <v>33</v>
      </c>
      <c r="BB39" s="29">
        <f>50-BA39</f>
        <v>17</v>
      </c>
      <c r="BC39" s="29">
        <f>(BA39/50)*100</f>
        <v>66</v>
      </c>
    </row>
    <row r="40" spans="2:55" x14ac:dyDescent="0.25">
      <c r="B40" s="38" t="s">
        <v>24</v>
      </c>
      <c r="C40" s="29" t="s">
        <v>32</v>
      </c>
      <c r="D40" s="29" t="s">
        <v>25</v>
      </c>
      <c r="E40" s="29" t="s">
        <v>32</v>
      </c>
      <c r="F40" s="29" t="s">
        <v>25</v>
      </c>
      <c r="G40" s="29" t="s">
        <v>25</v>
      </c>
      <c r="H40" s="29" t="s">
        <v>25</v>
      </c>
      <c r="I40" s="29" t="s">
        <v>32</v>
      </c>
      <c r="J40" s="29" t="s">
        <v>29</v>
      </c>
      <c r="K40" s="29" t="s">
        <v>25</v>
      </c>
      <c r="L40" s="29" t="s">
        <v>32</v>
      </c>
      <c r="M40" s="29" t="s">
        <v>32</v>
      </c>
      <c r="N40" s="29">
        <v>0</v>
      </c>
      <c r="O40" s="29" t="s">
        <v>32</v>
      </c>
      <c r="P40" s="29" t="s">
        <v>25</v>
      </c>
      <c r="Q40" s="29" t="s">
        <v>25</v>
      </c>
      <c r="R40" s="29" t="s">
        <v>25</v>
      </c>
      <c r="S40" s="29" t="s">
        <v>32</v>
      </c>
      <c r="T40" s="29">
        <v>0</v>
      </c>
      <c r="U40" s="29" t="s">
        <v>26</v>
      </c>
      <c r="V40" s="29" t="s">
        <v>25</v>
      </c>
      <c r="W40" s="29" t="s">
        <v>25</v>
      </c>
      <c r="X40" s="29" t="s">
        <v>32</v>
      </c>
      <c r="Y40" s="29">
        <v>0</v>
      </c>
      <c r="Z40" s="29" t="s">
        <v>26</v>
      </c>
      <c r="AA40" s="29" t="s">
        <v>32</v>
      </c>
      <c r="AB40" s="29" t="s">
        <v>26</v>
      </c>
      <c r="AC40" s="29" t="s">
        <v>25</v>
      </c>
      <c r="AD40" s="29" t="s">
        <v>32</v>
      </c>
      <c r="AE40" s="29" t="s">
        <v>25</v>
      </c>
      <c r="AF40" s="29" t="s">
        <v>25</v>
      </c>
      <c r="AG40" s="29">
        <v>0</v>
      </c>
      <c r="AH40" s="29" t="s">
        <v>32</v>
      </c>
      <c r="AI40" s="29" t="s">
        <v>29</v>
      </c>
      <c r="AJ40" s="29" t="s">
        <v>25</v>
      </c>
      <c r="AK40" s="29">
        <v>0</v>
      </c>
      <c r="AL40" s="29" t="s">
        <v>32</v>
      </c>
      <c r="AM40" s="29" t="s">
        <v>26</v>
      </c>
      <c r="AN40" s="29" t="s">
        <v>32</v>
      </c>
      <c r="AO40" s="29" t="s">
        <v>25</v>
      </c>
      <c r="AP40" s="29" t="s">
        <v>27</v>
      </c>
      <c r="AQ40" s="29" t="s">
        <v>32</v>
      </c>
      <c r="AR40" s="29" t="s">
        <v>25</v>
      </c>
      <c r="AS40" s="29">
        <v>0</v>
      </c>
      <c r="AT40" s="29" t="s">
        <v>25</v>
      </c>
      <c r="AU40" s="29">
        <v>0</v>
      </c>
      <c r="AV40" s="29" t="s">
        <v>25</v>
      </c>
      <c r="AW40" s="29" t="s">
        <v>25</v>
      </c>
      <c r="AX40" s="29">
        <v>0</v>
      </c>
      <c r="AY40" s="29" t="s">
        <v>25</v>
      </c>
      <c r="AZ40" s="29" t="s">
        <v>25</v>
      </c>
      <c r="BA40" s="29">
        <f>COUNTIF(C40:AZ40,"True")</f>
        <v>14</v>
      </c>
      <c r="BB40" s="29">
        <f>50-BA40</f>
        <v>36</v>
      </c>
      <c r="BC40" s="29">
        <f t="shared" ref="BC40:BC44" si="2">(BA40/50)*100</f>
        <v>28.000000000000004</v>
      </c>
    </row>
    <row r="41" spans="2:55" x14ac:dyDescent="0.25">
      <c r="B41" s="38" t="s">
        <v>26</v>
      </c>
      <c r="C41" s="29" t="s">
        <v>28</v>
      </c>
      <c r="D41" s="29" t="s">
        <v>32</v>
      </c>
      <c r="E41" s="29" t="s">
        <v>32</v>
      </c>
      <c r="F41" s="29" t="s">
        <v>32</v>
      </c>
      <c r="G41" s="29" t="s">
        <v>29</v>
      </c>
      <c r="H41" s="29">
        <v>0</v>
      </c>
      <c r="I41" s="29">
        <v>0</v>
      </c>
      <c r="J41" s="29" t="s">
        <v>32</v>
      </c>
      <c r="K41" s="29" t="s">
        <v>25</v>
      </c>
      <c r="L41" s="29" t="s">
        <v>32</v>
      </c>
      <c r="M41" s="29" t="s">
        <v>27</v>
      </c>
      <c r="N41" s="29">
        <v>0</v>
      </c>
      <c r="O41" s="29" t="s">
        <v>32</v>
      </c>
      <c r="P41" s="29" t="s">
        <v>29</v>
      </c>
      <c r="Q41" s="29" t="s">
        <v>27</v>
      </c>
      <c r="R41" s="29" t="s">
        <v>25</v>
      </c>
      <c r="S41" s="29" t="s">
        <v>27</v>
      </c>
      <c r="T41" s="29" t="s">
        <v>25</v>
      </c>
      <c r="U41" s="29" t="s">
        <v>32</v>
      </c>
      <c r="V41" s="29" t="s">
        <v>25</v>
      </c>
      <c r="W41" s="29" t="s">
        <v>32</v>
      </c>
      <c r="X41" s="29" t="s">
        <v>32</v>
      </c>
      <c r="Y41" s="29" t="s">
        <v>29</v>
      </c>
      <c r="Z41" s="29" t="s">
        <v>27</v>
      </c>
      <c r="AA41" s="29" t="s">
        <v>25</v>
      </c>
      <c r="AB41" s="29" t="s">
        <v>27</v>
      </c>
      <c r="AC41" s="29" t="s">
        <v>25</v>
      </c>
      <c r="AD41" s="29" t="s">
        <v>32</v>
      </c>
      <c r="AE41" s="29" t="s">
        <v>29</v>
      </c>
      <c r="AF41" s="29" t="s">
        <v>24</v>
      </c>
      <c r="AG41" s="29" t="s">
        <v>32</v>
      </c>
      <c r="AH41" s="29" t="s">
        <v>32</v>
      </c>
      <c r="AI41" s="29" t="s">
        <v>32</v>
      </c>
      <c r="AJ41" s="29" t="s">
        <v>27</v>
      </c>
      <c r="AK41" s="29" t="s">
        <v>32</v>
      </c>
      <c r="AL41" s="29" t="s">
        <v>25</v>
      </c>
      <c r="AM41" s="29">
        <v>0</v>
      </c>
      <c r="AN41" s="29" t="s">
        <v>25</v>
      </c>
      <c r="AO41" s="29" t="s">
        <v>27</v>
      </c>
      <c r="AP41" s="29" t="s">
        <v>29</v>
      </c>
      <c r="AQ41" s="29" t="s">
        <v>27</v>
      </c>
      <c r="AR41" s="29" t="s">
        <v>32</v>
      </c>
      <c r="AS41" s="29" t="s">
        <v>28</v>
      </c>
      <c r="AT41" s="29" t="s">
        <v>25</v>
      </c>
      <c r="AU41" s="29" t="s">
        <v>27</v>
      </c>
      <c r="AV41" s="29" t="s">
        <v>27</v>
      </c>
      <c r="AW41" s="29" t="s">
        <v>29</v>
      </c>
      <c r="AX41" s="29" t="s">
        <v>32</v>
      </c>
      <c r="AY41" s="29" t="s">
        <v>25</v>
      </c>
      <c r="AZ41" s="29" t="s">
        <v>27</v>
      </c>
      <c r="BA41" s="29">
        <f>COUNTIF(C41:AZ41,"True")</f>
        <v>16</v>
      </c>
      <c r="BB41" s="29">
        <f>50-BA41</f>
        <v>34</v>
      </c>
      <c r="BC41" s="29">
        <f t="shared" si="2"/>
        <v>32</v>
      </c>
    </row>
    <row r="42" spans="2:55" x14ac:dyDescent="0.25">
      <c r="B42" s="38" t="s">
        <v>27</v>
      </c>
      <c r="C42" s="29" t="s">
        <v>32</v>
      </c>
      <c r="D42" s="29">
        <v>0</v>
      </c>
      <c r="E42" s="29" t="s">
        <v>25</v>
      </c>
      <c r="F42" s="29" t="s">
        <v>32</v>
      </c>
      <c r="G42" s="29" t="s">
        <v>32</v>
      </c>
      <c r="H42" s="29" t="s">
        <v>32</v>
      </c>
      <c r="I42" s="29" t="s">
        <v>32</v>
      </c>
      <c r="J42" s="29" t="s">
        <v>25</v>
      </c>
      <c r="K42" s="29" t="s">
        <v>32</v>
      </c>
      <c r="L42" s="29">
        <v>0</v>
      </c>
      <c r="M42" s="29" t="s">
        <v>32</v>
      </c>
      <c r="N42" s="29" t="s">
        <v>32</v>
      </c>
      <c r="O42" s="29" t="s">
        <v>32</v>
      </c>
      <c r="P42" s="29" t="s">
        <v>32</v>
      </c>
      <c r="Q42" s="29" t="s">
        <v>32</v>
      </c>
      <c r="R42" s="29" t="s">
        <v>32</v>
      </c>
      <c r="S42" s="29">
        <v>0</v>
      </c>
      <c r="T42" s="29" t="s">
        <v>26</v>
      </c>
      <c r="U42" s="29">
        <v>0</v>
      </c>
      <c r="V42" s="29" t="s">
        <v>32</v>
      </c>
      <c r="W42" s="29" t="s">
        <v>32</v>
      </c>
      <c r="X42" s="29">
        <v>0</v>
      </c>
      <c r="Y42" s="29" t="s">
        <v>32</v>
      </c>
      <c r="Z42" s="29">
        <v>0</v>
      </c>
      <c r="AA42" s="29" t="s">
        <v>32</v>
      </c>
      <c r="AB42" s="29" t="s">
        <v>25</v>
      </c>
      <c r="AC42" s="29">
        <v>0</v>
      </c>
      <c r="AD42" s="29" t="s">
        <v>32</v>
      </c>
      <c r="AE42" s="29">
        <v>0</v>
      </c>
      <c r="AF42" s="29" t="s">
        <v>32</v>
      </c>
      <c r="AG42" s="29" t="s">
        <v>32</v>
      </c>
      <c r="AH42" s="29" t="s">
        <v>32</v>
      </c>
      <c r="AI42" s="29" t="s">
        <v>32</v>
      </c>
      <c r="AJ42" s="29" t="s">
        <v>32</v>
      </c>
      <c r="AK42" s="29" t="s">
        <v>32</v>
      </c>
      <c r="AL42" s="29" t="s">
        <v>32</v>
      </c>
      <c r="AM42" s="29" t="s">
        <v>25</v>
      </c>
      <c r="AN42" s="29" t="s">
        <v>32</v>
      </c>
      <c r="AO42" s="29" t="s">
        <v>32</v>
      </c>
      <c r="AP42" s="29" t="s">
        <v>32</v>
      </c>
      <c r="AQ42" s="29" t="s">
        <v>32</v>
      </c>
      <c r="AR42" s="29" t="s">
        <v>32</v>
      </c>
      <c r="AS42" s="29" t="s">
        <v>32</v>
      </c>
      <c r="AT42" s="29">
        <v>0</v>
      </c>
      <c r="AU42" s="29" t="s">
        <v>32</v>
      </c>
      <c r="AV42" s="29" t="s">
        <v>32</v>
      </c>
      <c r="AW42" s="29">
        <v>0</v>
      </c>
      <c r="AX42" s="29">
        <v>0</v>
      </c>
      <c r="AY42" s="29" t="s">
        <v>32</v>
      </c>
      <c r="AZ42" s="29" t="s">
        <v>32</v>
      </c>
      <c r="BA42" s="29">
        <f t="shared" ref="BA42:BA44" si="3">COUNTIF(C42:AZ42,"True")</f>
        <v>34</v>
      </c>
      <c r="BB42" s="29">
        <f t="shared" ref="BB42:BB44" si="4">50-BA42</f>
        <v>16</v>
      </c>
      <c r="BC42" s="29">
        <f t="shared" si="2"/>
        <v>68</v>
      </c>
    </row>
    <row r="43" spans="2:55" x14ac:dyDescent="0.25">
      <c r="B43" s="38" t="s">
        <v>28</v>
      </c>
      <c r="C43" s="29" t="s">
        <v>32</v>
      </c>
      <c r="D43" s="29" t="s">
        <v>32</v>
      </c>
      <c r="E43" s="29" t="s">
        <v>32</v>
      </c>
      <c r="F43" s="29">
        <v>0</v>
      </c>
      <c r="G43" s="29" t="s">
        <v>25</v>
      </c>
      <c r="H43" s="29" t="s">
        <v>25</v>
      </c>
      <c r="I43" s="29" t="s">
        <v>32</v>
      </c>
      <c r="J43" s="29" t="s">
        <v>25</v>
      </c>
      <c r="K43" s="29" t="s">
        <v>24</v>
      </c>
      <c r="L43" s="29">
        <v>0</v>
      </c>
      <c r="M43" s="29">
        <v>0</v>
      </c>
      <c r="N43" s="29">
        <v>0</v>
      </c>
      <c r="O43" s="29" t="s">
        <v>25</v>
      </c>
      <c r="P43" s="29" t="s">
        <v>25</v>
      </c>
      <c r="Q43" s="29" t="s">
        <v>25</v>
      </c>
      <c r="R43" s="29" t="s">
        <v>25</v>
      </c>
      <c r="S43" s="29" t="s">
        <v>25</v>
      </c>
      <c r="T43" s="29">
        <v>0</v>
      </c>
      <c r="U43" s="29" t="s">
        <v>32</v>
      </c>
      <c r="V43" s="29" t="s">
        <v>32</v>
      </c>
      <c r="W43" s="29" t="s">
        <v>25</v>
      </c>
      <c r="X43" s="29">
        <v>0</v>
      </c>
      <c r="Y43" s="29" t="s">
        <v>25</v>
      </c>
      <c r="Z43" s="29" t="s">
        <v>29</v>
      </c>
      <c r="AA43" s="29">
        <v>0</v>
      </c>
      <c r="AB43" s="29">
        <v>0</v>
      </c>
      <c r="AC43" s="29" t="s">
        <v>32</v>
      </c>
      <c r="AD43" s="29" t="s">
        <v>32</v>
      </c>
      <c r="AE43" s="29" t="s">
        <v>26</v>
      </c>
      <c r="AF43" s="29" t="s">
        <v>25</v>
      </c>
      <c r="AG43" s="29">
        <v>0</v>
      </c>
      <c r="AH43" s="29" t="s">
        <v>32</v>
      </c>
      <c r="AI43" s="29">
        <v>0</v>
      </c>
      <c r="AJ43" s="29">
        <v>0</v>
      </c>
      <c r="AK43" s="29" t="s">
        <v>32</v>
      </c>
      <c r="AL43" s="29" t="s">
        <v>25</v>
      </c>
      <c r="AM43" s="29" t="s">
        <v>26</v>
      </c>
      <c r="AN43" s="29" t="s">
        <v>32</v>
      </c>
      <c r="AO43" s="29" t="s">
        <v>25</v>
      </c>
      <c r="AP43" s="29" t="s">
        <v>29</v>
      </c>
      <c r="AQ43" s="29" t="s">
        <v>32</v>
      </c>
      <c r="AR43" s="29" t="s">
        <v>25</v>
      </c>
      <c r="AS43" s="29">
        <v>0</v>
      </c>
      <c r="AT43" s="29" t="s">
        <v>32</v>
      </c>
      <c r="AU43" s="29">
        <v>0</v>
      </c>
      <c r="AV43" s="29">
        <v>0</v>
      </c>
      <c r="AW43" s="29" t="s">
        <v>32</v>
      </c>
      <c r="AX43" s="29" t="s">
        <v>32</v>
      </c>
      <c r="AY43" s="29" t="s">
        <v>32</v>
      </c>
      <c r="AZ43" s="29">
        <v>0</v>
      </c>
      <c r="BA43" s="29">
        <f t="shared" si="3"/>
        <v>16</v>
      </c>
      <c r="BB43" s="29">
        <f t="shared" si="4"/>
        <v>34</v>
      </c>
      <c r="BC43" s="29">
        <f t="shared" si="2"/>
        <v>32</v>
      </c>
    </row>
    <row r="44" spans="2:55" x14ac:dyDescent="0.25">
      <c r="B44" s="38" t="s">
        <v>29</v>
      </c>
      <c r="C44" s="29" t="s">
        <v>32</v>
      </c>
      <c r="D44" s="29" t="s">
        <v>25</v>
      </c>
      <c r="E44" s="29" t="s">
        <v>25</v>
      </c>
      <c r="F44" s="29" t="s">
        <v>27</v>
      </c>
      <c r="G44" s="29">
        <v>0</v>
      </c>
      <c r="H44" s="29" t="s">
        <v>25</v>
      </c>
      <c r="I44" s="29" t="s">
        <v>32</v>
      </c>
      <c r="J44" s="29" t="s">
        <v>32</v>
      </c>
      <c r="K44" s="29" t="s">
        <v>32</v>
      </c>
      <c r="L44" s="29" t="s">
        <v>32</v>
      </c>
      <c r="M44" s="29" t="s">
        <v>25</v>
      </c>
      <c r="N44" s="29" t="s">
        <v>28</v>
      </c>
      <c r="O44" s="29" t="s">
        <v>24</v>
      </c>
      <c r="P44" s="29" t="s">
        <v>32</v>
      </c>
      <c r="Q44" s="29" t="s">
        <v>28</v>
      </c>
      <c r="R44" s="29">
        <v>0</v>
      </c>
      <c r="S44" s="29">
        <v>0</v>
      </c>
      <c r="T44" s="29" t="s">
        <v>28</v>
      </c>
      <c r="U44" s="29" t="s">
        <v>25</v>
      </c>
      <c r="V44" s="29" t="s">
        <v>25</v>
      </c>
      <c r="W44" s="29" t="s">
        <v>27</v>
      </c>
      <c r="X44" s="29" t="s">
        <v>32</v>
      </c>
      <c r="Y44" s="29" t="s">
        <v>32</v>
      </c>
      <c r="Z44" s="29" t="s">
        <v>28</v>
      </c>
      <c r="AA44" s="29" t="s">
        <v>24</v>
      </c>
      <c r="AB44" s="29" t="s">
        <v>25</v>
      </c>
      <c r="AC44" s="29">
        <v>0</v>
      </c>
      <c r="AD44" s="29" t="s">
        <v>32</v>
      </c>
      <c r="AE44" s="29" t="s">
        <v>32</v>
      </c>
      <c r="AF44" s="29" t="s">
        <v>25</v>
      </c>
      <c r="AG44" s="29" t="s">
        <v>25</v>
      </c>
      <c r="AH44" s="29">
        <v>0</v>
      </c>
      <c r="AI44" s="29" t="s">
        <v>25</v>
      </c>
      <c r="AJ44" s="29" t="s">
        <v>25</v>
      </c>
      <c r="AK44" s="29" t="s">
        <v>25</v>
      </c>
      <c r="AL44" s="29" t="s">
        <v>26</v>
      </c>
      <c r="AM44" s="29">
        <v>0</v>
      </c>
      <c r="AN44" s="29" t="s">
        <v>28</v>
      </c>
      <c r="AO44" s="29" t="s">
        <v>32</v>
      </c>
      <c r="AP44" s="29" t="s">
        <v>27</v>
      </c>
      <c r="AQ44" s="29" t="s">
        <v>32</v>
      </c>
      <c r="AR44" s="29" t="s">
        <v>32</v>
      </c>
      <c r="AS44" s="29" t="s">
        <v>26</v>
      </c>
      <c r="AT44" s="29" t="s">
        <v>25</v>
      </c>
      <c r="AU44" s="29" t="s">
        <v>28</v>
      </c>
      <c r="AV44" s="29" t="s">
        <v>32</v>
      </c>
      <c r="AW44" s="29">
        <v>0</v>
      </c>
      <c r="AX44" s="29" t="s">
        <v>32</v>
      </c>
      <c r="AY44" s="29" t="s">
        <v>25</v>
      </c>
      <c r="AZ44" s="29" t="s">
        <v>26</v>
      </c>
      <c r="BA44" s="29">
        <f t="shared" si="3"/>
        <v>15</v>
      </c>
      <c r="BB44" s="29">
        <f t="shared" si="4"/>
        <v>35</v>
      </c>
      <c r="BC44" s="29">
        <f t="shared" si="2"/>
        <v>30</v>
      </c>
    </row>
    <row r="47" spans="2:55" x14ac:dyDescent="0.25">
      <c r="B47" s="55" t="s">
        <v>43</v>
      </c>
      <c r="C47" s="55"/>
      <c r="D47" s="55"/>
      <c r="E47" s="27"/>
      <c r="F47" s="27"/>
      <c r="G47" s="27"/>
      <c r="H47" s="27"/>
      <c r="I47" s="27"/>
      <c r="J47" s="20"/>
      <c r="K47" s="20"/>
      <c r="L47" s="20"/>
      <c r="M47" s="20"/>
      <c r="N47" s="20"/>
      <c r="O47" s="20"/>
    </row>
    <row r="48" spans="2:55" x14ac:dyDescent="0.25">
      <c r="B48" s="23" t="s">
        <v>35</v>
      </c>
      <c r="C48" s="29">
        <v>1</v>
      </c>
      <c r="D48" s="29">
        <v>2</v>
      </c>
      <c r="E48" s="29">
        <v>3</v>
      </c>
      <c r="F48" s="29">
        <v>4</v>
      </c>
      <c r="G48" s="29">
        <v>5</v>
      </c>
      <c r="H48" s="29">
        <v>6</v>
      </c>
      <c r="I48" s="29">
        <v>7</v>
      </c>
      <c r="J48" s="29">
        <v>8</v>
      </c>
      <c r="K48" s="29">
        <v>9</v>
      </c>
      <c r="L48" s="29">
        <v>10</v>
      </c>
      <c r="M48" s="29" t="s">
        <v>36</v>
      </c>
      <c r="N48" s="29" t="s">
        <v>31</v>
      </c>
      <c r="O48" s="29" t="s">
        <v>41</v>
      </c>
    </row>
    <row r="49" spans="2:15" x14ac:dyDescent="0.25">
      <c r="B49" s="38" t="s">
        <v>25</v>
      </c>
      <c r="C49" s="29" t="s">
        <v>32</v>
      </c>
      <c r="D49" s="29" t="s">
        <v>32</v>
      </c>
      <c r="E49" s="29" t="s">
        <v>32</v>
      </c>
      <c r="F49" s="29" t="s">
        <v>32</v>
      </c>
      <c r="G49" s="29" t="s">
        <v>32</v>
      </c>
      <c r="H49" s="29" t="s">
        <v>32</v>
      </c>
      <c r="I49" s="29" t="s">
        <v>32</v>
      </c>
      <c r="J49" s="29" t="s">
        <v>32</v>
      </c>
      <c r="K49" s="29" t="s">
        <v>32</v>
      </c>
      <c r="L49" s="29" t="s">
        <v>32</v>
      </c>
      <c r="M49" s="29">
        <v>10</v>
      </c>
      <c r="N49" s="29">
        <v>0</v>
      </c>
      <c r="O49" s="29">
        <f>(M49/10)*100</f>
        <v>100</v>
      </c>
    </row>
    <row r="50" spans="2:15" x14ac:dyDescent="0.25">
      <c r="B50" s="38" t="s">
        <v>24</v>
      </c>
      <c r="C50" s="29" t="s">
        <v>32</v>
      </c>
      <c r="D50" s="29">
        <v>0</v>
      </c>
      <c r="E50" s="29" t="s">
        <v>32</v>
      </c>
      <c r="F50" s="29" t="s">
        <v>32</v>
      </c>
      <c r="G50" s="29" t="s">
        <v>27</v>
      </c>
      <c r="H50" s="29" t="s">
        <v>32</v>
      </c>
      <c r="I50" s="29" t="s">
        <v>25</v>
      </c>
      <c r="J50" s="29">
        <v>0</v>
      </c>
      <c r="K50" s="29" t="s">
        <v>25</v>
      </c>
      <c r="L50" s="29" t="s">
        <v>32</v>
      </c>
      <c r="M50" s="29">
        <v>5</v>
      </c>
      <c r="N50" s="29">
        <v>5</v>
      </c>
      <c r="O50" s="29">
        <f t="shared" ref="O50:O54" si="5">(M50/10)*100</f>
        <v>50</v>
      </c>
    </row>
    <row r="51" spans="2:15" x14ac:dyDescent="0.25">
      <c r="B51" s="38" t="s">
        <v>26</v>
      </c>
      <c r="C51" s="29" t="s">
        <v>32</v>
      </c>
      <c r="D51" s="29" t="s">
        <v>32</v>
      </c>
      <c r="E51" s="29" t="s">
        <v>32</v>
      </c>
      <c r="F51" s="29" t="s">
        <v>32</v>
      </c>
      <c r="G51" s="29" t="s">
        <v>32</v>
      </c>
      <c r="H51" s="29" t="s">
        <v>32</v>
      </c>
      <c r="I51" s="29" t="s">
        <v>32</v>
      </c>
      <c r="J51" s="29" t="s">
        <v>32</v>
      </c>
      <c r="K51" s="29" t="s">
        <v>32</v>
      </c>
      <c r="L51" s="29" t="s">
        <v>32</v>
      </c>
      <c r="M51" s="29">
        <v>10</v>
      </c>
      <c r="N51" s="29">
        <v>0</v>
      </c>
      <c r="O51" s="29">
        <f t="shared" si="5"/>
        <v>100</v>
      </c>
    </row>
    <row r="52" spans="2:15" x14ac:dyDescent="0.25">
      <c r="B52" s="38" t="s">
        <v>27</v>
      </c>
      <c r="C52" s="29" t="s">
        <v>32</v>
      </c>
      <c r="D52" s="29" t="s">
        <v>32</v>
      </c>
      <c r="E52" s="29" t="s">
        <v>32</v>
      </c>
      <c r="F52" s="29" t="s">
        <v>32</v>
      </c>
      <c r="G52" s="29" t="s">
        <v>32</v>
      </c>
      <c r="H52" s="29" t="s">
        <v>32</v>
      </c>
      <c r="I52" s="29" t="s">
        <v>32</v>
      </c>
      <c r="J52" s="29" t="s">
        <v>32</v>
      </c>
      <c r="K52" s="29" t="s">
        <v>32</v>
      </c>
      <c r="L52" s="29" t="s">
        <v>32</v>
      </c>
      <c r="M52" s="29">
        <v>10</v>
      </c>
      <c r="N52" s="29">
        <v>0</v>
      </c>
      <c r="O52" s="29">
        <f t="shared" si="5"/>
        <v>100</v>
      </c>
    </row>
    <row r="53" spans="2:15" x14ac:dyDescent="0.25">
      <c r="B53" s="38" t="s">
        <v>28</v>
      </c>
      <c r="C53" s="29" t="s">
        <v>32</v>
      </c>
      <c r="D53" s="29" t="s">
        <v>32</v>
      </c>
      <c r="E53" s="29" t="s">
        <v>25</v>
      </c>
      <c r="F53" s="29" t="s">
        <v>25</v>
      </c>
      <c r="G53" s="29" t="s">
        <v>32</v>
      </c>
      <c r="H53" s="29" t="s">
        <v>32</v>
      </c>
      <c r="I53" s="29" t="s">
        <v>32</v>
      </c>
      <c r="J53" s="29" t="s">
        <v>32</v>
      </c>
      <c r="K53" s="29" t="s">
        <v>32</v>
      </c>
      <c r="L53" s="29" t="s">
        <v>32</v>
      </c>
      <c r="M53" s="29">
        <v>8</v>
      </c>
      <c r="N53" s="29">
        <v>2</v>
      </c>
      <c r="O53" s="29">
        <f t="shared" si="5"/>
        <v>80</v>
      </c>
    </row>
    <row r="54" spans="2:15" x14ac:dyDescent="0.25">
      <c r="B54" s="38" t="s">
        <v>29</v>
      </c>
      <c r="C54" s="29" t="s">
        <v>32</v>
      </c>
      <c r="D54" s="29" t="s">
        <v>32</v>
      </c>
      <c r="E54" s="29" t="s">
        <v>32</v>
      </c>
      <c r="F54" s="29" t="s">
        <v>25</v>
      </c>
      <c r="G54" s="29">
        <v>0</v>
      </c>
      <c r="H54" s="29" t="s">
        <v>32</v>
      </c>
      <c r="I54" s="29" t="s">
        <v>32</v>
      </c>
      <c r="J54" s="29" t="s">
        <v>25</v>
      </c>
      <c r="K54" s="29" t="s">
        <v>32</v>
      </c>
      <c r="L54" s="29" t="s">
        <v>32</v>
      </c>
      <c r="M54" s="29">
        <v>7</v>
      </c>
      <c r="N54" s="29">
        <v>3</v>
      </c>
      <c r="O54" s="29">
        <f t="shared" si="5"/>
        <v>70</v>
      </c>
    </row>
    <row r="55" spans="2:15" s="20" customFormat="1" x14ac:dyDescent="0.25">
      <c r="B55" s="48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2:15" s="20" customFormat="1" x14ac:dyDescent="0.25">
      <c r="B56" s="48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2:15" s="20" customFormat="1" x14ac:dyDescent="0.25">
      <c r="B57" s="48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2:15" s="20" customFormat="1" x14ac:dyDescent="0.25">
      <c r="B58" s="48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62" spans="2:15" x14ac:dyDescent="0.25">
      <c r="B62" s="55" t="s">
        <v>46</v>
      </c>
      <c r="C62" s="55"/>
      <c r="D62" s="55"/>
      <c r="E62" s="27"/>
      <c r="F62" s="27"/>
      <c r="G62" s="27"/>
      <c r="H62" s="27"/>
      <c r="I62" s="27"/>
      <c r="J62" s="20"/>
    </row>
    <row r="63" spans="2:15" x14ac:dyDescent="0.25">
      <c r="B63" s="23" t="s">
        <v>37</v>
      </c>
      <c r="C63" s="29">
        <v>1</v>
      </c>
      <c r="D63" s="29">
        <v>2</v>
      </c>
      <c r="E63" s="29">
        <v>3</v>
      </c>
      <c r="F63" s="29">
        <v>4</v>
      </c>
      <c r="G63" s="29">
        <v>5</v>
      </c>
      <c r="H63" s="29" t="s">
        <v>30</v>
      </c>
      <c r="I63" s="29" t="s">
        <v>31</v>
      </c>
      <c r="J63" s="29" t="s">
        <v>41</v>
      </c>
    </row>
    <row r="64" spans="2:15" x14ac:dyDescent="0.25">
      <c r="B64" s="38" t="s">
        <v>25</v>
      </c>
      <c r="C64" s="29" t="s">
        <v>32</v>
      </c>
      <c r="D64" s="29" t="s">
        <v>32</v>
      </c>
      <c r="E64" s="29" t="s">
        <v>32</v>
      </c>
      <c r="F64" s="29" t="s">
        <v>32</v>
      </c>
      <c r="G64" s="29" t="s">
        <v>32</v>
      </c>
      <c r="H64" s="29">
        <f>COUNTIF(C64:G64,"True")</f>
        <v>5</v>
      </c>
      <c r="I64" s="29">
        <f>5-H64</f>
        <v>0</v>
      </c>
      <c r="J64" s="29">
        <f>(H64/5)*100</f>
        <v>100</v>
      </c>
    </row>
    <row r="65" spans="2:55" x14ac:dyDescent="0.25">
      <c r="B65" s="38" t="s">
        <v>24</v>
      </c>
      <c r="C65" s="29" t="s">
        <v>32</v>
      </c>
      <c r="D65" s="29" t="s">
        <v>29</v>
      </c>
      <c r="E65" s="29" t="s">
        <v>32</v>
      </c>
      <c r="F65" s="29" t="s">
        <v>32</v>
      </c>
      <c r="G65" s="29" t="s">
        <v>32</v>
      </c>
      <c r="H65" s="29">
        <f t="shared" ref="H65:H69" si="6">COUNTIF(C65:G65,"True")</f>
        <v>4</v>
      </c>
      <c r="I65" s="29">
        <f t="shared" ref="I65:I69" si="7">5-H65</f>
        <v>1</v>
      </c>
      <c r="J65" s="29">
        <f t="shared" ref="J65:J69" si="8">(H65/5)*100</f>
        <v>80</v>
      </c>
    </row>
    <row r="66" spans="2:55" x14ac:dyDescent="0.25">
      <c r="B66" s="38" t="s">
        <v>26</v>
      </c>
      <c r="C66" s="29" t="s">
        <v>32</v>
      </c>
      <c r="D66" s="29" t="s">
        <v>32</v>
      </c>
      <c r="E66" s="29" t="s">
        <v>32</v>
      </c>
      <c r="F66" s="29" t="s">
        <v>32</v>
      </c>
      <c r="G66" s="29" t="s">
        <v>32</v>
      </c>
      <c r="H66" s="29">
        <f t="shared" si="6"/>
        <v>5</v>
      </c>
      <c r="I66" s="29">
        <f t="shared" si="7"/>
        <v>0</v>
      </c>
      <c r="J66" s="29">
        <f t="shared" si="8"/>
        <v>100</v>
      </c>
    </row>
    <row r="67" spans="2:55" x14ac:dyDescent="0.25">
      <c r="B67" s="38" t="s">
        <v>27</v>
      </c>
      <c r="C67" s="29" t="s">
        <v>32</v>
      </c>
      <c r="D67" s="29" t="s">
        <v>32</v>
      </c>
      <c r="E67" s="29" t="s">
        <v>32</v>
      </c>
      <c r="F67" s="29" t="s">
        <v>32</v>
      </c>
      <c r="G67" s="29" t="s">
        <v>32</v>
      </c>
      <c r="H67" s="29">
        <f t="shared" si="6"/>
        <v>5</v>
      </c>
      <c r="I67" s="29">
        <f t="shared" si="7"/>
        <v>0</v>
      </c>
      <c r="J67" s="29">
        <f t="shared" si="8"/>
        <v>100</v>
      </c>
    </row>
    <row r="68" spans="2:55" x14ac:dyDescent="0.25">
      <c r="B68" s="38" t="s">
        <v>28</v>
      </c>
      <c r="C68" s="29" t="s">
        <v>32</v>
      </c>
      <c r="D68" s="29" t="s">
        <v>32</v>
      </c>
      <c r="E68" s="29" t="s">
        <v>32</v>
      </c>
      <c r="F68" s="29" t="s">
        <v>27</v>
      </c>
      <c r="G68" s="29" t="s">
        <v>32</v>
      </c>
      <c r="H68" s="29">
        <f t="shared" si="6"/>
        <v>4</v>
      </c>
      <c r="I68" s="29">
        <f t="shared" si="7"/>
        <v>1</v>
      </c>
      <c r="J68" s="29">
        <f t="shared" si="8"/>
        <v>80</v>
      </c>
    </row>
    <row r="69" spans="2:55" x14ac:dyDescent="0.25">
      <c r="B69" s="38" t="s">
        <v>29</v>
      </c>
      <c r="C69" s="29" t="s">
        <v>32</v>
      </c>
      <c r="D69" s="29" t="s">
        <v>32</v>
      </c>
      <c r="E69" s="29" t="s">
        <v>32</v>
      </c>
      <c r="F69" s="29" t="s">
        <v>32</v>
      </c>
      <c r="G69" s="29" t="s">
        <v>32</v>
      </c>
      <c r="H69" s="29">
        <f t="shared" si="6"/>
        <v>5</v>
      </c>
      <c r="I69" s="29">
        <f t="shared" si="7"/>
        <v>0</v>
      </c>
      <c r="J69" s="29">
        <f t="shared" si="8"/>
        <v>100</v>
      </c>
    </row>
    <row r="72" spans="2:55" x14ac:dyDescent="0.25">
      <c r="B72" s="55" t="s">
        <v>46</v>
      </c>
      <c r="C72" s="55"/>
      <c r="D72" s="55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</row>
    <row r="73" spans="2:55" x14ac:dyDescent="0.25">
      <c r="B73" s="23" t="s">
        <v>38</v>
      </c>
      <c r="C73" s="29">
        <v>1</v>
      </c>
      <c r="D73" s="29">
        <v>2</v>
      </c>
      <c r="E73" s="29">
        <v>3</v>
      </c>
      <c r="F73" s="29">
        <v>4</v>
      </c>
      <c r="G73" s="29">
        <v>5</v>
      </c>
      <c r="H73" s="29">
        <v>6</v>
      </c>
      <c r="I73" s="29">
        <v>7</v>
      </c>
      <c r="J73" s="29">
        <v>8</v>
      </c>
      <c r="K73" s="29">
        <v>9</v>
      </c>
      <c r="L73" s="29">
        <v>10</v>
      </c>
      <c r="M73" s="29">
        <v>11</v>
      </c>
      <c r="N73" s="29">
        <v>12</v>
      </c>
      <c r="O73" s="29">
        <v>13</v>
      </c>
      <c r="P73" s="29">
        <v>14</v>
      </c>
      <c r="Q73" s="29">
        <v>15</v>
      </c>
      <c r="R73" s="29">
        <v>16</v>
      </c>
      <c r="S73" s="29">
        <v>17</v>
      </c>
      <c r="T73" s="29">
        <v>18</v>
      </c>
      <c r="U73" s="29">
        <v>19</v>
      </c>
      <c r="V73" s="29">
        <v>20</v>
      </c>
      <c r="W73" s="29">
        <v>21</v>
      </c>
      <c r="X73" s="29">
        <v>22</v>
      </c>
      <c r="Y73" s="29">
        <v>23</v>
      </c>
      <c r="Z73" s="29">
        <v>24</v>
      </c>
      <c r="AA73" s="29">
        <v>25</v>
      </c>
      <c r="AB73" s="29">
        <v>26</v>
      </c>
      <c r="AC73" s="29">
        <v>27</v>
      </c>
      <c r="AD73" s="29">
        <v>28</v>
      </c>
      <c r="AE73" s="29">
        <v>29</v>
      </c>
      <c r="AF73" s="29">
        <v>30</v>
      </c>
      <c r="AG73" s="29">
        <v>31</v>
      </c>
      <c r="AH73" s="29">
        <v>32</v>
      </c>
      <c r="AI73" s="29">
        <v>33</v>
      </c>
      <c r="AJ73" s="29">
        <v>34</v>
      </c>
      <c r="AK73" s="29">
        <v>35</v>
      </c>
      <c r="AL73" s="29">
        <v>36</v>
      </c>
      <c r="AM73" s="29">
        <v>37</v>
      </c>
      <c r="AN73" s="29">
        <v>38</v>
      </c>
      <c r="AO73" s="29">
        <v>39</v>
      </c>
      <c r="AP73" s="29">
        <v>40</v>
      </c>
      <c r="AQ73" s="29">
        <v>41</v>
      </c>
      <c r="AR73" s="29">
        <v>42</v>
      </c>
      <c r="AS73" s="29">
        <v>43</v>
      </c>
      <c r="AT73" s="29">
        <v>44</v>
      </c>
      <c r="AU73" s="29">
        <v>45</v>
      </c>
      <c r="AV73" s="29">
        <v>46</v>
      </c>
      <c r="AW73" s="29">
        <v>47</v>
      </c>
      <c r="AX73" s="29">
        <v>48</v>
      </c>
      <c r="AY73" s="29">
        <v>49</v>
      </c>
      <c r="AZ73" s="29">
        <v>50</v>
      </c>
      <c r="BA73" s="29" t="s">
        <v>30</v>
      </c>
      <c r="BB73" s="29" t="s">
        <v>31</v>
      </c>
      <c r="BC73" s="29" t="s">
        <v>41</v>
      </c>
    </row>
    <row r="74" spans="2:55" x14ac:dyDescent="0.25">
      <c r="B74" s="38" t="s">
        <v>25</v>
      </c>
      <c r="C74" s="29" t="s">
        <v>32</v>
      </c>
      <c r="D74" s="29" t="s">
        <v>32</v>
      </c>
      <c r="E74" s="29" t="s">
        <v>32</v>
      </c>
      <c r="F74" s="29" t="s">
        <v>24</v>
      </c>
      <c r="G74" s="29">
        <v>0</v>
      </c>
      <c r="H74" s="29" t="s">
        <v>32</v>
      </c>
      <c r="I74" s="29" t="s">
        <v>32</v>
      </c>
      <c r="J74" s="29" t="s">
        <v>32</v>
      </c>
      <c r="K74" s="29" t="s">
        <v>32</v>
      </c>
      <c r="L74" s="29" t="s">
        <v>32</v>
      </c>
      <c r="M74" s="29" t="s">
        <v>32</v>
      </c>
      <c r="N74" s="29" t="s">
        <v>32</v>
      </c>
      <c r="O74" s="29" t="s">
        <v>32</v>
      </c>
      <c r="P74" s="29" t="s">
        <v>32</v>
      </c>
      <c r="Q74" s="29" t="s">
        <v>32</v>
      </c>
      <c r="R74" s="29" t="s">
        <v>28</v>
      </c>
      <c r="S74" s="29" t="s">
        <v>32</v>
      </c>
      <c r="T74" s="29" t="s">
        <v>32</v>
      </c>
      <c r="U74" s="29" t="s">
        <v>32</v>
      </c>
      <c r="V74" s="29" t="s">
        <v>32</v>
      </c>
      <c r="W74" s="29" t="s">
        <v>32</v>
      </c>
      <c r="X74" s="29" t="s">
        <v>32</v>
      </c>
      <c r="Y74" s="29" t="s">
        <v>32</v>
      </c>
      <c r="Z74" s="29" t="s">
        <v>32</v>
      </c>
      <c r="AA74" s="29" t="s">
        <v>32</v>
      </c>
      <c r="AB74" s="29" t="s">
        <v>32</v>
      </c>
      <c r="AC74" s="29" t="s">
        <v>32</v>
      </c>
      <c r="AD74" s="29" t="s">
        <v>32</v>
      </c>
      <c r="AE74" s="29" t="s">
        <v>32</v>
      </c>
      <c r="AF74" s="29" t="s">
        <v>32</v>
      </c>
      <c r="AG74" s="29" t="s">
        <v>32</v>
      </c>
      <c r="AH74" s="29" t="s">
        <v>32</v>
      </c>
      <c r="AI74" s="29" t="s">
        <v>32</v>
      </c>
      <c r="AJ74" s="29" t="s">
        <v>32</v>
      </c>
      <c r="AK74" s="29" t="s">
        <v>32</v>
      </c>
      <c r="AL74" s="29" t="s">
        <v>32</v>
      </c>
      <c r="AM74" s="29">
        <v>0</v>
      </c>
      <c r="AN74" s="29" t="s">
        <v>32</v>
      </c>
      <c r="AO74" s="29" t="s">
        <v>32</v>
      </c>
      <c r="AP74" s="29" t="s">
        <v>32</v>
      </c>
      <c r="AQ74" s="29" t="s">
        <v>32</v>
      </c>
      <c r="AR74" s="29">
        <v>0</v>
      </c>
      <c r="AS74" s="29" t="s">
        <v>32</v>
      </c>
      <c r="AT74" s="29" t="s">
        <v>32</v>
      </c>
      <c r="AU74" s="29" t="s">
        <v>32</v>
      </c>
      <c r="AV74" s="29" t="s">
        <v>24</v>
      </c>
      <c r="AW74" s="29" t="s">
        <v>32</v>
      </c>
      <c r="AX74" s="29" t="s">
        <v>32</v>
      </c>
      <c r="AY74" s="29" t="s">
        <v>32</v>
      </c>
      <c r="AZ74" s="29">
        <v>0</v>
      </c>
      <c r="BA74" s="29">
        <f>COUNTIF(C74:AZ74,"True")</f>
        <v>43</v>
      </c>
      <c r="BB74" s="29">
        <f>50-BA74</f>
        <v>7</v>
      </c>
      <c r="BC74" s="29">
        <f>(BA74/50)*100</f>
        <v>86</v>
      </c>
    </row>
    <row r="75" spans="2:55" x14ac:dyDescent="0.25">
      <c r="B75" s="38" t="s">
        <v>24</v>
      </c>
      <c r="C75" s="29" t="s">
        <v>32</v>
      </c>
      <c r="D75" s="29" t="s">
        <v>32</v>
      </c>
      <c r="E75" s="29" t="s">
        <v>32</v>
      </c>
      <c r="F75" s="29" t="s">
        <v>32</v>
      </c>
      <c r="G75" s="29" t="s">
        <v>32</v>
      </c>
      <c r="H75" s="29" t="s">
        <v>32</v>
      </c>
      <c r="I75" s="29" t="s">
        <v>32</v>
      </c>
      <c r="J75" s="29" t="s">
        <v>32</v>
      </c>
      <c r="K75" s="29" t="s">
        <v>32</v>
      </c>
      <c r="L75" s="29" t="s">
        <v>32</v>
      </c>
      <c r="M75" s="29" t="s">
        <v>32</v>
      </c>
      <c r="N75" s="29" t="s">
        <v>32</v>
      </c>
      <c r="O75" s="29" t="s">
        <v>32</v>
      </c>
      <c r="P75" s="29" t="s">
        <v>32</v>
      </c>
      <c r="Q75" s="29" t="s">
        <v>32</v>
      </c>
      <c r="R75" s="29" t="s">
        <v>32</v>
      </c>
      <c r="S75" s="29" t="s">
        <v>32</v>
      </c>
      <c r="T75" s="29" t="s">
        <v>32</v>
      </c>
      <c r="U75" s="29" t="s">
        <v>29</v>
      </c>
      <c r="V75" s="29" t="s">
        <v>32</v>
      </c>
      <c r="W75" s="29" t="s">
        <v>32</v>
      </c>
      <c r="X75" s="29" t="s">
        <v>32</v>
      </c>
      <c r="Y75" s="29" t="s">
        <v>32</v>
      </c>
      <c r="Z75" s="29" t="s">
        <v>32</v>
      </c>
      <c r="AA75" s="29" t="s">
        <v>32</v>
      </c>
      <c r="AB75" s="29" t="s">
        <v>32</v>
      </c>
      <c r="AC75" s="29" t="s">
        <v>32</v>
      </c>
      <c r="AD75" s="29" t="s">
        <v>32</v>
      </c>
      <c r="AE75" s="29" t="s">
        <v>32</v>
      </c>
      <c r="AF75" s="29" t="s">
        <v>32</v>
      </c>
      <c r="AG75" s="29" t="s">
        <v>32</v>
      </c>
      <c r="AH75" s="29" t="s">
        <v>32</v>
      </c>
      <c r="AI75" s="29" t="s">
        <v>32</v>
      </c>
      <c r="AJ75" s="29" t="s">
        <v>32</v>
      </c>
      <c r="AK75" s="29" t="s">
        <v>32</v>
      </c>
      <c r="AL75" s="29" t="s">
        <v>32</v>
      </c>
      <c r="AM75" s="29" t="s">
        <v>32</v>
      </c>
      <c r="AN75" s="29" t="s">
        <v>32</v>
      </c>
      <c r="AO75" s="29" t="s">
        <v>32</v>
      </c>
      <c r="AP75" s="29" t="s">
        <v>32</v>
      </c>
      <c r="AQ75" s="29" t="s">
        <v>32</v>
      </c>
      <c r="AR75" s="29" t="s">
        <v>32</v>
      </c>
      <c r="AS75" s="29" t="s">
        <v>32</v>
      </c>
      <c r="AT75" s="29" t="s">
        <v>32</v>
      </c>
      <c r="AU75" s="29">
        <v>0</v>
      </c>
      <c r="AV75" s="29" t="s">
        <v>32</v>
      </c>
      <c r="AW75" s="29" t="s">
        <v>32</v>
      </c>
      <c r="AX75" s="29" t="s">
        <v>32</v>
      </c>
      <c r="AY75" s="29" t="s">
        <v>32</v>
      </c>
      <c r="AZ75" s="29" t="s">
        <v>32</v>
      </c>
      <c r="BA75" s="29">
        <f>COUNTIF(C75:AZ75,"True")</f>
        <v>48</v>
      </c>
      <c r="BB75" s="29">
        <f>50-BA75</f>
        <v>2</v>
      </c>
      <c r="BC75" s="29">
        <f t="shared" ref="BC75:BC79" si="9">(BA75/50)*100</f>
        <v>96</v>
      </c>
    </row>
    <row r="76" spans="2:55" x14ac:dyDescent="0.25">
      <c r="B76" s="38" t="s">
        <v>26</v>
      </c>
      <c r="C76" s="29" t="s">
        <v>32</v>
      </c>
      <c r="D76" s="29" t="s">
        <v>32</v>
      </c>
      <c r="E76" s="29" t="s">
        <v>27</v>
      </c>
      <c r="F76" s="29" t="s">
        <v>32</v>
      </c>
      <c r="G76" s="29" t="s">
        <v>32</v>
      </c>
      <c r="H76" s="29" t="s">
        <v>32</v>
      </c>
      <c r="I76" s="29" t="s">
        <v>32</v>
      </c>
      <c r="J76" s="29" t="s">
        <v>28</v>
      </c>
      <c r="K76" s="29" t="s">
        <v>32</v>
      </c>
      <c r="L76" s="29" t="s">
        <v>32</v>
      </c>
      <c r="M76" s="29" t="s">
        <v>32</v>
      </c>
      <c r="N76" s="29" t="s">
        <v>32</v>
      </c>
      <c r="O76" s="29" t="s">
        <v>32</v>
      </c>
      <c r="P76" s="29" t="s">
        <v>32</v>
      </c>
      <c r="Q76" s="29" t="s">
        <v>32</v>
      </c>
      <c r="R76" s="29" t="s">
        <v>32</v>
      </c>
      <c r="S76" s="29" t="s">
        <v>32</v>
      </c>
      <c r="T76" s="29" t="s">
        <v>32</v>
      </c>
      <c r="U76" s="29" t="s">
        <v>32</v>
      </c>
      <c r="V76" s="29" t="s">
        <v>32</v>
      </c>
      <c r="W76" s="29" t="s">
        <v>32</v>
      </c>
      <c r="X76" s="29" t="s">
        <v>27</v>
      </c>
      <c r="Y76" s="29" t="s">
        <v>29</v>
      </c>
      <c r="Z76" s="29" t="s">
        <v>32</v>
      </c>
      <c r="AA76" s="29" t="s">
        <v>32</v>
      </c>
      <c r="AB76" s="29" t="s">
        <v>32</v>
      </c>
      <c r="AC76" s="29" t="s">
        <v>32</v>
      </c>
      <c r="AD76" s="29" t="s">
        <v>32</v>
      </c>
      <c r="AE76" s="29" t="s">
        <v>32</v>
      </c>
      <c r="AF76" s="29" t="s">
        <v>32</v>
      </c>
      <c r="AG76" s="29" t="s">
        <v>32</v>
      </c>
      <c r="AH76" s="29" t="s">
        <v>32</v>
      </c>
      <c r="AI76" s="29" t="s">
        <v>32</v>
      </c>
      <c r="AJ76" s="29" t="s">
        <v>32</v>
      </c>
      <c r="AK76" s="29" t="s">
        <v>32</v>
      </c>
      <c r="AL76" s="29" t="s">
        <v>32</v>
      </c>
      <c r="AM76" s="29" t="s">
        <v>24</v>
      </c>
      <c r="AN76" s="29" t="s">
        <v>32</v>
      </c>
      <c r="AO76" s="29" t="s">
        <v>32</v>
      </c>
      <c r="AP76" s="29" t="s">
        <v>32</v>
      </c>
      <c r="AQ76" s="29" t="s">
        <v>32</v>
      </c>
      <c r="AR76" s="29" t="s">
        <v>27</v>
      </c>
      <c r="AS76" s="29" t="s">
        <v>32</v>
      </c>
      <c r="AT76" s="29" t="s">
        <v>32</v>
      </c>
      <c r="AU76" s="29" t="s">
        <v>32</v>
      </c>
      <c r="AV76" s="29" t="s">
        <v>32</v>
      </c>
      <c r="AW76" s="29" t="s">
        <v>32</v>
      </c>
      <c r="AX76" s="29" t="s">
        <v>32</v>
      </c>
      <c r="AY76" s="29" t="s">
        <v>32</v>
      </c>
      <c r="AZ76" s="29" t="s">
        <v>32</v>
      </c>
      <c r="BA76" s="29">
        <f>COUNTIF(C76:AZ76,"True")</f>
        <v>44</v>
      </c>
      <c r="BB76" s="29">
        <f>50-BA76</f>
        <v>6</v>
      </c>
      <c r="BC76" s="29">
        <f t="shared" si="9"/>
        <v>88</v>
      </c>
    </row>
    <row r="77" spans="2:55" x14ac:dyDescent="0.25">
      <c r="B77" s="38" t="s">
        <v>27</v>
      </c>
      <c r="C77" s="29" t="s">
        <v>32</v>
      </c>
      <c r="D77" s="29" t="s">
        <v>32</v>
      </c>
      <c r="E77" s="29" t="s">
        <v>32</v>
      </c>
      <c r="F77" s="29" t="s">
        <v>32</v>
      </c>
      <c r="G77" s="29" t="s">
        <v>32</v>
      </c>
      <c r="H77" s="29" t="s">
        <v>32</v>
      </c>
      <c r="I77" s="29" t="s">
        <v>32</v>
      </c>
      <c r="J77" s="29" t="s">
        <v>32</v>
      </c>
      <c r="K77" s="29" t="s">
        <v>32</v>
      </c>
      <c r="L77" s="29" t="s">
        <v>32</v>
      </c>
      <c r="M77" s="29" t="s">
        <v>32</v>
      </c>
      <c r="N77" s="29" t="s">
        <v>32</v>
      </c>
      <c r="O77" s="29" t="s">
        <v>32</v>
      </c>
      <c r="P77" s="29" t="s">
        <v>32</v>
      </c>
      <c r="Q77" s="29" t="s">
        <v>32</v>
      </c>
      <c r="R77" s="29" t="s">
        <v>32</v>
      </c>
      <c r="S77" s="29" t="s">
        <v>32</v>
      </c>
      <c r="T77" s="29" t="s">
        <v>32</v>
      </c>
      <c r="U77" s="29" t="s">
        <v>32</v>
      </c>
      <c r="V77" s="29" t="s">
        <v>32</v>
      </c>
      <c r="W77" s="29" t="s">
        <v>32</v>
      </c>
      <c r="X77" s="29" t="s">
        <v>32</v>
      </c>
      <c r="Y77" s="29" t="s">
        <v>32</v>
      </c>
      <c r="Z77" s="29" t="s">
        <v>32</v>
      </c>
      <c r="AA77" s="29" t="s">
        <v>32</v>
      </c>
      <c r="AB77" s="29" t="s">
        <v>32</v>
      </c>
      <c r="AC77" s="29" t="s">
        <v>32</v>
      </c>
      <c r="AD77" s="29" t="s">
        <v>32</v>
      </c>
      <c r="AE77" s="29" t="s">
        <v>32</v>
      </c>
      <c r="AF77" s="29" t="s">
        <v>32</v>
      </c>
      <c r="AG77" s="29" t="s">
        <v>32</v>
      </c>
      <c r="AH77" s="29" t="s">
        <v>32</v>
      </c>
      <c r="AI77" s="29">
        <v>0</v>
      </c>
      <c r="AJ77" s="29" t="s">
        <v>32</v>
      </c>
      <c r="AK77" s="29" t="s">
        <v>32</v>
      </c>
      <c r="AL77" s="29" t="s">
        <v>32</v>
      </c>
      <c r="AM77" s="29" t="s">
        <v>32</v>
      </c>
      <c r="AN77" s="29" t="s">
        <v>32</v>
      </c>
      <c r="AO77" s="29" t="s">
        <v>32</v>
      </c>
      <c r="AP77" s="29" t="s">
        <v>32</v>
      </c>
      <c r="AQ77" s="29" t="s">
        <v>32</v>
      </c>
      <c r="AR77" s="29" t="s">
        <v>32</v>
      </c>
      <c r="AS77" s="29" t="s">
        <v>32</v>
      </c>
      <c r="AT77" s="29">
        <v>0</v>
      </c>
      <c r="AU77" s="29" t="s">
        <v>32</v>
      </c>
      <c r="AV77" s="29" t="s">
        <v>32</v>
      </c>
      <c r="AW77" s="29" t="s">
        <v>32</v>
      </c>
      <c r="AX77" s="29" t="s">
        <v>32</v>
      </c>
      <c r="AY77" s="29" t="s">
        <v>32</v>
      </c>
      <c r="AZ77" s="29" t="s">
        <v>32</v>
      </c>
      <c r="BA77" s="29">
        <f t="shared" ref="BA77:BA79" si="10">COUNTIF(C77:AZ77,"True")</f>
        <v>48</v>
      </c>
      <c r="BB77" s="29">
        <f t="shared" ref="BB77:BB79" si="11">50-BA77</f>
        <v>2</v>
      </c>
      <c r="BC77" s="29">
        <f t="shared" si="9"/>
        <v>96</v>
      </c>
    </row>
    <row r="78" spans="2:55" x14ac:dyDescent="0.25">
      <c r="B78" s="38" t="s">
        <v>28</v>
      </c>
      <c r="C78" s="29" t="s">
        <v>32</v>
      </c>
      <c r="D78" s="29" t="s">
        <v>32</v>
      </c>
      <c r="E78" s="29" t="s">
        <v>32</v>
      </c>
      <c r="F78" s="29">
        <v>0</v>
      </c>
      <c r="G78" s="29" t="s">
        <v>32</v>
      </c>
      <c r="H78" s="29" t="s">
        <v>32</v>
      </c>
      <c r="I78" s="29" t="s">
        <v>32</v>
      </c>
      <c r="J78" s="29" t="s">
        <v>32</v>
      </c>
      <c r="K78" s="29" t="s">
        <v>32</v>
      </c>
      <c r="L78" s="29" t="s">
        <v>32</v>
      </c>
      <c r="M78" s="29">
        <v>0</v>
      </c>
      <c r="N78" s="29" t="s">
        <v>32</v>
      </c>
      <c r="O78" s="29" t="s">
        <v>26</v>
      </c>
      <c r="P78" s="29" t="s">
        <v>32</v>
      </c>
      <c r="Q78" s="29" t="s">
        <v>32</v>
      </c>
      <c r="R78" s="29" t="s">
        <v>32</v>
      </c>
      <c r="S78" s="29" t="s">
        <v>32</v>
      </c>
      <c r="T78" s="29">
        <v>0</v>
      </c>
      <c r="U78" s="29" t="s">
        <v>32</v>
      </c>
      <c r="V78" s="29" t="s">
        <v>32</v>
      </c>
      <c r="W78" s="29" t="s">
        <v>32</v>
      </c>
      <c r="X78" s="29" t="s">
        <v>32</v>
      </c>
      <c r="Y78" s="29" t="s">
        <v>32</v>
      </c>
      <c r="Z78" s="29" t="s">
        <v>26</v>
      </c>
      <c r="AA78" s="29" t="s">
        <v>32</v>
      </c>
      <c r="AB78" s="29" t="s">
        <v>32</v>
      </c>
      <c r="AC78" s="29" t="s">
        <v>32</v>
      </c>
      <c r="AD78" s="29" t="s">
        <v>32</v>
      </c>
      <c r="AE78" s="29" t="s">
        <v>32</v>
      </c>
      <c r="AF78" s="29" t="s">
        <v>32</v>
      </c>
      <c r="AG78" s="29" t="s">
        <v>32</v>
      </c>
      <c r="AH78" s="29" t="s">
        <v>32</v>
      </c>
      <c r="AI78" s="29" t="s">
        <v>32</v>
      </c>
      <c r="AJ78" s="29" t="s">
        <v>32</v>
      </c>
      <c r="AK78" s="29" t="s">
        <v>32</v>
      </c>
      <c r="AL78" s="29" t="s">
        <v>32</v>
      </c>
      <c r="AM78" s="29" t="s">
        <v>32</v>
      </c>
      <c r="AN78" s="29" t="s">
        <v>32</v>
      </c>
      <c r="AO78" s="29" t="s">
        <v>32</v>
      </c>
      <c r="AP78" s="29" t="s">
        <v>32</v>
      </c>
      <c r="AQ78" s="29" t="s">
        <v>32</v>
      </c>
      <c r="AR78" s="29" t="s">
        <v>32</v>
      </c>
      <c r="AS78" s="29" t="s">
        <v>32</v>
      </c>
      <c r="AT78" s="29" t="s">
        <v>32</v>
      </c>
      <c r="AU78" s="29" t="s">
        <v>32</v>
      </c>
      <c r="AV78" s="29" t="s">
        <v>32</v>
      </c>
      <c r="AW78" s="29" t="s">
        <v>32</v>
      </c>
      <c r="AX78" s="29" t="s">
        <v>32</v>
      </c>
      <c r="AY78" s="29" t="s">
        <v>32</v>
      </c>
      <c r="AZ78" s="29" t="s">
        <v>32</v>
      </c>
      <c r="BA78" s="29">
        <f t="shared" si="10"/>
        <v>45</v>
      </c>
      <c r="BB78" s="29">
        <f t="shared" si="11"/>
        <v>5</v>
      </c>
      <c r="BC78" s="29">
        <f t="shared" si="9"/>
        <v>90</v>
      </c>
    </row>
    <row r="79" spans="2:55" x14ac:dyDescent="0.25">
      <c r="B79" s="38" t="s">
        <v>29</v>
      </c>
      <c r="C79" s="29" t="s">
        <v>32</v>
      </c>
      <c r="D79" s="29" t="s">
        <v>32</v>
      </c>
      <c r="E79" s="29" t="s">
        <v>32</v>
      </c>
      <c r="F79" s="29" t="s">
        <v>32</v>
      </c>
      <c r="G79" s="29" t="s">
        <v>32</v>
      </c>
      <c r="H79" s="29" t="s">
        <v>32</v>
      </c>
      <c r="I79" s="29" t="s">
        <v>24</v>
      </c>
      <c r="J79" s="29" t="s">
        <v>32</v>
      </c>
      <c r="K79" s="29" t="s">
        <v>32</v>
      </c>
      <c r="L79" s="29" t="s">
        <v>32</v>
      </c>
      <c r="M79" s="29" t="s">
        <v>32</v>
      </c>
      <c r="N79" s="29">
        <v>0</v>
      </c>
      <c r="O79" s="29" t="s">
        <v>32</v>
      </c>
      <c r="P79" s="29" t="s">
        <v>32</v>
      </c>
      <c r="Q79" s="29">
        <v>0</v>
      </c>
      <c r="R79" s="29" t="s">
        <v>32</v>
      </c>
      <c r="S79" s="29" t="s">
        <v>32</v>
      </c>
      <c r="T79" s="29" t="s">
        <v>32</v>
      </c>
      <c r="U79" s="29" t="s">
        <v>32</v>
      </c>
      <c r="V79" s="29" t="s">
        <v>32</v>
      </c>
      <c r="W79" s="29" t="s">
        <v>32</v>
      </c>
      <c r="X79" s="29" t="s">
        <v>32</v>
      </c>
      <c r="Y79" s="29" t="s">
        <v>32</v>
      </c>
      <c r="Z79" s="29" t="s">
        <v>26</v>
      </c>
      <c r="AA79" s="29" t="s">
        <v>32</v>
      </c>
      <c r="AB79" s="29" t="s">
        <v>32</v>
      </c>
      <c r="AC79" s="29" t="s">
        <v>32</v>
      </c>
      <c r="AD79" s="29" t="s">
        <v>32</v>
      </c>
      <c r="AE79" s="29" t="s">
        <v>32</v>
      </c>
      <c r="AF79" s="29" t="s">
        <v>32</v>
      </c>
      <c r="AG79" s="29" t="s">
        <v>24</v>
      </c>
      <c r="AH79" s="29" t="s">
        <v>32</v>
      </c>
      <c r="AI79" s="29" t="s">
        <v>32</v>
      </c>
      <c r="AJ79" s="29" t="s">
        <v>32</v>
      </c>
      <c r="AK79" s="29" t="s">
        <v>32</v>
      </c>
      <c r="AL79" s="29" t="s">
        <v>27</v>
      </c>
      <c r="AM79" s="29" t="s">
        <v>32</v>
      </c>
      <c r="AN79" s="29" t="s">
        <v>32</v>
      </c>
      <c r="AO79" s="29" t="s">
        <v>32</v>
      </c>
      <c r="AP79" s="29" t="s">
        <v>32</v>
      </c>
      <c r="AQ79" s="29" t="s">
        <v>32</v>
      </c>
      <c r="AR79" s="29" t="s">
        <v>32</v>
      </c>
      <c r="AS79" s="29" t="s">
        <v>32</v>
      </c>
      <c r="AT79" s="29" t="s">
        <v>24</v>
      </c>
      <c r="AU79" s="29" t="s">
        <v>32</v>
      </c>
      <c r="AV79" s="29" t="s">
        <v>32</v>
      </c>
      <c r="AW79" s="29" t="s">
        <v>32</v>
      </c>
      <c r="AX79" s="29" t="s">
        <v>32</v>
      </c>
      <c r="AY79" s="29">
        <v>0</v>
      </c>
      <c r="AZ79" s="29" t="s">
        <v>24</v>
      </c>
      <c r="BA79" s="29">
        <f t="shared" si="10"/>
        <v>41</v>
      </c>
      <c r="BB79" s="29">
        <f t="shared" si="11"/>
        <v>9</v>
      </c>
      <c r="BC79" s="29">
        <f t="shared" si="9"/>
        <v>82</v>
      </c>
    </row>
    <row r="82" spans="2:15" x14ac:dyDescent="0.25">
      <c r="B82" s="55" t="s">
        <v>46</v>
      </c>
      <c r="C82" s="55"/>
      <c r="D82" s="55"/>
      <c r="E82" s="27"/>
      <c r="F82" s="27"/>
      <c r="G82" s="27"/>
      <c r="H82" s="27"/>
      <c r="I82" s="27"/>
      <c r="J82" s="20"/>
      <c r="K82" s="20"/>
      <c r="L82" s="20"/>
      <c r="M82" s="20"/>
      <c r="N82" s="20"/>
    </row>
    <row r="83" spans="2:15" x14ac:dyDescent="0.25">
      <c r="B83" s="23" t="s">
        <v>39</v>
      </c>
      <c r="C83" s="29">
        <v>1</v>
      </c>
      <c r="D83" s="29">
        <v>2</v>
      </c>
      <c r="E83" s="29">
        <v>3</v>
      </c>
      <c r="F83" s="29">
        <v>4</v>
      </c>
      <c r="G83" s="29">
        <v>5</v>
      </c>
      <c r="H83" s="29">
        <v>6</v>
      </c>
      <c r="I83" s="29">
        <v>7</v>
      </c>
      <c r="J83" s="29">
        <v>8</v>
      </c>
      <c r="K83" s="29">
        <v>9</v>
      </c>
      <c r="L83" s="29">
        <v>10</v>
      </c>
      <c r="M83" s="29" t="s">
        <v>36</v>
      </c>
      <c r="N83" s="29" t="s">
        <v>31</v>
      </c>
      <c r="O83" s="29" t="s">
        <v>41</v>
      </c>
    </row>
    <row r="84" spans="2:15" x14ac:dyDescent="0.25">
      <c r="B84" s="38" t="s">
        <v>25</v>
      </c>
      <c r="C84" s="29" t="s">
        <v>32</v>
      </c>
      <c r="D84" s="29" t="s">
        <v>32</v>
      </c>
      <c r="E84" s="29" t="s">
        <v>32</v>
      </c>
      <c r="F84" s="29" t="s">
        <v>32</v>
      </c>
      <c r="G84" s="29" t="s">
        <v>32</v>
      </c>
      <c r="H84" s="29" t="s">
        <v>32</v>
      </c>
      <c r="I84" s="29" t="s">
        <v>32</v>
      </c>
      <c r="J84" s="29" t="s">
        <v>28</v>
      </c>
      <c r="K84" s="29" t="s">
        <v>27</v>
      </c>
      <c r="L84" s="29" t="s">
        <v>32</v>
      </c>
      <c r="M84" s="29">
        <f>COUNTIF(C84:L84,"True")</f>
        <v>8</v>
      </c>
      <c r="N84" s="29">
        <f>10-M84</f>
        <v>2</v>
      </c>
      <c r="O84" s="29">
        <f>(M84/10)*100</f>
        <v>80</v>
      </c>
    </row>
    <row r="85" spans="2:15" x14ac:dyDescent="0.25">
      <c r="B85" s="38" t="s">
        <v>24</v>
      </c>
      <c r="C85" s="29" t="s">
        <v>32</v>
      </c>
      <c r="D85" s="29" t="s">
        <v>32</v>
      </c>
      <c r="E85" s="29" t="s">
        <v>32</v>
      </c>
      <c r="F85" s="29" t="s">
        <v>32</v>
      </c>
      <c r="G85" s="29" t="s">
        <v>32</v>
      </c>
      <c r="H85" s="29" t="s">
        <v>32</v>
      </c>
      <c r="I85" s="29" t="s">
        <v>32</v>
      </c>
      <c r="J85" s="29" t="s">
        <v>32</v>
      </c>
      <c r="K85" s="29" t="s">
        <v>32</v>
      </c>
      <c r="L85" s="29" t="s">
        <v>32</v>
      </c>
      <c r="M85" s="29">
        <f t="shared" ref="M85:M89" si="12">COUNTIF(C85:L85,"True")</f>
        <v>10</v>
      </c>
      <c r="N85" s="29">
        <f t="shared" ref="N85:N89" si="13">10-M85</f>
        <v>0</v>
      </c>
      <c r="O85" s="29">
        <f t="shared" ref="O85:O89" si="14">(M85/10)*100</f>
        <v>100</v>
      </c>
    </row>
    <row r="86" spans="2:15" x14ac:dyDescent="0.25">
      <c r="B86" s="38" t="s">
        <v>26</v>
      </c>
      <c r="C86" s="29">
        <v>0</v>
      </c>
      <c r="D86" s="29" t="s">
        <v>32</v>
      </c>
      <c r="E86" s="29" t="s">
        <v>32</v>
      </c>
      <c r="F86" s="29" t="s">
        <v>32</v>
      </c>
      <c r="G86" s="29" t="s">
        <v>32</v>
      </c>
      <c r="H86" s="29" t="s">
        <v>29</v>
      </c>
      <c r="I86" s="29" t="s">
        <v>32</v>
      </c>
      <c r="J86" s="29" t="s">
        <v>32</v>
      </c>
      <c r="K86" s="29" t="s">
        <v>32</v>
      </c>
      <c r="L86" s="29" t="s">
        <v>32</v>
      </c>
      <c r="M86" s="29">
        <f t="shared" si="12"/>
        <v>8</v>
      </c>
      <c r="N86" s="29">
        <f t="shared" si="13"/>
        <v>2</v>
      </c>
      <c r="O86" s="29">
        <f t="shared" si="14"/>
        <v>80</v>
      </c>
    </row>
    <row r="87" spans="2:15" x14ac:dyDescent="0.25">
      <c r="B87" s="38" t="s">
        <v>27</v>
      </c>
      <c r="C87" s="29" t="s">
        <v>32</v>
      </c>
      <c r="D87" s="29" t="s">
        <v>32</v>
      </c>
      <c r="E87" s="29" t="s">
        <v>32</v>
      </c>
      <c r="F87" s="29" t="s">
        <v>32</v>
      </c>
      <c r="G87" s="29" t="s">
        <v>32</v>
      </c>
      <c r="H87" s="29" t="s">
        <v>32</v>
      </c>
      <c r="I87" s="29" t="s">
        <v>32</v>
      </c>
      <c r="J87" s="29" t="s">
        <v>32</v>
      </c>
      <c r="K87" s="29" t="s">
        <v>32</v>
      </c>
      <c r="L87" s="29" t="s">
        <v>32</v>
      </c>
      <c r="M87" s="29">
        <f t="shared" si="12"/>
        <v>10</v>
      </c>
      <c r="N87" s="29">
        <f t="shared" si="13"/>
        <v>0</v>
      </c>
      <c r="O87" s="29">
        <f t="shared" si="14"/>
        <v>100</v>
      </c>
    </row>
    <row r="88" spans="2:15" x14ac:dyDescent="0.25">
      <c r="B88" s="38" t="s">
        <v>28</v>
      </c>
      <c r="C88" s="29" t="s">
        <v>32</v>
      </c>
      <c r="D88" s="29" t="s">
        <v>26</v>
      </c>
      <c r="E88" s="29" t="s">
        <v>32</v>
      </c>
      <c r="F88" s="29" t="s">
        <v>32</v>
      </c>
      <c r="G88" s="29" t="s">
        <v>32</v>
      </c>
      <c r="H88" s="29" t="s">
        <v>32</v>
      </c>
      <c r="I88" s="29" t="s">
        <v>32</v>
      </c>
      <c r="J88" s="29" t="s">
        <v>32</v>
      </c>
      <c r="K88" s="29" t="s">
        <v>32</v>
      </c>
      <c r="L88" s="29" t="s">
        <v>32</v>
      </c>
      <c r="M88" s="29">
        <f t="shared" si="12"/>
        <v>9</v>
      </c>
      <c r="N88" s="29">
        <f t="shared" si="13"/>
        <v>1</v>
      </c>
      <c r="O88" s="29">
        <f t="shared" si="14"/>
        <v>90</v>
      </c>
    </row>
    <row r="89" spans="2:15" x14ac:dyDescent="0.25">
      <c r="B89" s="38" t="s">
        <v>29</v>
      </c>
      <c r="C89" s="29" t="s">
        <v>32</v>
      </c>
      <c r="D89" s="29" t="s">
        <v>32</v>
      </c>
      <c r="E89" s="29" t="s">
        <v>32</v>
      </c>
      <c r="F89" s="29" t="s">
        <v>32</v>
      </c>
      <c r="G89" s="29" t="s">
        <v>32</v>
      </c>
      <c r="H89" s="29" t="s">
        <v>32</v>
      </c>
      <c r="I89" s="29" t="s">
        <v>32</v>
      </c>
      <c r="J89" s="29" t="s">
        <v>32</v>
      </c>
      <c r="K89" s="29" t="s">
        <v>32</v>
      </c>
      <c r="L89" s="29" t="s">
        <v>32</v>
      </c>
      <c r="M89" s="29">
        <f t="shared" si="12"/>
        <v>10</v>
      </c>
      <c r="N89" s="29">
        <f t="shared" si="13"/>
        <v>0</v>
      </c>
      <c r="O89" s="29">
        <f t="shared" si="14"/>
        <v>100</v>
      </c>
    </row>
    <row r="107" spans="2:10" x14ac:dyDescent="0.25">
      <c r="B107" s="54" t="s">
        <v>45</v>
      </c>
      <c r="C107" s="54"/>
      <c r="D107" s="54"/>
      <c r="E107" s="54"/>
      <c r="F107" s="54"/>
      <c r="G107" s="54"/>
      <c r="H107" s="54"/>
      <c r="I107" s="54"/>
      <c r="J107" s="54"/>
    </row>
    <row r="108" spans="2:10" x14ac:dyDescent="0.25">
      <c r="B108" s="54"/>
      <c r="C108" s="54"/>
      <c r="D108" s="54"/>
      <c r="E108" s="54"/>
      <c r="F108" s="54"/>
      <c r="G108" s="54"/>
      <c r="H108" s="54"/>
      <c r="I108" s="54"/>
      <c r="J108" s="54"/>
    </row>
    <row r="109" spans="2:10" x14ac:dyDescent="0.25">
      <c r="B109" s="54"/>
      <c r="C109" s="54"/>
      <c r="D109" s="54"/>
      <c r="E109" s="54"/>
      <c r="F109" s="54"/>
      <c r="G109" s="54"/>
      <c r="H109" s="54"/>
      <c r="I109" s="54"/>
      <c r="J109" s="54"/>
    </row>
    <row r="110" spans="2:10" x14ac:dyDescent="0.25">
      <c r="B110" s="20"/>
      <c r="C110" s="20"/>
      <c r="D110" s="20"/>
      <c r="E110" s="20"/>
      <c r="F110" s="20"/>
      <c r="G110" s="20"/>
      <c r="H110" s="20"/>
      <c r="I110" s="20"/>
      <c r="J110" s="20"/>
    </row>
    <row r="111" spans="2:10" x14ac:dyDescent="0.25">
      <c r="B111" s="20"/>
      <c r="C111" s="20"/>
      <c r="D111" s="20"/>
      <c r="E111" s="20"/>
      <c r="F111" s="20"/>
      <c r="G111" s="20"/>
      <c r="H111" s="20"/>
      <c r="I111" s="20"/>
      <c r="J111" s="20"/>
    </row>
    <row r="112" spans="2:10" x14ac:dyDescent="0.25">
      <c r="B112" s="20"/>
      <c r="C112" s="20"/>
      <c r="D112" s="20"/>
      <c r="E112" s="20"/>
      <c r="F112" s="20"/>
      <c r="G112" s="20"/>
      <c r="H112" s="20"/>
      <c r="I112" s="20"/>
      <c r="J112" s="20"/>
    </row>
    <row r="113" spans="2:10" x14ac:dyDescent="0.25">
      <c r="B113" s="20"/>
      <c r="C113" s="20"/>
      <c r="D113" s="20"/>
      <c r="E113" s="20"/>
      <c r="F113" s="20"/>
      <c r="G113" s="20"/>
      <c r="H113" s="20"/>
      <c r="I113" s="20"/>
      <c r="J113" s="20"/>
    </row>
    <row r="114" spans="2:10" x14ac:dyDescent="0.25">
      <c r="B114" s="20"/>
      <c r="C114" s="20"/>
      <c r="D114" s="20"/>
      <c r="E114" s="20"/>
      <c r="F114" s="20"/>
      <c r="G114" s="20"/>
      <c r="H114" s="20"/>
      <c r="I114" s="20"/>
      <c r="J114" s="20"/>
    </row>
    <row r="115" spans="2:10" x14ac:dyDescent="0.25">
      <c r="B115" s="20"/>
      <c r="C115" s="20"/>
      <c r="D115" s="20"/>
      <c r="E115" s="20"/>
      <c r="F115" s="20"/>
      <c r="G115" s="20"/>
      <c r="H115" s="20"/>
      <c r="I115" s="20"/>
      <c r="J115" s="20"/>
    </row>
    <row r="116" spans="2:10" x14ac:dyDescent="0.25">
      <c r="B116" s="51" t="s">
        <v>47</v>
      </c>
      <c r="C116" s="51"/>
      <c r="D116" s="51"/>
      <c r="E116" s="20"/>
      <c r="F116" s="20"/>
      <c r="G116" s="20"/>
      <c r="H116" s="20"/>
      <c r="I116" s="20"/>
      <c r="J116" s="20"/>
    </row>
    <row r="117" spans="2:10" x14ac:dyDescent="0.25">
      <c r="B117" s="49"/>
      <c r="C117" s="21" t="s">
        <v>13</v>
      </c>
      <c r="D117" s="21" t="s">
        <v>2</v>
      </c>
      <c r="E117" s="21" t="s">
        <v>11</v>
      </c>
      <c r="F117" s="21" t="s">
        <v>12</v>
      </c>
      <c r="G117" s="21" t="s">
        <v>3</v>
      </c>
      <c r="H117" s="21" t="s">
        <v>4</v>
      </c>
      <c r="I117" s="22" t="s">
        <v>21</v>
      </c>
      <c r="J117" s="24" t="s">
        <v>22</v>
      </c>
    </row>
    <row r="118" spans="2:10" x14ac:dyDescent="0.25">
      <c r="B118" s="50"/>
      <c r="C118" s="23">
        <v>1</v>
      </c>
      <c r="D118" s="37">
        <v>10</v>
      </c>
      <c r="E118" s="25" t="s">
        <v>5</v>
      </c>
      <c r="F118" s="25" t="s">
        <v>8</v>
      </c>
      <c r="G118" s="37" t="s">
        <v>6</v>
      </c>
      <c r="H118" s="37" t="s">
        <v>14</v>
      </c>
      <c r="I118" s="37">
        <f>AVERAGE(63.3,91.6,83.3,61.7,38.3,63.3,86.7,85,50,83.3)</f>
        <v>70.650000000000006</v>
      </c>
      <c r="J118" s="37">
        <f>AVERAGE(11.1,66.7,33.3,44.4,22.2,22.2,55.6,44.4,22.2,44.4)</f>
        <v>36.649999999999991</v>
      </c>
    </row>
    <row r="119" spans="2:10" x14ac:dyDescent="0.25">
      <c r="B119" s="20"/>
      <c r="C119" s="20"/>
      <c r="D119" s="20"/>
      <c r="E119" s="20"/>
      <c r="F119" s="20"/>
      <c r="G119" s="20"/>
      <c r="H119" s="20"/>
      <c r="I119" s="20"/>
      <c r="J119" s="20"/>
    </row>
    <row r="120" spans="2:10" x14ac:dyDescent="0.25">
      <c r="B120" s="20"/>
      <c r="C120" s="20"/>
      <c r="D120" s="20"/>
      <c r="E120" s="20"/>
      <c r="F120" s="20"/>
      <c r="G120" s="20"/>
      <c r="H120" s="20"/>
      <c r="I120" s="20"/>
      <c r="J120" s="20"/>
    </row>
    <row r="121" spans="2:10" x14ac:dyDescent="0.25">
      <c r="B121" s="51" t="s">
        <v>48</v>
      </c>
      <c r="C121" s="51"/>
      <c r="D121" s="51"/>
      <c r="E121" s="20"/>
      <c r="F121" s="20"/>
      <c r="G121" s="20"/>
      <c r="H121" s="20"/>
      <c r="I121" s="20"/>
      <c r="J121" s="20"/>
    </row>
    <row r="122" spans="2:10" x14ac:dyDescent="0.25">
      <c r="B122" s="49"/>
      <c r="C122" s="21" t="s">
        <v>13</v>
      </c>
      <c r="D122" s="21" t="s">
        <v>2</v>
      </c>
      <c r="E122" s="21" t="s">
        <v>11</v>
      </c>
      <c r="F122" s="21" t="s">
        <v>12</v>
      </c>
      <c r="G122" s="21" t="s">
        <v>3</v>
      </c>
      <c r="H122" s="21" t="s">
        <v>4</v>
      </c>
      <c r="I122" s="22" t="s">
        <v>21</v>
      </c>
      <c r="J122" s="24" t="s">
        <v>22</v>
      </c>
    </row>
    <row r="123" spans="2:10" x14ac:dyDescent="0.25">
      <c r="B123" s="50"/>
      <c r="C123" s="23">
        <v>1</v>
      </c>
      <c r="D123" s="37" t="s">
        <v>15</v>
      </c>
      <c r="E123" s="25" t="s">
        <v>5</v>
      </c>
      <c r="F123" s="25" t="s">
        <v>8</v>
      </c>
      <c r="G123" s="37" t="s">
        <v>6</v>
      </c>
      <c r="H123" s="37" t="s">
        <v>14</v>
      </c>
      <c r="I123" s="37">
        <f>AVERAGE(92.8,92.8,91.8,90.3,86.7,89.5,92.3,92.8,93.8,91.5)</f>
        <v>91.429999999999978</v>
      </c>
      <c r="J123" s="37">
        <f>AVERAGE(67.8,78,71.2,66.1,52.5,64.4,74.6,72.9,74.6,71.2)</f>
        <v>69.330000000000013</v>
      </c>
    </row>
  </sheetData>
  <mergeCells count="11">
    <mergeCell ref="B3:O5"/>
    <mergeCell ref="B107:J109"/>
    <mergeCell ref="B116:D116"/>
    <mergeCell ref="B121:D121"/>
    <mergeCell ref="B62:D62"/>
    <mergeCell ref="B72:D72"/>
    <mergeCell ref="B82:D82"/>
    <mergeCell ref="B12:D12"/>
    <mergeCell ref="B27:D27"/>
    <mergeCell ref="B37:D37"/>
    <mergeCell ref="B47:D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2022-05-14T10:05:36Z</dcterms:created>
  <dcterms:modified xsi:type="dcterms:W3CDTF">2022-05-29T14:02:15Z</dcterms:modified>
</cp:coreProperties>
</file>