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"/>
    </mc:Choice>
  </mc:AlternateContent>
  <xr:revisionPtr revIDLastSave="0" documentId="8_{2CF56E87-4A40-4D4F-9279-5D32A9DA6079}" xr6:coauthVersionLast="47" xr6:coauthVersionMax="47" xr10:uidLastSave="{00000000-0000-0000-0000-000000000000}"/>
  <bookViews>
    <workbookView xWindow="1575" yWindow="3315" windowWidth="21600" windowHeight="11385" xr2:uid="{2C3BCC7F-8CD5-40B5-846A-0319F5F89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F2" i="1"/>
  <c r="F3" i="1"/>
  <c r="F4" i="1"/>
  <c r="F5" i="1"/>
  <c r="F6" i="1"/>
  <c r="F7" i="1"/>
  <c r="F8" i="1"/>
  <c r="E2" i="1"/>
  <c r="E3" i="1"/>
  <c r="E4" i="1"/>
  <c r="E5" i="1"/>
  <c r="E6" i="1"/>
  <c r="E7" i="1"/>
  <c r="E8" i="1"/>
  <c r="D2" i="1"/>
  <c r="D3" i="1"/>
  <c r="D4" i="1"/>
  <c r="D5" i="1"/>
  <c r="D6" i="1"/>
  <c r="D7" i="1"/>
  <c r="D8" i="1"/>
  <c r="C2" i="1"/>
  <c r="C3" i="1"/>
  <c r="C4" i="1"/>
  <c r="C5" i="1"/>
  <c r="C6" i="1"/>
  <c r="C7" i="1"/>
  <c r="C8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<sst xmlns="http://schemas.openxmlformats.org/spreadsheetml/2006/main" count="56" uniqueCount="33">
  <si>
    <t>Requirements Gathering</t>
  </si>
  <si>
    <t>High Level Design</t>
  </si>
  <si>
    <t>Low Level Design</t>
  </si>
  <si>
    <t>Development</t>
  </si>
  <si>
    <t>Testing</t>
  </si>
  <si>
    <t>Requirement</t>
  </si>
  <si>
    <t>Date completed</t>
  </si>
  <si>
    <t>Category</t>
  </si>
  <si>
    <t>User Dashboards</t>
  </si>
  <si>
    <t>Hours to complete</t>
  </si>
  <si>
    <t>Styling</t>
  </si>
  <si>
    <t>Requirements document</t>
  </si>
  <si>
    <t>Project Plan</t>
  </si>
  <si>
    <t>UI Prototypes</t>
  </si>
  <si>
    <t>Class Diagrams</t>
  </si>
  <si>
    <t>Activity Diagrams</t>
  </si>
  <si>
    <t>Database drinkDemo Prototype</t>
  </si>
  <si>
    <t>Date</t>
  </si>
  <si>
    <t>Home &amp; Login Pages</t>
  </si>
  <si>
    <t>Authentication</t>
  </si>
  <si>
    <t>User Database</t>
  </si>
  <si>
    <t>Tournament Functionality</t>
  </si>
  <si>
    <t>Sponsor Dashboard</t>
  </si>
  <si>
    <t>Page Security</t>
  </si>
  <si>
    <t>Managers can manage user types</t>
  </si>
  <si>
    <t>Scoresheet page</t>
  </si>
  <si>
    <t>Drink Order Page</t>
  </si>
  <si>
    <t>Manage Tournament Page</t>
  </si>
  <si>
    <t>Calender Implementation</t>
  </si>
  <si>
    <t>Debugging Page</t>
  </si>
  <si>
    <t>Development Sprint 1 Testing</t>
  </si>
  <si>
    <t>Development Sprint 2 Testing</t>
  </si>
  <si>
    <t>Development Sprint 3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</si>
</sst>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;@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Requirements Gathering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m/d/yy;@</c:formatCode>
                <c:ptCount val="7"/>
                <c:pt idx="0">
                  <c:v>44449</c:v>
                </c:pt>
                <c:pt idx="1">
                  <c:v>44463</c:v>
                </c:pt>
                <c:pt idx="2">
                  <c:v>44477</c:v>
                </c:pt>
                <c:pt idx="3">
                  <c:v>44491</c:v>
                </c:pt>
                <c:pt idx="4">
                  <c:v>44505</c:v>
                </c:pt>
                <c:pt idx="5">
                  <c:v>44519</c:v>
                </c:pt>
                <c:pt idx="6">
                  <c:v>44533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1B0-BB66-667965BABD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Level Design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m/d/yy;@</c:formatCode>
                <c:ptCount val="7"/>
                <c:pt idx="0">
                  <c:v>44449</c:v>
                </c:pt>
                <c:pt idx="1">
                  <c:v>44463</c:v>
                </c:pt>
                <c:pt idx="2">
                  <c:v>44477</c:v>
                </c:pt>
                <c:pt idx="3">
                  <c:v>44491</c:v>
                </c:pt>
                <c:pt idx="4">
                  <c:v>44505</c:v>
                </c:pt>
                <c:pt idx="5">
                  <c:v>44519</c:v>
                </c:pt>
                <c:pt idx="6">
                  <c:v>44533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1B0-BB66-667965BABD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 Level Design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m/d/yy;@</c:formatCode>
                <c:ptCount val="7"/>
                <c:pt idx="0">
                  <c:v>44449</c:v>
                </c:pt>
                <c:pt idx="1">
                  <c:v>44463</c:v>
                </c:pt>
                <c:pt idx="2">
                  <c:v>44477</c:v>
                </c:pt>
                <c:pt idx="3">
                  <c:v>44491</c:v>
                </c:pt>
                <c:pt idx="4">
                  <c:v>44505</c:v>
                </c:pt>
                <c:pt idx="5">
                  <c:v>44519</c:v>
                </c:pt>
                <c:pt idx="6">
                  <c:v>44533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1B0-BB66-667965BABDC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m/d/yy;@</c:formatCode>
                <c:ptCount val="7"/>
                <c:pt idx="0">
                  <c:v>44449</c:v>
                </c:pt>
                <c:pt idx="1">
                  <c:v>44463</c:v>
                </c:pt>
                <c:pt idx="2">
                  <c:v>44477</c:v>
                </c:pt>
                <c:pt idx="3">
                  <c:v>44491</c:v>
                </c:pt>
                <c:pt idx="4">
                  <c:v>44505</c:v>
                </c:pt>
                <c:pt idx="5">
                  <c:v>44519</c:v>
                </c:pt>
                <c:pt idx="6">
                  <c:v>44533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68</c:v>
                </c:pt>
                <c:pt idx="4">
                  <c:v>43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1B0-BB66-667965BABDC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m/d/yy;@</c:formatCode>
                <c:ptCount val="7"/>
                <c:pt idx="0">
                  <c:v>44449</c:v>
                </c:pt>
                <c:pt idx="1">
                  <c:v>44463</c:v>
                </c:pt>
                <c:pt idx="2">
                  <c:v>44477</c:v>
                </c:pt>
                <c:pt idx="3">
                  <c:v>44491</c:v>
                </c:pt>
                <c:pt idx="4">
                  <c:v>44505</c:v>
                </c:pt>
                <c:pt idx="5">
                  <c:v>44519</c:v>
                </c:pt>
                <c:pt idx="6">
                  <c:v>44533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1B0-BB66-667965BABD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928640"/>
        <c:axId val="34937376"/>
      </c:lineChart>
      <c:dateAx>
        <c:axId val="349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376"/>
        <c:crosses val="autoZero"/>
        <c:auto val="1"/>
        <c:lblOffset val="100"/>
        <c:baseTimeUnit val="days"/>
      </c:dateAx>
      <c:valAx>
        <c:axId val="34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work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33336</xdr:rowOff>
    </xdr:from>
    <xdr:to>
      <xdr:col>5</xdr:col>
      <xdr:colOff>419100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B558A-A284-47B9-BCF5-E343C6CB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38789-A7CB-40BD-8785-DE9ED858F856}" name="Table1" displayName="Table1" ref="H1:K25" totalsRowShown="0">
  <autoFilter ref="H1:K25" xr:uid="{52F38789-A7CB-40BD-8785-DE9ED858F856}"/>
  <sortState xmlns:xlrd2="http://schemas.microsoft.com/office/spreadsheetml/2017/richdata2" ref="H2:K25">
    <sortCondition ref="J1:J25"/>
  </sortState>
  <tableColumns count="4">
    <tableColumn id="1" xr3:uid="{B1C9A984-3C51-4E7D-A813-0BCB640FE702}" name="Requirement"/>
    <tableColumn id="2" xr3:uid="{C33B613C-D551-4EC2-8572-5B4F163C095A}" name="Hours to complete"/>
    <tableColumn id="3" xr3:uid="{B30DBAEC-FE6F-474C-B9ED-A59C9912F9A8}" name="Date completed" dataDxfId="6"/>
    <tableColumn id="4" xr3:uid="{A4B4C05E-B463-44A4-B2F8-9F44C9595DA2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339B7-388D-4B84-B2D7-6C650156B7A9}" name="Table2" displayName="Table2" ref="A1:F8" totalsRowShown="0">
  <autoFilter ref="A1:F8" xr:uid="{67B339B7-388D-4B84-B2D7-6C650156B7A9}"/>
  <tableColumns count="6">
    <tableColumn id="1" xr3:uid="{D54D7ABA-BAE4-44A1-80A7-6790CA3730F6}" name="Date" dataDxfId="5"/>
    <tableColumn id="2" xr3:uid="{15747EA5-C3E4-427C-BF3E-98EDB8B41F2B}" name="Requirements Gathering" dataDxfId="4">
      <calculatedColumnFormula>SUMIFS(Table1[Hours to complete], Table1[Category], "Requirements Gathering", Table1[Date completed], "&gt;" &amp;Table2[[#This Row],[Date]])</calculatedColumnFormula>
    </tableColumn>
    <tableColumn id="3" xr3:uid="{39A43C09-8B7E-4F3D-81D3-D2348C63DCF1}" name="High Level Design" dataDxfId="3">
      <calculatedColumnFormula>SUMIFS(Table1[Hours to complete], Table1[Category], "High Level Design", Table1[Date completed], "&gt;" &amp;Table2[[#This Row],[Date]])</calculatedColumnFormula>
    </tableColumn>
    <tableColumn id="4" xr3:uid="{1E872474-F98E-4A95-A4FE-4E200823555A}" name="Low Level Design" dataDxfId="2">
      <calculatedColumnFormula>SUMIFS(Table1[Hours to complete], Table1[Category], "Low Level Design", Table1[Date completed], "&gt;" &amp;Table2[[#This Row],[Date]])</calculatedColumnFormula>
    </tableColumn>
    <tableColumn id="5" xr3:uid="{23B61643-604E-40DC-8919-E76B9BDE0CAA}" name="Development" dataDxfId="1">
      <calculatedColumnFormula>SUMIFS(Table1[Hours to complete], Table1[Category], "Development", Table1[Date completed], "&gt;" &amp;Table2[[#This Row],[Date]])</calculatedColumnFormula>
    </tableColumn>
    <tableColumn id="6" xr3:uid="{E38749E6-305C-4A2D-9558-4AA72DE21AC8}" name="Testing" dataDxfId="0">
      <calculatedColumnFormula>SUMIFS(Table1[Hours to complete], Table1[Category], "Testing", Table1[Date completed], "&gt;" &amp;Table2[[#This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901-375B-4FC0-89E1-6F6000D632BC}">
  <dimension ref="A1:K31"/>
  <sheetViews>
    <sheetView tabSelected="1" topLeftCell="E1" workbookViewId="0">
      <selection activeCell="I24" sqref="I24"/>
    </sheetView>
  </sheetViews>
  <sheetFormatPr defaultRowHeight="15" x14ac:dyDescent="0.25"/>
  <cols>
    <col min="1" max="1" width="31.28515625" customWidth="1"/>
    <col min="2" max="2" width="17.28515625" customWidth="1"/>
    <col min="3" max="3" width="16.28515625" customWidth="1"/>
    <col min="4" max="4" width="15" customWidth="1"/>
    <col min="5" max="5" width="15.5703125" customWidth="1"/>
    <col min="6" max="6" width="11.85546875" customWidth="1"/>
    <col min="8" max="8" width="30.7109375" bestFit="1" customWidth="1"/>
    <col min="9" max="9" width="19.85546875" bestFit="1" customWidth="1"/>
    <col min="10" max="10" width="19.7109375" customWidth="1"/>
    <col min="11" max="11" width="23.140625" bestFit="1" customWidth="1"/>
  </cols>
  <sheetData>
    <row r="1" spans="1:11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4" t="s">
        <v>5</v>
      </c>
      <c r="I1" s="4" t="s">
        <v>9</v>
      </c>
      <c r="J1" s="4" t="s">
        <v>6</v>
      </c>
      <c r="K1" s="4" t="s">
        <v>7</v>
      </c>
    </row>
    <row r="2" spans="1:11" x14ac:dyDescent="0.25">
      <c r="A2" s="2">
        <v>44449</v>
      </c>
      <c r="B2">
        <f>SUMIFS(Table1[Hours to complete], Table1[Category], "Requirements Gathering", Table1[Date completed], "&gt;" &amp;Table2[[#This Row],[Date]])</f>
        <v>10</v>
      </c>
      <c r="C2">
        <f>SUMIFS(Table1[Hours to complete], Table1[Category], "High Level Design", Table1[Date completed], "&gt;" &amp;Table2[[#This Row],[Date]])</f>
        <v>4</v>
      </c>
      <c r="D2">
        <f>SUMIFS(Table1[Hours to complete], Table1[Category], "Low Level Design", Table1[Date completed], "&gt;" &amp;Table2[[#This Row],[Date]])</f>
        <v>16</v>
      </c>
      <c r="E2">
        <f>SUMIFS(Table1[Hours to complete], Table1[Category], "Development", Table1[Date completed], "&gt;" &amp;Table2[[#This Row],[Date]])</f>
        <v>75</v>
      </c>
      <c r="F2">
        <f>SUMIFS(Table1[Hours to complete], Table1[Category], "Testing", Table1[Date completed], "&gt;" &amp;Table2[[#This Row],[Date]])</f>
        <v>20</v>
      </c>
      <c r="H2" t="s">
        <v>11</v>
      </c>
      <c r="I2">
        <v>5</v>
      </c>
      <c r="J2" s="3">
        <v>44456</v>
      </c>
      <c r="K2" t="s">
        <v>0</v>
      </c>
    </row>
    <row r="3" spans="1:11" x14ac:dyDescent="0.25">
      <c r="A3" s="2">
        <v>44463</v>
      </c>
      <c r="B3">
        <f>SUMIFS(Table1[Hours to complete], Table1[Category], "Requirements Gathering", Table1[Date completed], "&gt;" &amp;Table2[[#This Row],[Date]])</f>
        <v>0</v>
      </c>
      <c r="C3">
        <f>SUMIFS(Table1[Hours to complete], Table1[Category], "High Level Design", Table1[Date completed], "&gt;" &amp;Table2[[#This Row],[Date]])</f>
        <v>4</v>
      </c>
      <c r="D3">
        <f>SUMIFS(Table1[Hours to complete], Table1[Category], "Low Level Design", Table1[Date completed], "&gt;" &amp;Table2[[#This Row],[Date]])</f>
        <v>16</v>
      </c>
      <c r="E3">
        <f>SUMIFS(Table1[Hours to complete], Table1[Category], "Development", Table1[Date completed], "&gt;" &amp;Table2[[#This Row],[Date]])</f>
        <v>75</v>
      </c>
      <c r="F3">
        <f>SUMIFS(Table1[Hours to complete], Table1[Category], "Testing", Table1[Date completed], "&gt;" &amp;Table2[[#This Row],[Date]])</f>
        <v>12</v>
      </c>
      <c r="H3" t="s">
        <v>12</v>
      </c>
      <c r="I3">
        <v>5</v>
      </c>
      <c r="J3" s="3">
        <v>44456</v>
      </c>
      <c r="K3" t="s">
        <v>0</v>
      </c>
    </row>
    <row r="4" spans="1:11" x14ac:dyDescent="0.25">
      <c r="A4" s="2">
        <v>44477</v>
      </c>
      <c r="B4">
        <f>SUMIFS(Table1[Hours to complete], Table1[Category], "Requirements Gathering", Table1[Date completed], "&gt;" &amp;Table2[[#This Row],[Date]])</f>
        <v>0</v>
      </c>
      <c r="C4">
        <f>SUMIFS(Table1[Hours to complete], Table1[Category], "High Level Design", Table1[Date completed], "&gt;" &amp;Table2[[#This Row],[Date]])</f>
        <v>0</v>
      </c>
      <c r="D4">
        <f>SUMIFS(Table1[Hours to complete], Table1[Category], "Low Level Design", Table1[Date completed], "&gt;" &amp;Table2[[#This Row],[Date]])</f>
        <v>0</v>
      </c>
      <c r="E4">
        <f>SUMIFS(Table1[Hours to complete], Table1[Category], "Development", Table1[Date completed], "&gt;" &amp;Table2[[#This Row],[Date]])</f>
        <v>75</v>
      </c>
      <c r="F4">
        <f>SUMIFS(Table1[Hours to complete], Table1[Category], "Testing", Table1[Date completed], "&gt;" &amp;Table2[[#This Row],[Date]])</f>
        <v>12</v>
      </c>
      <c r="H4" t="s">
        <v>29</v>
      </c>
      <c r="I4">
        <v>8</v>
      </c>
      <c r="J4" s="3">
        <v>44461</v>
      </c>
      <c r="K4" t="s">
        <v>4</v>
      </c>
    </row>
    <row r="5" spans="1:11" x14ac:dyDescent="0.25">
      <c r="A5" s="2">
        <v>44491</v>
      </c>
      <c r="B5">
        <f>SUMIFS(Table1[Hours to complete], Table1[Category], "Requirements Gathering", Table1[Date completed], "&gt;" &amp;Table2[[#This Row],[Date]])</f>
        <v>0</v>
      </c>
      <c r="C5">
        <f>SUMIFS(Table1[Hours to complete], Table1[Category], "High Level Design", Table1[Date completed], "&gt;" &amp;Table2[[#This Row],[Date]])</f>
        <v>0</v>
      </c>
      <c r="D5">
        <f>SUMIFS(Table1[Hours to complete], Table1[Category], "Low Level Design", Table1[Date completed], "&gt;" &amp;Table2[[#This Row],[Date]])</f>
        <v>0</v>
      </c>
      <c r="E5">
        <f>SUMIFS(Table1[Hours to complete], Table1[Category], "Development", Table1[Date completed], "&gt;" &amp;Table2[[#This Row],[Date]])</f>
        <v>68</v>
      </c>
      <c r="F5">
        <f>SUMIFS(Table1[Hours to complete], Table1[Category], "Testing", Table1[Date completed], "&gt;" &amp;Table2[[#This Row],[Date]])</f>
        <v>8</v>
      </c>
      <c r="H5" t="s">
        <v>14</v>
      </c>
      <c r="I5">
        <v>5</v>
      </c>
      <c r="J5" s="3">
        <v>44473</v>
      </c>
      <c r="K5" t="s">
        <v>2</v>
      </c>
    </row>
    <row r="6" spans="1:11" x14ac:dyDescent="0.25">
      <c r="A6" s="2">
        <v>44505</v>
      </c>
      <c r="B6">
        <f>SUMIFS(Table1[Hours to complete], Table1[Category], "Requirements Gathering", Table1[Date completed], "&gt;" &amp;Table2[[#This Row],[Date]])</f>
        <v>0</v>
      </c>
      <c r="C6">
        <f>SUMIFS(Table1[Hours to complete], Table1[Category], "High Level Design", Table1[Date completed], "&gt;" &amp;Table2[[#This Row],[Date]])</f>
        <v>0</v>
      </c>
      <c r="D6">
        <f>SUMIFS(Table1[Hours to complete], Table1[Category], "Low Level Design", Table1[Date completed], "&gt;" &amp;Table2[[#This Row],[Date]])</f>
        <v>0</v>
      </c>
      <c r="E6">
        <f>SUMIFS(Table1[Hours to complete], Table1[Category], "Development", Table1[Date completed], "&gt;" &amp;Table2[[#This Row],[Date]])</f>
        <v>43</v>
      </c>
      <c r="F6">
        <f>SUMIFS(Table1[Hours to complete], Table1[Category], "Testing", Table1[Date completed], "&gt;" &amp;Table2[[#This Row],[Date]])</f>
        <v>4</v>
      </c>
      <c r="H6" t="s">
        <v>15</v>
      </c>
      <c r="I6">
        <v>5</v>
      </c>
      <c r="J6" s="3">
        <v>44473</v>
      </c>
      <c r="K6" t="s">
        <v>2</v>
      </c>
    </row>
    <row r="7" spans="1:11" x14ac:dyDescent="0.25">
      <c r="A7" s="2">
        <v>44519</v>
      </c>
      <c r="B7">
        <f>SUMIFS(Table1[Hours to complete], Table1[Category], "Requirements Gathering", Table1[Date completed], "&gt;" &amp;Table2[[#This Row],[Date]])</f>
        <v>0</v>
      </c>
      <c r="C7">
        <f>SUMIFS(Table1[Hours to complete], Table1[Category], "High Level Design", Table1[Date completed], "&gt;" &amp;Table2[[#This Row],[Date]])</f>
        <v>0</v>
      </c>
      <c r="D7">
        <f>SUMIFS(Table1[Hours to complete], Table1[Category], "Low Level Design", Table1[Date completed], "&gt;" &amp;Table2[[#This Row],[Date]])</f>
        <v>0</v>
      </c>
      <c r="E7">
        <f>SUMIFS(Table1[Hours to complete], Table1[Category], "Development", Table1[Date completed], "&gt;" &amp;Table2[[#This Row],[Date]])</f>
        <v>10</v>
      </c>
      <c r="F7">
        <f>SUMIFS(Table1[Hours to complete], Table1[Category], "Testing", Table1[Date completed], "&gt;" &amp;Table2[[#This Row],[Date]])</f>
        <v>0</v>
      </c>
      <c r="H7" t="s">
        <v>16</v>
      </c>
      <c r="I7">
        <v>6</v>
      </c>
      <c r="J7" s="3">
        <v>44473</v>
      </c>
      <c r="K7" t="s">
        <v>2</v>
      </c>
    </row>
    <row r="8" spans="1:11" x14ac:dyDescent="0.25">
      <c r="A8" s="2">
        <v>44533</v>
      </c>
      <c r="B8">
        <f>SUMIFS(Table1[Hours to complete], Table1[Category], "Requirements Gathering", Table1[Date completed], "&gt;" &amp;Table2[[#This Row],[Date]])</f>
        <v>0</v>
      </c>
      <c r="C8">
        <f>SUMIFS(Table1[Hours to complete], Table1[Category], "High Level Design", Table1[Date completed], "&gt;" &amp;Table2[[#This Row],[Date]])</f>
        <v>0</v>
      </c>
      <c r="D8">
        <f>SUMIFS(Table1[Hours to complete], Table1[Category], "Low Level Design", Table1[Date completed], "&gt;" &amp;Table2[[#This Row],[Date]])</f>
        <v>0</v>
      </c>
      <c r="E8">
        <f>SUMIFS(Table1[Hours to complete], Table1[Category], "Development", Table1[Date completed], "&gt;" &amp;Table2[[#This Row],[Date]])</f>
        <v>0</v>
      </c>
      <c r="F8">
        <f>SUMIFS(Table1[Hours to complete], Table1[Category], "Testing", Table1[Date completed], "&gt;" &amp;Table2[[#This Row],[Date]])</f>
        <v>0</v>
      </c>
      <c r="H8" t="s">
        <v>13</v>
      </c>
      <c r="I8">
        <v>4</v>
      </c>
      <c r="J8" s="3">
        <v>44473</v>
      </c>
      <c r="K8" t="s">
        <v>1</v>
      </c>
    </row>
    <row r="9" spans="1:11" x14ac:dyDescent="0.25">
      <c r="A9" s="2"/>
      <c r="H9" t="s">
        <v>18</v>
      </c>
      <c r="I9">
        <v>4</v>
      </c>
      <c r="J9" s="3">
        <v>44489</v>
      </c>
      <c r="K9" t="s">
        <v>3</v>
      </c>
    </row>
    <row r="10" spans="1:11" x14ac:dyDescent="0.25">
      <c r="A10" s="2"/>
      <c r="H10" t="s">
        <v>30</v>
      </c>
      <c r="I10">
        <v>4</v>
      </c>
      <c r="J10" s="3">
        <v>44489</v>
      </c>
      <c r="K10" t="s">
        <v>4</v>
      </c>
    </row>
    <row r="11" spans="1:11" x14ac:dyDescent="0.25">
      <c r="A11" s="1"/>
      <c r="H11" t="s">
        <v>28</v>
      </c>
      <c r="I11">
        <v>3</v>
      </c>
      <c r="J11" s="3">
        <v>44491</v>
      </c>
      <c r="K11" t="s">
        <v>3</v>
      </c>
    </row>
    <row r="12" spans="1:11" x14ac:dyDescent="0.25">
      <c r="H12" t="s">
        <v>19</v>
      </c>
      <c r="I12">
        <v>15</v>
      </c>
      <c r="J12" s="3">
        <v>44495</v>
      </c>
      <c r="K12" t="s">
        <v>3</v>
      </c>
    </row>
    <row r="13" spans="1:11" x14ac:dyDescent="0.25">
      <c r="H13" t="s">
        <v>20</v>
      </c>
      <c r="I13">
        <v>10</v>
      </c>
      <c r="J13" s="3">
        <v>44495</v>
      </c>
      <c r="K13" t="s">
        <v>3</v>
      </c>
    </row>
    <row r="14" spans="1:11" x14ac:dyDescent="0.25">
      <c r="H14" t="s">
        <v>31</v>
      </c>
      <c r="I14">
        <v>4</v>
      </c>
      <c r="J14" s="3">
        <v>44503</v>
      </c>
      <c r="K14" t="s">
        <v>4</v>
      </c>
    </row>
    <row r="15" spans="1:11" x14ac:dyDescent="0.25">
      <c r="H15" t="s">
        <v>25</v>
      </c>
      <c r="I15">
        <v>2</v>
      </c>
      <c r="J15" s="3">
        <v>44509</v>
      </c>
      <c r="K15" t="s">
        <v>3</v>
      </c>
    </row>
    <row r="16" spans="1:11" x14ac:dyDescent="0.25">
      <c r="H16" t="s">
        <v>26</v>
      </c>
      <c r="I16">
        <v>2</v>
      </c>
      <c r="J16" s="3">
        <v>44509</v>
      </c>
      <c r="K16" t="s">
        <v>3</v>
      </c>
    </row>
    <row r="17" spans="8:11" x14ac:dyDescent="0.25">
      <c r="H17" t="s">
        <v>27</v>
      </c>
      <c r="I17">
        <v>2</v>
      </c>
      <c r="J17" s="3">
        <v>44509</v>
      </c>
      <c r="K17" t="s">
        <v>3</v>
      </c>
    </row>
    <row r="18" spans="8:11" x14ac:dyDescent="0.25">
      <c r="H18" s="4" t="s">
        <v>8</v>
      </c>
      <c r="I18" s="4">
        <v>10</v>
      </c>
      <c r="J18" s="5">
        <v>44510</v>
      </c>
      <c r="K18" s="4" t="s">
        <v>3</v>
      </c>
    </row>
    <row r="19" spans="8:11" x14ac:dyDescent="0.25">
      <c r="H19" t="s">
        <v>23</v>
      </c>
      <c r="I19">
        <v>2</v>
      </c>
      <c r="J19" s="3">
        <v>44511</v>
      </c>
      <c r="K19" t="s">
        <v>3</v>
      </c>
    </row>
    <row r="20" spans="8:11" x14ac:dyDescent="0.25">
      <c r="H20" t="s">
        <v>24</v>
      </c>
      <c r="I20">
        <v>5</v>
      </c>
      <c r="J20" s="3">
        <v>44511</v>
      </c>
      <c r="K20" t="s">
        <v>3</v>
      </c>
    </row>
    <row r="21" spans="8:11" x14ac:dyDescent="0.25">
      <c r="H21" t="s">
        <v>22</v>
      </c>
      <c r="I21">
        <v>5</v>
      </c>
      <c r="J21" s="3">
        <v>44512</v>
      </c>
      <c r="K21" t="s">
        <v>3</v>
      </c>
    </row>
    <row r="22" spans="8:11" x14ac:dyDescent="0.25">
      <c r="H22" t="s">
        <v>21</v>
      </c>
      <c r="I22">
        <v>5</v>
      </c>
      <c r="J22" s="3">
        <v>44514</v>
      </c>
      <c r="K22" t="s">
        <v>3</v>
      </c>
    </row>
    <row r="23" spans="8:11" x14ac:dyDescent="0.25">
      <c r="H23" t="s">
        <v>32</v>
      </c>
      <c r="I23">
        <v>4</v>
      </c>
      <c r="J23" s="3">
        <v>44517</v>
      </c>
      <c r="K23" t="s">
        <v>4</v>
      </c>
    </row>
    <row r="24" spans="8:11" x14ac:dyDescent="0.25">
      <c r="H24" t="s">
        <v>10</v>
      </c>
      <c r="I24">
        <v>10</v>
      </c>
      <c r="J24" s="3">
        <v>44522</v>
      </c>
      <c r="K24" t="s">
        <v>3</v>
      </c>
    </row>
    <row r="25" spans="8:11" x14ac:dyDescent="0.25">
      <c r="J25" s="3"/>
    </row>
    <row r="31" spans="8:11" x14ac:dyDescent="0.25">
      <c r="I31">
        <f>SUM(I2:I24)</f>
        <v>125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7170D68908A4993C7A77F6B2EE532" ma:contentTypeVersion="4" ma:contentTypeDescription="Create a new document." ma:contentTypeScope="" ma:versionID="f3c8a945b861cb99d84073ac959927eb">
  <xsd:schema xmlns:xsd="http://www.w3.org/2001/XMLSchema" xmlns:xs="http://www.w3.org/2001/XMLSchema" xmlns:p="http://schemas.microsoft.com/office/2006/metadata/properties" xmlns:ns3="ea50ceeb-d984-42f8-ad8b-242a8cc44949" targetNamespace="http://schemas.microsoft.com/office/2006/metadata/properties" ma:root="true" ma:fieldsID="3e1539a0d6fda5d08a9ed95382daafb3" ns3:_="">
    <xsd:import namespace="ea50ceeb-d984-42f8-ad8b-242a8cc449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0ceeb-d984-42f8-ad8b-242a8cc4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14F00E-3C3B-40E2-8518-4E3935E6F70E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ea50ceeb-d984-42f8-ad8b-242a8cc4494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2FB2D1-0834-4527-8477-43F7CB62A3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8D27B3-E601-47E5-BB9B-F7937F66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0ceeb-d984-42f8-ad8b-242a8cc44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Crandall</cp:lastModifiedBy>
  <dcterms:created xsi:type="dcterms:W3CDTF">2021-12-04T20:22:02Z</dcterms:created>
  <dcterms:modified xsi:type="dcterms:W3CDTF">2021-12-06T05:18:45Z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0x010100E027170D68908A4993C7A77F6B2EE532</vt:lpwstr>
  </property>
</Properties>
</file>