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3. Academic\BSc in IEM\Research\Thesis\ZAID 1911035 Thesis\Writtings\"/>
    </mc:Choice>
  </mc:AlternateContent>
  <xr:revisionPtr revIDLastSave="0" documentId="13_ncr:1_{3D9B9EF7-29DD-4A96-B37F-E41FB42F7A7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2" i="1"/>
  <c r="G3" i="1" l="1"/>
  <c r="G4" i="1"/>
  <c r="G5" i="1"/>
  <c r="G6" i="1"/>
  <c r="G7" i="1"/>
  <c r="G8" i="1"/>
  <c r="G9" i="1"/>
  <c r="G10" i="1"/>
  <c r="G11" i="1"/>
  <c r="G2" i="1" l="1"/>
</calcChain>
</file>

<file path=xl/sharedStrings.xml><?xml version="1.0" encoding="utf-8"?>
<sst xmlns="http://schemas.openxmlformats.org/spreadsheetml/2006/main" count="226" uniqueCount="65">
  <si>
    <t>Participant ID</t>
  </si>
  <si>
    <t>Name</t>
  </si>
  <si>
    <t>Age</t>
  </si>
  <si>
    <t>Gender</t>
  </si>
  <si>
    <t>Height (cm)</t>
  </si>
  <si>
    <t>Weight (kg)</t>
  </si>
  <si>
    <t>BMI</t>
  </si>
  <si>
    <t>Medical History</t>
  </si>
  <si>
    <t>Smoking Habits</t>
  </si>
  <si>
    <t>Alcohol Consumption</t>
  </si>
  <si>
    <t>Physical Exercise</t>
  </si>
  <si>
    <t>Working Days/Week</t>
  </si>
  <si>
    <t>Work Duration (hrs/day)</t>
  </si>
  <si>
    <t>Table Height (cm)</t>
  </si>
  <si>
    <t>Sitting Height (cm)</t>
  </si>
  <si>
    <t>MSDs Index</t>
  </si>
  <si>
    <t>Risk Class</t>
  </si>
  <si>
    <t>Neck Pain</t>
  </si>
  <si>
    <t>Shoulder Pain</t>
  </si>
  <si>
    <t xml:space="preserve">Upper Back Pain </t>
  </si>
  <si>
    <t xml:space="preserve">Lower Back Pain </t>
  </si>
  <si>
    <t>Elbow Pain</t>
  </si>
  <si>
    <t>Wrist/Hand Pain</t>
  </si>
  <si>
    <t>Hips/Thighs Pain</t>
  </si>
  <si>
    <t>Knees Pain</t>
  </si>
  <si>
    <t>Ankles/Feet Pain</t>
  </si>
  <si>
    <t>RULA_Left</t>
  </si>
  <si>
    <t>RULA_Right</t>
  </si>
  <si>
    <t>Anas Daria</t>
  </si>
  <si>
    <t>Male</t>
  </si>
  <si>
    <t>None</t>
  </si>
  <si>
    <t>Non-smoker</t>
  </si>
  <si>
    <t>Job Tenure (years)</t>
  </si>
  <si>
    <t>Work Breaks (hrs/day)</t>
  </si>
  <si>
    <t>Yes</t>
  </si>
  <si>
    <t>No</t>
  </si>
  <si>
    <t>Zubair</t>
  </si>
  <si>
    <t>Regular</t>
  </si>
  <si>
    <t>Occasional</t>
  </si>
  <si>
    <t>Tanjim Hasan</t>
  </si>
  <si>
    <t>Roksana</t>
  </si>
  <si>
    <t>Female</t>
  </si>
  <si>
    <t>Diabetes</t>
  </si>
  <si>
    <t>Asthma</t>
  </si>
  <si>
    <t xml:space="preserve">Md Jamil </t>
  </si>
  <si>
    <t>Shafiqul</t>
  </si>
  <si>
    <t>Asifa Banu</t>
  </si>
  <si>
    <t>Shapla</t>
  </si>
  <si>
    <t>Ritu karmokar</t>
  </si>
  <si>
    <t>Obesity</t>
  </si>
  <si>
    <t>Masum Mollah</t>
  </si>
  <si>
    <t>Row Labels</t>
  </si>
  <si>
    <t>High</t>
  </si>
  <si>
    <t>Low</t>
  </si>
  <si>
    <t>Medium</t>
  </si>
  <si>
    <t>Grand Total</t>
  </si>
  <si>
    <t>Count of MSDs Index</t>
  </si>
  <si>
    <t>Count of RULA_Right</t>
  </si>
  <si>
    <t>Count of RULA_Left</t>
  </si>
  <si>
    <t>RULA_Range</t>
  </si>
  <si>
    <t>1-3</t>
  </si>
  <si>
    <t>3-4</t>
  </si>
  <si>
    <t>4-5</t>
  </si>
  <si>
    <t>5-6</t>
  </si>
  <si>
    <t>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</si>
</sst>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0" fontId="6" fillId="0" borderId="0" xfId="0" applyFont="1" applyAlignment="1">
      <alignment horizontal="center" vertical="center" readingOrder="1"/>
    </xf>
    <xf numFmtId="164" fontId="4" fillId="0" borderId="1" xfId="0" applyNumberFormat="1" applyFont="1" applyBorder="1"/>
    <xf numFmtId="0" fontId="4" fillId="0" borderId="1" xfId="0" applyFont="1" applyBorder="1"/>
    <xf numFmtId="165" fontId="4" fillId="0" borderId="1" xfId="0" applyNumberFormat="1" applyFont="1" applyBorder="1"/>
    <xf numFmtId="0" fontId="5" fillId="0" borderId="0" xfId="0" applyFont="1"/>
    <xf numFmtId="165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FAD"/>
      <color rgb="FFF4A261"/>
      <color rgb="FFEAEAEA"/>
      <color rgb="FF457B9D"/>
      <color rgb="FF56BCAC"/>
      <color rgb="FF97BBD1"/>
      <color rgb="FFACDED6"/>
      <color rgb="FFF9CBA5"/>
      <color rgb="FFF3B9AB"/>
      <color rgb="FFE76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Sheet3!$C$33</c:f>
              <c:strCache>
                <c:ptCount val="1"/>
                <c:pt idx="0">
                  <c:v>RULA_Right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90000">
                    <a:srgbClr val="79D085"/>
                  </a:gs>
                  <a:gs pos="0">
                    <a:srgbClr val="C1E9C7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3-48E5-BA1B-D2D0B579FA49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A8DCD3"/>
                  </a:gs>
                  <a:gs pos="60000">
                    <a:srgbClr val="56BCAC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B3-48E5-BA1B-D2D0B579FA4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9FC0D5"/>
                  </a:gs>
                  <a:gs pos="60000">
                    <a:srgbClr val="457B9D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3-48E5-BA1B-D2D0B579FA4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F9CFAD"/>
                  </a:gs>
                  <a:gs pos="60000">
                    <a:srgbClr val="F4A261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B3-48E5-BA1B-D2D0B579FA4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F3B9AB"/>
                  </a:gs>
                  <a:gs pos="55000">
                    <a:srgbClr val="E76F51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3-48E5-BA1B-D2D0B579FA49}"/>
              </c:ext>
            </c:extLst>
          </c:dPt>
          <c:cat>
            <c:strRef>
              <c:f>Sheet3!$B$34:$B$38</c:f>
              <c:strCache>
                <c:ptCount val="5"/>
                <c:pt idx="0">
                  <c:v>1-3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</c:strCache>
            </c:strRef>
          </c:cat>
          <c:val>
            <c:numRef>
              <c:f>Sheet3!$C$34:$C$38</c:f>
              <c:numCache>
                <c:formatCode>0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8E5-BA1B-D2D0B579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503151"/>
        <c:axId val="1538500271"/>
      </c:barChart>
      <c:catAx>
        <c:axId val="15385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RULA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 Range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48414260717410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8500271"/>
        <c:crosses val="autoZero"/>
        <c:auto val="1"/>
        <c:lblAlgn val="ctr"/>
        <c:lblOffset val="100"/>
        <c:noMultiLvlLbl val="0"/>
      </c:catAx>
      <c:valAx>
        <c:axId val="15385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850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Sheet3!$D$33</c:f>
              <c:strCache>
                <c:ptCount val="1"/>
                <c:pt idx="0">
                  <c:v>RULA_Left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B8E6BD"/>
                  </a:gs>
                  <a:gs pos="100000">
                    <a:srgbClr val="6BCB77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8-425A-B427-54DA25C257B9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A8DCD3"/>
                  </a:gs>
                  <a:gs pos="65000">
                    <a:srgbClr val="56BCAC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8-425A-B427-54DA25C257B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AECADC"/>
                  </a:gs>
                  <a:gs pos="65000">
                    <a:srgbClr val="457B9D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28-425A-B427-54DA25C257B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F9CFAD"/>
                  </a:gs>
                  <a:gs pos="65000">
                    <a:srgbClr val="F4A261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28-425A-B427-54DA25C257B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F0A694"/>
                  </a:gs>
                  <a:gs pos="65000">
                    <a:srgbClr val="E76F51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28-425A-B427-54DA25C257B9}"/>
              </c:ext>
            </c:extLst>
          </c:dPt>
          <c:cat>
            <c:strRef>
              <c:f>Sheet3!$B$34:$B$38</c:f>
              <c:strCache>
                <c:ptCount val="5"/>
                <c:pt idx="0">
                  <c:v>1-3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</c:strCache>
            </c:strRef>
          </c:cat>
          <c:val>
            <c:numRef>
              <c:f>Sheet3!$D$34:$D$38</c:f>
              <c:numCache>
                <c:formatCode>0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8-425A-B427-54DA25C2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791135"/>
        <c:axId val="1541791615"/>
      </c:barChart>
      <c:catAx>
        <c:axId val="15417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RULA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 Range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791615"/>
        <c:crosses val="autoZero"/>
        <c:auto val="1"/>
        <c:lblAlgn val="ctr"/>
        <c:lblOffset val="100"/>
        <c:noMultiLvlLbl val="0"/>
      </c:catAx>
      <c:valAx>
        <c:axId val="15417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7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[Predictive_Data__10_Bangladeshi_Participants_.xlsx]Sheet2!PivotTable1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ACDED6"/>
              </a:gs>
              <a:gs pos="82000">
                <a:srgbClr val="56BCAC"/>
              </a:gs>
            </a:gsLst>
            <a:lin ang="5400000" scaled="1"/>
          </a:gra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2"/>
        <c:spPr>
          <a:gradFill>
            <a:gsLst>
              <a:gs pos="0">
                <a:srgbClr val="F9CBA5"/>
              </a:gs>
              <a:gs pos="55000">
                <a:srgbClr val="F4A261"/>
              </a:gs>
            </a:gsLst>
            <a:lin ang="5400000" scaled="1"/>
          </a:gra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3"/>
        <c:spPr>
          <a:gradFill>
            <a:gsLst>
              <a:gs pos="0">
                <a:srgbClr val="97BBD1"/>
              </a:gs>
              <a:gs pos="60000">
                <a:srgbClr val="457B9D"/>
              </a:gs>
            </a:gsLst>
            <a:lin ang="5400000" scaled="1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9CBA5"/>
                  </a:gs>
                  <a:gs pos="55000">
                    <a:srgbClr val="F4A261"/>
                  </a:gs>
                </a:gsLst>
                <a:lin ang="5400000" scaled="1"/>
              </a:gra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E7-40B3-A490-19EF7778844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ACDED6"/>
                  </a:gs>
                  <a:gs pos="82000">
                    <a:srgbClr val="56BCAC"/>
                  </a:gs>
                </a:gsLst>
                <a:lin ang="5400000" scaled="1"/>
              </a:gra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E7-40B3-A490-19EF7778844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97BBD1"/>
                  </a:gs>
                  <a:gs pos="60000">
                    <a:srgbClr val="457B9D"/>
                  </a:gs>
                </a:gsLst>
                <a:lin ang="5400000" scaled="1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E7-40B3-A490-19EF777884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7-40B3-A490-19EF77788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728016"/>
        <c:axId val="1093722256"/>
      </c:barChart>
      <c:catAx>
        <c:axId val="1093728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Risk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Class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722256"/>
        <c:crosses val="autoZero"/>
        <c:auto val="1"/>
        <c:lblAlgn val="ctr"/>
        <c:lblOffset val="100"/>
        <c:noMultiLvlLbl val="0"/>
      </c:catAx>
      <c:valAx>
        <c:axId val="1093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7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39</xdr:row>
      <xdr:rowOff>14287</xdr:rowOff>
    </xdr:from>
    <xdr:to>
      <xdr:col>5</xdr:col>
      <xdr:colOff>990600</xdr:colOff>
      <xdr:row>53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05EF8-1333-B3C9-B4DF-2E193C4E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1095375</xdr:colOff>
      <xdr:row>39</xdr:row>
      <xdr:rowOff>9525</xdr:rowOff>
    </xdr:from>
    <xdr:to>
      <xdr:col>11</xdr:col>
      <xdr:colOff>238125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E623F-2965-4B8D-B53A-E4B18CDF5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114300</xdr:rowOff>
    </xdr:from>
    <xdr:to>
      <xdr:col>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CD25E-898E-DC65-26FA-2C8624342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7.192144212961" createdVersion="8" refreshedVersion="8" minRefreshableVersion="3" recordCount="60" xr:uid="{7E48F500-F2ED-4E22-B769-E888CA541771}">
  <cacheSource type="worksheet">
    <worksheetSource ref="AC1:AD11" sheet="Sheet1"/>
  </cacheSource>
  <cacheFields count="2">
    <cacheField name="MSDs Index" numFmtId="0">
      <sharedItems containsSemiMixedTypes="0" containsString="0" containsNumber="1" containsInteger="1" minValue="12" maxValue="125"/>
    </cacheField>
    <cacheField name="Risk Class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7.635513657406" createdVersion="8" refreshedVersion="8" minRefreshableVersion="3" recordCount="60" xr:uid="{2E659972-DEB1-466B-AB4F-4FE41B38A5C9}">
  <cacheSource type="worksheet">
    <worksheetSource ref="A1:AD11" sheet="Sheet1"/>
  </cacheSource>
  <cacheFields count="30">
    <cacheField name="Participant ID" numFmtId="0">
      <sharedItems containsSemiMixedTypes="0" containsString="0" containsNumber="1" containsInteger="1" minValue="10001" maxValue="10060"/>
    </cacheField>
    <cacheField name="Name" numFmtId="0">
      <sharedItems/>
    </cacheField>
    <cacheField name="Age" numFmtId="0">
      <sharedItems containsSemiMixedTypes="0" containsString="0" containsNumber="1" containsInteger="1" minValue="19" maxValue="45"/>
    </cacheField>
    <cacheField name="Gender" numFmtId="0">
      <sharedItems/>
    </cacheField>
    <cacheField name="Height (cm)" numFmtId="0">
      <sharedItems containsSemiMixedTypes="0" containsString="0" containsNumber="1" minValue="142" maxValue="176.3"/>
    </cacheField>
    <cacheField name="Weight (kg)" numFmtId="0">
      <sharedItems containsSemiMixedTypes="0" containsString="0" containsNumber="1" containsInteger="1" minValue="45" maxValue="92"/>
    </cacheField>
    <cacheField name="BMI" numFmtId="165">
      <sharedItems containsSemiMixedTypes="0" containsString="0" containsNumber="1" minValue="18.120765142338612" maxValue="42.574853070479897"/>
    </cacheField>
    <cacheField name="Medical History" numFmtId="0">
      <sharedItems/>
    </cacheField>
    <cacheField name="Smoking Habits" numFmtId="0">
      <sharedItems/>
    </cacheField>
    <cacheField name="Alcohol Consumption" numFmtId="0">
      <sharedItems/>
    </cacheField>
    <cacheField name="Physical Exercise" numFmtId="0">
      <sharedItems/>
    </cacheField>
    <cacheField name="Job Tenure (years)" numFmtId="0">
      <sharedItems containsSemiMixedTypes="0" containsString="0" containsNumber="1" containsInteger="1" minValue="1" maxValue="17"/>
    </cacheField>
    <cacheField name="Working Days/Week" numFmtId="0">
      <sharedItems containsSemiMixedTypes="0" containsString="0" containsNumber="1" containsInteger="1" minValue="6" maxValue="7"/>
    </cacheField>
    <cacheField name="Work Duration (hrs/day)" numFmtId="0">
      <sharedItems containsSemiMixedTypes="0" containsString="0" containsNumber="1" containsInteger="1" minValue="8" maxValue="13"/>
    </cacheField>
    <cacheField name="Work Breaks (hrs/day)" numFmtId="0">
      <sharedItems containsSemiMixedTypes="0" containsString="0" containsNumber="1" minValue="0.5" maxValue="1"/>
    </cacheField>
    <cacheField name="Table Height (cm)" numFmtId="0">
      <sharedItems containsSemiMixedTypes="0" containsString="0" containsNumber="1" containsInteger="1" minValue="72" maxValue="76"/>
    </cacheField>
    <cacheField name="Sitting Height (cm)" numFmtId="0">
      <sharedItems containsSemiMixedTypes="0" containsString="0" containsNumber="1" containsInteger="1" minValue="40" maxValue="48"/>
    </cacheField>
    <cacheField name="Neck Pain" numFmtId="0">
      <sharedItems/>
    </cacheField>
    <cacheField name="Shoulder Pain" numFmtId="0">
      <sharedItems/>
    </cacheField>
    <cacheField name="Upper Back Pain " numFmtId="0">
      <sharedItems/>
    </cacheField>
    <cacheField name="Lower Back Pain " numFmtId="0">
      <sharedItems/>
    </cacheField>
    <cacheField name="Elbow Pain" numFmtId="0">
      <sharedItems/>
    </cacheField>
    <cacheField name="Wrist/Hand Pain" numFmtId="0">
      <sharedItems/>
    </cacheField>
    <cacheField name="Hips/Thighs Pain" numFmtId="0">
      <sharedItems/>
    </cacheField>
    <cacheField name="Knees Pain" numFmtId="0">
      <sharedItems/>
    </cacheField>
    <cacheField name="Ankles/Feet Pain" numFmtId="0">
      <sharedItems/>
    </cacheField>
    <cacheField name="RULA_Left" numFmtId="0">
      <sharedItems containsSemiMixedTypes="0" containsString="0" containsNumber="1" minValue="2.33" maxValue="7.15" count="37">
        <n v="3.98"/>
        <n v="4.78"/>
        <n v="5.28"/>
        <n v="4.9400000000000004"/>
        <n v="4.1500000000000004"/>
        <n v="4.54"/>
        <n v="6.58"/>
        <n v="6.15"/>
        <n v="3.99"/>
        <n v="4.12"/>
        <n v="3.91"/>
        <n v="4.95"/>
        <n v="5.66"/>
        <n v="7.15"/>
        <n v="6.48"/>
        <n v="3.81"/>
        <n v="2.64"/>
        <n v="4.16"/>
        <n v="4.5599999999999996"/>
        <n v="6.88"/>
        <n v="6"/>
        <n v="4.8600000000000003"/>
        <n v="5.59"/>
        <n v="3.14"/>
        <n v="5.0199999999999996"/>
        <n v="5.76"/>
        <n v="2.33"/>
        <n v="5.81"/>
        <n v="3.84"/>
        <n v="4.59"/>
        <n v="5.99"/>
        <n v="4.55"/>
        <n v="6.85"/>
        <n v="6.22"/>
        <n v="5.8"/>
        <n v="5.78"/>
        <n v="6.12"/>
      </sharedItems>
    </cacheField>
    <cacheField name="RULA_Right" numFmtId="0">
      <sharedItems containsSemiMixedTypes="0" containsString="0" containsNumber="1" minValue="2.21" maxValue="6.97" count="41">
        <n v="3.93"/>
        <n v="4.5599999999999996"/>
        <n v="5.15"/>
        <n v="4.9000000000000004"/>
        <n v="3.98"/>
        <n v="4.76"/>
        <n v="6.45"/>
        <n v="5.98"/>
        <n v="3.95"/>
        <n v="4.01"/>
        <n v="3.84"/>
        <n v="4.88"/>
        <n v="5.42"/>
        <n v="6.97"/>
        <n v="6.35"/>
        <n v="3.77"/>
        <n v="2.4700000000000002"/>
        <n v="5.18"/>
        <n v="4.03"/>
        <n v="4.47"/>
        <n v="6.78"/>
        <n v="5.59"/>
        <n v="4.67"/>
        <n v="5.45"/>
        <n v="2.87"/>
        <n v="3.96"/>
        <n v="4.95"/>
        <n v="5.23"/>
        <n v="2.21"/>
        <n v="5.66"/>
        <n v="5.9"/>
        <n v="3.75"/>
        <n v="3.87"/>
        <n v="4.45"/>
        <n v="5.84"/>
        <n v="4.7699999999999996"/>
        <n v="6.74"/>
        <n v="2.78"/>
        <n v="5.73"/>
        <n v="5.65"/>
        <n v="5.89"/>
      </sharedItems>
    </cacheField>
    <cacheField name="MSDs Index" numFmtId="0">
      <sharedItems containsSemiMixedTypes="0" containsString="0" containsNumber="1" containsInteger="1" minValue="12" maxValue="125"/>
    </cacheField>
    <cacheField name="Risk 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24"/>
    <x v="0"/>
  </r>
  <r>
    <n v="64"/>
    <x v="1"/>
  </r>
  <r>
    <n v="100"/>
    <x v="2"/>
  </r>
  <r>
    <n v="100"/>
    <x v="2"/>
  </r>
  <r>
    <n v="48"/>
    <x v="1"/>
  </r>
  <r>
    <n v="80"/>
    <x v="1"/>
  </r>
  <r>
    <n v="64"/>
    <x v="1"/>
  </r>
  <r>
    <n v="125"/>
    <x v="2"/>
  </r>
  <r>
    <n v="80"/>
    <x v="1"/>
  </r>
  <r>
    <n v="45"/>
    <x v="1"/>
  </r>
  <r>
    <n v="48"/>
    <x v="1"/>
  </r>
  <r>
    <n v="64"/>
    <x v="1"/>
  </r>
  <r>
    <n v="80"/>
    <x v="1"/>
  </r>
  <r>
    <n v="100"/>
    <x v="2"/>
  </r>
  <r>
    <n v="125"/>
    <x v="2"/>
  </r>
  <r>
    <n v="48"/>
    <x v="1"/>
  </r>
  <r>
    <n v="12"/>
    <x v="0"/>
  </r>
  <r>
    <n v="75"/>
    <x v="1"/>
  </r>
  <r>
    <n v="64"/>
    <x v="1"/>
  </r>
  <r>
    <n v="60"/>
    <x v="1"/>
  </r>
  <r>
    <n v="125"/>
    <x v="2"/>
  </r>
  <r>
    <n v="100"/>
    <x v="2"/>
  </r>
  <r>
    <n v="60"/>
    <x v="1"/>
  </r>
  <r>
    <n v="64"/>
    <x v="1"/>
  </r>
  <r>
    <n v="12"/>
    <x v="0"/>
  </r>
  <r>
    <n v="48"/>
    <x v="1"/>
  </r>
  <r>
    <n v="80"/>
    <x v="1"/>
  </r>
  <r>
    <n v="48"/>
    <x v="1"/>
  </r>
  <r>
    <n v="12"/>
    <x v="0"/>
  </r>
  <r>
    <n v="100"/>
    <x v="2"/>
  </r>
  <r>
    <n v="60"/>
    <x v="1"/>
  </r>
  <r>
    <n v="48"/>
    <x v="1"/>
  </r>
  <r>
    <n v="36"/>
    <x v="0"/>
  </r>
  <r>
    <n v="100"/>
    <x v="2"/>
  </r>
  <r>
    <n v="100"/>
    <x v="2"/>
  </r>
  <r>
    <n v="48"/>
    <x v="1"/>
  </r>
  <r>
    <n v="80"/>
    <x v="1"/>
  </r>
  <r>
    <n v="64"/>
    <x v="1"/>
  </r>
  <r>
    <n v="125"/>
    <x v="2"/>
  </r>
  <r>
    <n v="80"/>
    <x v="1"/>
  </r>
  <r>
    <n v="45"/>
    <x v="1"/>
  </r>
  <r>
    <n v="48"/>
    <x v="1"/>
  </r>
  <r>
    <n v="64"/>
    <x v="1"/>
  </r>
  <r>
    <n v="80"/>
    <x v="1"/>
  </r>
  <r>
    <n v="100"/>
    <x v="2"/>
  </r>
  <r>
    <n v="125"/>
    <x v="2"/>
  </r>
  <r>
    <n v="48"/>
    <x v="1"/>
  </r>
  <r>
    <n v="80"/>
    <x v="1"/>
  </r>
  <r>
    <n v="75"/>
    <x v="1"/>
  </r>
  <r>
    <n v="100"/>
    <x v="2"/>
  </r>
  <r>
    <n v="60"/>
    <x v="1"/>
  </r>
  <r>
    <n v="100"/>
    <x v="2"/>
  </r>
  <r>
    <n v="100"/>
    <x v="2"/>
  </r>
  <r>
    <n v="60"/>
    <x v="1"/>
  </r>
  <r>
    <n v="36"/>
    <x v="0"/>
  </r>
  <r>
    <n v="48"/>
    <x v="1"/>
  </r>
  <r>
    <n v="80"/>
    <x v="1"/>
  </r>
  <r>
    <n v="48"/>
    <x v="1"/>
  </r>
  <r>
    <n v="100"/>
    <x v="2"/>
  </r>
  <r>
    <n v="6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001"/>
    <s v="Anas Daria"/>
    <n v="19"/>
    <s v="Male"/>
    <n v="163"/>
    <n v="54"/>
    <n v="20.324438255109339"/>
    <s v="None"/>
    <s v="Non-smoker"/>
    <s v="None"/>
    <s v="Regular"/>
    <n v="2"/>
    <n v="6"/>
    <n v="12"/>
    <n v="0.75"/>
    <n v="75"/>
    <n v="45"/>
    <s v="No"/>
    <s v="No"/>
    <s v="Yes"/>
    <s v="No"/>
    <s v="No"/>
    <s v="Yes"/>
    <s v="No"/>
    <s v="No"/>
    <s v="No"/>
    <x v="0"/>
    <x v="0"/>
    <n v="24"/>
    <s v="Low"/>
  </r>
  <r>
    <n v="10002"/>
    <s v="Zubair"/>
    <n v="21"/>
    <s v="Male"/>
    <n v="157"/>
    <n v="56"/>
    <n v="22.718974400584202"/>
    <s v="None"/>
    <s v="Occasional"/>
    <s v="Occasional"/>
    <s v="None"/>
    <n v="1"/>
    <n v="7"/>
    <n v="12"/>
    <n v="0.75"/>
    <n v="74"/>
    <n v="44"/>
    <s v="Yes"/>
    <s v="No"/>
    <s v="Yes"/>
    <s v="No"/>
    <s v="Yes"/>
    <s v="No"/>
    <s v="No"/>
    <s v="No"/>
    <s v="No"/>
    <x v="1"/>
    <x v="1"/>
    <n v="64"/>
    <s v="Medium"/>
  </r>
  <r>
    <n v="10003"/>
    <s v="Tanjim Hasan"/>
    <n v="38"/>
    <s v="Male"/>
    <n v="152"/>
    <n v="68"/>
    <n v="29.43213296398892"/>
    <s v="Asthma"/>
    <s v="Regular"/>
    <s v="Occasional"/>
    <s v="None"/>
    <n v="16"/>
    <n v="6"/>
    <n v="10"/>
    <n v="0.5"/>
    <n v="76"/>
    <n v="45"/>
    <s v="Yes"/>
    <s v="Yes"/>
    <s v="Yes"/>
    <s v="Yes"/>
    <s v="No"/>
    <s v="No"/>
    <s v="No"/>
    <s v="Yes"/>
    <s v="No"/>
    <x v="2"/>
    <x v="2"/>
    <n v="100"/>
    <s v="High"/>
  </r>
  <r>
    <n v="10004"/>
    <s v="Roksana"/>
    <n v="35"/>
    <s v="Female"/>
    <n v="142"/>
    <n v="75"/>
    <n v="37.195000991866692"/>
    <s v="Diabetes"/>
    <s v="Regular"/>
    <s v="Occasional"/>
    <s v="None"/>
    <n v="8"/>
    <n v="6"/>
    <n v="12"/>
    <n v="0.75"/>
    <n v="72"/>
    <n v="40"/>
    <s v="Yes"/>
    <s v="Yes"/>
    <s v="No"/>
    <s v="Yes"/>
    <s v="Yes"/>
    <s v="No"/>
    <s v="Yes"/>
    <s v="Yes"/>
    <s v="No"/>
    <x v="3"/>
    <x v="3"/>
    <n v="100"/>
    <s v="High"/>
  </r>
  <r>
    <n v="10005"/>
    <s v="Md Jamil "/>
    <n v="28"/>
    <s v="Male"/>
    <n v="165"/>
    <n v="70"/>
    <n v="25.711662075298442"/>
    <s v="None"/>
    <s v="Non-smoker"/>
    <s v="None"/>
    <s v="None"/>
    <n v="7"/>
    <n v="7"/>
    <n v="12"/>
    <n v="0.75"/>
    <n v="74"/>
    <n v="43"/>
    <s v="Yes"/>
    <s v="No"/>
    <s v="Yes"/>
    <s v="No"/>
    <s v="No"/>
    <s v="No"/>
    <s v="No"/>
    <s v="No"/>
    <s v="No"/>
    <x v="4"/>
    <x v="4"/>
    <n v="48"/>
    <s v="Medium"/>
  </r>
  <r>
    <n v="10006"/>
    <s v="Shafiqul"/>
    <n v="32"/>
    <s v="Male"/>
    <n v="173"/>
    <n v="65"/>
    <n v="21.718066089745729"/>
    <s v="None"/>
    <s v="Occasional"/>
    <s v="None"/>
    <s v="None"/>
    <n v="5"/>
    <n v="6"/>
    <n v="10"/>
    <n v="0.75"/>
    <n v="75"/>
    <n v="47"/>
    <s v="Yes"/>
    <s v="Yes"/>
    <s v="Yes"/>
    <s v="Yes"/>
    <s v="No"/>
    <s v="No"/>
    <s v="No"/>
    <s v="No"/>
    <s v="No"/>
    <x v="5"/>
    <x v="5"/>
    <n v="80"/>
    <s v="Medium"/>
  </r>
  <r>
    <n v="10007"/>
    <s v="Asifa Banu"/>
    <n v="39"/>
    <s v="Female"/>
    <n v="142"/>
    <n v="52"/>
    <n v="25.788534021027573"/>
    <s v="None"/>
    <s v="Non-smoker"/>
    <s v="None"/>
    <s v="None"/>
    <n v="8"/>
    <n v="6"/>
    <n v="10"/>
    <n v="0.75"/>
    <n v="74"/>
    <n v="45"/>
    <s v="Yes"/>
    <s v="Yes"/>
    <s v="No"/>
    <s v="Yes"/>
    <s v="Yes"/>
    <s v="No"/>
    <s v="No"/>
    <s v="No"/>
    <s v="No"/>
    <x v="6"/>
    <x v="6"/>
    <n v="64"/>
    <s v="Medium"/>
  </r>
  <r>
    <n v="10008"/>
    <s v="Shapla"/>
    <n v="43"/>
    <s v="Female"/>
    <n v="147"/>
    <n v="75"/>
    <n v="34.707760655282527"/>
    <s v="Obesity"/>
    <s v="Regular"/>
    <s v="Occasional"/>
    <s v="None"/>
    <n v="14"/>
    <n v="6"/>
    <n v="10"/>
    <n v="0.75"/>
    <n v="73"/>
    <n v="44"/>
    <s v="Yes"/>
    <s v="Yes"/>
    <s v="Yes"/>
    <s v="Yes"/>
    <s v="Yes"/>
    <s v="Yes"/>
    <s v="Yes"/>
    <s v="No"/>
    <s v="Yes"/>
    <x v="7"/>
    <x v="7"/>
    <n v="125"/>
    <s v="High"/>
  </r>
  <r>
    <n v="10009"/>
    <s v="Ritu karmokar"/>
    <n v="39"/>
    <s v="Female"/>
    <n v="152"/>
    <n v="54"/>
    <n v="23.372576177285318"/>
    <s v="Asthma"/>
    <s v="Occasional"/>
    <s v="None"/>
    <s v="None"/>
    <n v="13"/>
    <n v="6"/>
    <n v="10"/>
    <n v="0.75"/>
    <n v="74"/>
    <n v="45"/>
    <s v="Yes"/>
    <s v="No"/>
    <s v="Yes"/>
    <s v="Yes"/>
    <s v="Yes"/>
    <s v="Yes"/>
    <s v="No"/>
    <s v="No"/>
    <s v="No"/>
    <x v="8"/>
    <x v="8"/>
    <n v="80"/>
    <s v="Medium"/>
  </r>
  <r>
    <n v="10010"/>
    <s v="Masum Mollah"/>
    <n v="23"/>
    <s v="Male"/>
    <n v="168"/>
    <n v="62"/>
    <n v="21.9671201814059"/>
    <s v="None"/>
    <s v="Regular"/>
    <s v="None"/>
    <s v="Occasional"/>
    <n v="2"/>
    <n v="7"/>
    <n v="13"/>
    <n v="1"/>
    <n v="75"/>
    <n v="45"/>
    <s v="Yes"/>
    <s v="Yes"/>
    <s v="No"/>
    <s v="No"/>
    <s v="No"/>
    <s v="No"/>
    <s v="No"/>
    <s v="No"/>
    <s v="No"/>
    <x v="9"/>
    <x v="9"/>
    <n v="45"/>
    <s v="Medium"/>
  </r>
  <r>
    <n v="10011"/>
    <s v="Bilkish Begum"/>
    <n v="29"/>
    <s v="Female"/>
    <n v="145"/>
    <n v="52"/>
    <n v="24.732461355529132"/>
    <s v="None"/>
    <s v="Occasional"/>
    <s v="Occasional"/>
    <s v="None"/>
    <n v="4"/>
    <n v="6"/>
    <n v="9"/>
    <n v="0.75"/>
    <n v="72"/>
    <n v="44"/>
    <s v="Yes"/>
    <s v="No"/>
    <s v="No"/>
    <s v="No"/>
    <s v="Yes"/>
    <s v="No"/>
    <s v="No"/>
    <s v="No"/>
    <s v="No"/>
    <x v="10"/>
    <x v="10"/>
    <n v="48"/>
    <s v="Medium"/>
  </r>
  <r>
    <n v="10012"/>
    <s v="Enamul"/>
    <n v="36"/>
    <s v="Male"/>
    <n v="164"/>
    <n v="58"/>
    <n v="21.564544913741823"/>
    <s v="None"/>
    <s v="Non-smoker"/>
    <s v="None"/>
    <s v="Occasional"/>
    <n v="8"/>
    <n v="6"/>
    <n v="12"/>
    <n v="1"/>
    <n v="74"/>
    <n v="44"/>
    <s v="Yes"/>
    <s v="No"/>
    <s v="Yes"/>
    <s v="No"/>
    <s v="No"/>
    <s v="No"/>
    <s v="No"/>
    <s v="No"/>
    <s v="No"/>
    <x v="11"/>
    <x v="11"/>
    <n v="64"/>
    <s v="Medium"/>
  </r>
  <r>
    <n v="10013"/>
    <s v="Raiyan"/>
    <n v="38"/>
    <s v="Male"/>
    <n v="162"/>
    <n v="69"/>
    <n v="26.291723822588015"/>
    <s v="Hypertension"/>
    <s v="Non-smoker"/>
    <s v="Occasional"/>
    <s v="None"/>
    <n v="13"/>
    <n v="6"/>
    <n v="11"/>
    <n v="0.5"/>
    <n v="76"/>
    <n v="43"/>
    <s v="Yes"/>
    <s v="Yes"/>
    <s v="No"/>
    <s v="Yes"/>
    <s v="No"/>
    <s v="Yes"/>
    <s v="No"/>
    <s v="No"/>
    <s v="No"/>
    <x v="12"/>
    <x v="12"/>
    <n v="80"/>
    <s v="Medium"/>
  </r>
  <r>
    <n v="10014"/>
    <s v="Ershadul Husain"/>
    <n v="41"/>
    <s v="Male"/>
    <n v="163"/>
    <n v="70"/>
    <n v="26.346494034400994"/>
    <s v="Asthma"/>
    <s v="Regular"/>
    <s v="Regular"/>
    <s v="None"/>
    <n v="15"/>
    <n v="6"/>
    <n v="12"/>
    <n v="0.75"/>
    <n v="74"/>
    <n v="44"/>
    <s v="Yes"/>
    <s v="Yes"/>
    <s v="Yes"/>
    <s v="No"/>
    <s v="No"/>
    <s v="Yes"/>
    <s v="Yes"/>
    <s v="Yes"/>
    <s v="No"/>
    <x v="13"/>
    <x v="13"/>
    <n v="100"/>
    <s v="High"/>
  </r>
  <r>
    <n v="10015"/>
    <s v="Jerin "/>
    <n v="37"/>
    <s v="Female"/>
    <n v="147"/>
    <n v="92"/>
    <n v="42.574853070479897"/>
    <s v="Obesity, Diabetes"/>
    <s v="Regular"/>
    <s v="Occasional"/>
    <s v="None"/>
    <n v="7"/>
    <n v="6"/>
    <n v="8"/>
    <n v="0.75"/>
    <n v="72"/>
    <n v="45"/>
    <s v="Yes"/>
    <s v="Yes"/>
    <s v="No"/>
    <s v="Yes"/>
    <s v="Yes"/>
    <s v="Yes"/>
    <s v="Yes"/>
    <s v="Yes"/>
    <s v="No"/>
    <x v="14"/>
    <x v="14"/>
    <n v="125"/>
    <s v="High"/>
  </r>
  <r>
    <n v="10016"/>
    <s v="Jui Sarkar"/>
    <n v="38"/>
    <s v="Female"/>
    <n v="145"/>
    <n v="63"/>
    <n v="29.964328180737215"/>
    <s v="None"/>
    <s v="Non-smoker"/>
    <s v="None"/>
    <s v="None"/>
    <n v="9"/>
    <n v="6"/>
    <n v="9"/>
    <n v="1"/>
    <n v="75"/>
    <n v="44"/>
    <s v="Yes"/>
    <s v="No"/>
    <s v="No"/>
    <s v="Yes"/>
    <s v="No"/>
    <s v="No"/>
    <s v="No"/>
    <s v="No"/>
    <s v="No"/>
    <x v="15"/>
    <x v="15"/>
    <n v="48"/>
    <s v="Medium"/>
  </r>
  <r>
    <n v="10017"/>
    <s v="Ripon Alam"/>
    <n v="26"/>
    <s v="Male"/>
    <n v="160"/>
    <n v="59"/>
    <n v="23.046874999999996"/>
    <s v="None"/>
    <s v="Non-smoker"/>
    <s v="None"/>
    <s v="Regular"/>
    <n v="3"/>
    <n v="7"/>
    <n v="10"/>
    <n v="0.75"/>
    <n v="76"/>
    <n v="46"/>
    <s v="No"/>
    <s v="No"/>
    <s v="No"/>
    <s v="No"/>
    <s v="No"/>
    <s v="Yes"/>
    <s v="No"/>
    <s v="No"/>
    <s v="No"/>
    <x v="16"/>
    <x v="16"/>
    <n v="12"/>
    <s v="Low"/>
  </r>
  <r>
    <n v="10018"/>
    <s v="Champa Khatun"/>
    <n v="24"/>
    <s v="Female"/>
    <n v="148"/>
    <n v="51"/>
    <n v="23.283418553688826"/>
    <s v="None"/>
    <s v="Regular"/>
    <s v="Occasional"/>
    <s v="None"/>
    <n v="2"/>
    <n v="6"/>
    <n v="12"/>
    <n v="0.5"/>
    <n v="72"/>
    <n v="44"/>
    <s v="Yes"/>
    <s v="Yes"/>
    <s v="Yes"/>
    <s v="No"/>
    <s v="Yes"/>
    <s v="No"/>
    <s v="Yes"/>
    <s v="No"/>
    <s v="No"/>
    <x v="2"/>
    <x v="17"/>
    <n v="75"/>
    <s v="Medium"/>
  </r>
  <r>
    <n v="10019"/>
    <s v="Fahim Abdullah"/>
    <n v="32"/>
    <s v="Male"/>
    <n v="163"/>
    <n v="50"/>
    <n v="18.818924310286427"/>
    <s v="Chronic back pain"/>
    <s v="Non-smoker"/>
    <s v="None"/>
    <s v="None"/>
    <n v="6"/>
    <n v="6"/>
    <n v="12"/>
    <n v="1"/>
    <n v="76"/>
    <n v="46"/>
    <s v="Yes"/>
    <s v="Yes"/>
    <s v="Yes"/>
    <s v="No"/>
    <s v="No"/>
    <s v="No"/>
    <s v="No"/>
    <s v="No"/>
    <s v="No"/>
    <x v="17"/>
    <x v="18"/>
    <n v="64"/>
    <s v="Medium"/>
  </r>
  <r>
    <n v="10020"/>
    <s v="Jamal Uddin"/>
    <n v="33"/>
    <s v="Male"/>
    <n v="155"/>
    <n v="61"/>
    <n v="25.390218522372525"/>
    <s v="Arthritis"/>
    <s v="Regular"/>
    <s v="None"/>
    <s v="Occasional"/>
    <n v="5"/>
    <n v="7"/>
    <n v="11"/>
    <n v="0.75"/>
    <n v="76"/>
    <n v="45"/>
    <s v="Yes"/>
    <s v="No"/>
    <s v="Yes"/>
    <s v="Yes"/>
    <s v="No"/>
    <s v="No"/>
    <s v="No"/>
    <s v="Yes"/>
    <s v="No"/>
    <x v="18"/>
    <x v="19"/>
    <n v="60"/>
    <s v="Medium"/>
  </r>
  <r>
    <n v="10021"/>
    <s v="Snaullah"/>
    <n v="39"/>
    <s v="Male"/>
    <n v="158"/>
    <n v="55"/>
    <n v="22.031725684986377"/>
    <s v="Diabetes"/>
    <s v="Regular"/>
    <s v="Regular"/>
    <s v="None"/>
    <n v="15"/>
    <n v="6"/>
    <n v="12"/>
    <n v="0.75"/>
    <n v="76"/>
    <n v="45"/>
    <s v="Yes"/>
    <s v="Yes"/>
    <s v="Yes"/>
    <s v="Yes"/>
    <s v="Yes"/>
    <s v="No"/>
    <s v="Yes"/>
    <s v="No"/>
    <s v="No"/>
    <x v="19"/>
    <x v="20"/>
    <n v="125"/>
    <s v="High"/>
  </r>
  <r>
    <n v="10022"/>
    <s v="Shewli Aktar"/>
    <n v="42"/>
    <s v="Female"/>
    <n v="151.6"/>
    <n v="78"/>
    <n v="33.938777925522658"/>
    <s v="Obesity"/>
    <s v="Regular"/>
    <s v="Occasional"/>
    <s v="None"/>
    <n v="16"/>
    <n v="6"/>
    <n v="10"/>
    <n v="0.5"/>
    <n v="73"/>
    <n v="47"/>
    <s v="Yes"/>
    <s v="Yes"/>
    <s v="No"/>
    <s v="Yes"/>
    <s v="Yes"/>
    <s v="Yes"/>
    <s v="Yes"/>
    <s v="No"/>
    <s v="No"/>
    <x v="20"/>
    <x v="21"/>
    <n v="100"/>
    <s v="High"/>
  </r>
  <r>
    <n v="10023"/>
    <s v="Sabiha"/>
    <n v="30"/>
    <s v="Female"/>
    <n v="169.4"/>
    <n v="52"/>
    <n v="18.120765142338612"/>
    <s v="Hypertension"/>
    <s v="Non-smoker"/>
    <s v="None"/>
    <s v="None"/>
    <n v="4"/>
    <n v="7"/>
    <n v="9"/>
    <n v="0.75"/>
    <n v="76"/>
    <n v="46"/>
    <s v="Yes"/>
    <s v="Yes"/>
    <s v="Yes"/>
    <s v="No"/>
    <s v="No"/>
    <s v="Yes"/>
    <s v="Yes"/>
    <s v="Yes"/>
    <s v="Yes"/>
    <x v="21"/>
    <x v="22"/>
    <n v="60"/>
    <s v="Medium"/>
  </r>
  <r>
    <n v="10024"/>
    <s v="Lili Banu"/>
    <n v="35"/>
    <s v="Female"/>
    <n v="152.4"/>
    <n v="54"/>
    <n v="23.250046500092999"/>
    <s v="None"/>
    <s v="Non-smoker"/>
    <s v="None"/>
    <s v="Occasional"/>
    <n v="10"/>
    <n v="6"/>
    <n v="10"/>
    <n v="0.5"/>
    <n v="75"/>
    <n v="45"/>
    <s v="Yes"/>
    <s v="No"/>
    <s v="Yes"/>
    <s v="No"/>
    <s v="No"/>
    <s v="Yes"/>
    <s v="Yes"/>
    <s v="No"/>
    <s v="Yes"/>
    <x v="22"/>
    <x v="23"/>
    <n v="64"/>
    <s v="Medium"/>
  </r>
  <r>
    <n v="10025"/>
    <s v="Raju Khan"/>
    <n v="25"/>
    <s v="Male"/>
    <n v="172.5"/>
    <n v="60"/>
    <n v="20.1638311279143"/>
    <s v="None"/>
    <s v="Non-smoker"/>
    <s v="None"/>
    <s v="Regular"/>
    <n v="3"/>
    <n v="6"/>
    <n v="12"/>
    <n v="0.5"/>
    <n v="75"/>
    <n v="45"/>
    <s v="No"/>
    <s v="No"/>
    <s v="No"/>
    <s v="No"/>
    <s v="No"/>
    <s v="No"/>
    <s v="No"/>
    <s v="No"/>
    <s v="No"/>
    <x v="23"/>
    <x v="24"/>
    <n v="12"/>
    <s v="Low"/>
  </r>
  <r>
    <n v="10026"/>
    <s v="Aklima"/>
    <n v="35"/>
    <s v="Female"/>
    <n v="157.4"/>
    <n v="62"/>
    <n v="25.025469469734517"/>
    <s v="None"/>
    <s v="Occasional"/>
    <s v="None"/>
    <s v="None"/>
    <n v="12"/>
    <n v="6"/>
    <n v="9"/>
    <n v="0.5"/>
    <n v="74"/>
    <n v="46"/>
    <s v="Yes"/>
    <s v="No"/>
    <s v="No"/>
    <s v="No"/>
    <s v="Yes"/>
    <s v="No"/>
    <s v="No"/>
    <s v="No"/>
    <s v="No"/>
    <x v="0"/>
    <x v="25"/>
    <n v="48"/>
    <s v="Medium"/>
  </r>
  <r>
    <n v="10027"/>
    <s v="Sonia"/>
    <n v="38"/>
    <s v="Female"/>
    <n v="156.69999999999999"/>
    <n v="45"/>
    <n v="18.326288572255873"/>
    <s v="None"/>
    <s v="Non-smoker"/>
    <s v="None"/>
    <s v="None"/>
    <n v="11"/>
    <n v="6"/>
    <n v="9"/>
    <n v="0.5"/>
    <n v="74"/>
    <n v="44"/>
    <s v="Yes"/>
    <s v="Yes"/>
    <s v="No"/>
    <s v="No"/>
    <s v="No"/>
    <s v="No"/>
    <s v="No"/>
    <s v="No"/>
    <s v="No"/>
    <x v="24"/>
    <x v="26"/>
    <n v="80"/>
    <s v="Medium"/>
  </r>
  <r>
    <n v="10028"/>
    <s v="Sobur Ali"/>
    <n v="28"/>
    <s v="Male"/>
    <n v="176.3"/>
    <n v="63"/>
    <n v="20.269168117949825"/>
    <s v="Asthma"/>
    <s v="Regular"/>
    <s v="None"/>
    <s v="None"/>
    <n v="7"/>
    <n v="6"/>
    <n v="12"/>
    <n v="0.5"/>
    <n v="76"/>
    <n v="44"/>
    <s v="Yes"/>
    <s v="No"/>
    <s v="Yes"/>
    <s v="Yes"/>
    <s v="No"/>
    <s v="No"/>
    <s v="No"/>
    <s v="Yes"/>
    <s v="No"/>
    <x v="25"/>
    <x v="27"/>
    <n v="48"/>
    <s v="Medium"/>
  </r>
  <r>
    <n v="10029"/>
    <s v="Ratna Alam"/>
    <n v="24"/>
    <s v="Female"/>
    <n v="150.80000000000001"/>
    <n v="48"/>
    <n v="21.107585362593138"/>
    <s v="None"/>
    <s v="Non-smoker"/>
    <s v="None"/>
    <s v="Regular"/>
    <n v="3"/>
    <n v="6"/>
    <n v="12"/>
    <n v="0.75"/>
    <n v="74"/>
    <n v="44"/>
    <s v="Yes"/>
    <s v="Yes"/>
    <s v="No"/>
    <s v="No"/>
    <s v="No"/>
    <s v="No"/>
    <s v="No"/>
    <s v="No"/>
    <s v="No"/>
    <x v="26"/>
    <x v="28"/>
    <n v="12"/>
    <s v="Low"/>
  </r>
  <r>
    <n v="10030"/>
    <s v="Tushti"/>
    <n v="45"/>
    <s v="Female"/>
    <n v="152.4"/>
    <n v="50"/>
    <n v="21.527820833419444"/>
    <s v="Asthma"/>
    <s v="Non-smoker"/>
    <s v="None"/>
    <s v="Occasional"/>
    <n v="17"/>
    <n v="6"/>
    <n v="10"/>
    <n v="1"/>
    <n v="74"/>
    <n v="47"/>
    <s v="Yes"/>
    <s v="Yes"/>
    <s v="Yes"/>
    <s v="Yes"/>
    <s v="Yes"/>
    <s v="Yes"/>
    <s v="No"/>
    <s v="No"/>
    <s v="No"/>
    <x v="27"/>
    <x v="29"/>
    <n v="100"/>
    <s v="High"/>
  </r>
  <r>
    <n v="10031"/>
    <s v="Shokhi Sultana"/>
    <n v="37"/>
    <s v="Female"/>
    <n v="157.5"/>
    <n v="52"/>
    <n v="20.962459057697153"/>
    <s v="None"/>
    <s v="Non-smoker"/>
    <s v="None"/>
    <s v="None"/>
    <n v="9"/>
    <n v="6"/>
    <n v="12"/>
    <n v="0.75"/>
    <n v="75"/>
    <n v="46"/>
    <s v="Yes"/>
    <s v="Yes"/>
    <s v="Yes"/>
    <s v="No"/>
    <s v="Yes"/>
    <s v="No"/>
    <s v="No"/>
    <s v="No"/>
    <s v="No"/>
    <x v="7"/>
    <x v="30"/>
    <n v="60"/>
    <s v="Medium"/>
  </r>
  <r>
    <n v="10032"/>
    <s v="Abir"/>
    <n v="20"/>
    <s v="Male"/>
    <n v="162"/>
    <n v="54"/>
    <n v="20.576131687242793"/>
    <s v="None"/>
    <s v="Non-smoker"/>
    <s v="None"/>
    <s v="None"/>
    <n v="2"/>
    <n v="6"/>
    <n v="12"/>
    <n v="0.75"/>
    <n v="76"/>
    <n v="42"/>
    <s v="No"/>
    <s v="No"/>
    <s v="Yes"/>
    <s v="Yes"/>
    <s v="Yes"/>
    <s v="Yes"/>
    <s v="No"/>
    <s v="No"/>
    <s v="No"/>
    <x v="0"/>
    <x v="0"/>
    <n v="48"/>
    <s v="Medium"/>
  </r>
  <r>
    <n v="10033"/>
    <s v="Zubair Hasan"/>
    <n v="22"/>
    <s v="Male"/>
    <n v="157"/>
    <n v="56"/>
    <n v="22.718974400584202"/>
    <s v="None"/>
    <s v="Non-smoker"/>
    <s v="None"/>
    <s v="Regular"/>
    <n v="1"/>
    <n v="7"/>
    <n v="12"/>
    <n v="0.75"/>
    <n v="74"/>
    <n v="44"/>
    <s v="Yes"/>
    <s v="No"/>
    <s v="No"/>
    <s v="No"/>
    <s v="No"/>
    <s v="No"/>
    <s v="No"/>
    <s v="No"/>
    <s v="No"/>
    <x v="1"/>
    <x v="1"/>
    <n v="36"/>
    <s v="Low"/>
  </r>
  <r>
    <n v="10034"/>
    <s v="Tanjimul"/>
    <n v="36"/>
    <s v="Male"/>
    <n v="152"/>
    <n v="68"/>
    <n v="29.43213296398892"/>
    <s v="Asthma"/>
    <s v="Regular"/>
    <s v="Occasional"/>
    <s v="None"/>
    <n v="16"/>
    <n v="6"/>
    <n v="10"/>
    <n v="0.5"/>
    <n v="76"/>
    <n v="45"/>
    <s v="Yes"/>
    <s v="Yes"/>
    <s v="Yes"/>
    <s v="Yes"/>
    <s v="Yes"/>
    <s v="No"/>
    <s v="No"/>
    <s v="Yes"/>
    <s v="No"/>
    <x v="2"/>
    <x v="2"/>
    <n v="100"/>
    <s v="High"/>
  </r>
  <r>
    <n v="10035"/>
    <s v="Roksana"/>
    <n v="38"/>
    <s v="Female"/>
    <n v="142"/>
    <n v="75"/>
    <n v="37.195000991866692"/>
    <s v="Diabetes"/>
    <s v="Regular"/>
    <s v="Occasional"/>
    <s v="Occasional"/>
    <n v="8"/>
    <n v="6"/>
    <n v="12"/>
    <n v="0.75"/>
    <n v="72"/>
    <n v="40"/>
    <s v="Yes"/>
    <s v="Yes"/>
    <s v="Yes"/>
    <s v="Yes"/>
    <s v="Yes"/>
    <s v="No"/>
    <s v="Yes"/>
    <s v="Yes"/>
    <s v="No"/>
    <x v="3"/>
    <x v="3"/>
    <n v="100"/>
    <s v="High"/>
  </r>
  <r>
    <n v="10036"/>
    <s v="Jamali Hossain"/>
    <n v="27"/>
    <s v="Male"/>
    <n v="165"/>
    <n v="70"/>
    <n v="25.711662075298442"/>
    <s v="None"/>
    <s v="Occasional"/>
    <s v="None"/>
    <s v="None"/>
    <n v="7"/>
    <n v="7"/>
    <n v="12"/>
    <n v="0.75"/>
    <n v="74"/>
    <n v="43"/>
    <s v="Yes"/>
    <s v="No"/>
    <s v="No"/>
    <s v="Yes"/>
    <s v="No"/>
    <s v="No"/>
    <s v="No"/>
    <s v="No"/>
    <s v="No"/>
    <x v="4"/>
    <x v="4"/>
    <n v="48"/>
    <s v="Medium"/>
  </r>
  <r>
    <n v="10037"/>
    <s v="Shafiq Hosain"/>
    <n v="33"/>
    <s v="Male"/>
    <n v="173"/>
    <n v="65"/>
    <n v="21.718066089745729"/>
    <s v="None"/>
    <s v="Occasional"/>
    <s v="None"/>
    <s v="None"/>
    <n v="5"/>
    <n v="6"/>
    <n v="10"/>
    <n v="0.75"/>
    <n v="75"/>
    <n v="45"/>
    <s v="Yes"/>
    <s v="Yes"/>
    <s v="No"/>
    <s v="No"/>
    <s v="No"/>
    <s v="No"/>
    <s v="No"/>
    <s v="No"/>
    <s v="No"/>
    <x v="5"/>
    <x v="5"/>
    <n v="80"/>
    <s v="Medium"/>
  </r>
  <r>
    <n v="10038"/>
    <s v="Esha Khatun"/>
    <n v="41"/>
    <s v="Female"/>
    <n v="142"/>
    <n v="52"/>
    <n v="25.788534021027573"/>
    <s v="Hypertension"/>
    <s v="Non-smoker"/>
    <s v="None"/>
    <s v="None"/>
    <n v="8"/>
    <n v="6"/>
    <n v="10"/>
    <n v="0.75"/>
    <n v="74"/>
    <n v="45"/>
    <s v="Yes"/>
    <s v="Yes"/>
    <s v="No"/>
    <s v="No"/>
    <s v="Yes"/>
    <s v="No"/>
    <s v="No"/>
    <s v="No"/>
    <s v="No"/>
    <x v="6"/>
    <x v="6"/>
    <n v="64"/>
    <s v="Medium"/>
  </r>
  <r>
    <n v="10039"/>
    <s v="Sharmin"/>
    <n v="33"/>
    <s v="Female"/>
    <n v="147"/>
    <n v="75"/>
    <n v="34.707760655282527"/>
    <s v="Obesity"/>
    <s v="Regular"/>
    <s v="Occasional"/>
    <s v="Occasional"/>
    <n v="14"/>
    <n v="6"/>
    <n v="10"/>
    <n v="0.75"/>
    <n v="73"/>
    <n v="44"/>
    <s v="Yes"/>
    <s v="Yes"/>
    <s v="Yes"/>
    <s v="Yes"/>
    <s v="Yes"/>
    <s v="Yes"/>
    <s v="Yes"/>
    <s v="No"/>
    <s v="Yes"/>
    <x v="7"/>
    <x v="7"/>
    <n v="125"/>
    <s v="High"/>
  </r>
  <r>
    <n v="10040"/>
    <s v="Rani"/>
    <n v="39"/>
    <s v="Female"/>
    <n v="152"/>
    <n v="54"/>
    <n v="23.372576177285318"/>
    <s v="None"/>
    <s v="Occasional"/>
    <s v="None"/>
    <s v="None"/>
    <n v="13"/>
    <n v="6"/>
    <n v="10"/>
    <n v="0.75"/>
    <n v="76"/>
    <n v="46"/>
    <s v="Yes"/>
    <s v="No"/>
    <s v="Yes"/>
    <s v="No"/>
    <s v="No"/>
    <s v="Yes"/>
    <s v="No"/>
    <s v="No"/>
    <s v="No"/>
    <x v="8"/>
    <x v="8"/>
    <n v="80"/>
    <s v="Medium"/>
  </r>
  <r>
    <n v="10041"/>
    <s v="Nayeem"/>
    <n v="23"/>
    <s v="Male"/>
    <n v="168"/>
    <n v="62"/>
    <n v="21.9671201814059"/>
    <s v="None"/>
    <s v="Regular"/>
    <s v="None"/>
    <s v="Occasional"/>
    <n v="2"/>
    <n v="7"/>
    <n v="13"/>
    <n v="1"/>
    <n v="75"/>
    <n v="47"/>
    <s v="Yes"/>
    <s v="Yes"/>
    <s v="No"/>
    <s v="No"/>
    <s v="Yes"/>
    <s v="No"/>
    <s v="No"/>
    <s v="No"/>
    <s v="No"/>
    <x v="9"/>
    <x v="9"/>
    <n v="45"/>
    <s v="Medium"/>
  </r>
  <r>
    <n v="10042"/>
    <s v="Beli Banu"/>
    <n v="30"/>
    <s v="Female"/>
    <n v="145"/>
    <n v="52"/>
    <n v="24.732461355529132"/>
    <s v="None"/>
    <s v="Occasional"/>
    <s v="Occasional"/>
    <s v="None"/>
    <n v="4"/>
    <n v="6"/>
    <n v="9"/>
    <n v="0.75"/>
    <n v="75"/>
    <n v="42"/>
    <s v="Yes"/>
    <s v="No"/>
    <s v="No"/>
    <s v="Yes"/>
    <s v="No"/>
    <s v="No"/>
    <s v="No"/>
    <s v="No"/>
    <s v="No"/>
    <x v="28"/>
    <x v="31"/>
    <n v="48"/>
    <s v="Medium"/>
  </r>
  <r>
    <n v="10043"/>
    <s v="Ekram"/>
    <n v="37"/>
    <s v="Male"/>
    <n v="164"/>
    <n v="58"/>
    <n v="21.564544913741823"/>
    <s v="Diabetes"/>
    <s v="Regular"/>
    <s v="None"/>
    <s v="Occasional"/>
    <n v="8"/>
    <n v="6"/>
    <n v="12"/>
    <n v="1"/>
    <n v="75"/>
    <n v="47"/>
    <s v="Yes"/>
    <s v="No"/>
    <s v="Yes"/>
    <s v="Yes"/>
    <s v="No"/>
    <s v="No"/>
    <s v="No"/>
    <s v="No"/>
    <s v="No"/>
    <x v="11"/>
    <x v="11"/>
    <n v="64"/>
    <s v="Medium"/>
  </r>
  <r>
    <n v="10044"/>
    <s v="Rohan"/>
    <n v="39"/>
    <s v="Male"/>
    <n v="162"/>
    <n v="69"/>
    <n v="26.291723822588015"/>
    <s v="None"/>
    <s v="Regular"/>
    <s v="None"/>
    <s v="None"/>
    <n v="13"/>
    <n v="6"/>
    <n v="11"/>
    <n v="0.5"/>
    <n v="76"/>
    <n v="45"/>
    <s v="Yes"/>
    <s v="Yes"/>
    <s v="No"/>
    <s v="Yes"/>
    <s v="No"/>
    <s v="Yes"/>
    <s v="No"/>
    <s v="No"/>
    <s v="No"/>
    <x v="12"/>
    <x v="12"/>
    <n v="80"/>
    <s v="Medium"/>
  </r>
  <r>
    <n v="10045"/>
    <s v="Husain "/>
    <n v="42"/>
    <s v="Male"/>
    <n v="163"/>
    <n v="70"/>
    <n v="26.346494034400994"/>
    <s v="Asthma"/>
    <s v="Regular"/>
    <s v="Regular"/>
    <s v="None"/>
    <n v="15"/>
    <n v="6"/>
    <n v="12"/>
    <n v="0.75"/>
    <n v="72"/>
    <n v="44"/>
    <s v="Yes"/>
    <s v="Yes"/>
    <s v="Yes"/>
    <s v="Yes"/>
    <s v="Yes"/>
    <s v="Yes"/>
    <s v="Yes"/>
    <s v="Yes"/>
    <s v="No"/>
    <x v="13"/>
    <x v="13"/>
    <n v="100"/>
    <s v="High"/>
  </r>
  <r>
    <n v="10046"/>
    <s v="Tasnia"/>
    <n v="38"/>
    <s v="Female"/>
    <n v="147"/>
    <n v="92"/>
    <n v="42.574853070479897"/>
    <s v="Obesity, Diabetes"/>
    <s v="Regular"/>
    <s v="Occasional"/>
    <s v="None"/>
    <n v="7"/>
    <n v="6"/>
    <n v="8"/>
    <n v="0.75"/>
    <n v="72"/>
    <n v="45"/>
    <s v="Yes"/>
    <s v="Yes"/>
    <s v="No"/>
    <s v="Yes"/>
    <s v="Yes"/>
    <s v="Yes"/>
    <s v="Yes"/>
    <s v="Yes"/>
    <s v="No"/>
    <x v="14"/>
    <x v="14"/>
    <n v="125"/>
    <s v="High"/>
  </r>
  <r>
    <n v="10047"/>
    <s v="Shapla Sarkar"/>
    <n v="36"/>
    <s v="Female"/>
    <n v="145"/>
    <n v="63"/>
    <n v="29.964328180737215"/>
    <s v="None"/>
    <s v="Non-smoker"/>
    <s v="None"/>
    <s v="None"/>
    <n v="9"/>
    <n v="6"/>
    <n v="9"/>
    <n v="1"/>
    <n v="73"/>
    <n v="44"/>
    <s v="Yes"/>
    <s v="No"/>
    <s v="No"/>
    <s v="No"/>
    <s v="Yes"/>
    <s v="No"/>
    <s v="No"/>
    <s v="No"/>
    <s v="No"/>
    <x v="10"/>
    <x v="32"/>
    <n v="48"/>
    <s v="Medium"/>
  </r>
  <r>
    <n v="10048"/>
    <s v="Ripu"/>
    <n v="35"/>
    <s v="Male"/>
    <n v="160"/>
    <n v="51"/>
    <n v="19.921874999999996"/>
    <s v="None"/>
    <s v="Regular"/>
    <s v="None"/>
    <s v="None"/>
    <n v="3"/>
    <n v="7"/>
    <n v="10"/>
    <n v="0.75"/>
    <n v="74"/>
    <n v="47"/>
    <s v="Yes"/>
    <s v="No"/>
    <s v="No"/>
    <s v="Yes"/>
    <s v="Yes"/>
    <s v="Yes"/>
    <s v="No"/>
    <s v="No"/>
    <s v="No"/>
    <x v="29"/>
    <x v="33"/>
    <n v="80"/>
    <s v="Medium"/>
  </r>
  <r>
    <n v="10049"/>
    <s v="Dipannita"/>
    <n v="26"/>
    <s v="Female"/>
    <n v="148"/>
    <n v="51"/>
    <n v="23.283418553688826"/>
    <s v="None"/>
    <s v="Regular"/>
    <s v="None"/>
    <s v="None"/>
    <n v="2"/>
    <n v="6"/>
    <n v="12"/>
    <n v="0.5"/>
    <n v="72"/>
    <n v="44"/>
    <s v="Yes"/>
    <s v="Yes"/>
    <s v="Yes"/>
    <s v="No"/>
    <s v="Yes"/>
    <s v="No"/>
    <s v="Yes"/>
    <s v="No"/>
    <s v="No"/>
    <x v="2"/>
    <x v="17"/>
    <n v="75"/>
    <s v="Medium"/>
  </r>
  <r>
    <n v="10050"/>
    <s v="Fahim Abdullah"/>
    <n v="33"/>
    <s v="Male"/>
    <n v="163"/>
    <n v="50"/>
    <n v="18.818924310286427"/>
    <s v="Asthma"/>
    <s v="Regular"/>
    <s v="None"/>
    <s v="None"/>
    <n v="6"/>
    <n v="6"/>
    <n v="12"/>
    <n v="1"/>
    <n v="74"/>
    <n v="44"/>
    <s v="Yes"/>
    <s v="Yes"/>
    <s v="Yes"/>
    <s v="No"/>
    <s v="No"/>
    <s v="No"/>
    <s v="No"/>
    <s v="No"/>
    <s v="No"/>
    <x v="30"/>
    <x v="34"/>
    <n v="100"/>
    <s v="High"/>
  </r>
  <r>
    <n v="10051"/>
    <s v="Rokon"/>
    <n v="34"/>
    <s v="Male"/>
    <n v="155"/>
    <n v="61"/>
    <n v="25.390218522372525"/>
    <s v="None"/>
    <s v="Regular"/>
    <s v="None"/>
    <s v="Occasional"/>
    <n v="5"/>
    <n v="7"/>
    <n v="11"/>
    <n v="0.75"/>
    <n v="72"/>
    <n v="45"/>
    <s v="Yes"/>
    <s v="No"/>
    <s v="Yes"/>
    <s v="No"/>
    <s v="Yes"/>
    <s v="No"/>
    <s v="No"/>
    <s v="Yes"/>
    <s v="No"/>
    <x v="31"/>
    <x v="35"/>
    <n v="60"/>
    <s v="Medium"/>
  </r>
  <r>
    <n v="10052"/>
    <s v="Hbibur"/>
    <n v="40"/>
    <s v="Male"/>
    <n v="158"/>
    <n v="55"/>
    <n v="22.031725684986377"/>
    <s v="Arthritis"/>
    <s v="Regular"/>
    <s v="None"/>
    <s v="None"/>
    <n v="15"/>
    <n v="6"/>
    <n v="12"/>
    <n v="0.75"/>
    <n v="72"/>
    <n v="45"/>
    <s v="Yes"/>
    <s v="Yes"/>
    <s v="Yes"/>
    <s v="Yes"/>
    <s v="Yes"/>
    <s v="No"/>
    <s v="Yes"/>
    <s v="No"/>
    <s v="No"/>
    <x v="32"/>
    <x v="36"/>
    <n v="100"/>
    <s v="High"/>
  </r>
  <r>
    <n v="10053"/>
    <s v="Dalia"/>
    <n v="42"/>
    <s v="Female"/>
    <n v="151.6"/>
    <n v="78"/>
    <n v="33.938777925522658"/>
    <s v="Obesity"/>
    <s v="Regular"/>
    <s v="Occasional"/>
    <s v="Occasional"/>
    <n v="16"/>
    <n v="6"/>
    <n v="10"/>
    <n v="0.5"/>
    <n v="73"/>
    <n v="47"/>
    <s v="Yes"/>
    <s v="Yes"/>
    <s v="No"/>
    <s v="No"/>
    <s v="Yes"/>
    <s v="Yes"/>
    <s v="Yes"/>
    <s v="No"/>
    <s v="No"/>
    <x v="33"/>
    <x v="7"/>
    <n v="100"/>
    <s v="High"/>
  </r>
  <r>
    <n v="10054"/>
    <s v="Dipa"/>
    <n v="31"/>
    <s v="Female"/>
    <n v="169.4"/>
    <n v="52"/>
    <n v="18.120765142338612"/>
    <s v="None"/>
    <s v="Non-smoker"/>
    <s v="None"/>
    <s v="None"/>
    <n v="4"/>
    <n v="7"/>
    <n v="9"/>
    <n v="0.75"/>
    <n v="76"/>
    <n v="48"/>
    <s v="Yes"/>
    <s v="Yes"/>
    <s v="Yes"/>
    <s v="No"/>
    <s v="Yes"/>
    <s v="Yes"/>
    <s v="Yes"/>
    <s v="Yes"/>
    <s v="Yes"/>
    <x v="21"/>
    <x v="22"/>
    <n v="60"/>
    <s v="Medium"/>
  </r>
  <r>
    <n v="10055"/>
    <s v="Raj Mondol"/>
    <n v="26"/>
    <s v="Male"/>
    <n v="172.5"/>
    <n v="60"/>
    <n v="20.1638311279143"/>
    <s v="None"/>
    <s v="Regular"/>
    <s v="None"/>
    <s v="Regular"/>
    <n v="3"/>
    <n v="6"/>
    <n v="12"/>
    <n v="0.5"/>
    <n v="75"/>
    <n v="45"/>
    <s v="No"/>
    <s v="No"/>
    <s v="Yes"/>
    <s v="No"/>
    <s v="No"/>
    <s v="No"/>
    <s v="No"/>
    <s v="No"/>
    <s v="No"/>
    <x v="23"/>
    <x v="37"/>
    <n v="36"/>
    <s v="Low"/>
  </r>
  <r>
    <n v="10056"/>
    <s v="Asha"/>
    <n v="34"/>
    <s v="Female"/>
    <n v="157.4"/>
    <n v="62"/>
    <n v="25.025469469734517"/>
    <s v="None"/>
    <s v="Non-smoker"/>
    <s v="None"/>
    <s v="None"/>
    <n v="12"/>
    <n v="6"/>
    <n v="9"/>
    <n v="0.5"/>
    <n v="76"/>
    <n v="46"/>
    <s v="Yes"/>
    <s v="No"/>
    <s v="No"/>
    <s v="No"/>
    <s v="No"/>
    <s v="No"/>
    <s v="No"/>
    <s v="No"/>
    <s v="No"/>
    <x v="0"/>
    <x v="25"/>
    <n v="48"/>
    <s v="Medium"/>
  </r>
  <r>
    <n v="10057"/>
    <s v="Kamili"/>
    <n v="37"/>
    <s v="Female"/>
    <n v="156.69999999999999"/>
    <n v="45"/>
    <n v="18.326288572255873"/>
    <s v="None"/>
    <s v="Non-smoker"/>
    <s v="None"/>
    <s v="None"/>
    <n v="11"/>
    <n v="6"/>
    <n v="9"/>
    <n v="0.5"/>
    <n v="74"/>
    <n v="46"/>
    <s v="Yes"/>
    <s v="Yes"/>
    <s v="No"/>
    <s v="No"/>
    <s v="Yes"/>
    <s v="No"/>
    <s v="No"/>
    <s v="No"/>
    <s v="No"/>
    <x v="24"/>
    <x v="26"/>
    <n v="80"/>
    <s v="Medium"/>
  </r>
  <r>
    <n v="10058"/>
    <s v="Sobahan Khan"/>
    <n v="29"/>
    <s v="Male"/>
    <n v="176.3"/>
    <n v="63"/>
    <n v="20.269168117949825"/>
    <s v="None"/>
    <s v="Regular"/>
    <s v="None"/>
    <s v="None"/>
    <n v="7"/>
    <n v="6"/>
    <n v="12"/>
    <n v="0.5"/>
    <n v="72"/>
    <n v="48"/>
    <s v="Yes"/>
    <s v="No"/>
    <s v="Yes"/>
    <s v="No"/>
    <s v="Yes"/>
    <s v="No"/>
    <s v="No"/>
    <s v="Yes"/>
    <s v="No"/>
    <x v="34"/>
    <x v="38"/>
    <n v="48"/>
    <s v="Medium"/>
  </r>
  <r>
    <n v="10059"/>
    <s v="Shriti"/>
    <n v="44"/>
    <s v="Female"/>
    <n v="152.4"/>
    <n v="50"/>
    <n v="21.527820833419444"/>
    <s v="Asthma"/>
    <s v="Non-smoker"/>
    <s v="Occasional"/>
    <s v="None"/>
    <n v="17"/>
    <n v="6"/>
    <n v="10"/>
    <n v="1"/>
    <n v="74"/>
    <n v="47"/>
    <s v="Yes"/>
    <s v="Yes"/>
    <s v="Yes"/>
    <s v="No"/>
    <s v="Yes"/>
    <s v="Yes"/>
    <s v="No"/>
    <s v="No"/>
    <s v="No"/>
    <x v="35"/>
    <x v="39"/>
    <n v="100"/>
    <s v="High"/>
  </r>
  <r>
    <n v="10060"/>
    <s v="Sultana"/>
    <n v="38"/>
    <s v="Female"/>
    <n v="157.5"/>
    <n v="52"/>
    <n v="20.962459057697153"/>
    <s v="None"/>
    <s v="Non-smoker"/>
    <s v="None"/>
    <s v="None"/>
    <n v="9"/>
    <n v="6"/>
    <n v="12"/>
    <n v="0.75"/>
    <n v="75"/>
    <n v="46"/>
    <s v="Yes"/>
    <s v="Yes"/>
    <s v="Yes"/>
    <s v="No"/>
    <s v="Yes"/>
    <s v="No"/>
    <s v="No"/>
    <s v="No"/>
    <s v="No"/>
    <x v="36"/>
    <x v="40"/>
    <n v="60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D52E6-2F50-47FC-8843-27EA4670F9C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4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7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RULA_Right" fld="27" subtotal="count" baseField="0" baseItem="0"/>
  </dataFields>
  <pivotTableStyleInfo name="PivotStyleLight16" showRowHeaders="1" showColHeaders="1" showRowStripes="0" showColStripes="0" showLastColumn="1"/>
  <filters count="1">
    <filter fld="27" type="captionBetween" evalOrder="-1" id="3" stringValue1="4" stringValue2="5">
      <autoFilter ref="A1">
        <filterColumn colId="0">
          <customFilters and="1">
            <customFilter operator="greaterThanOrEqual" val="4"/>
            <customFilter operator="less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1D148-1282-4BF9-A2D1-A0D6AB46E93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30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26"/>
        <item x="16"/>
        <item x="23"/>
        <item x="15"/>
        <item x="28"/>
        <item x="10"/>
        <item x="0"/>
        <item x="8"/>
        <item x="9"/>
        <item x="4"/>
        <item x="17"/>
        <item x="5"/>
        <item x="31"/>
        <item x="18"/>
        <item x="29"/>
        <item x="1"/>
        <item x="21"/>
        <item x="3"/>
        <item x="11"/>
        <item x="24"/>
        <item x="2"/>
        <item x="22"/>
        <item x="12"/>
        <item x="25"/>
        <item x="35"/>
        <item x="34"/>
        <item x="27"/>
        <item x="30"/>
        <item x="20"/>
        <item x="36"/>
        <item x="7"/>
        <item x="33"/>
        <item x="14"/>
        <item x="6"/>
        <item x="32"/>
        <item x="19"/>
        <item x="13"/>
        <item t="default"/>
      </items>
    </pivotField>
    <pivotField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6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RULA_Left" fld="26" subtotal="count" baseField="26" baseItem="0"/>
  </dataFields>
  <pivotTableStyleInfo name="PivotStyleLight16" showRowHeaders="1" showColHeaders="1" showRowStripes="0" showColStripes="0" showLastColumn="1"/>
  <filters count="2">
    <filter fld="26" type="captionBetween" evalOrder="-1" id="5" stringValue1="4" stringValue2="5">
      <autoFilter ref="A1">
        <filterColumn colId="0">
          <customFilters and="1">
            <customFilter operator="greaterThanOrEqual" val="4"/>
            <customFilter operator="lessThanOrEqual" val="5"/>
          </customFilters>
        </filterColumn>
      </autoFilter>
    </filter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2BA60-A363-41FB-8A8B-ED79936186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2:B6" firstHeaderRow="1" firstDataRow="1" firstDataCol="1"/>
  <pivotFields count="2"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SDs Index" fld="0" subtotal="count" baseField="1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F80BA-9312-449A-83AD-113FF97CB87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8:F25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26"/>
        <item x="16"/>
        <item x="23"/>
        <item x="15"/>
        <item x="28"/>
        <item x="10"/>
        <item x="0"/>
        <item x="8"/>
        <item x="9"/>
        <item x="4"/>
        <item x="17"/>
        <item x="5"/>
        <item x="31"/>
        <item x="18"/>
        <item x="29"/>
        <item x="1"/>
        <item x="21"/>
        <item x="3"/>
        <item x="11"/>
        <item x="24"/>
        <item x="2"/>
        <item x="22"/>
        <item x="12"/>
        <item x="25"/>
        <item x="35"/>
        <item x="34"/>
        <item x="27"/>
        <item x="30"/>
        <item x="20"/>
        <item x="36"/>
        <item x="7"/>
        <item x="33"/>
        <item x="14"/>
        <item x="6"/>
        <item x="32"/>
        <item x="19"/>
        <item x="13"/>
        <item t="default"/>
      </items>
    </pivotField>
    <pivotField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6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ULA_Left" fld="26" subtotal="count" baseField="26" baseItem="0"/>
  </dataFields>
  <pivotTableStyleInfo name="PivotStyleLight16" showRowHeaders="1" showColHeaders="1" showRowStripes="0" showColStripes="0" showLastColumn="1"/>
  <filters count="2">
    <filter fld="26" type="captionBetween" evalOrder="-1" id="5" stringValue1="3" stringValue2="4">
      <autoFilter ref="A1">
        <filterColumn colId="0">
          <customFilters and="1">
            <customFilter operator="greaterThanOrEqual" val="3"/>
            <customFilter operator="lessThanOrEqual" val="4"/>
          </customFilters>
        </filterColumn>
      </autoFilter>
    </filter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4CC6E-6585-4A8A-9583-8B2B3040DCC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7"/>
  </rowFields>
  <row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ULA_Right" fld="27" subtotal="count" baseField="0" baseItem="0"/>
  </dataFields>
  <pivotTableStyleInfo name="PivotStyleLight16" showRowHeaders="1" showColHeaders="1" showRowStripes="0" showColStripes="0" showLastColumn="1"/>
  <filters count="1">
    <filter fld="27" type="captionBetween" evalOrder="-1" id="3" stringValue1="3" stringValue2="4">
      <autoFilter ref="A1">
        <filterColumn colId="0">
          <customFilters and="1">
            <customFilter operator="greaterThanOrEqual" val="3"/>
            <customFilter operator="less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F391A-4132-4BCB-A67D-0A48B9559B2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7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ULA_Right" fld="27" subtotal="count" baseField="0" baseItem="0"/>
  </dataFields>
  <pivotTableStyleInfo name="PivotStyleLight16" showRowHeaders="1" showColHeaders="1" showRowStripes="0" showColStripes="0" showLastColumn="1"/>
  <filters count="1"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60691-8D9F-4A62-84EC-C245623CF57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O8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7"/>
  </rowFields>
  <rowItems count="6"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RULA_Right" fld="27" subtotal="count" baseField="0" baseItem="0"/>
  </dataFields>
  <pivotTableStyleInfo name="PivotStyleLight16" showRowHeaders="1" showColHeaders="1" showRowStripes="0" showColStripes="0" showLastColumn="1"/>
  <filters count="1">
    <filter fld="27" type="captionBetween" evalOrder="-1" id="5" stringValue1="6" stringValue2="7">
      <autoFilter ref="A1">
        <filterColumn colId="0">
          <customFilters and="1">
            <customFilter operator="greaterThanOrEqual" val="6"/>
            <customFilter operator="lessThanOrEqual" val="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4D5E5-4F2B-4CBA-94C0-E43B666E5331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:O27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26"/>
        <item x="16"/>
        <item x="23"/>
        <item x="15"/>
        <item x="28"/>
        <item x="10"/>
        <item x="0"/>
        <item x="8"/>
        <item x="9"/>
        <item x="4"/>
        <item x="17"/>
        <item x="5"/>
        <item x="31"/>
        <item x="18"/>
        <item x="29"/>
        <item x="1"/>
        <item x="21"/>
        <item x="3"/>
        <item x="11"/>
        <item x="24"/>
        <item x="2"/>
        <item x="22"/>
        <item x="12"/>
        <item x="25"/>
        <item x="35"/>
        <item x="34"/>
        <item x="27"/>
        <item x="30"/>
        <item x="20"/>
        <item x="36"/>
        <item x="7"/>
        <item x="33"/>
        <item x="14"/>
        <item x="6"/>
        <item x="32"/>
        <item x="19"/>
        <item x="13"/>
        <item t="default"/>
      </items>
    </pivotField>
    <pivotField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6"/>
  </rowFields>
  <rowItems count="9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RULA_Left" fld="26" subtotal="count" baseField="26" baseItem="0"/>
  </dataFields>
  <pivotTableStyleInfo name="PivotStyleLight16" showRowHeaders="1" showColHeaders="1" showRowStripes="0" showColStripes="0" showLastColumn="1"/>
  <filters count="2">
    <filter fld="26" type="captionBetween" evalOrder="-1" id="5" stringValue1="6" stringValue2="7">
      <autoFilter ref="A1">
        <filterColumn colId="0">
          <customFilters and="1">
            <customFilter operator="greaterThanOrEqual" val="6"/>
            <customFilter operator="lessThanOrEqual" val="7"/>
          </customFilters>
        </filterColumn>
      </autoFilter>
    </filter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A827E-F067-478A-96F7-E591C1F46B6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C21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26"/>
        <item x="16"/>
        <item x="23"/>
        <item x="15"/>
        <item x="28"/>
        <item x="10"/>
        <item x="0"/>
        <item x="8"/>
        <item x="9"/>
        <item x="4"/>
        <item x="17"/>
        <item x="5"/>
        <item x="31"/>
        <item x="18"/>
        <item x="29"/>
        <item x="1"/>
        <item x="21"/>
        <item x="3"/>
        <item x="11"/>
        <item x="24"/>
        <item x="2"/>
        <item x="22"/>
        <item x="12"/>
        <item x="25"/>
        <item x="35"/>
        <item x="34"/>
        <item x="27"/>
        <item x="30"/>
        <item x="20"/>
        <item x="36"/>
        <item x="7"/>
        <item x="33"/>
        <item x="14"/>
        <item x="6"/>
        <item x="32"/>
        <item x="19"/>
        <item x="13"/>
        <item t="default"/>
      </items>
    </pivotField>
    <pivotField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unt of RULA_Left" fld="26" subtotal="count" baseField="26" baseItem="0"/>
  </dataFields>
  <pivotTableStyleInfo name="PivotStyleLight16" showRowHeaders="1" showColHeaders="1" showRowStripes="0" showColStripes="0" showLastColumn="1"/>
  <filters count="2">
    <filter fld="26" type="captionBetween" evalOrder="-1" id="4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2F109-6B3D-47B6-9D03-85E73448756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6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7"/>
  </rowFields>
  <rowItems count="14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RULA_Right" fld="27" subtotal="count" baseField="0" baseItem="0"/>
  </dataFields>
  <pivotTableStyleInfo name="PivotStyleLight16" showRowHeaders="1" showColHeaders="1" showRowStripes="0" showColStripes="0" showLastColumn="1"/>
  <filters count="1">
    <filter fld="27" type="captionBetween" evalOrder="-1" id="4" stringValue1="5" stringValue2="6">
      <autoFilter ref="A1">
        <filterColumn colId="0">
          <customFilters and="1">
            <customFilter operator="greaterThanOrEqual" val="5"/>
            <customFilter operator="lessThanOrEqual" val="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40D09-C0ED-4AAF-9C46-4E5324292A8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8:L2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26"/>
        <item x="16"/>
        <item x="23"/>
        <item x="15"/>
        <item x="28"/>
        <item x="10"/>
        <item x="0"/>
        <item x="8"/>
        <item x="9"/>
        <item x="4"/>
        <item x="17"/>
        <item x="5"/>
        <item x="31"/>
        <item x="18"/>
        <item x="29"/>
        <item x="1"/>
        <item x="21"/>
        <item x="3"/>
        <item x="11"/>
        <item x="24"/>
        <item x="2"/>
        <item x="22"/>
        <item x="12"/>
        <item x="25"/>
        <item x="35"/>
        <item x="34"/>
        <item x="27"/>
        <item x="30"/>
        <item x="20"/>
        <item x="36"/>
        <item x="7"/>
        <item x="33"/>
        <item x="14"/>
        <item x="6"/>
        <item x="32"/>
        <item x="19"/>
        <item x="13"/>
        <item t="default"/>
      </items>
    </pivotField>
    <pivotField showAll="0">
      <items count="42">
        <item x="28"/>
        <item x="16"/>
        <item x="37"/>
        <item x="24"/>
        <item x="31"/>
        <item x="15"/>
        <item x="10"/>
        <item x="32"/>
        <item x="0"/>
        <item x="8"/>
        <item x="25"/>
        <item x="4"/>
        <item x="9"/>
        <item x="18"/>
        <item x="33"/>
        <item x="19"/>
        <item x="1"/>
        <item x="22"/>
        <item x="5"/>
        <item x="35"/>
        <item x="11"/>
        <item x="3"/>
        <item x="26"/>
        <item x="2"/>
        <item x="17"/>
        <item x="27"/>
        <item x="12"/>
        <item x="23"/>
        <item x="21"/>
        <item x="39"/>
        <item x="29"/>
        <item x="38"/>
        <item x="34"/>
        <item x="40"/>
        <item x="30"/>
        <item x="7"/>
        <item x="14"/>
        <item x="6"/>
        <item x="36"/>
        <item x="20"/>
        <item x="13"/>
        <item t="default"/>
      </items>
    </pivotField>
    <pivotField showAll="0"/>
    <pivotField showAll="0"/>
  </pivotFields>
  <rowFields count="1">
    <field x="26"/>
  </rowFields>
  <rowItems count="11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RULA_Left" fld="26" subtotal="count" baseField="26" baseItem="0"/>
  </dataFields>
  <pivotTableStyleInfo name="PivotStyleLight16" showRowHeaders="1" showColHeaders="1" showRowStripes="0" showColStripes="0" showLastColumn="1"/>
  <filters count="2">
    <filter fld="26" type="captionBetween" evalOrder="-1" id="5" stringValue1="5" stringValue2="6">
      <autoFilter ref="A1">
        <filterColumn colId="0">
          <customFilters and="1">
            <customFilter operator="greaterThanOrEqual" val="5"/>
            <customFilter operator="lessThanOrEqual" val="6"/>
          </customFilters>
        </filterColumn>
      </autoFilter>
    </filter>
    <filter fld="27" type="captionBetween" evalOrder="-1" id="3" stringValue1="1" stringValue2="3">
      <autoFilter ref="A1">
        <filterColumn colId="0">
          <customFilters and="1">
            <customFilter operator="greaterThanOrEqual" val="1"/>
            <customFilter operator="less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zoomScale="70" zoomScaleNormal="70" workbookViewId="0">
      <pane ySplit="1" topLeftCell="A2" activePane="bottomLeft" state="frozen"/>
      <selection activeCell="Z1" sqref="Z1"/>
      <selection pane="bottomLeft" activeCell="D24" sqref="D24"/>
    </sheetView>
  </sheetViews>
  <sheetFormatPr defaultColWidth="12.42578125" defaultRowHeight="15" x14ac:dyDescent="0.25"/>
  <cols>
    <col min="7" max="7" width="12.42578125" style="17"/>
  </cols>
  <sheetData>
    <row r="1" spans="1:30" s="12" customForma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32</v>
      </c>
      <c r="M1" s="10" t="s">
        <v>11</v>
      </c>
      <c r="N1" s="10" t="s">
        <v>12</v>
      </c>
      <c r="O1" s="10" t="s">
        <v>33</v>
      </c>
      <c r="P1" s="10" t="s">
        <v>13</v>
      </c>
      <c r="Q1" s="10" t="s">
        <v>14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15</v>
      </c>
      <c r="AD1" s="10" t="s">
        <v>16</v>
      </c>
    </row>
    <row r="2" spans="1:30" x14ac:dyDescent="0.25">
      <c r="A2" s="1">
        <v>10001</v>
      </c>
      <c r="B2" s="1" t="s">
        <v>28</v>
      </c>
      <c r="C2" s="1">
        <v>19</v>
      </c>
      <c r="D2" s="1" t="s">
        <v>29</v>
      </c>
      <c r="E2" s="1">
        <v>163</v>
      </c>
      <c r="F2" s="1">
        <v>54</v>
      </c>
      <c r="G2" s="13">
        <f>F2 / ((E2 / 100)^2)</f>
        <v>20.324438255109339</v>
      </c>
      <c r="H2" s="14" t="s">
        <v>30</v>
      </c>
      <c r="I2" s="14" t="s">
        <v>31</v>
      </c>
      <c r="J2" s="14" t="s">
        <v>30</v>
      </c>
      <c r="K2" s="14" t="s">
        <v>37</v>
      </c>
      <c r="L2" s="1">
        <v>2</v>
      </c>
      <c r="M2" s="1">
        <v>6</v>
      </c>
      <c r="N2" s="1">
        <v>12</v>
      </c>
      <c r="O2" s="1">
        <v>0.75</v>
      </c>
      <c r="P2" s="1">
        <v>75</v>
      </c>
      <c r="Q2" s="1">
        <v>45</v>
      </c>
      <c r="R2" s="1" t="s">
        <v>35</v>
      </c>
      <c r="S2" s="1" t="s">
        <v>35</v>
      </c>
      <c r="T2" s="1" t="s">
        <v>34</v>
      </c>
      <c r="U2" s="1" t="s">
        <v>35</v>
      </c>
      <c r="V2" s="1" t="s">
        <v>35</v>
      </c>
      <c r="W2" s="1" t="s">
        <v>34</v>
      </c>
      <c r="X2" s="1" t="s">
        <v>35</v>
      </c>
      <c r="Y2" s="1" t="s">
        <v>35</v>
      </c>
      <c r="Z2" s="1" t="s">
        <v>35</v>
      </c>
      <c r="AA2" s="1">
        <v>3.98</v>
      </c>
      <c r="AB2" s="1">
        <v>3.93</v>
      </c>
      <c r="AC2" s="1">
        <v>24</v>
      </c>
      <c r="AD2" s="1" t="str">
        <f>IF(AC2&lt;=42,"Low",IF(AC2&lt;=84,"Medium","High"))</f>
        <v>Low</v>
      </c>
    </row>
    <row r="3" spans="1:30" ht="15.75" x14ac:dyDescent="0.25">
      <c r="A3" s="1">
        <v>10002</v>
      </c>
      <c r="B3" s="1" t="s">
        <v>36</v>
      </c>
      <c r="C3" s="1">
        <v>21</v>
      </c>
      <c r="D3" s="1" t="s">
        <v>29</v>
      </c>
      <c r="E3" s="15">
        <v>157</v>
      </c>
      <c r="F3" s="1">
        <v>56</v>
      </c>
      <c r="G3" s="13">
        <f t="shared" ref="G3:G11" si="0">F3 / ((E3 / 100)^2)</f>
        <v>22.718974400584202</v>
      </c>
      <c r="H3" s="14" t="s">
        <v>30</v>
      </c>
      <c r="I3" s="1" t="s">
        <v>38</v>
      </c>
      <c r="J3" s="1" t="s">
        <v>38</v>
      </c>
      <c r="K3" s="1" t="s">
        <v>30</v>
      </c>
      <c r="L3" s="1">
        <v>1</v>
      </c>
      <c r="M3" s="1">
        <v>7</v>
      </c>
      <c r="N3" s="1">
        <v>12</v>
      </c>
      <c r="O3" s="1">
        <v>0.75</v>
      </c>
      <c r="P3" s="1">
        <v>74</v>
      </c>
      <c r="Q3" s="1">
        <v>44</v>
      </c>
      <c r="R3" s="1" t="s">
        <v>34</v>
      </c>
      <c r="S3" s="1" t="s">
        <v>35</v>
      </c>
      <c r="T3" s="1" t="s">
        <v>34</v>
      </c>
      <c r="U3" s="1" t="s">
        <v>35</v>
      </c>
      <c r="V3" s="1" t="s">
        <v>34</v>
      </c>
      <c r="W3" s="1" t="s">
        <v>35</v>
      </c>
      <c r="X3" s="1" t="s">
        <v>35</v>
      </c>
      <c r="Y3" s="1" t="s">
        <v>35</v>
      </c>
      <c r="Z3" s="1" t="s">
        <v>35</v>
      </c>
      <c r="AA3" s="1">
        <v>4.78</v>
      </c>
      <c r="AB3" s="1">
        <v>4.5599999999999996</v>
      </c>
      <c r="AC3" s="1">
        <v>64</v>
      </c>
      <c r="AD3" s="1" t="str">
        <f t="shared" ref="AD3:AD11" si="1">IF(AC3&lt;=42,"Low",IF(AC3&lt;=84,"Medium","High"))</f>
        <v>Medium</v>
      </c>
    </row>
    <row r="4" spans="1:30" x14ac:dyDescent="0.25">
      <c r="A4" s="1">
        <v>10003</v>
      </c>
      <c r="B4" s="1" t="s">
        <v>39</v>
      </c>
      <c r="C4" s="1">
        <v>38</v>
      </c>
      <c r="D4" s="1" t="s">
        <v>29</v>
      </c>
      <c r="E4" s="1">
        <v>152</v>
      </c>
      <c r="F4" s="1">
        <v>68</v>
      </c>
      <c r="G4" s="13">
        <f t="shared" si="0"/>
        <v>29.43213296398892</v>
      </c>
      <c r="H4" s="14" t="s">
        <v>43</v>
      </c>
      <c r="I4" s="1" t="s">
        <v>37</v>
      </c>
      <c r="J4" s="14" t="s">
        <v>38</v>
      </c>
      <c r="K4" s="14" t="s">
        <v>30</v>
      </c>
      <c r="L4" s="1">
        <v>16</v>
      </c>
      <c r="M4" s="1">
        <v>6</v>
      </c>
      <c r="N4" s="1">
        <v>10</v>
      </c>
      <c r="O4" s="1">
        <v>0.5</v>
      </c>
      <c r="P4" s="1">
        <v>76</v>
      </c>
      <c r="Q4" s="1">
        <v>45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35</v>
      </c>
      <c r="W4" s="1" t="s">
        <v>35</v>
      </c>
      <c r="X4" s="1" t="s">
        <v>35</v>
      </c>
      <c r="Y4" s="1" t="s">
        <v>34</v>
      </c>
      <c r="Z4" s="1" t="s">
        <v>35</v>
      </c>
      <c r="AA4" s="1">
        <v>5.28</v>
      </c>
      <c r="AB4" s="1">
        <v>5.15</v>
      </c>
      <c r="AC4" s="1">
        <v>100</v>
      </c>
      <c r="AD4" s="1" t="str">
        <f t="shared" si="1"/>
        <v>High</v>
      </c>
    </row>
    <row r="5" spans="1:30" ht="15.75" x14ac:dyDescent="0.25">
      <c r="A5" s="1">
        <v>10004</v>
      </c>
      <c r="B5" s="1" t="s">
        <v>40</v>
      </c>
      <c r="C5" s="1">
        <v>35</v>
      </c>
      <c r="D5" s="16" t="s">
        <v>41</v>
      </c>
      <c r="E5" s="15">
        <v>142</v>
      </c>
      <c r="F5" s="1">
        <v>75</v>
      </c>
      <c r="G5" s="13">
        <f t="shared" si="0"/>
        <v>37.195000991866692</v>
      </c>
      <c r="H5" s="14" t="s">
        <v>42</v>
      </c>
      <c r="I5" s="14" t="s">
        <v>37</v>
      </c>
      <c r="J5" s="14" t="s">
        <v>38</v>
      </c>
      <c r="K5" s="14" t="s">
        <v>30</v>
      </c>
      <c r="L5" s="1">
        <v>8</v>
      </c>
      <c r="M5" s="1">
        <v>6</v>
      </c>
      <c r="N5" s="1">
        <v>12</v>
      </c>
      <c r="O5" s="1">
        <v>0.75</v>
      </c>
      <c r="P5" s="1">
        <v>72</v>
      </c>
      <c r="Q5" s="1">
        <v>40</v>
      </c>
      <c r="R5" s="1" t="s">
        <v>34</v>
      </c>
      <c r="S5" s="1" t="s">
        <v>34</v>
      </c>
      <c r="T5" s="1" t="s">
        <v>35</v>
      </c>
      <c r="U5" s="1" t="s">
        <v>34</v>
      </c>
      <c r="V5" s="1" t="s">
        <v>34</v>
      </c>
      <c r="W5" s="1" t="s">
        <v>35</v>
      </c>
      <c r="X5" s="1" t="s">
        <v>34</v>
      </c>
      <c r="Y5" s="1" t="s">
        <v>34</v>
      </c>
      <c r="Z5" s="1" t="s">
        <v>35</v>
      </c>
      <c r="AA5" s="1">
        <v>4.9400000000000004</v>
      </c>
      <c r="AB5" s="1">
        <v>4.9000000000000004</v>
      </c>
      <c r="AC5" s="1">
        <v>100</v>
      </c>
      <c r="AD5" s="1" t="str">
        <f t="shared" si="1"/>
        <v>High</v>
      </c>
    </row>
    <row r="6" spans="1:30" x14ac:dyDescent="0.25">
      <c r="A6" s="1">
        <v>10005</v>
      </c>
      <c r="B6" s="1" t="s">
        <v>44</v>
      </c>
      <c r="C6" s="1">
        <v>28</v>
      </c>
      <c r="D6" s="1" t="s">
        <v>29</v>
      </c>
      <c r="E6" s="1">
        <v>165</v>
      </c>
      <c r="F6" s="1">
        <v>70</v>
      </c>
      <c r="G6" s="13">
        <f t="shared" si="0"/>
        <v>25.711662075298442</v>
      </c>
      <c r="H6" s="14" t="s">
        <v>30</v>
      </c>
      <c r="I6" s="14" t="s">
        <v>31</v>
      </c>
      <c r="J6" s="14" t="s">
        <v>30</v>
      </c>
      <c r="K6" s="14" t="s">
        <v>30</v>
      </c>
      <c r="L6" s="1">
        <v>7</v>
      </c>
      <c r="M6" s="1">
        <v>7</v>
      </c>
      <c r="N6" s="1">
        <v>12</v>
      </c>
      <c r="O6" s="1">
        <v>0.75</v>
      </c>
      <c r="P6" s="1">
        <v>74</v>
      </c>
      <c r="Q6" s="1">
        <v>43</v>
      </c>
      <c r="R6" s="1" t="s">
        <v>34</v>
      </c>
      <c r="S6" s="1" t="s">
        <v>35</v>
      </c>
      <c r="T6" s="1" t="s">
        <v>34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>
        <v>4.1500000000000004</v>
      </c>
      <c r="AB6" s="1">
        <v>3.98</v>
      </c>
      <c r="AC6" s="1">
        <v>48</v>
      </c>
      <c r="AD6" s="1" t="str">
        <f t="shared" si="1"/>
        <v>Medium</v>
      </c>
    </row>
    <row r="7" spans="1:30" ht="15.75" x14ac:dyDescent="0.25">
      <c r="A7" s="1">
        <v>10006</v>
      </c>
      <c r="B7" s="1" t="s">
        <v>45</v>
      </c>
      <c r="C7" s="1">
        <v>32</v>
      </c>
      <c r="D7" s="1" t="s">
        <v>29</v>
      </c>
      <c r="E7" s="15">
        <v>173</v>
      </c>
      <c r="F7" s="1">
        <v>65</v>
      </c>
      <c r="G7" s="13">
        <f t="shared" si="0"/>
        <v>21.718066089745729</v>
      </c>
      <c r="H7" s="14" t="s">
        <v>30</v>
      </c>
      <c r="I7" s="1" t="s">
        <v>38</v>
      </c>
      <c r="J7" s="14" t="s">
        <v>30</v>
      </c>
      <c r="K7" s="1" t="s">
        <v>30</v>
      </c>
      <c r="L7" s="1">
        <v>5</v>
      </c>
      <c r="M7" s="1">
        <v>6</v>
      </c>
      <c r="N7" s="1">
        <v>10</v>
      </c>
      <c r="O7" s="1">
        <v>0.75</v>
      </c>
      <c r="P7" s="1">
        <v>75</v>
      </c>
      <c r="Q7" s="1">
        <v>47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35</v>
      </c>
      <c r="W7" s="1" t="s">
        <v>35</v>
      </c>
      <c r="X7" s="1" t="s">
        <v>35</v>
      </c>
      <c r="Y7" s="1" t="s">
        <v>35</v>
      </c>
      <c r="Z7" s="1" t="s">
        <v>35</v>
      </c>
      <c r="AA7" s="1">
        <v>4.54</v>
      </c>
      <c r="AB7" s="1">
        <v>4.76</v>
      </c>
      <c r="AC7" s="1">
        <v>80</v>
      </c>
      <c r="AD7" s="1" t="str">
        <f t="shared" si="1"/>
        <v>Medium</v>
      </c>
    </row>
    <row r="8" spans="1:30" x14ac:dyDescent="0.25">
      <c r="A8" s="1">
        <v>10007</v>
      </c>
      <c r="B8" s="1" t="s">
        <v>46</v>
      </c>
      <c r="C8" s="1">
        <v>39</v>
      </c>
      <c r="D8" s="16" t="s">
        <v>41</v>
      </c>
      <c r="E8" s="1">
        <v>142</v>
      </c>
      <c r="F8" s="1">
        <v>52</v>
      </c>
      <c r="G8" s="13">
        <f t="shared" si="0"/>
        <v>25.788534021027573</v>
      </c>
      <c r="H8" s="1" t="s">
        <v>30</v>
      </c>
      <c r="I8" s="14" t="s">
        <v>31</v>
      </c>
      <c r="J8" s="14" t="s">
        <v>30</v>
      </c>
      <c r="K8" s="14" t="s">
        <v>30</v>
      </c>
      <c r="L8" s="1">
        <v>8</v>
      </c>
      <c r="M8" s="1">
        <v>6</v>
      </c>
      <c r="N8" s="1">
        <v>10</v>
      </c>
      <c r="O8" s="1">
        <v>0.75</v>
      </c>
      <c r="P8" s="1">
        <v>74</v>
      </c>
      <c r="Q8" s="1">
        <v>45</v>
      </c>
      <c r="R8" s="1" t="s">
        <v>34</v>
      </c>
      <c r="S8" s="1" t="s">
        <v>34</v>
      </c>
      <c r="T8" s="1" t="s">
        <v>35</v>
      </c>
      <c r="U8" s="1" t="s">
        <v>34</v>
      </c>
      <c r="V8" s="1" t="s">
        <v>34</v>
      </c>
      <c r="W8" s="1" t="s">
        <v>35</v>
      </c>
      <c r="X8" s="1" t="s">
        <v>35</v>
      </c>
      <c r="Y8" s="1" t="s">
        <v>35</v>
      </c>
      <c r="Z8" s="1" t="s">
        <v>35</v>
      </c>
      <c r="AA8" s="1">
        <v>6.58</v>
      </c>
      <c r="AB8" s="1">
        <v>6.45</v>
      </c>
      <c r="AC8" s="1">
        <v>64</v>
      </c>
      <c r="AD8" s="1" t="str">
        <f t="shared" si="1"/>
        <v>Medium</v>
      </c>
    </row>
    <row r="9" spans="1:30" ht="15.75" x14ac:dyDescent="0.25">
      <c r="A9" s="1">
        <v>10008</v>
      </c>
      <c r="B9" s="1" t="s">
        <v>47</v>
      </c>
      <c r="C9" s="1">
        <v>43</v>
      </c>
      <c r="D9" s="16" t="s">
        <v>41</v>
      </c>
      <c r="E9" s="15">
        <v>147</v>
      </c>
      <c r="F9" s="1">
        <v>75</v>
      </c>
      <c r="G9" s="13">
        <f t="shared" si="0"/>
        <v>34.707760655282527</v>
      </c>
      <c r="H9" s="15" t="s">
        <v>49</v>
      </c>
      <c r="I9" s="14" t="s">
        <v>37</v>
      </c>
      <c r="J9" s="14" t="s">
        <v>38</v>
      </c>
      <c r="K9" s="14" t="s">
        <v>30</v>
      </c>
      <c r="L9" s="1">
        <v>14</v>
      </c>
      <c r="M9" s="1">
        <v>6</v>
      </c>
      <c r="N9" s="1">
        <v>10</v>
      </c>
      <c r="O9" s="1">
        <v>0.75</v>
      </c>
      <c r="P9" s="1">
        <v>73</v>
      </c>
      <c r="Q9" s="1">
        <v>44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35</v>
      </c>
      <c r="Z9" s="1" t="s">
        <v>34</v>
      </c>
      <c r="AA9" s="1">
        <v>6.15</v>
      </c>
      <c r="AB9" s="1">
        <v>5.98</v>
      </c>
      <c r="AC9" s="1">
        <v>125</v>
      </c>
      <c r="AD9" s="1" t="str">
        <f t="shared" si="1"/>
        <v>High</v>
      </c>
    </row>
    <row r="10" spans="1:30" x14ac:dyDescent="0.25">
      <c r="A10" s="1">
        <v>10009</v>
      </c>
      <c r="B10" s="1" t="s">
        <v>48</v>
      </c>
      <c r="C10" s="1">
        <v>39</v>
      </c>
      <c r="D10" s="16" t="s">
        <v>41</v>
      </c>
      <c r="E10" s="1">
        <v>152</v>
      </c>
      <c r="F10" s="1">
        <v>54</v>
      </c>
      <c r="G10" s="13">
        <f t="shared" si="0"/>
        <v>23.372576177285318</v>
      </c>
      <c r="H10" s="14" t="s">
        <v>43</v>
      </c>
      <c r="I10" s="1" t="s">
        <v>38</v>
      </c>
      <c r="J10" s="14" t="s">
        <v>30</v>
      </c>
      <c r="K10" s="14" t="s">
        <v>30</v>
      </c>
      <c r="L10" s="1">
        <v>13</v>
      </c>
      <c r="M10" s="1">
        <v>6</v>
      </c>
      <c r="N10" s="1">
        <v>10</v>
      </c>
      <c r="O10" s="1">
        <v>0.75</v>
      </c>
      <c r="P10" s="1">
        <v>74</v>
      </c>
      <c r="Q10" s="1">
        <v>45</v>
      </c>
      <c r="R10" s="1" t="s">
        <v>34</v>
      </c>
      <c r="S10" s="1" t="s">
        <v>35</v>
      </c>
      <c r="T10" s="1" t="s">
        <v>34</v>
      </c>
      <c r="U10" s="1" t="s">
        <v>34</v>
      </c>
      <c r="V10" s="1" t="s">
        <v>34</v>
      </c>
      <c r="W10" s="1" t="s">
        <v>34</v>
      </c>
      <c r="X10" s="1" t="s">
        <v>35</v>
      </c>
      <c r="Y10" s="1" t="s">
        <v>35</v>
      </c>
      <c r="Z10" s="1" t="s">
        <v>35</v>
      </c>
      <c r="AA10" s="1">
        <v>3.99</v>
      </c>
      <c r="AB10" s="1">
        <v>3.95</v>
      </c>
      <c r="AC10" s="1">
        <v>80</v>
      </c>
      <c r="AD10" s="1" t="str">
        <f t="shared" si="1"/>
        <v>Medium</v>
      </c>
    </row>
    <row r="11" spans="1:30" ht="15.75" x14ac:dyDescent="0.25">
      <c r="A11" s="1">
        <v>10010</v>
      </c>
      <c r="B11" s="1" t="s">
        <v>50</v>
      </c>
      <c r="C11" s="1">
        <v>23</v>
      </c>
      <c r="D11" s="1" t="s">
        <v>29</v>
      </c>
      <c r="E11" s="15">
        <v>168</v>
      </c>
      <c r="F11" s="1">
        <v>62</v>
      </c>
      <c r="G11" s="13">
        <f t="shared" si="0"/>
        <v>21.9671201814059</v>
      </c>
      <c r="H11" s="14" t="s">
        <v>30</v>
      </c>
      <c r="I11" s="1" t="s">
        <v>37</v>
      </c>
      <c r="J11" s="14" t="s">
        <v>30</v>
      </c>
      <c r="K11" s="14" t="s">
        <v>38</v>
      </c>
      <c r="L11" s="1">
        <v>2</v>
      </c>
      <c r="M11" s="1">
        <v>7</v>
      </c>
      <c r="N11" s="1">
        <v>13</v>
      </c>
      <c r="O11" s="1">
        <v>1</v>
      </c>
      <c r="P11" s="1">
        <v>75</v>
      </c>
      <c r="Q11" s="1">
        <v>45</v>
      </c>
      <c r="R11" s="1" t="s">
        <v>34</v>
      </c>
      <c r="S11" s="1" t="s">
        <v>34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>
        <v>4.12</v>
      </c>
      <c r="AB11" s="1">
        <v>4.01</v>
      </c>
      <c r="AC11" s="1">
        <v>45</v>
      </c>
      <c r="AD11" s="1" t="str">
        <f t="shared" si="1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077A-F6C6-404E-B5C7-CCC7600AA7B5}">
  <dimension ref="B2:O56"/>
  <sheetViews>
    <sheetView workbookViewId="0">
      <selection activeCell="F30" sqref="F30"/>
    </sheetView>
  </sheetViews>
  <sheetFormatPr defaultRowHeight="15" x14ac:dyDescent="0.25"/>
  <cols>
    <col min="2" max="2" width="13.140625" bestFit="1" customWidth="1"/>
    <col min="3" max="3" width="18.42578125" bestFit="1" customWidth="1"/>
    <col min="5" max="5" width="13.140625" bestFit="1" customWidth="1"/>
    <col min="6" max="6" width="18.42578125" bestFit="1" customWidth="1"/>
    <col min="8" max="8" width="13.140625" bestFit="1" customWidth="1"/>
    <col min="9" max="9" width="18.42578125" bestFit="1" customWidth="1"/>
    <col min="11" max="11" width="13.140625" bestFit="1" customWidth="1"/>
    <col min="12" max="12" width="18.42578125" bestFit="1" customWidth="1"/>
    <col min="14" max="14" width="13.140625" bestFit="1" customWidth="1"/>
    <col min="15" max="15" width="18.42578125" bestFit="1" customWidth="1"/>
  </cols>
  <sheetData>
    <row r="2" spans="2:15" x14ac:dyDescent="0.25">
      <c r="B2" s="2" t="s">
        <v>51</v>
      </c>
      <c r="C2" t="s">
        <v>57</v>
      </c>
      <c r="E2" s="2" t="s">
        <v>51</v>
      </c>
      <c r="F2" t="s">
        <v>57</v>
      </c>
      <c r="H2" s="2" t="s">
        <v>51</v>
      </c>
      <c r="I2" t="s">
        <v>57</v>
      </c>
      <c r="K2" s="2" t="s">
        <v>51</v>
      </c>
      <c r="L2" t="s">
        <v>57</v>
      </c>
      <c r="N2" s="2" t="s">
        <v>51</v>
      </c>
      <c r="O2" t="s">
        <v>57</v>
      </c>
    </row>
    <row r="3" spans="2:15" x14ac:dyDescent="0.25">
      <c r="B3" s="3">
        <v>2.21</v>
      </c>
      <c r="C3">
        <v>1</v>
      </c>
      <c r="E3" s="3">
        <v>3.75</v>
      </c>
      <c r="F3">
        <v>1</v>
      </c>
      <c r="H3" s="3">
        <v>4.01</v>
      </c>
      <c r="I3">
        <v>2</v>
      </c>
      <c r="K3" s="3">
        <v>5.15</v>
      </c>
      <c r="L3">
        <v>2</v>
      </c>
      <c r="N3" s="3">
        <v>6.35</v>
      </c>
      <c r="O3">
        <v>2</v>
      </c>
    </row>
    <row r="4" spans="2:15" x14ac:dyDescent="0.25">
      <c r="B4" s="3">
        <v>2.4700000000000002</v>
      </c>
      <c r="C4">
        <v>1</v>
      </c>
      <c r="E4" s="3">
        <v>3.77</v>
      </c>
      <c r="F4">
        <v>1</v>
      </c>
      <c r="H4" s="3">
        <v>4.03</v>
      </c>
      <c r="I4">
        <v>1</v>
      </c>
      <c r="K4" s="3">
        <v>5.18</v>
      </c>
      <c r="L4">
        <v>2</v>
      </c>
      <c r="N4" s="3">
        <v>6.45</v>
      </c>
      <c r="O4">
        <v>2</v>
      </c>
    </row>
    <row r="5" spans="2:15" x14ac:dyDescent="0.25">
      <c r="B5" s="3">
        <v>2.78</v>
      </c>
      <c r="C5">
        <v>1</v>
      </c>
      <c r="E5" s="3">
        <v>3.84</v>
      </c>
      <c r="F5">
        <v>1</v>
      </c>
      <c r="H5" s="3">
        <v>4.45</v>
      </c>
      <c r="I5">
        <v>1</v>
      </c>
      <c r="K5" s="3">
        <v>5.23</v>
      </c>
      <c r="L5">
        <v>1</v>
      </c>
      <c r="N5" s="3">
        <v>6.74</v>
      </c>
      <c r="O5">
        <v>1</v>
      </c>
    </row>
    <row r="6" spans="2:15" x14ac:dyDescent="0.25">
      <c r="B6" s="3">
        <v>2.87</v>
      </c>
      <c r="C6">
        <v>1</v>
      </c>
      <c r="E6" s="3">
        <v>3.87</v>
      </c>
      <c r="F6">
        <v>1</v>
      </c>
      <c r="H6" s="3">
        <v>4.47</v>
      </c>
      <c r="I6">
        <v>1</v>
      </c>
      <c r="K6" s="3">
        <v>5.42</v>
      </c>
      <c r="L6">
        <v>2</v>
      </c>
      <c r="N6" s="3">
        <v>6.78</v>
      </c>
      <c r="O6">
        <v>1</v>
      </c>
    </row>
    <row r="7" spans="2:15" x14ac:dyDescent="0.25">
      <c r="B7" s="3" t="s">
        <v>55</v>
      </c>
      <c r="C7">
        <v>4</v>
      </c>
      <c r="E7" s="3">
        <v>3.93</v>
      </c>
      <c r="F7">
        <v>2</v>
      </c>
      <c r="H7" s="3">
        <v>4.5599999999999996</v>
      </c>
      <c r="I7">
        <v>2</v>
      </c>
      <c r="K7" s="3">
        <v>5.45</v>
      </c>
      <c r="L7">
        <v>1</v>
      </c>
      <c r="N7" s="3">
        <v>6.97</v>
      </c>
      <c r="O7">
        <v>2</v>
      </c>
    </row>
    <row r="8" spans="2:15" x14ac:dyDescent="0.25">
      <c r="E8" s="3">
        <v>3.95</v>
      </c>
      <c r="F8">
        <v>2</v>
      </c>
      <c r="H8" s="3">
        <v>4.67</v>
      </c>
      <c r="I8">
        <v>2</v>
      </c>
      <c r="K8" s="3">
        <v>5.59</v>
      </c>
      <c r="L8">
        <v>1</v>
      </c>
      <c r="N8" s="3" t="s">
        <v>55</v>
      </c>
      <c r="O8">
        <v>8</v>
      </c>
    </row>
    <row r="9" spans="2:15" x14ac:dyDescent="0.25">
      <c r="E9" s="3">
        <v>3.96</v>
      </c>
      <c r="F9">
        <v>2</v>
      </c>
      <c r="H9" s="3">
        <v>4.76</v>
      </c>
      <c r="I9">
        <v>2</v>
      </c>
      <c r="K9" s="3">
        <v>5.65</v>
      </c>
      <c r="L9">
        <v>1</v>
      </c>
    </row>
    <row r="10" spans="2:15" x14ac:dyDescent="0.25">
      <c r="E10" s="3">
        <v>3.98</v>
      </c>
      <c r="F10">
        <v>2</v>
      </c>
      <c r="H10" s="3">
        <v>4.7699999999999996</v>
      </c>
      <c r="I10">
        <v>1</v>
      </c>
      <c r="K10" s="3">
        <v>5.66</v>
      </c>
      <c r="L10">
        <v>1</v>
      </c>
    </row>
    <row r="11" spans="2:15" x14ac:dyDescent="0.25">
      <c r="E11" s="3" t="s">
        <v>55</v>
      </c>
      <c r="F11">
        <v>12</v>
      </c>
      <c r="H11" s="3">
        <v>4.88</v>
      </c>
      <c r="I11">
        <v>2</v>
      </c>
      <c r="K11" s="3">
        <v>5.73</v>
      </c>
      <c r="L11">
        <v>1</v>
      </c>
    </row>
    <row r="12" spans="2:15" x14ac:dyDescent="0.25">
      <c r="H12" s="3">
        <v>4.9000000000000004</v>
      </c>
      <c r="I12">
        <v>2</v>
      </c>
      <c r="K12" s="3">
        <v>5.84</v>
      </c>
      <c r="L12">
        <v>1</v>
      </c>
    </row>
    <row r="13" spans="2:15" x14ac:dyDescent="0.25">
      <c r="H13" s="3">
        <v>4.95</v>
      </c>
      <c r="I13">
        <v>2</v>
      </c>
      <c r="K13" s="3">
        <v>5.89</v>
      </c>
      <c r="L13">
        <v>1</v>
      </c>
    </row>
    <row r="14" spans="2:15" x14ac:dyDescent="0.25">
      <c r="H14" s="3" t="s">
        <v>55</v>
      </c>
      <c r="I14">
        <v>18</v>
      </c>
      <c r="K14" s="3">
        <v>5.9</v>
      </c>
      <c r="L14">
        <v>1</v>
      </c>
    </row>
    <row r="15" spans="2:15" x14ac:dyDescent="0.25">
      <c r="K15" s="3">
        <v>5.98</v>
      </c>
      <c r="L15">
        <v>3</v>
      </c>
    </row>
    <row r="16" spans="2:15" x14ac:dyDescent="0.25">
      <c r="K16" s="3" t="s">
        <v>55</v>
      </c>
      <c r="L16">
        <v>18</v>
      </c>
    </row>
    <row r="18" spans="2:15" x14ac:dyDescent="0.25">
      <c r="B18" s="2" t="s">
        <v>51</v>
      </c>
      <c r="C18" t="s">
        <v>58</v>
      </c>
      <c r="E18" s="2" t="s">
        <v>51</v>
      </c>
      <c r="F18" t="s">
        <v>58</v>
      </c>
      <c r="H18" s="2" t="s">
        <v>51</v>
      </c>
      <c r="I18" t="s">
        <v>58</v>
      </c>
      <c r="K18" s="2" t="s">
        <v>51</v>
      </c>
      <c r="L18" t="s">
        <v>58</v>
      </c>
      <c r="N18" s="2" t="s">
        <v>51</v>
      </c>
      <c r="O18" t="s">
        <v>58</v>
      </c>
    </row>
    <row r="19" spans="2:15" x14ac:dyDescent="0.25">
      <c r="B19" s="3">
        <v>2.33</v>
      </c>
      <c r="C19">
        <v>1</v>
      </c>
      <c r="E19" s="3">
        <v>3.14</v>
      </c>
      <c r="F19">
        <v>2</v>
      </c>
      <c r="H19" s="3">
        <v>4.12</v>
      </c>
      <c r="I19">
        <v>2</v>
      </c>
      <c r="K19" s="3">
        <v>5.0199999999999996</v>
      </c>
      <c r="L19">
        <v>2</v>
      </c>
      <c r="N19" s="3">
        <v>6</v>
      </c>
      <c r="O19">
        <v>1</v>
      </c>
    </row>
    <row r="20" spans="2:15" x14ac:dyDescent="0.25">
      <c r="B20" s="3">
        <v>2.64</v>
      </c>
      <c r="C20">
        <v>1</v>
      </c>
      <c r="E20" s="3">
        <v>3.81</v>
      </c>
      <c r="F20">
        <v>1</v>
      </c>
      <c r="H20" s="3">
        <v>4.1500000000000004</v>
      </c>
      <c r="I20">
        <v>2</v>
      </c>
      <c r="K20" s="3">
        <v>5.28</v>
      </c>
      <c r="L20">
        <v>4</v>
      </c>
      <c r="N20" s="3">
        <v>6.12</v>
      </c>
      <c r="O20">
        <v>1</v>
      </c>
    </row>
    <row r="21" spans="2:15" x14ac:dyDescent="0.25">
      <c r="B21" s="3" t="s">
        <v>55</v>
      </c>
      <c r="C21">
        <v>2</v>
      </c>
      <c r="E21" s="3">
        <v>3.84</v>
      </c>
      <c r="F21">
        <v>1</v>
      </c>
      <c r="H21" s="3">
        <v>4.16</v>
      </c>
      <c r="I21">
        <v>1</v>
      </c>
      <c r="K21" s="3">
        <v>5.59</v>
      </c>
      <c r="L21">
        <v>1</v>
      </c>
      <c r="N21" s="3">
        <v>6.15</v>
      </c>
      <c r="O21">
        <v>3</v>
      </c>
    </row>
    <row r="22" spans="2:15" x14ac:dyDescent="0.25">
      <c r="E22" s="3">
        <v>3.91</v>
      </c>
      <c r="F22">
        <v>2</v>
      </c>
      <c r="H22" s="3">
        <v>4.54</v>
      </c>
      <c r="I22">
        <v>2</v>
      </c>
      <c r="K22" s="3">
        <v>5.66</v>
      </c>
      <c r="L22">
        <v>2</v>
      </c>
      <c r="N22" s="3">
        <v>6.22</v>
      </c>
      <c r="O22">
        <v>1</v>
      </c>
    </row>
    <row r="23" spans="2:15" x14ac:dyDescent="0.25">
      <c r="E23" s="3">
        <v>3.98</v>
      </c>
      <c r="F23">
        <v>4</v>
      </c>
      <c r="H23" s="3">
        <v>4.55</v>
      </c>
      <c r="I23">
        <v>1</v>
      </c>
      <c r="K23" s="3">
        <v>5.76</v>
      </c>
      <c r="L23">
        <v>1</v>
      </c>
      <c r="N23" s="3">
        <v>6.48</v>
      </c>
      <c r="O23">
        <v>2</v>
      </c>
    </row>
    <row r="24" spans="2:15" x14ac:dyDescent="0.25">
      <c r="E24" s="3">
        <v>3.99</v>
      </c>
      <c r="F24">
        <v>2</v>
      </c>
      <c r="H24" s="3">
        <v>4.5599999999999996</v>
      </c>
      <c r="I24">
        <v>1</v>
      </c>
      <c r="K24" s="3">
        <v>5.78</v>
      </c>
      <c r="L24">
        <v>1</v>
      </c>
      <c r="N24" s="3">
        <v>6.58</v>
      </c>
      <c r="O24">
        <v>2</v>
      </c>
    </row>
    <row r="25" spans="2:15" x14ac:dyDescent="0.25">
      <c r="E25" s="3" t="s">
        <v>55</v>
      </c>
      <c r="F25">
        <v>12</v>
      </c>
      <c r="H25" s="3">
        <v>4.59</v>
      </c>
      <c r="I25">
        <v>1</v>
      </c>
      <c r="K25" s="3">
        <v>5.8</v>
      </c>
      <c r="L25">
        <v>1</v>
      </c>
      <c r="N25" s="3">
        <v>6.85</v>
      </c>
      <c r="O25">
        <v>1</v>
      </c>
    </row>
    <row r="26" spans="2:15" x14ac:dyDescent="0.25">
      <c r="H26" s="3">
        <v>4.78</v>
      </c>
      <c r="I26">
        <v>2</v>
      </c>
      <c r="K26" s="3">
        <v>5.81</v>
      </c>
      <c r="L26">
        <v>1</v>
      </c>
      <c r="N26" s="3">
        <v>6.88</v>
      </c>
      <c r="O26">
        <v>1</v>
      </c>
    </row>
    <row r="27" spans="2:15" x14ac:dyDescent="0.25">
      <c r="H27" s="3">
        <v>4.8600000000000003</v>
      </c>
      <c r="I27">
        <v>2</v>
      </c>
      <c r="K27" s="3">
        <v>5.99</v>
      </c>
      <c r="L27">
        <v>1</v>
      </c>
      <c r="N27" s="3" t="s">
        <v>55</v>
      </c>
      <c r="O27">
        <v>12</v>
      </c>
    </row>
    <row r="28" spans="2:15" x14ac:dyDescent="0.25">
      <c r="H28" s="3">
        <v>4.9400000000000004</v>
      </c>
      <c r="I28">
        <v>2</v>
      </c>
      <c r="K28" s="3">
        <v>6</v>
      </c>
      <c r="L28">
        <v>1</v>
      </c>
    </row>
    <row r="29" spans="2:15" x14ac:dyDescent="0.25">
      <c r="H29" s="3">
        <v>4.95</v>
      </c>
      <c r="I29">
        <v>2</v>
      </c>
      <c r="K29" s="3" t="s">
        <v>55</v>
      </c>
      <c r="L29">
        <v>15</v>
      </c>
    </row>
    <row r="30" spans="2:15" x14ac:dyDescent="0.25">
      <c r="H30" s="3" t="s">
        <v>55</v>
      </c>
      <c r="I30">
        <v>18</v>
      </c>
    </row>
    <row r="33" spans="2:4" x14ac:dyDescent="0.25">
      <c r="B33" s="1" t="s">
        <v>59</v>
      </c>
      <c r="C33" s="1" t="s">
        <v>27</v>
      </c>
      <c r="D33" s="1" t="s">
        <v>26</v>
      </c>
    </row>
    <row r="34" spans="2:4" x14ac:dyDescent="0.25">
      <c r="B34" s="6" t="s">
        <v>60</v>
      </c>
      <c r="C34" s="7">
        <v>4</v>
      </c>
      <c r="D34" s="7">
        <v>2</v>
      </c>
    </row>
    <row r="35" spans="2:4" x14ac:dyDescent="0.25">
      <c r="B35" s="6" t="s">
        <v>61</v>
      </c>
      <c r="C35" s="7">
        <v>12</v>
      </c>
      <c r="D35" s="7">
        <v>12</v>
      </c>
    </row>
    <row r="36" spans="2:4" x14ac:dyDescent="0.25">
      <c r="B36" s="6" t="s">
        <v>62</v>
      </c>
      <c r="C36" s="7">
        <v>18</v>
      </c>
      <c r="D36" s="7">
        <v>18</v>
      </c>
    </row>
    <row r="37" spans="2:4" x14ac:dyDescent="0.25">
      <c r="B37" s="6" t="s">
        <v>63</v>
      </c>
      <c r="C37" s="7">
        <v>18</v>
      </c>
      <c r="D37" s="7">
        <v>15</v>
      </c>
    </row>
    <row r="38" spans="2:4" x14ac:dyDescent="0.25">
      <c r="B38" s="6" t="s">
        <v>64</v>
      </c>
      <c r="C38" s="7">
        <v>8</v>
      </c>
      <c r="D38" s="7">
        <v>12</v>
      </c>
    </row>
    <row r="39" spans="2:4" x14ac:dyDescent="0.25">
      <c r="B39" s="5"/>
      <c r="C39" s="4"/>
      <c r="D39" s="4"/>
    </row>
    <row r="40" spans="2:4" x14ac:dyDescent="0.25">
      <c r="B40" s="5"/>
      <c r="C40" s="4"/>
      <c r="D40" s="4"/>
    </row>
    <row r="41" spans="2:4" x14ac:dyDescent="0.25">
      <c r="B41" s="5"/>
      <c r="C41" s="4"/>
      <c r="D41" s="4"/>
    </row>
    <row r="42" spans="2:4" x14ac:dyDescent="0.25">
      <c r="B42" s="5"/>
      <c r="C42" s="4"/>
      <c r="D42" s="4"/>
    </row>
    <row r="43" spans="2:4" x14ac:dyDescent="0.25">
      <c r="B43" s="5"/>
      <c r="C43" s="4"/>
      <c r="D43" s="4"/>
    </row>
    <row r="44" spans="2:4" x14ac:dyDescent="0.25">
      <c r="B44" s="5"/>
      <c r="C44" s="4"/>
      <c r="D44" s="4"/>
    </row>
    <row r="45" spans="2:4" x14ac:dyDescent="0.25">
      <c r="B45" s="5"/>
    </row>
    <row r="46" spans="2:4" x14ac:dyDescent="0.25">
      <c r="B46" s="5"/>
    </row>
    <row r="56" spans="3:9" ht="18.75" x14ac:dyDescent="0.25">
      <c r="C56" s="8" t="s">
        <v>27</v>
      </c>
      <c r="I56" s="8" t="s">
        <v>27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2808-9DAF-4D66-B573-FF715C286425}">
  <dimension ref="A2:B6"/>
  <sheetViews>
    <sheetView workbookViewId="0">
      <selection activeCell="F29" sqref="F29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2" spans="1:2" x14ac:dyDescent="0.25">
      <c r="A2" s="2" t="s">
        <v>51</v>
      </c>
      <c r="B2" t="s">
        <v>56</v>
      </c>
    </row>
    <row r="3" spans="1:2" x14ac:dyDescent="0.25">
      <c r="A3" s="3" t="s">
        <v>52</v>
      </c>
      <c r="B3">
        <v>17</v>
      </c>
    </row>
    <row r="4" spans="1:2" x14ac:dyDescent="0.25">
      <c r="A4" s="3" t="s">
        <v>53</v>
      </c>
      <c r="B4">
        <v>6</v>
      </c>
    </row>
    <row r="5" spans="1:2" x14ac:dyDescent="0.25">
      <c r="A5" s="3" t="s">
        <v>54</v>
      </c>
      <c r="B5">
        <v>37</v>
      </c>
    </row>
    <row r="6" spans="1:2" x14ac:dyDescent="0.25">
      <c r="A6" s="3" t="s">
        <v>55</v>
      </c>
      <c r="B6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2025-09-07T16:35:12Z</dcterms:modified>
</cp:coreProperties>
</file>