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filterPrivacy="1" autoCompressPictures="0"/>
  <bookViews>
    <workbookView xWindow="60" yWindow="0" windowWidth="24120" windowHeight="13620" tabRatio="897"/>
  </bookViews>
  <sheets>
    <sheet name="Summary" sheetId="9" r:id="rId1"/>
    <sheet name="DHP" sheetId="10" r:id="rId2"/>
    <sheet name="DHVUp" sheetId="12" r:id="rId3"/>
    <sheet name="DHVDown" sheetId="4" r:id="rId4"/>
    <sheet name="DBP" sheetId="13" r:id="rId5"/>
    <sheet name="DBVUp" sheetId="18" r:id="rId6"/>
    <sheet name="DBVDown" sheetId="31" r:id="rId7"/>
    <sheet name="DFP" sheetId="15" r:id="rId8"/>
    <sheet name="DFVUp" sheetId="20" r:id="rId9"/>
    <sheet name="DFVDown" sheetId="21" r:id="rId10"/>
  </sheets>
  <definedNames>
    <definedName name="_xlnm.Print_Area" localSheetId="4">DBP!$A$1:$Q$47</definedName>
    <definedName name="_xlnm.Print_Area" localSheetId="6">DBVDown!$A$1:$Q$47</definedName>
    <definedName name="_xlnm.Print_Area" localSheetId="5">DBVUp!$A$1:$Q$47</definedName>
    <definedName name="_xlnm.Print_Area" localSheetId="7">DFP!$A$1:$Q$47</definedName>
    <definedName name="_xlnm.Print_Area" localSheetId="9">DFVDown!$A$1:$Q$47</definedName>
    <definedName name="_xlnm.Print_Area" localSheetId="8">DFVUp!$A$1:$Q$47</definedName>
    <definedName name="_xlnm.Print_Area" localSheetId="1">DHP!$A$1:$Q$48</definedName>
    <definedName name="_xlnm.Print_Area" localSheetId="3">DHVDown!$A$1:$Q$48</definedName>
    <definedName name="_xlnm.Print_Area" localSheetId="2">DHVUp!$A$1:$Q$48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8" i="31" l="1"/>
  <c r="M88" i="31"/>
  <c r="L88" i="31"/>
  <c r="C88" i="31"/>
  <c r="K88" i="31"/>
  <c r="F11" i="31"/>
  <c r="F12" i="31"/>
  <c r="F13" i="31"/>
  <c r="F14" i="31"/>
  <c r="F15" i="31"/>
  <c r="F16" i="31"/>
  <c r="F17" i="31"/>
  <c r="F18" i="31"/>
  <c r="F19" i="31"/>
  <c r="F20" i="31"/>
  <c r="F31" i="31"/>
  <c r="J11" i="31"/>
  <c r="J12" i="31"/>
  <c r="J13" i="31"/>
  <c r="J14" i="31"/>
  <c r="J15" i="31"/>
  <c r="J16" i="31"/>
  <c r="J17" i="31"/>
  <c r="J18" i="31"/>
  <c r="J19" i="31"/>
  <c r="J20" i="31"/>
  <c r="J31" i="31"/>
  <c r="N11" i="31"/>
  <c r="N12" i="31"/>
  <c r="N13" i="31"/>
  <c r="N14" i="31"/>
  <c r="N15" i="31"/>
  <c r="N16" i="31"/>
  <c r="N17" i="31"/>
  <c r="N18" i="31"/>
  <c r="N19" i="31"/>
  <c r="N20" i="31"/>
  <c r="N31" i="31"/>
  <c r="P34" i="31"/>
  <c r="P35" i="31"/>
  <c r="F88" i="31"/>
  <c r="E88" i="31"/>
  <c r="D88" i="31"/>
  <c r="N87" i="31"/>
  <c r="M87" i="31"/>
  <c r="L87" i="31"/>
  <c r="C87" i="31"/>
  <c r="K87" i="31"/>
  <c r="F87" i="31"/>
  <c r="E87" i="31"/>
  <c r="D87" i="31"/>
  <c r="N86" i="31"/>
  <c r="M86" i="31"/>
  <c r="L86" i="31"/>
  <c r="C86" i="31"/>
  <c r="K86" i="31"/>
  <c r="F86" i="31"/>
  <c r="E86" i="31"/>
  <c r="D86" i="31"/>
  <c r="N85" i="31"/>
  <c r="M85" i="31"/>
  <c r="L85" i="31"/>
  <c r="C85" i="31"/>
  <c r="K85" i="31"/>
  <c r="F85" i="31"/>
  <c r="E85" i="31"/>
  <c r="D85" i="31"/>
  <c r="N84" i="31"/>
  <c r="M84" i="31"/>
  <c r="L84" i="31"/>
  <c r="C84" i="31"/>
  <c r="K84" i="31"/>
  <c r="F84" i="31"/>
  <c r="E84" i="31"/>
  <c r="D84" i="31"/>
  <c r="N83" i="31"/>
  <c r="M83" i="31"/>
  <c r="L83" i="31"/>
  <c r="C83" i="31"/>
  <c r="K83" i="31"/>
  <c r="F83" i="31"/>
  <c r="E83" i="31"/>
  <c r="D83" i="31"/>
  <c r="N82" i="31"/>
  <c r="M82" i="31"/>
  <c r="L82" i="31"/>
  <c r="C82" i="31"/>
  <c r="K82" i="31"/>
  <c r="F82" i="31"/>
  <c r="E82" i="31"/>
  <c r="D82" i="31"/>
  <c r="N81" i="31"/>
  <c r="M81" i="31"/>
  <c r="L81" i="31"/>
  <c r="C81" i="31"/>
  <c r="K81" i="31"/>
  <c r="F81" i="31"/>
  <c r="E81" i="31"/>
  <c r="D81" i="31"/>
  <c r="N80" i="31"/>
  <c r="M80" i="31"/>
  <c r="L80" i="31"/>
  <c r="C80" i="31"/>
  <c r="K80" i="31"/>
  <c r="F80" i="31"/>
  <c r="E80" i="31"/>
  <c r="D80" i="31"/>
  <c r="N79" i="31"/>
  <c r="M79" i="31"/>
  <c r="L79" i="31"/>
  <c r="C79" i="31"/>
  <c r="K79" i="31"/>
  <c r="F79" i="31"/>
  <c r="E79" i="31"/>
  <c r="D79" i="31"/>
  <c r="N78" i="31"/>
  <c r="M78" i="31"/>
  <c r="L78" i="31"/>
  <c r="C78" i="31"/>
  <c r="K78" i="31"/>
  <c r="F78" i="31"/>
  <c r="E78" i="31"/>
  <c r="D78" i="31"/>
  <c r="N77" i="31"/>
  <c r="M77" i="31"/>
  <c r="L77" i="31"/>
  <c r="C77" i="31"/>
  <c r="K77" i="31"/>
  <c r="F77" i="31"/>
  <c r="E77" i="31"/>
  <c r="D77" i="31"/>
  <c r="N76" i="31"/>
  <c r="M76" i="31"/>
  <c r="L76" i="31"/>
  <c r="C76" i="31"/>
  <c r="K76" i="31"/>
  <c r="F76" i="31"/>
  <c r="E76" i="31"/>
  <c r="D76" i="31"/>
  <c r="N75" i="31"/>
  <c r="M75" i="31"/>
  <c r="L75" i="31"/>
  <c r="C75" i="31"/>
  <c r="K75" i="31"/>
  <c r="F75" i="31"/>
  <c r="E75" i="31"/>
  <c r="D75" i="31"/>
  <c r="N74" i="31"/>
  <c r="M74" i="31"/>
  <c r="L74" i="31"/>
  <c r="C74" i="31"/>
  <c r="K74" i="31"/>
  <c r="F74" i="31"/>
  <c r="E74" i="31"/>
  <c r="D74" i="31"/>
  <c r="N73" i="31"/>
  <c r="M73" i="31"/>
  <c r="L73" i="31"/>
  <c r="C73" i="31"/>
  <c r="K73" i="31"/>
  <c r="F73" i="31"/>
  <c r="E73" i="31"/>
  <c r="D73" i="31"/>
  <c r="N72" i="31"/>
  <c r="M72" i="31"/>
  <c r="L72" i="31"/>
  <c r="C72" i="31"/>
  <c r="K72" i="31"/>
  <c r="F72" i="31"/>
  <c r="E72" i="31"/>
  <c r="D72" i="31"/>
  <c r="N71" i="31"/>
  <c r="M71" i="31"/>
  <c r="L71" i="31"/>
  <c r="C71" i="31"/>
  <c r="K71" i="31"/>
  <c r="F71" i="31"/>
  <c r="E71" i="31"/>
  <c r="D71" i="31"/>
  <c r="N70" i="31"/>
  <c r="M70" i="31"/>
  <c r="L70" i="31"/>
  <c r="C70" i="31"/>
  <c r="K70" i="31"/>
  <c r="F70" i="31"/>
  <c r="E70" i="31"/>
  <c r="D70" i="31"/>
  <c r="N69" i="31"/>
  <c r="M69" i="31"/>
  <c r="L69" i="31"/>
  <c r="C69" i="31"/>
  <c r="K69" i="31"/>
  <c r="H69" i="31"/>
  <c r="F69" i="31"/>
  <c r="E69" i="31"/>
  <c r="D69" i="31"/>
  <c r="N67" i="31"/>
  <c r="M67" i="31"/>
  <c r="L67" i="31"/>
  <c r="F67" i="31"/>
  <c r="E67" i="31"/>
  <c r="D67" i="31"/>
  <c r="G46" i="31"/>
  <c r="E31" i="31"/>
  <c r="I31" i="31"/>
  <c r="M31" i="31"/>
  <c r="D33" i="31"/>
  <c r="D34" i="31"/>
  <c r="E5" i="31"/>
  <c r="D35" i="31"/>
  <c r="D36" i="31"/>
  <c r="P36" i="31"/>
  <c r="H33" i="31"/>
  <c r="H34" i="31"/>
  <c r="G88" i="31"/>
  <c r="G86" i="31"/>
  <c r="G84" i="31"/>
  <c r="G82" i="31"/>
  <c r="G80" i="31"/>
  <c r="G78" i="31"/>
  <c r="G76" i="31"/>
  <c r="G74" i="31"/>
  <c r="G72" i="31"/>
  <c r="G70" i="31"/>
  <c r="G69" i="31"/>
  <c r="O30" i="31"/>
  <c r="O28" i="31"/>
  <c r="O26" i="31"/>
  <c r="O24" i="31"/>
  <c r="O22" i="31"/>
  <c r="O20" i="31"/>
  <c r="O18" i="31"/>
  <c r="O16" i="31"/>
  <c r="O14" i="31"/>
  <c r="O12" i="31"/>
  <c r="O13" i="31"/>
  <c r="G87" i="31"/>
  <c r="G85" i="31"/>
  <c r="G83" i="31"/>
  <c r="G81" i="31"/>
  <c r="G79" i="31"/>
  <c r="G77" i="31"/>
  <c r="G75" i="31"/>
  <c r="G73" i="31"/>
  <c r="G71" i="31"/>
  <c r="O29" i="31"/>
  <c r="O27" i="31"/>
  <c r="O25" i="31"/>
  <c r="O23" i="31"/>
  <c r="O21" i="31"/>
  <c r="O19" i="31"/>
  <c r="O17" i="31"/>
  <c r="O15" i="31"/>
  <c r="O11" i="31"/>
  <c r="F11" i="12"/>
  <c r="F12" i="12"/>
  <c r="F13" i="12"/>
  <c r="F14" i="12"/>
  <c r="F15" i="12"/>
  <c r="F16" i="12"/>
  <c r="F17" i="12"/>
  <c r="F18" i="12"/>
  <c r="F19" i="12"/>
  <c r="F20" i="12"/>
  <c r="F31" i="12"/>
  <c r="J11" i="12"/>
  <c r="J12" i="12"/>
  <c r="J13" i="12"/>
  <c r="J14" i="12"/>
  <c r="J15" i="12"/>
  <c r="J16" i="12"/>
  <c r="J17" i="12"/>
  <c r="J18" i="12"/>
  <c r="J19" i="12"/>
  <c r="J20" i="12"/>
  <c r="J31" i="12"/>
  <c r="N11" i="12"/>
  <c r="N12" i="12"/>
  <c r="N13" i="12"/>
  <c r="N14" i="12"/>
  <c r="N15" i="12"/>
  <c r="N16" i="12"/>
  <c r="N17" i="12"/>
  <c r="N18" i="12"/>
  <c r="N19" i="12"/>
  <c r="N20" i="12"/>
  <c r="N31" i="12"/>
  <c r="P34" i="12"/>
  <c r="D33" i="12"/>
  <c r="E31" i="12"/>
  <c r="I31" i="12"/>
  <c r="M31" i="12"/>
  <c r="N88" i="21"/>
  <c r="M88" i="21"/>
  <c r="L88" i="21"/>
  <c r="F88" i="21"/>
  <c r="E88" i="21"/>
  <c r="D88" i="21"/>
  <c r="C88" i="21"/>
  <c r="K88" i="21"/>
  <c r="N87" i="21"/>
  <c r="M87" i="21"/>
  <c r="L87" i="21"/>
  <c r="F87" i="21"/>
  <c r="E87" i="21"/>
  <c r="D87" i="21"/>
  <c r="C87" i="21"/>
  <c r="K87" i="21"/>
  <c r="N86" i="21"/>
  <c r="M86" i="21"/>
  <c r="L86" i="21"/>
  <c r="F86" i="21"/>
  <c r="E86" i="21"/>
  <c r="D86" i="21"/>
  <c r="C86" i="21"/>
  <c r="K86" i="21"/>
  <c r="N85" i="21"/>
  <c r="M85" i="21"/>
  <c r="L85" i="21"/>
  <c r="F85" i="21"/>
  <c r="E85" i="21"/>
  <c r="D85" i="21"/>
  <c r="C85" i="21"/>
  <c r="K85" i="21"/>
  <c r="N84" i="21"/>
  <c r="M84" i="21"/>
  <c r="L84" i="21"/>
  <c r="F84" i="21"/>
  <c r="E84" i="21"/>
  <c r="D84" i="21"/>
  <c r="C84" i="21"/>
  <c r="K84" i="21"/>
  <c r="N83" i="21"/>
  <c r="M83" i="21"/>
  <c r="L83" i="21"/>
  <c r="F83" i="21"/>
  <c r="E83" i="21"/>
  <c r="D83" i="21"/>
  <c r="C83" i="21"/>
  <c r="K83" i="21"/>
  <c r="N82" i="21"/>
  <c r="M82" i="21"/>
  <c r="L82" i="21"/>
  <c r="F82" i="21"/>
  <c r="E82" i="21"/>
  <c r="D82" i="21"/>
  <c r="C82" i="21"/>
  <c r="K82" i="21"/>
  <c r="N81" i="21"/>
  <c r="M81" i="21"/>
  <c r="L81" i="21"/>
  <c r="F81" i="21"/>
  <c r="E81" i="21"/>
  <c r="D81" i="21"/>
  <c r="C81" i="21"/>
  <c r="K81" i="21"/>
  <c r="N80" i="21"/>
  <c r="M80" i="21"/>
  <c r="L80" i="21"/>
  <c r="F80" i="21"/>
  <c r="E80" i="21"/>
  <c r="D80" i="21"/>
  <c r="C80" i="21"/>
  <c r="K80" i="21"/>
  <c r="N79" i="21"/>
  <c r="M79" i="21"/>
  <c r="L79" i="21"/>
  <c r="F79" i="21"/>
  <c r="E79" i="21"/>
  <c r="D79" i="21"/>
  <c r="C79" i="21"/>
  <c r="K79" i="21"/>
  <c r="N78" i="21"/>
  <c r="M78" i="21"/>
  <c r="L78" i="21"/>
  <c r="C78" i="21"/>
  <c r="K78" i="21"/>
  <c r="N77" i="21"/>
  <c r="M77" i="21"/>
  <c r="L77" i="21"/>
  <c r="C77" i="21"/>
  <c r="K77" i="21"/>
  <c r="N76" i="21"/>
  <c r="M76" i="21"/>
  <c r="L76" i="21"/>
  <c r="C76" i="21"/>
  <c r="K76" i="21"/>
  <c r="N75" i="21"/>
  <c r="M75" i="21"/>
  <c r="L75" i="21"/>
  <c r="C75" i="21"/>
  <c r="K75" i="21"/>
  <c r="N74" i="21"/>
  <c r="M74" i="21"/>
  <c r="L74" i="21"/>
  <c r="C74" i="21"/>
  <c r="K74" i="21"/>
  <c r="N73" i="21"/>
  <c r="M73" i="21"/>
  <c r="L73" i="21"/>
  <c r="C73" i="21"/>
  <c r="K73" i="21"/>
  <c r="N72" i="21"/>
  <c r="M72" i="21"/>
  <c r="L72" i="21"/>
  <c r="C72" i="21"/>
  <c r="K72" i="21"/>
  <c r="N71" i="21"/>
  <c r="M71" i="21"/>
  <c r="L71" i="21"/>
  <c r="C71" i="21"/>
  <c r="K71" i="21"/>
  <c r="N70" i="21"/>
  <c r="M70" i="21"/>
  <c r="L70" i="21"/>
  <c r="C70" i="21"/>
  <c r="K70" i="21"/>
  <c r="N69" i="21"/>
  <c r="M69" i="21"/>
  <c r="L69" i="21"/>
  <c r="H69" i="21"/>
  <c r="C69" i="21"/>
  <c r="K69" i="21"/>
  <c r="N67" i="21"/>
  <c r="M67" i="21"/>
  <c r="L67" i="21"/>
  <c r="F67" i="21"/>
  <c r="E67" i="21"/>
  <c r="D67" i="21"/>
  <c r="G46" i="21"/>
  <c r="M31" i="21"/>
  <c r="I31" i="21"/>
  <c r="E31" i="21"/>
  <c r="N20" i="21"/>
  <c r="F78" i="21"/>
  <c r="J20" i="21"/>
  <c r="E78" i="21"/>
  <c r="F20" i="21"/>
  <c r="D78" i="21"/>
  <c r="N19" i="21"/>
  <c r="F77" i="21"/>
  <c r="J19" i="21"/>
  <c r="E77" i="21"/>
  <c r="F19" i="21"/>
  <c r="D77" i="21"/>
  <c r="N18" i="21"/>
  <c r="F76" i="21"/>
  <c r="J18" i="21"/>
  <c r="E76" i="21"/>
  <c r="F18" i="21"/>
  <c r="D76" i="21"/>
  <c r="N17" i="21"/>
  <c r="F75" i="21"/>
  <c r="J17" i="21"/>
  <c r="E75" i="21"/>
  <c r="F17" i="21"/>
  <c r="D75" i="21"/>
  <c r="N16" i="21"/>
  <c r="F74" i="21"/>
  <c r="J16" i="21"/>
  <c r="E74" i="21"/>
  <c r="F16" i="21"/>
  <c r="D74" i="21"/>
  <c r="N15" i="21"/>
  <c r="F73" i="21"/>
  <c r="J15" i="21"/>
  <c r="E73" i="21"/>
  <c r="F15" i="21"/>
  <c r="D73" i="21"/>
  <c r="N14" i="21"/>
  <c r="F72" i="21"/>
  <c r="J14" i="21"/>
  <c r="E72" i="21"/>
  <c r="F14" i="21"/>
  <c r="D72" i="21"/>
  <c r="N13" i="21"/>
  <c r="F71" i="21"/>
  <c r="J13" i="21"/>
  <c r="E71" i="21"/>
  <c r="F13" i="21"/>
  <c r="D71" i="21"/>
  <c r="N12" i="21"/>
  <c r="F70" i="21"/>
  <c r="J12" i="21"/>
  <c r="E70" i="21"/>
  <c r="F12" i="21"/>
  <c r="D70" i="21"/>
  <c r="N11" i="21"/>
  <c r="J11" i="21"/>
  <c r="F11" i="21"/>
  <c r="D69" i="21"/>
  <c r="E5" i="21"/>
  <c r="N88" i="20"/>
  <c r="M88" i="20"/>
  <c r="L88" i="20"/>
  <c r="F88" i="20"/>
  <c r="E88" i="20"/>
  <c r="D88" i="20"/>
  <c r="C88" i="20"/>
  <c r="K88" i="20"/>
  <c r="N87" i="20"/>
  <c r="M87" i="20"/>
  <c r="L87" i="20"/>
  <c r="F87" i="20"/>
  <c r="E87" i="20"/>
  <c r="D87" i="20"/>
  <c r="C87" i="20"/>
  <c r="K87" i="20"/>
  <c r="N86" i="20"/>
  <c r="M86" i="20"/>
  <c r="L86" i="20"/>
  <c r="F86" i="20"/>
  <c r="E86" i="20"/>
  <c r="D86" i="20"/>
  <c r="C86" i="20"/>
  <c r="K86" i="20"/>
  <c r="N85" i="20"/>
  <c r="M85" i="20"/>
  <c r="L85" i="20"/>
  <c r="F85" i="20"/>
  <c r="E85" i="20"/>
  <c r="D85" i="20"/>
  <c r="C85" i="20"/>
  <c r="K85" i="20"/>
  <c r="N84" i="20"/>
  <c r="M84" i="20"/>
  <c r="L84" i="20"/>
  <c r="F84" i="20"/>
  <c r="E84" i="20"/>
  <c r="D84" i="20"/>
  <c r="C84" i="20"/>
  <c r="K84" i="20"/>
  <c r="N83" i="20"/>
  <c r="M83" i="20"/>
  <c r="L83" i="20"/>
  <c r="F83" i="20"/>
  <c r="E83" i="20"/>
  <c r="D83" i="20"/>
  <c r="C83" i="20"/>
  <c r="K83" i="20"/>
  <c r="N82" i="20"/>
  <c r="M82" i="20"/>
  <c r="L82" i="20"/>
  <c r="F82" i="20"/>
  <c r="E82" i="20"/>
  <c r="D82" i="20"/>
  <c r="C82" i="20"/>
  <c r="K82" i="20"/>
  <c r="N81" i="20"/>
  <c r="M81" i="20"/>
  <c r="L81" i="20"/>
  <c r="F81" i="20"/>
  <c r="E81" i="20"/>
  <c r="D81" i="20"/>
  <c r="C81" i="20"/>
  <c r="K81" i="20"/>
  <c r="N80" i="20"/>
  <c r="M80" i="20"/>
  <c r="L80" i="20"/>
  <c r="F80" i="20"/>
  <c r="E80" i="20"/>
  <c r="D80" i="20"/>
  <c r="C80" i="20"/>
  <c r="K80" i="20"/>
  <c r="N79" i="20"/>
  <c r="M79" i="20"/>
  <c r="L79" i="20"/>
  <c r="F79" i="20"/>
  <c r="E79" i="20"/>
  <c r="D79" i="20"/>
  <c r="C79" i="20"/>
  <c r="K79" i="20"/>
  <c r="N78" i="20"/>
  <c r="M78" i="20"/>
  <c r="L78" i="20"/>
  <c r="C78" i="20"/>
  <c r="K78" i="20"/>
  <c r="N77" i="20"/>
  <c r="M77" i="20"/>
  <c r="L77" i="20"/>
  <c r="C77" i="20"/>
  <c r="K77" i="20"/>
  <c r="N76" i="20"/>
  <c r="M76" i="20"/>
  <c r="L76" i="20"/>
  <c r="C76" i="20"/>
  <c r="K76" i="20"/>
  <c r="N75" i="20"/>
  <c r="M75" i="20"/>
  <c r="L75" i="20"/>
  <c r="C75" i="20"/>
  <c r="K75" i="20"/>
  <c r="N74" i="20"/>
  <c r="M74" i="20"/>
  <c r="L74" i="20"/>
  <c r="C74" i="20"/>
  <c r="K74" i="20"/>
  <c r="N73" i="20"/>
  <c r="M73" i="20"/>
  <c r="L73" i="20"/>
  <c r="C73" i="20"/>
  <c r="K73" i="20"/>
  <c r="N72" i="20"/>
  <c r="M72" i="20"/>
  <c r="L72" i="20"/>
  <c r="C72" i="20"/>
  <c r="K72" i="20"/>
  <c r="N71" i="20"/>
  <c r="M71" i="20"/>
  <c r="L71" i="20"/>
  <c r="C71" i="20"/>
  <c r="K71" i="20"/>
  <c r="N70" i="20"/>
  <c r="M70" i="20"/>
  <c r="L70" i="20"/>
  <c r="C70" i="20"/>
  <c r="K70" i="20"/>
  <c r="N69" i="20"/>
  <c r="M69" i="20"/>
  <c r="L69" i="20"/>
  <c r="H69" i="20"/>
  <c r="C69" i="20"/>
  <c r="K69" i="20"/>
  <c r="N67" i="20"/>
  <c r="M67" i="20"/>
  <c r="L67" i="20"/>
  <c r="F67" i="20"/>
  <c r="E67" i="20"/>
  <c r="D67" i="20"/>
  <c r="G46" i="20"/>
  <c r="M31" i="20"/>
  <c r="I31" i="20"/>
  <c r="E31" i="20"/>
  <c r="P36" i="20"/>
  <c r="N20" i="20"/>
  <c r="F78" i="20"/>
  <c r="J20" i="20"/>
  <c r="E78" i="20"/>
  <c r="F20" i="20"/>
  <c r="D78" i="20"/>
  <c r="N19" i="20"/>
  <c r="F77" i="20"/>
  <c r="J19" i="20"/>
  <c r="E77" i="20"/>
  <c r="F19" i="20"/>
  <c r="D77" i="20"/>
  <c r="N18" i="20"/>
  <c r="F76" i="20"/>
  <c r="J18" i="20"/>
  <c r="E76" i="20"/>
  <c r="F18" i="20"/>
  <c r="D76" i="20"/>
  <c r="N17" i="20"/>
  <c r="F75" i="20"/>
  <c r="J17" i="20"/>
  <c r="E75" i="20"/>
  <c r="F17" i="20"/>
  <c r="D75" i="20"/>
  <c r="N16" i="20"/>
  <c r="F74" i="20"/>
  <c r="J16" i="20"/>
  <c r="E74" i="20"/>
  <c r="F16" i="20"/>
  <c r="D74" i="20"/>
  <c r="N15" i="20"/>
  <c r="F73" i="20"/>
  <c r="J15" i="20"/>
  <c r="E73" i="20"/>
  <c r="F15" i="20"/>
  <c r="D73" i="20"/>
  <c r="N14" i="20"/>
  <c r="F72" i="20"/>
  <c r="J14" i="20"/>
  <c r="E72" i="20"/>
  <c r="F14" i="20"/>
  <c r="D72" i="20"/>
  <c r="N13" i="20"/>
  <c r="F71" i="20"/>
  <c r="J13" i="20"/>
  <c r="E71" i="20"/>
  <c r="F13" i="20"/>
  <c r="D71" i="20"/>
  <c r="N12" i="20"/>
  <c r="F70" i="20"/>
  <c r="J12" i="20"/>
  <c r="E70" i="20"/>
  <c r="F12" i="20"/>
  <c r="D70" i="20"/>
  <c r="N11" i="20"/>
  <c r="J11" i="20"/>
  <c r="J31" i="20"/>
  <c r="F11" i="20"/>
  <c r="D69" i="20"/>
  <c r="E5" i="20"/>
  <c r="N88" i="18"/>
  <c r="M88" i="18"/>
  <c r="L88" i="18"/>
  <c r="F88" i="18"/>
  <c r="E88" i="18"/>
  <c r="D88" i="18"/>
  <c r="C88" i="18"/>
  <c r="K88" i="18"/>
  <c r="N87" i="18"/>
  <c r="M87" i="18"/>
  <c r="L87" i="18"/>
  <c r="F87" i="18"/>
  <c r="E87" i="18"/>
  <c r="D87" i="18"/>
  <c r="C87" i="18"/>
  <c r="K87" i="18"/>
  <c r="N86" i="18"/>
  <c r="M86" i="18"/>
  <c r="L86" i="18"/>
  <c r="F86" i="18"/>
  <c r="E86" i="18"/>
  <c r="D86" i="18"/>
  <c r="C86" i="18"/>
  <c r="K86" i="18"/>
  <c r="N85" i="18"/>
  <c r="M85" i="18"/>
  <c r="L85" i="18"/>
  <c r="F85" i="18"/>
  <c r="E85" i="18"/>
  <c r="D85" i="18"/>
  <c r="C85" i="18"/>
  <c r="K85" i="18"/>
  <c r="N84" i="18"/>
  <c r="M84" i="18"/>
  <c r="L84" i="18"/>
  <c r="F84" i="18"/>
  <c r="E84" i="18"/>
  <c r="D84" i="18"/>
  <c r="C84" i="18"/>
  <c r="K84" i="18"/>
  <c r="N83" i="18"/>
  <c r="M83" i="18"/>
  <c r="L83" i="18"/>
  <c r="F83" i="18"/>
  <c r="E83" i="18"/>
  <c r="D83" i="18"/>
  <c r="C83" i="18"/>
  <c r="K83" i="18"/>
  <c r="N82" i="18"/>
  <c r="M82" i="18"/>
  <c r="L82" i="18"/>
  <c r="F82" i="18"/>
  <c r="E82" i="18"/>
  <c r="D82" i="18"/>
  <c r="C82" i="18"/>
  <c r="K82" i="18"/>
  <c r="N81" i="18"/>
  <c r="M81" i="18"/>
  <c r="L81" i="18"/>
  <c r="F81" i="18"/>
  <c r="E81" i="18"/>
  <c r="D81" i="18"/>
  <c r="C81" i="18"/>
  <c r="K81" i="18"/>
  <c r="N80" i="18"/>
  <c r="M80" i="18"/>
  <c r="L80" i="18"/>
  <c r="F80" i="18"/>
  <c r="E80" i="18"/>
  <c r="D80" i="18"/>
  <c r="C80" i="18"/>
  <c r="K80" i="18"/>
  <c r="N79" i="18"/>
  <c r="M79" i="18"/>
  <c r="L79" i="18"/>
  <c r="F79" i="18"/>
  <c r="E79" i="18"/>
  <c r="D79" i="18"/>
  <c r="C79" i="18"/>
  <c r="K79" i="18"/>
  <c r="N78" i="18"/>
  <c r="M78" i="18"/>
  <c r="L78" i="18"/>
  <c r="C78" i="18"/>
  <c r="K78" i="18"/>
  <c r="N77" i="18"/>
  <c r="M77" i="18"/>
  <c r="L77" i="18"/>
  <c r="C77" i="18"/>
  <c r="K77" i="18"/>
  <c r="N76" i="18"/>
  <c r="M76" i="18"/>
  <c r="L76" i="18"/>
  <c r="C76" i="18"/>
  <c r="K76" i="18"/>
  <c r="N75" i="18"/>
  <c r="M75" i="18"/>
  <c r="L75" i="18"/>
  <c r="C75" i="18"/>
  <c r="K75" i="18"/>
  <c r="N74" i="18"/>
  <c r="M74" i="18"/>
  <c r="L74" i="18"/>
  <c r="C74" i="18"/>
  <c r="K74" i="18"/>
  <c r="N73" i="18"/>
  <c r="M73" i="18"/>
  <c r="L73" i="18"/>
  <c r="C73" i="18"/>
  <c r="K73" i="18"/>
  <c r="N72" i="18"/>
  <c r="M72" i="18"/>
  <c r="L72" i="18"/>
  <c r="C72" i="18"/>
  <c r="K72" i="18"/>
  <c r="N71" i="18"/>
  <c r="M71" i="18"/>
  <c r="L71" i="18"/>
  <c r="C71" i="18"/>
  <c r="K71" i="18"/>
  <c r="N70" i="18"/>
  <c r="M70" i="18"/>
  <c r="L70" i="18"/>
  <c r="C70" i="18"/>
  <c r="K70" i="18"/>
  <c r="N69" i="18"/>
  <c r="M69" i="18"/>
  <c r="L69" i="18"/>
  <c r="H69" i="18"/>
  <c r="C69" i="18"/>
  <c r="K69" i="18"/>
  <c r="N67" i="18"/>
  <c r="M67" i="18"/>
  <c r="L67" i="18"/>
  <c r="F67" i="18"/>
  <c r="E67" i="18"/>
  <c r="D67" i="18"/>
  <c r="G46" i="18"/>
  <c r="M31" i="18"/>
  <c r="I31" i="18"/>
  <c r="E31" i="18"/>
  <c r="P36" i="18"/>
  <c r="N20" i="18"/>
  <c r="F78" i="18"/>
  <c r="J20" i="18"/>
  <c r="E78" i="18"/>
  <c r="F20" i="18"/>
  <c r="D78" i="18"/>
  <c r="N19" i="18"/>
  <c r="F77" i="18"/>
  <c r="J19" i="18"/>
  <c r="E77" i="18"/>
  <c r="F19" i="18"/>
  <c r="D77" i="18"/>
  <c r="N18" i="18"/>
  <c r="F76" i="18"/>
  <c r="J18" i="18"/>
  <c r="E76" i="18"/>
  <c r="F18" i="18"/>
  <c r="D76" i="18"/>
  <c r="N17" i="18"/>
  <c r="F75" i="18"/>
  <c r="J17" i="18"/>
  <c r="E75" i="18"/>
  <c r="F17" i="18"/>
  <c r="D75" i="18"/>
  <c r="N16" i="18"/>
  <c r="F74" i="18"/>
  <c r="J16" i="18"/>
  <c r="E74" i="18"/>
  <c r="F16" i="18"/>
  <c r="D74" i="18"/>
  <c r="N15" i="18"/>
  <c r="F73" i="18"/>
  <c r="J15" i="18"/>
  <c r="E73" i="18"/>
  <c r="F15" i="18"/>
  <c r="D73" i="18"/>
  <c r="N14" i="18"/>
  <c r="F72" i="18"/>
  <c r="J14" i="18"/>
  <c r="E72" i="18"/>
  <c r="F14" i="18"/>
  <c r="D72" i="18"/>
  <c r="N13" i="18"/>
  <c r="F71" i="18"/>
  <c r="J13" i="18"/>
  <c r="E71" i="18"/>
  <c r="F13" i="18"/>
  <c r="D71" i="18"/>
  <c r="N12" i="18"/>
  <c r="F70" i="18"/>
  <c r="J12" i="18"/>
  <c r="E70" i="18"/>
  <c r="F12" i="18"/>
  <c r="D70" i="18"/>
  <c r="N11" i="18"/>
  <c r="F69" i="18"/>
  <c r="J11" i="18"/>
  <c r="F11" i="18"/>
  <c r="D69" i="18"/>
  <c r="E5" i="18"/>
  <c r="N88" i="15"/>
  <c r="M88" i="15"/>
  <c r="L88" i="15"/>
  <c r="F88" i="15"/>
  <c r="E88" i="15"/>
  <c r="D88" i="15"/>
  <c r="C88" i="15"/>
  <c r="K88" i="15"/>
  <c r="N87" i="15"/>
  <c r="M87" i="15"/>
  <c r="L87" i="15"/>
  <c r="F87" i="15"/>
  <c r="E87" i="15"/>
  <c r="D87" i="15"/>
  <c r="C87" i="15"/>
  <c r="K87" i="15"/>
  <c r="N86" i="15"/>
  <c r="M86" i="15"/>
  <c r="L86" i="15"/>
  <c r="F86" i="15"/>
  <c r="E86" i="15"/>
  <c r="D86" i="15"/>
  <c r="C86" i="15"/>
  <c r="K86" i="15"/>
  <c r="N85" i="15"/>
  <c r="M85" i="15"/>
  <c r="L85" i="15"/>
  <c r="F85" i="15"/>
  <c r="E85" i="15"/>
  <c r="D85" i="15"/>
  <c r="C85" i="15"/>
  <c r="K85" i="15"/>
  <c r="N84" i="15"/>
  <c r="M84" i="15"/>
  <c r="L84" i="15"/>
  <c r="F84" i="15"/>
  <c r="E84" i="15"/>
  <c r="D84" i="15"/>
  <c r="C84" i="15"/>
  <c r="K84" i="15"/>
  <c r="N83" i="15"/>
  <c r="M83" i="15"/>
  <c r="L83" i="15"/>
  <c r="F83" i="15"/>
  <c r="E83" i="15"/>
  <c r="D83" i="15"/>
  <c r="C83" i="15"/>
  <c r="K83" i="15"/>
  <c r="N82" i="15"/>
  <c r="M82" i="15"/>
  <c r="L82" i="15"/>
  <c r="F82" i="15"/>
  <c r="E82" i="15"/>
  <c r="D82" i="15"/>
  <c r="C82" i="15"/>
  <c r="K82" i="15"/>
  <c r="N81" i="15"/>
  <c r="M81" i="15"/>
  <c r="L81" i="15"/>
  <c r="F81" i="15"/>
  <c r="E81" i="15"/>
  <c r="D81" i="15"/>
  <c r="C81" i="15"/>
  <c r="K81" i="15"/>
  <c r="N80" i="15"/>
  <c r="M80" i="15"/>
  <c r="L80" i="15"/>
  <c r="F80" i="15"/>
  <c r="E80" i="15"/>
  <c r="D80" i="15"/>
  <c r="C80" i="15"/>
  <c r="K80" i="15"/>
  <c r="N79" i="15"/>
  <c r="M79" i="15"/>
  <c r="L79" i="15"/>
  <c r="F79" i="15"/>
  <c r="E79" i="15"/>
  <c r="D79" i="15"/>
  <c r="C79" i="15"/>
  <c r="K79" i="15"/>
  <c r="N78" i="15"/>
  <c r="M78" i="15"/>
  <c r="L78" i="15"/>
  <c r="C78" i="15"/>
  <c r="K78" i="15"/>
  <c r="N77" i="15"/>
  <c r="M77" i="15"/>
  <c r="L77" i="15"/>
  <c r="C77" i="15"/>
  <c r="K77" i="15"/>
  <c r="N76" i="15"/>
  <c r="M76" i="15"/>
  <c r="L76" i="15"/>
  <c r="C76" i="15"/>
  <c r="K76" i="15"/>
  <c r="N75" i="15"/>
  <c r="M75" i="15"/>
  <c r="L75" i="15"/>
  <c r="C75" i="15"/>
  <c r="K75" i="15"/>
  <c r="N74" i="15"/>
  <c r="M74" i="15"/>
  <c r="L74" i="15"/>
  <c r="C74" i="15"/>
  <c r="K74" i="15"/>
  <c r="N73" i="15"/>
  <c r="M73" i="15"/>
  <c r="L73" i="15"/>
  <c r="C73" i="15"/>
  <c r="K73" i="15"/>
  <c r="N72" i="15"/>
  <c r="M72" i="15"/>
  <c r="L72" i="15"/>
  <c r="C72" i="15"/>
  <c r="K72" i="15"/>
  <c r="N71" i="15"/>
  <c r="M71" i="15"/>
  <c r="L71" i="15"/>
  <c r="C71" i="15"/>
  <c r="K71" i="15"/>
  <c r="N70" i="15"/>
  <c r="M70" i="15"/>
  <c r="L70" i="15"/>
  <c r="C70" i="15"/>
  <c r="K70" i="15"/>
  <c r="N69" i="15"/>
  <c r="M69" i="15"/>
  <c r="L69" i="15"/>
  <c r="H69" i="15"/>
  <c r="C69" i="15"/>
  <c r="K69" i="15"/>
  <c r="N67" i="15"/>
  <c r="M67" i="15"/>
  <c r="L67" i="15"/>
  <c r="F67" i="15"/>
  <c r="E67" i="15"/>
  <c r="D67" i="15"/>
  <c r="G46" i="15"/>
  <c r="M31" i="15"/>
  <c r="I31" i="15"/>
  <c r="E31" i="15"/>
  <c r="N20" i="15"/>
  <c r="F78" i="15"/>
  <c r="J20" i="15"/>
  <c r="E78" i="15"/>
  <c r="F20" i="15"/>
  <c r="D78" i="15"/>
  <c r="N19" i="15"/>
  <c r="F77" i="15"/>
  <c r="J19" i="15"/>
  <c r="E77" i="15"/>
  <c r="F19" i="15"/>
  <c r="D77" i="15"/>
  <c r="N18" i="15"/>
  <c r="F76" i="15"/>
  <c r="J18" i="15"/>
  <c r="E76" i="15"/>
  <c r="F18" i="15"/>
  <c r="D76" i="15"/>
  <c r="N17" i="15"/>
  <c r="F75" i="15"/>
  <c r="J17" i="15"/>
  <c r="E75" i="15"/>
  <c r="F17" i="15"/>
  <c r="D75" i="15"/>
  <c r="N16" i="15"/>
  <c r="F74" i="15"/>
  <c r="J16" i="15"/>
  <c r="E74" i="15"/>
  <c r="F16" i="15"/>
  <c r="D74" i="15"/>
  <c r="N15" i="15"/>
  <c r="F73" i="15"/>
  <c r="J15" i="15"/>
  <c r="E73" i="15"/>
  <c r="F15" i="15"/>
  <c r="D73" i="15"/>
  <c r="N14" i="15"/>
  <c r="F72" i="15"/>
  <c r="J14" i="15"/>
  <c r="E72" i="15"/>
  <c r="F14" i="15"/>
  <c r="D72" i="15"/>
  <c r="N13" i="15"/>
  <c r="F71" i="15"/>
  <c r="J13" i="15"/>
  <c r="E71" i="15"/>
  <c r="F13" i="15"/>
  <c r="D71" i="15"/>
  <c r="N12" i="15"/>
  <c r="F70" i="15"/>
  <c r="J12" i="15"/>
  <c r="E70" i="15"/>
  <c r="F12" i="15"/>
  <c r="D70" i="15"/>
  <c r="N11" i="15"/>
  <c r="F69" i="15"/>
  <c r="J11" i="15"/>
  <c r="F11" i="15"/>
  <c r="D69" i="15"/>
  <c r="E5" i="15"/>
  <c r="N88" i="13"/>
  <c r="M88" i="13"/>
  <c r="L88" i="13"/>
  <c r="F88" i="13"/>
  <c r="E88" i="13"/>
  <c r="D88" i="13"/>
  <c r="C88" i="13"/>
  <c r="K88" i="13"/>
  <c r="N87" i="13"/>
  <c r="M87" i="13"/>
  <c r="L87" i="13"/>
  <c r="F87" i="13"/>
  <c r="E87" i="13"/>
  <c r="D87" i="13"/>
  <c r="C87" i="13"/>
  <c r="K87" i="13"/>
  <c r="N86" i="13"/>
  <c r="M86" i="13"/>
  <c r="L86" i="13"/>
  <c r="F86" i="13"/>
  <c r="E86" i="13"/>
  <c r="D86" i="13"/>
  <c r="C86" i="13"/>
  <c r="K86" i="13"/>
  <c r="N85" i="13"/>
  <c r="M85" i="13"/>
  <c r="L85" i="13"/>
  <c r="F85" i="13"/>
  <c r="E85" i="13"/>
  <c r="D85" i="13"/>
  <c r="C85" i="13"/>
  <c r="K85" i="13"/>
  <c r="N84" i="13"/>
  <c r="M84" i="13"/>
  <c r="L84" i="13"/>
  <c r="F84" i="13"/>
  <c r="E84" i="13"/>
  <c r="D84" i="13"/>
  <c r="C84" i="13"/>
  <c r="K84" i="13"/>
  <c r="N83" i="13"/>
  <c r="M83" i="13"/>
  <c r="L83" i="13"/>
  <c r="F83" i="13"/>
  <c r="E83" i="13"/>
  <c r="D83" i="13"/>
  <c r="C83" i="13"/>
  <c r="K83" i="13"/>
  <c r="N82" i="13"/>
  <c r="M82" i="13"/>
  <c r="L82" i="13"/>
  <c r="F82" i="13"/>
  <c r="E82" i="13"/>
  <c r="D82" i="13"/>
  <c r="C82" i="13"/>
  <c r="K82" i="13"/>
  <c r="N81" i="13"/>
  <c r="M81" i="13"/>
  <c r="L81" i="13"/>
  <c r="F81" i="13"/>
  <c r="E81" i="13"/>
  <c r="D81" i="13"/>
  <c r="C81" i="13"/>
  <c r="K81" i="13"/>
  <c r="N80" i="13"/>
  <c r="M80" i="13"/>
  <c r="L80" i="13"/>
  <c r="F80" i="13"/>
  <c r="E80" i="13"/>
  <c r="D80" i="13"/>
  <c r="C80" i="13"/>
  <c r="K80" i="13"/>
  <c r="N79" i="13"/>
  <c r="M79" i="13"/>
  <c r="L79" i="13"/>
  <c r="F79" i="13"/>
  <c r="E79" i="13"/>
  <c r="D79" i="13"/>
  <c r="C79" i="13"/>
  <c r="K79" i="13"/>
  <c r="N78" i="13"/>
  <c r="M78" i="13"/>
  <c r="L78" i="13"/>
  <c r="C78" i="13"/>
  <c r="K78" i="13"/>
  <c r="N77" i="13"/>
  <c r="M77" i="13"/>
  <c r="L77" i="13"/>
  <c r="C77" i="13"/>
  <c r="K77" i="13"/>
  <c r="N76" i="13"/>
  <c r="M76" i="13"/>
  <c r="L76" i="13"/>
  <c r="C76" i="13"/>
  <c r="K76" i="13"/>
  <c r="N75" i="13"/>
  <c r="M75" i="13"/>
  <c r="L75" i="13"/>
  <c r="C75" i="13"/>
  <c r="K75" i="13"/>
  <c r="N74" i="13"/>
  <c r="M74" i="13"/>
  <c r="L74" i="13"/>
  <c r="C74" i="13"/>
  <c r="K74" i="13"/>
  <c r="N73" i="13"/>
  <c r="M73" i="13"/>
  <c r="L73" i="13"/>
  <c r="C73" i="13"/>
  <c r="K73" i="13"/>
  <c r="N72" i="13"/>
  <c r="M72" i="13"/>
  <c r="L72" i="13"/>
  <c r="C72" i="13"/>
  <c r="K72" i="13"/>
  <c r="N71" i="13"/>
  <c r="M71" i="13"/>
  <c r="L71" i="13"/>
  <c r="C71" i="13"/>
  <c r="K71" i="13"/>
  <c r="N70" i="13"/>
  <c r="M70" i="13"/>
  <c r="L70" i="13"/>
  <c r="C70" i="13"/>
  <c r="K70" i="13"/>
  <c r="N69" i="13"/>
  <c r="M69" i="13"/>
  <c r="L69" i="13"/>
  <c r="H69" i="13"/>
  <c r="C69" i="13"/>
  <c r="K69" i="13"/>
  <c r="N67" i="13"/>
  <c r="M67" i="13"/>
  <c r="L67" i="13"/>
  <c r="F67" i="13"/>
  <c r="E67" i="13"/>
  <c r="D67" i="13"/>
  <c r="G46" i="13"/>
  <c r="M31" i="13"/>
  <c r="I31" i="13"/>
  <c r="E31" i="13"/>
  <c r="N20" i="13"/>
  <c r="F78" i="13"/>
  <c r="J20" i="13"/>
  <c r="E78" i="13"/>
  <c r="F20" i="13"/>
  <c r="D78" i="13"/>
  <c r="N19" i="13"/>
  <c r="F77" i="13"/>
  <c r="J19" i="13"/>
  <c r="E77" i="13"/>
  <c r="F19" i="13"/>
  <c r="D77" i="13"/>
  <c r="N18" i="13"/>
  <c r="F76" i="13"/>
  <c r="J18" i="13"/>
  <c r="E76" i="13"/>
  <c r="F18" i="13"/>
  <c r="D76" i="13"/>
  <c r="N17" i="13"/>
  <c r="F75" i="13"/>
  <c r="J17" i="13"/>
  <c r="E75" i="13"/>
  <c r="F17" i="13"/>
  <c r="D75" i="13"/>
  <c r="N16" i="13"/>
  <c r="F74" i="13"/>
  <c r="J16" i="13"/>
  <c r="E74" i="13"/>
  <c r="F16" i="13"/>
  <c r="D74" i="13"/>
  <c r="N15" i="13"/>
  <c r="F73" i="13"/>
  <c r="J15" i="13"/>
  <c r="E73" i="13"/>
  <c r="F15" i="13"/>
  <c r="D73" i="13"/>
  <c r="N14" i="13"/>
  <c r="F72" i="13"/>
  <c r="J14" i="13"/>
  <c r="E72" i="13"/>
  <c r="F14" i="13"/>
  <c r="D72" i="13"/>
  <c r="N13" i="13"/>
  <c r="F71" i="13"/>
  <c r="J13" i="13"/>
  <c r="E71" i="13"/>
  <c r="F13" i="13"/>
  <c r="D71" i="13"/>
  <c r="N12" i="13"/>
  <c r="F70" i="13"/>
  <c r="J12" i="13"/>
  <c r="E70" i="13"/>
  <c r="F12" i="13"/>
  <c r="D70" i="13"/>
  <c r="N11" i="13"/>
  <c r="F69" i="13"/>
  <c r="J11" i="13"/>
  <c r="F11" i="13"/>
  <c r="D69" i="13"/>
  <c r="E5" i="13"/>
  <c r="N88" i="4"/>
  <c r="M88" i="4"/>
  <c r="L88" i="4"/>
  <c r="F88" i="4"/>
  <c r="E88" i="4"/>
  <c r="D88" i="4"/>
  <c r="C88" i="4"/>
  <c r="K88" i="4"/>
  <c r="N87" i="4"/>
  <c r="M87" i="4"/>
  <c r="L87" i="4"/>
  <c r="F87" i="4"/>
  <c r="E87" i="4"/>
  <c r="D87" i="4"/>
  <c r="C87" i="4"/>
  <c r="K87" i="4"/>
  <c r="N86" i="4"/>
  <c r="M86" i="4"/>
  <c r="L86" i="4"/>
  <c r="F86" i="4"/>
  <c r="E86" i="4"/>
  <c r="D86" i="4"/>
  <c r="C86" i="4"/>
  <c r="K86" i="4"/>
  <c r="N85" i="4"/>
  <c r="M85" i="4"/>
  <c r="L85" i="4"/>
  <c r="F85" i="4"/>
  <c r="E85" i="4"/>
  <c r="D85" i="4"/>
  <c r="C85" i="4"/>
  <c r="K85" i="4"/>
  <c r="N84" i="4"/>
  <c r="M84" i="4"/>
  <c r="L84" i="4"/>
  <c r="F84" i="4"/>
  <c r="E84" i="4"/>
  <c r="D84" i="4"/>
  <c r="C84" i="4"/>
  <c r="K84" i="4"/>
  <c r="N83" i="4"/>
  <c r="M83" i="4"/>
  <c r="L83" i="4"/>
  <c r="F83" i="4"/>
  <c r="E83" i="4"/>
  <c r="D83" i="4"/>
  <c r="C83" i="4"/>
  <c r="K83" i="4"/>
  <c r="N82" i="4"/>
  <c r="M82" i="4"/>
  <c r="L82" i="4"/>
  <c r="F82" i="4"/>
  <c r="E82" i="4"/>
  <c r="D82" i="4"/>
  <c r="C82" i="4"/>
  <c r="K82" i="4"/>
  <c r="N81" i="4"/>
  <c r="M81" i="4"/>
  <c r="L81" i="4"/>
  <c r="C81" i="4"/>
  <c r="K81" i="4"/>
  <c r="F81" i="4"/>
  <c r="E81" i="4"/>
  <c r="D81" i="4"/>
  <c r="N80" i="4"/>
  <c r="M80" i="4"/>
  <c r="L80" i="4"/>
  <c r="F80" i="4"/>
  <c r="E80" i="4"/>
  <c r="D80" i="4"/>
  <c r="C80" i="4"/>
  <c r="K80" i="4"/>
  <c r="N79" i="4"/>
  <c r="M79" i="4"/>
  <c r="L79" i="4"/>
  <c r="F79" i="4"/>
  <c r="E79" i="4"/>
  <c r="D79" i="4"/>
  <c r="C79" i="4"/>
  <c r="K79" i="4"/>
  <c r="N78" i="4"/>
  <c r="M78" i="4"/>
  <c r="L78" i="4"/>
  <c r="C78" i="4"/>
  <c r="K78" i="4"/>
  <c r="N77" i="4"/>
  <c r="M77" i="4"/>
  <c r="L77" i="4"/>
  <c r="C77" i="4"/>
  <c r="K77" i="4"/>
  <c r="N76" i="4"/>
  <c r="M76" i="4"/>
  <c r="L76" i="4"/>
  <c r="C76" i="4"/>
  <c r="K76" i="4"/>
  <c r="N75" i="4"/>
  <c r="M75" i="4"/>
  <c r="L75" i="4"/>
  <c r="C75" i="4"/>
  <c r="K75" i="4"/>
  <c r="N74" i="4"/>
  <c r="M74" i="4"/>
  <c r="L74" i="4"/>
  <c r="C74" i="4"/>
  <c r="K74" i="4"/>
  <c r="N73" i="4"/>
  <c r="M73" i="4"/>
  <c r="L73" i="4"/>
  <c r="C73" i="4"/>
  <c r="K73" i="4"/>
  <c r="N72" i="4"/>
  <c r="M72" i="4"/>
  <c r="L72" i="4"/>
  <c r="C72" i="4"/>
  <c r="K72" i="4"/>
  <c r="N71" i="4"/>
  <c r="M71" i="4"/>
  <c r="L71" i="4"/>
  <c r="C71" i="4"/>
  <c r="K71" i="4"/>
  <c r="N70" i="4"/>
  <c r="M70" i="4"/>
  <c r="L70" i="4"/>
  <c r="C70" i="4"/>
  <c r="K70" i="4"/>
  <c r="N69" i="4"/>
  <c r="M69" i="4"/>
  <c r="L69" i="4"/>
  <c r="H69" i="4"/>
  <c r="C69" i="4"/>
  <c r="K69" i="4"/>
  <c r="N67" i="4"/>
  <c r="M67" i="4"/>
  <c r="L67" i="4"/>
  <c r="F67" i="4"/>
  <c r="E67" i="4"/>
  <c r="D67" i="4"/>
  <c r="G46" i="4"/>
  <c r="M31" i="4"/>
  <c r="I31" i="4"/>
  <c r="E31" i="4"/>
  <c r="P36" i="4"/>
  <c r="N20" i="4"/>
  <c r="F78" i="4"/>
  <c r="J20" i="4"/>
  <c r="E78" i="4"/>
  <c r="F20" i="4"/>
  <c r="D78" i="4"/>
  <c r="N19" i="4"/>
  <c r="F77" i="4"/>
  <c r="J19" i="4"/>
  <c r="E77" i="4"/>
  <c r="F19" i="4"/>
  <c r="D77" i="4"/>
  <c r="N18" i="4"/>
  <c r="F76" i="4"/>
  <c r="J18" i="4"/>
  <c r="E76" i="4"/>
  <c r="F18" i="4"/>
  <c r="D76" i="4"/>
  <c r="N17" i="4"/>
  <c r="F75" i="4"/>
  <c r="J17" i="4"/>
  <c r="E75" i="4"/>
  <c r="F17" i="4"/>
  <c r="D75" i="4"/>
  <c r="N16" i="4"/>
  <c r="F74" i="4"/>
  <c r="J16" i="4"/>
  <c r="E74" i="4"/>
  <c r="F16" i="4"/>
  <c r="D74" i="4"/>
  <c r="N15" i="4"/>
  <c r="F73" i="4"/>
  <c r="J15" i="4"/>
  <c r="E73" i="4"/>
  <c r="F15" i="4"/>
  <c r="D73" i="4"/>
  <c r="N14" i="4"/>
  <c r="F72" i="4"/>
  <c r="J14" i="4"/>
  <c r="E72" i="4"/>
  <c r="F14" i="4"/>
  <c r="D72" i="4"/>
  <c r="N13" i="4"/>
  <c r="F71" i="4"/>
  <c r="J13" i="4"/>
  <c r="E71" i="4"/>
  <c r="F13" i="4"/>
  <c r="D71" i="4"/>
  <c r="N12" i="4"/>
  <c r="F70" i="4"/>
  <c r="J12" i="4"/>
  <c r="E70" i="4"/>
  <c r="F12" i="4"/>
  <c r="D70" i="4"/>
  <c r="N11" i="4"/>
  <c r="F69" i="4"/>
  <c r="J11" i="4"/>
  <c r="F11" i="4"/>
  <c r="D69" i="4"/>
  <c r="E5" i="4"/>
  <c r="N88" i="12"/>
  <c r="M88" i="12"/>
  <c r="L88" i="12"/>
  <c r="F88" i="12"/>
  <c r="E88" i="12"/>
  <c r="D88" i="12"/>
  <c r="C88" i="12"/>
  <c r="K88" i="12"/>
  <c r="N87" i="12"/>
  <c r="M87" i="12"/>
  <c r="L87" i="12"/>
  <c r="F87" i="12"/>
  <c r="E87" i="12"/>
  <c r="D87" i="12"/>
  <c r="C87" i="12"/>
  <c r="K87" i="12"/>
  <c r="N86" i="12"/>
  <c r="M86" i="12"/>
  <c r="L86" i="12"/>
  <c r="C86" i="12"/>
  <c r="K86" i="12"/>
  <c r="F86" i="12"/>
  <c r="E86" i="12"/>
  <c r="D86" i="12"/>
  <c r="N85" i="12"/>
  <c r="M85" i="12"/>
  <c r="L85" i="12"/>
  <c r="F85" i="12"/>
  <c r="E85" i="12"/>
  <c r="D85" i="12"/>
  <c r="C85" i="12"/>
  <c r="K85" i="12"/>
  <c r="N84" i="12"/>
  <c r="M84" i="12"/>
  <c r="L84" i="12"/>
  <c r="C84" i="12"/>
  <c r="K84" i="12"/>
  <c r="F84" i="12"/>
  <c r="E84" i="12"/>
  <c r="D84" i="12"/>
  <c r="N83" i="12"/>
  <c r="M83" i="12"/>
  <c r="L83" i="12"/>
  <c r="F83" i="12"/>
  <c r="E83" i="12"/>
  <c r="D83" i="12"/>
  <c r="C83" i="12"/>
  <c r="K83" i="12"/>
  <c r="N82" i="12"/>
  <c r="M82" i="12"/>
  <c r="L82" i="12"/>
  <c r="C82" i="12"/>
  <c r="K82" i="12"/>
  <c r="F82" i="12"/>
  <c r="E82" i="12"/>
  <c r="D82" i="12"/>
  <c r="N81" i="12"/>
  <c r="M81" i="12"/>
  <c r="L81" i="12"/>
  <c r="F81" i="12"/>
  <c r="E81" i="12"/>
  <c r="D81" i="12"/>
  <c r="C81" i="12"/>
  <c r="K81" i="12"/>
  <c r="N80" i="12"/>
  <c r="M80" i="12"/>
  <c r="L80" i="12"/>
  <c r="C80" i="12"/>
  <c r="K80" i="12"/>
  <c r="F80" i="12"/>
  <c r="E80" i="12"/>
  <c r="D80" i="12"/>
  <c r="N79" i="12"/>
  <c r="M79" i="12"/>
  <c r="L79" i="12"/>
  <c r="F79" i="12"/>
  <c r="E79" i="12"/>
  <c r="D79" i="12"/>
  <c r="C79" i="12"/>
  <c r="K79" i="12"/>
  <c r="N78" i="12"/>
  <c r="M78" i="12"/>
  <c r="L78" i="12"/>
  <c r="C78" i="12"/>
  <c r="K78" i="12"/>
  <c r="N77" i="12"/>
  <c r="M77" i="12"/>
  <c r="L77" i="12"/>
  <c r="C77" i="12"/>
  <c r="K77" i="12"/>
  <c r="N76" i="12"/>
  <c r="M76" i="12"/>
  <c r="L76" i="12"/>
  <c r="C76" i="12"/>
  <c r="K76" i="12"/>
  <c r="N75" i="12"/>
  <c r="M75" i="12"/>
  <c r="L75" i="12"/>
  <c r="C75" i="12"/>
  <c r="K75" i="12"/>
  <c r="N74" i="12"/>
  <c r="M74" i="12"/>
  <c r="L74" i="12"/>
  <c r="C74" i="12"/>
  <c r="K74" i="12"/>
  <c r="N73" i="12"/>
  <c r="M73" i="12"/>
  <c r="L73" i="12"/>
  <c r="C73" i="12"/>
  <c r="K73" i="12"/>
  <c r="N72" i="12"/>
  <c r="M72" i="12"/>
  <c r="L72" i="12"/>
  <c r="C72" i="12"/>
  <c r="K72" i="12"/>
  <c r="N71" i="12"/>
  <c r="M71" i="12"/>
  <c r="L71" i="12"/>
  <c r="C71" i="12"/>
  <c r="K71" i="12"/>
  <c r="N70" i="12"/>
  <c r="M70" i="12"/>
  <c r="L70" i="12"/>
  <c r="C70" i="12"/>
  <c r="K70" i="12"/>
  <c r="N69" i="12"/>
  <c r="M69" i="12"/>
  <c r="L69" i="12"/>
  <c r="H69" i="12"/>
  <c r="C69" i="12"/>
  <c r="K69" i="12"/>
  <c r="N67" i="12"/>
  <c r="M67" i="12"/>
  <c r="L67" i="12"/>
  <c r="F67" i="12"/>
  <c r="E67" i="12"/>
  <c r="D67" i="12"/>
  <c r="G46" i="12"/>
  <c r="F78" i="12"/>
  <c r="E78" i="12"/>
  <c r="D78" i="12"/>
  <c r="F77" i="12"/>
  <c r="E77" i="12"/>
  <c r="D77" i="12"/>
  <c r="F76" i="12"/>
  <c r="E76" i="12"/>
  <c r="D76" i="12"/>
  <c r="F75" i="12"/>
  <c r="E75" i="12"/>
  <c r="D75" i="12"/>
  <c r="F74" i="12"/>
  <c r="E74" i="12"/>
  <c r="D74" i="12"/>
  <c r="F73" i="12"/>
  <c r="E73" i="12"/>
  <c r="D73" i="12"/>
  <c r="F72" i="12"/>
  <c r="E72" i="12"/>
  <c r="D72" i="12"/>
  <c r="F71" i="12"/>
  <c r="E71" i="12"/>
  <c r="D71" i="12"/>
  <c r="F70" i="12"/>
  <c r="E70" i="12"/>
  <c r="D70" i="12"/>
  <c r="F69" i="12"/>
  <c r="D69" i="12"/>
  <c r="E5" i="12"/>
  <c r="E5" i="10"/>
  <c r="N88" i="10"/>
  <c r="M88" i="10"/>
  <c r="L88" i="10"/>
  <c r="C88" i="10"/>
  <c r="K88" i="10"/>
  <c r="F88" i="10"/>
  <c r="E88" i="10"/>
  <c r="D88" i="10"/>
  <c r="N87" i="10"/>
  <c r="M87" i="10"/>
  <c r="L87" i="10"/>
  <c r="F87" i="10"/>
  <c r="E87" i="10"/>
  <c r="D87" i="10"/>
  <c r="C87" i="10"/>
  <c r="K87" i="10"/>
  <c r="N86" i="10"/>
  <c r="M86" i="10"/>
  <c r="L86" i="10"/>
  <c r="C86" i="10"/>
  <c r="K86" i="10"/>
  <c r="F86" i="10"/>
  <c r="E86" i="10"/>
  <c r="D86" i="10"/>
  <c r="N85" i="10"/>
  <c r="M85" i="10"/>
  <c r="L85" i="10"/>
  <c r="F85" i="10"/>
  <c r="E85" i="10"/>
  <c r="D85" i="10"/>
  <c r="C85" i="10"/>
  <c r="K85" i="10"/>
  <c r="N84" i="10"/>
  <c r="M84" i="10"/>
  <c r="L84" i="10"/>
  <c r="C84" i="10"/>
  <c r="K84" i="10"/>
  <c r="F84" i="10"/>
  <c r="E84" i="10"/>
  <c r="D84" i="10"/>
  <c r="N83" i="10"/>
  <c r="M83" i="10"/>
  <c r="L83" i="10"/>
  <c r="F83" i="10"/>
  <c r="E83" i="10"/>
  <c r="D83" i="10"/>
  <c r="C83" i="10"/>
  <c r="K83" i="10"/>
  <c r="N82" i="10"/>
  <c r="M82" i="10"/>
  <c r="L82" i="10"/>
  <c r="C82" i="10"/>
  <c r="K82" i="10"/>
  <c r="F82" i="10"/>
  <c r="E82" i="10"/>
  <c r="D82" i="10"/>
  <c r="N81" i="10"/>
  <c r="M81" i="10"/>
  <c r="L81" i="10"/>
  <c r="F81" i="10"/>
  <c r="E81" i="10"/>
  <c r="D81" i="10"/>
  <c r="C81" i="10"/>
  <c r="K81" i="10"/>
  <c r="N80" i="10"/>
  <c r="M80" i="10"/>
  <c r="L80" i="10"/>
  <c r="C80" i="10"/>
  <c r="K80" i="10"/>
  <c r="F80" i="10"/>
  <c r="E80" i="10"/>
  <c r="D80" i="10"/>
  <c r="N79" i="10"/>
  <c r="M79" i="10"/>
  <c r="L79" i="10"/>
  <c r="F79" i="10"/>
  <c r="E79" i="10"/>
  <c r="D79" i="10"/>
  <c r="C79" i="10"/>
  <c r="K79" i="10"/>
  <c r="N78" i="10"/>
  <c r="M78" i="10"/>
  <c r="L78" i="10"/>
  <c r="C78" i="10"/>
  <c r="K78" i="10"/>
  <c r="N77" i="10"/>
  <c r="M77" i="10"/>
  <c r="L77" i="10"/>
  <c r="C77" i="10"/>
  <c r="K77" i="10"/>
  <c r="N76" i="10"/>
  <c r="M76" i="10"/>
  <c r="L76" i="10"/>
  <c r="C76" i="10"/>
  <c r="K76" i="10"/>
  <c r="N75" i="10"/>
  <c r="M75" i="10"/>
  <c r="L75" i="10"/>
  <c r="C75" i="10"/>
  <c r="K75" i="10"/>
  <c r="N74" i="10"/>
  <c r="M74" i="10"/>
  <c r="L74" i="10"/>
  <c r="C74" i="10"/>
  <c r="K74" i="10"/>
  <c r="N73" i="10"/>
  <c r="M73" i="10"/>
  <c r="L73" i="10"/>
  <c r="C73" i="10"/>
  <c r="K73" i="10"/>
  <c r="N72" i="10"/>
  <c r="M72" i="10"/>
  <c r="L72" i="10"/>
  <c r="C72" i="10"/>
  <c r="K72" i="10"/>
  <c r="N71" i="10"/>
  <c r="M71" i="10"/>
  <c r="L71" i="10"/>
  <c r="C71" i="10"/>
  <c r="K71" i="10"/>
  <c r="N70" i="10"/>
  <c r="M70" i="10"/>
  <c r="L70" i="10"/>
  <c r="C70" i="10"/>
  <c r="K70" i="10"/>
  <c r="N69" i="10"/>
  <c r="M69" i="10"/>
  <c r="L69" i="10"/>
  <c r="H69" i="10"/>
  <c r="C69" i="10"/>
  <c r="K69" i="10"/>
  <c r="N67" i="10"/>
  <c r="M67" i="10"/>
  <c r="L67" i="10"/>
  <c r="F67" i="10"/>
  <c r="E67" i="10"/>
  <c r="D67" i="10"/>
  <c r="G46" i="10"/>
  <c r="M31" i="10"/>
  <c r="I31" i="10"/>
  <c r="E31" i="10"/>
  <c r="N20" i="10"/>
  <c r="F78" i="10"/>
  <c r="J20" i="10"/>
  <c r="E78" i="10"/>
  <c r="F20" i="10"/>
  <c r="D78" i="10"/>
  <c r="N19" i="10"/>
  <c r="F77" i="10"/>
  <c r="J19" i="10"/>
  <c r="E77" i="10"/>
  <c r="F19" i="10"/>
  <c r="D77" i="10"/>
  <c r="N18" i="10"/>
  <c r="F76" i="10"/>
  <c r="J18" i="10"/>
  <c r="E76" i="10"/>
  <c r="F18" i="10"/>
  <c r="D76" i="10"/>
  <c r="N17" i="10"/>
  <c r="F75" i="10"/>
  <c r="J17" i="10"/>
  <c r="E75" i="10"/>
  <c r="F17" i="10"/>
  <c r="D75" i="10"/>
  <c r="N16" i="10"/>
  <c r="F74" i="10"/>
  <c r="J16" i="10"/>
  <c r="E74" i="10"/>
  <c r="F16" i="10"/>
  <c r="D74" i="10"/>
  <c r="N15" i="10"/>
  <c r="F73" i="10"/>
  <c r="J15" i="10"/>
  <c r="E73" i="10"/>
  <c r="F15" i="10"/>
  <c r="D73" i="10"/>
  <c r="N14" i="10"/>
  <c r="F72" i="10"/>
  <c r="J14" i="10"/>
  <c r="E72" i="10"/>
  <c r="F14" i="10"/>
  <c r="D72" i="10"/>
  <c r="N13" i="10"/>
  <c r="F71" i="10"/>
  <c r="J13" i="10"/>
  <c r="E71" i="10"/>
  <c r="F13" i="10"/>
  <c r="D71" i="10"/>
  <c r="N12" i="10"/>
  <c r="J12" i="10"/>
  <c r="E70" i="10"/>
  <c r="F12" i="10"/>
  <c r="D70" i="10"/>
  <c r="N11" i="10"/>
  <c r="F69" i="10"/>
  <c r="J11" i="10"/>
  <c r="E69" i="10"/>
  <c r="F11" i="10"/>
  <c r="D69" i="10"/>
  <c r="P36" i="15"/>
  <c r="N31" i="18"/>
  <c r="J31" i="18"/>
  <c r="F31" i="18"/>
  <c r="P36" i="13"/>
  <c r="N31" i="4"/>
  <c r="J31" i="4"/>
  <c r="F31" i="4"/>
  <c r="F69" i="21"/>
  <c r="P36" i="21"/>
  <c r="F31" i="21"/>
  <c r="F69" i="20"/>
  <c r="F31" i="20"/>
  <c r="E69" i="21"/>
  <c r="E69" i="20"/>
  <c r="N31" i="15"/>
  <c r="J31" i="15"/>
  <c r="F31" i="15"/>
  <c r="P34" i="18"/>
  <c r="D33" i="18"/>
  <c r="E69" i="18"/>
  <c r="N31" i="13"/>
  <c r="J31" i="13"/>
  <c r="F31" i="13"/>
  <c r="P34" i="13"/>
  <c r="E69" i="15"/>
  <c r="E69" i="13"/>
  <c r="P34" i="4"/>
  <c r="E69" i="4"/>
  <c r="E69" i="12"/>
  <c r="N31" i="10"/>
  <c r="F70" i="10"/>
  <c r="P36" i="10"/>
  <c r="F31" i="10"/>
  <c r="J31" i="10"/>
  <c r="P34" i="10"/>
  <c r="P34" i="15"/>
  <c r="D33" i="15"/>
  <c r="P35" i="18"/>
  <c r="P35" i="15"/>
  <c r="G85" i="15"/>
  <c r="P35" i="4"/>
  <c r="D33" i="4"/>
  <c r="P35" i="12"/>
  <c r="G87" i="18"/>
  <c r="G85" i="18"/>
  <c r="G83" i="18"/>
  <c r="G81" i="18"/>
  <c r="G79" i="18"/>
  <c r="G77" i="18"/>
  <c r="G75" i="18"/>
  <c r="G73" i="18"/>
  <c r="G71" i="18"/>
  <c r="O30" i="18"/>
  <c r="O28" i="18"/>
  <c r="O26" i="18"/>
  <c r="O24" i="18"/>
  <c r="O22" i="18"/>
  <c r="O20" i="18"/>
  <c r="O19" i="18"/>
  <c r="O18" i="18"/>
  <c r="O17" i="18"/>
  <c r="O16" i="18"/>
  <c r="O15" i="18"/>
  <c r="O14" i="18"/>
  <c r="O13" i="18"/>
  <c r="O12" i="18"/>
  <c r="O11" i="18"/>
  <c r="G88" i="18"/>
  <c r="G86" i="18"/>
  <c r="G84" i="18"/>
  <c r="G82" i="18"/>
  <c r="G80" i="18"/>
  <c r="G78" i="18"/>
  <c r="G76" i="18"/>
  <c r="G74" i="18"/>
  <c r="G72" i="18"/>
  <c r="G70" i="18"/>
  <c r="G69" i="18"/>
  <c r="O29" i="18"/>
  <c r="O27" i="18"/>
  <c r="O25" i="18"/>
  <c r="O23" i="18"/>
  <c r="O21" i="18"/>
  <c r="G87" i="15"/>
  <c r="O14" i="15"/>
  <c r="G88" i="15"/>
  <c r="G80" i="15"/>
  <c r="G76" i="15"/>
  <c r="G74" i="15"/>
  <c r="G72" i="15"/>
  <c r="G70" i="15"/>
  <c r="G69" i="15"/>
  <c r="O29" i="15"/>
  <c r="O27" i="15"/>
  <c r="O25" i="15"/>
  <c r="O23" i="15"/>
  <c r="O21" i="15"/>
  <c r="D35" i="4"/>
  <c r="D36" i="4"/>
  <c r="D34" i="4"/>
  <c r="H33" i="4"/>
  <c r="L33" i="4"/>
  <c r="G87" i="4"/>
  <c r="G85" i="4"/>
  <c r="G83" i="4"/>
  <c r="G81" i="4"/>
  <c r="G79" i="4"/>
  <c r="G77" i="4"/>
  <c r="G75" i="4"/>
  <c r="G73" i="4"/>
  <c r="G71" i="4"/>
  <c r="O30" i="4"/>
  <c r="O28" i="4"/>
  <c r="O26" i="4"/>
  <c r="O24" i="4"/>
  <c r="O22" i="4"/>
  <c r="O20" i="4"/>
  <c r="O19" i="4"/>
  <c r="O18" i="4"/>
  <c r="O17" i="4"/>
  <c r="O16" i="4"/>
  <c r="O15" i="4"/>
  <c r="O14" i="4"/>
  <c r="O13" i="4"/>
  <c r="O12" i="4"/>
  <c r="O11" i="4"/>
  <c r="G88" i="4"/>
  <c r="G86" i="4"/>
  <c r="G84" i="4"/>
  <c r="G82" i="4"/>
  <c r="G80" i="4"/>
  <c r="G78" i="4"/>
  <c r="G76" i="4"/>
  <c r="G74" i="4"/>
  <c r="G72" i="4"/>
  <c r="G70" i="4"/>
  <c r="G69" i="4"/>
  <c r="O29" i="4"/>
  <c r="O27" i="4"/>
  <c r="O25" i="4"/>
  <c r="O23" i="4"/>
  <c r="O21" i="4"/>
  <c r="G87" i="12"/>
  <c r="G85" i="12"/>
  <c r="G83" i="12"/>
  <c r="G81" i="12"/>
  <c r="G79" i="12"/>
  <c r="G77" i="12"/>
  <c r="G75" i="12"/>
  <c r="G73" i="12"/>
  <c r="G71" i="12"/>
  <c r="O30" i="12"/>
  <c r="O28" i="12"/>
  <c r="O26" i="12"/>
  <c r="O24" i="12"/>
  <c r="O22" i="12"/>
  <c r="O20" i="12"/>
  <c r="O19" i="12"/>
  <c r="O18" i="12"/>
  <c r="O16" i="12"/>
  <c r="O14" i="12"/>
  <c r="O12" i="12"/>
  <c r="G88" i="12"/>
  <c r="G86" i="12"/>
  <c r="G84" i="12"/>
  <c r="G82" i="12"/>
  <c r="G80" i="12"/>
  <c r="G78" i="12"/>
  <c r="G76" i="12"/>
  <c r="G74" i="12"/>
  <c r="G72" i="12"/>
  <c r="G70" i="12"/>
  <c r="G69" i="12"/>
  <c r="O29" i="12"/>
  <c r="O27" i="12"/>
  <c r="O25" i="12"/>
  <c r="O23" i="12"/>
  <c r="O21" i="12"/>
  <c r="O17" i="12"/>
  <c r="O15" i="12"/>
  <c r="O13" i="12"/>
  <c r="O11" i="12"/>
  <c r="H35" i="4"/>
  <c r="H36" i="4"/>
  <c r="H34" i="4"/>
  <c r="N31" i="21"/>
  <c r="J31" i="21"/>
  <c r="P34" i="21"/>
  <c r="D33" i="21"/>
  <c r="N31" i="20"/>
  <c r="P34" i="20"/>
  <c r="D33" i="20"/>
  <c r="H33" i="20"/>
  <c r="O18" i="15"/>
  <c r="G78" i="15"/>
  <c r="G84" i="15"/>
  <c r="O12" i="15"/>
  <c r="O16" i="15"/>
  <c r="O22" i="15"/>
  <c r="G82" i="15"/>
  <c r="G86" i="15"/>
  <c r="O11" i="15"/>
  <c r="O13" i="15"/>
  <c r="O15" i="15"/>
  <c r="O17" i="15"/>
  <c r="O19" i="15"/>
  <c r="O26" i="15"/>
  <c r="G71" i="15"/>
  <c r="G79" i="15"/>
  <c r="O20" i="15"/>
  <c r="O24" i="15"/>
  <c r="O28" i="15"/>
  <c r="G75" i="15"/>
  <c r="G83" i="15"/>
  <c r="O30" i="15"/>
  <c r="G73" i="15"/>
  <c r="G77" i="15"/>
  <c r="G81" i="15"/>
  <c r="D35" i="15"/>
  <c r="D36" i="15"/>
  <c r="D34" i="15"/>
  <c r="H33" i="15"/>
  <c r="L33" i="15"/>
  <c r="L33" i="31"/>
  <c r="H35" i="31"/>
  <c r="H36" i="31"/>
  <c r="L35" i="31"/>
  <c r="L34" i="31"/>
  <c r="H33" i="18"/>
  <c r="D35" i="18"/>
  <c r="D36" i="18"/>
  <c r="D34" i="18"/>
  <c r="P35" i="13"/>
  <c r="D33" i="13"/>
  <c r="L35" i="4"/>
  <c r="L34" i="4"/>
  <c r="P36" i="12"/>
  <c r="H33" i="12"/>
  <c r="H35" i="12"/>
  <c r="H36" i="12"/>
  <c r="D35" i="12"/>
  <c r="D36" i="12"/>
  <c r="D34" i="12"/>
  <c r="P35" i="10"/>
  <c r="D33" i="10"/>
  <c r="P35" i="21"/>
  <c r="G81" i="21"/>
  <c r="O26" i="21"/>
  <c r="O15" i="21"/>
  <c r="O11" i="21"/>
  <c r="G74" i="21"/>
  <c r="O21" i="21"/>
  <c r="G88" i="21"/>
  <c r="D35" i="21"/>
  <c r="D36" i="21"/>
  <c r="H33" i="21"/>
  <c r="L33" i="21"/>
  <c r="D34" i="21"/>
  <c r="G72" i="21"/>
  <c r="G86" i="21"/>
  <c r="G78" i="21"/>
  <c r="G70" i="21"/>
  <c r="O25" i="21"/>
  <c r="G77" i="21"/>
  <c r="O14" i="21"/>
  <c r="G80" i="21"/>
  <c r="G87" i="21"/>
  <c r="G85" i="21"/>
  <c r="O17" i="21"/>
  <c r="G84" i="21"/>
  <c r="O30" i="21"/>
  <c r="O12" i="21"/>
  <c r="G76" i="21"/>
  <c r="O23" i="21"/>
  <c r="G69" i="21"/>
  <c r="L35" i="21"/>
  <c r="L34" i="21"/>
  <c r="H35" i="21"/>
  <c r="H36" i="21"/>
  <c r="H34" i="21"/>
  <c r="P35" i="20"/>
  <c r="H35" i="20"/>
  <c r="H36" i="20"/>
  <c r="H34" i="20"/>
  <c r="G85" i="20"/>
  <c r="G81" i="20"/>
  <c r="G77" i="20"/>
  <c r="G73" i="20"/>
  <c r="O30" i="20"/>
  <c r="O26" i="20"/>
  <c r="O22" i="20"/>
  <c r="O19" i="20"/>
  <c r="O17" i="20"/>
  <c r="O15" i="20"/>
  <c r="O13" i="20"/>
  <c r="O11" i="20"/>
  <c r="G86" i="20"/>
  <c r="G82" i="20"/>
  <c r="G78" i="20"/>
  <c r="G74" i="20"/>
  <c r="G70" i="20"/>
  <c r="O29" i="20"/>
  <c r="O25" i="20"/>
  <c r="O21" i="20"/>
  <c r="G87" i="20"/>
  <c r="G83" i="20"/>
  <c r="G79" i="20"/>
  <c r="G75" i="20"/>
  <c r="G71" i="20"/>
  <c r="O28" i="20"/>
  <c r="O24" i="20"/>
  <c r="O20" i="20"/>
  <c r="O18" i="20"/>
  <c r="O16" i="20"/>
  <c r="O14" i="20"/>
  <c r="O12" i="20"/>
  <c r="G88" i="20"/>
  <c r="G84" i="20"/>
  <c r="G80" i="20"/>
  <c r="G76" i="20"/>
  <c r="G72" i="20"/>
  <c r="G69" i="20"/>
  <c r="O27" i="20"/>
  <c r="O23" i="20"/>
  <c r="D35" i="20"/>
  <c r="D36" i="20"/>
  <c r="D34" i="20"/>
  <c r="L33" i="20"/>
  <c r="L35" i="15"/>
  <c r="L34" i="15"/>
  <c r="H35" i="15"/>
  <c r="H36" i="15"/>
  <c r="H34" i="15"/>
  <c r="H6" i="9"/>
  <c r="L36" i="31"/>
  <c r="L33" i="18"/>
  <c r="H34" i="18"/>
  <c r="H35" i="18"/>
  <c r="H36" i="18"/>
  <c r="G87" i="13"/>
  <c r="G83" i="13"/>
  <c r="G79" i="13"/>
  <c r="G75" i="13"/>
  <c r="G71" i="13"/>
  <c r="O28" i="13"/>
  <c r="O24" i="13"/>
  <c r="O20" i="13"/>
  <c r="O18" i="13"/>
  <c r="O16" i="13"/>
  <c r="O14" i="13"/>
  <c r="O12" i="13"/>
  <c r="G88" i="13"/>
  <c r="G84" i="13"/>
  <c r="G80" i="13"/>
  <c r="G76" i="13"/>
  <c r="G72" i="13"/>
  <c r="G69" i="13"/>
  <c r="O27" i="13"/>
  <c r="O23" i="13"/>
  <c r="G85" i="13"/>
  <c r="G81" i="13"/>
  <c r="G77" i="13"/>
  <c r="G73" i="13"/>
  <c r="O30" i="13"/>
  <c r="O26" i="13"/>
  <c r="O22" i="13"/>
  <c r="O17" i="13"/>
  <c r="O15" i="13"/>
  <c r="O13" i="13"/>
  <c r="O11" i="13"/>
  <c r="G86" i="13"/>
  <c r="G82" i="13"/>
  <c r="G78" i="13"/>
  <c r="G74" i="13"/>
  <c r="G70" i="13"/>
  <c r="O29" i="13"/>
  <c r="O25" i="13"/>
  <c r="O21" i="13"/>
  <c r="D34" i="13"/>
  <c r="D35" i="13"/>
  <c r="D36" i="13"/>
  <c r="H33" i="13"/>
  <c r="L36" i="4"/>
  <c r="H4" i="9"/>
  <c r="H34" i="12"/>
  <c r="L33" i="12"/>
  <c r="L35" i="12"/>
  <c r="G87" i="10"/>
  <c r="G83" i="10"/>
  <c r="G79" i="10"/>
  <c r="G75" i="10"/>
  <c r="G71" i="10"/>
  <c r="O28" i="10"/>
  <c r="O22" i="10"/>
  <c r="O17" i="10"/>
  <c r="O13" i="10"/>
  <c r="G88" i="10"/>
  <c r="G84" i="10"/>
  <c r="G80" i="10"/>
  <c r="G76" i="10"/>
  <c r="G72" i="10"/>
  <c r="G69" i="10"/>
  <c r="O27" i="10"/>
  <c r="O23" i="10"/>
  <c r="O26" i="10"/>
  <c r="O19" i="10"/>
  <c r="O14" i="10"/>
  <c r="G85" i="10"/>
  <c r="G81" i="10"/>
  <c r="G77" i="10"/>
  <c r="G73" i="10"/>
  <c r="O30" i="10"/>
  <c r="O24" i="10"/>
  <c r="O18" i="10"/>
  <c r="O15" i="10"/>
  <c r="O11" i="10"/>
  <c r="G86" i="10"/>
  <c r="G82" i="10"/>
  <c r="G78" i="10"/>
  <c r="G74" i="10"/>
  <c r="G70" i="10"/>
  <c r="O29" i="10"/>
  <c r="O25" i="10"/>
  <c r="O21" i="10"/>
  <c r="O20" i="10"/>
  <c r="O16" i="10"/>
  <c r="O12" i="10"/>
  <c r="D34" i="10"/>
  <c r="D35" i="10"/>
  <c r="D36" i="10"/>
  <c r="H33" i="10"/>
  <c r="O27" i="21"/>
  <c r="O22" i="21"/>
  <c r="G82" i="21"/>
  <c r="O19" i="21"/>
  <c r="O16" i="21"/>
  <c r="O20" i="21"/>
  <c r="G75" i="21"/>
  <c r="O29" i="21"/>
  <c r="O13" i="21"/>
  <c r="G73" i="21"/>
  <c r="O18" i="21"/>
  <c r="O24" i="21"/>
  <c r="G71" i="21"/>
  <c r="G79" i="21"/>
  <c r="O28" i="21"/>
  <c r="G83" i="21"/>
  <c r="H8" i="9"/>
  <c r="L36" i="21"/>
  <c r="L35" i="20"/>
  <c r="L34" i="20"/>
  <c r="F8" i="9"/>
  <c r="L36" i="15"/>
  <c r="L34" i="18"/>
  <c r="L35" i="18"/>
  <c r="L33" i="13"/>
  <c r="H34" i="13"/>
  <c r="H35" i="13"/>
  <c r="H36" i="13"/>
  <c r="L34" i="12"/>
  <c r="G4" i="9"/>
  <c r="L36" i="12"/>
  <c r="L33" i="10"/>
  <c r="H35" i="10"/>
  <c r="H36" i="10"/>
  <c r="H34" i="10"/>
  <c r="G8" i="9"/>
  <c r="L36" i="20"/>
  <c r="G6" i="9"/>
  <c r="L36" i="18"/>
  <c r="L35" i="13"/>
  <c r="L34" i="13"/>
  <c r="L34" i="10"/>
  <c r="L35" i="10"/>
  <c r="L36" i="13"/>
  <c r="F6" i="9"/>
  <c r="F4" i="9"/>
  <c r="L36" i="10"/>
</calcChain>
</file>

<file path=xl/sharedStrings.xml><?xml version="1.0" encoding="utf-8"?>
<sst xmlns="http://schemas.openxmlformats.org/spreadsheetml/2006/main" count="849" uniqueCount="121">
  <si>
    <t>Gage R&amp;R Report of</t>
  </si>
  <si>
    <t>Date:</t>
  </si>
  <si>
    <t>Part name:</t>
  </si>
  <si>
    <t>USL:</t>
  </si>
  <si>
    <t>Operators:</t>
  </si>
  <si>
    <t>Device</t>
  </si>
  <si>
    <t>LSL:</t>
  </si>
  <si>
    <t>Trials:</t>
  </si>
  <si>
    <t>Characteristic:</t>
  </si>
  <si>
    <t>Tolerance:</t>
  </si>
  <si>
    <t>Parts:</t>
  </si>
  <si>
    <t>NO:</t>
  </si>
  <si>
    <t>Checked By:</t>
  </si>
  <si>
    <t>Operator</t>
  </si>
  <si>
    <t>"enter op#1"</t>
  </si>
  <si>
    <t>"enter op#2"</t>
  </si>
  <si>
    <t>"enter op#3"</t>
  </si>
  <si>
    <t>Sample</t>
  </si>
  <si>
    <t>Trial 1</t>
  </si>
  <si>
    <t>Trial 2</t>
  </si>
  <si>
    <t>Trial 3</t>
  </si>
  <si>
    <t>Range</t>
  </si>
  <si>
    <t>Warnings:</t>
  </si>
  <si>
    <t xml:space="preserve">Average =  </t>
  </si>
  <si>
    <r>
      <t xml:space="preserve">EV </t>
    </r>
    <r>
      <rPr>
        <b/>
        <vertAlign val="subscript"/>
        <sz val="10"/>
        <rFont val="Arial"/>
        <family val="2"/>
      </rPr>
      <t xml:space="preserve">(Equipment Variation) </t>
    </r>
    <r>
      <rPr>
        <b/>
        <sz val="10"/>
        <rFont val="Arial"/>
        <family val="2"/>
      </rPr>
      <t>=</t>
    </r>
  </si>
  <si>
    <r>
      <t xml:space="preserve">AV </t>
    </r>
    <r>
      <rPr>
        <b/>
        <vertAlign val="subscript"/>
        <sz val="10"/>
        <rFont val="Arial"/>
        <family val="2"/>
      </rPr>
      <t>(Appraiser Variation)</t>
    </r>
    <r>
      <rPr>
        <b/>
        <sz val="10"/>
        <rFont val="Arial"/>
        <family val="2"/>
      </rPr>
      <t xml:space="preserve"> =</t>
    </r>
  </si>
  <si>
    <t>R&amp;R =</t>
  </si>
  <si>
    <t>UCL Range Check</t>
  </si>
  <si>
    <r>
      <t>Sigma</t>
    </r>
    <r>
      <rPr>
        <b/>
        <vertAlign val="subscript"/>
        <sz val="10"/>
        <rFont val="Arial"/>
        <family val="2"/>
      </rPr>
      <t>EV</t>
    </r>
    <r>
      <rPr>
        <b/>
        <sz val="10"/>
        <rFont val="Arial"/>
        <family val="2"/>
      </rPr>
      <t xml:space="preserve"> =</t>
    </r>
  </si>
  <si>
    <r>
      <t>Sigma</t>
    </r>
    <r>
      <rPr>
        <b/>
        <vertAlign val="subscript"/>
        <sz val="10"/>
        <rFont val="Arial"/>
        <family val="2"/>
      </rPr>
      <t>AV</t>
    </r>
    <r>
      <rPr>
        <b/>
        <sz val="10"/>
        <rFont val="Arial"/>
        <family val="2"/>
      </rPr>
      <t xml:space="preserve"> =</t>
    </r>
  </si>
  <si>
    <r>
      <t>Sigma</t>
    </r>
    <r>
      <rPr>
        <b/>
        <vertAlign val="subscript"/>
        <sz val="10"/>
        <rFont val="Arial"/>
        <family val="2"/>
      </rPr>
      <t>R&amp;R</t>
    </r>
    <r>
      <rPr>
        <b/>
        <sz val="10"/>
        <rFont val="Arial"/>
        <family val="2"/>
      </rPr>
      <t xml:space="preserve"> =</t>
    </r>
  </si>
  <si>
    <r>
      <t>R</t>
    </r>
    <r>
      <rPr>
        <b/>
        <vertAlign val="superscript"/>
        <sz val="10"/>
        <rFont val="Arial"/>
        <family val="2"/>
      </rPr>
      <t>dbar</t>
    </r>
    <r>
      <rPr>
        <b/>
        <sz val="10"/>
        <rFont val="Arial"/>
        <family val="2"/>
      </rPr>
      <t>=</t>
    </r>
  </si>
  <si>
    <t>Repeatability =</t>
  </si>
  <si>
    <t>Gage R &amp; R =</t>
  </si>
  <si>
    <r>
      <t>UCL</t>
    </r>
    <r>
      <rPr>
        <b/>
        <vertAlign val="subscript"/>
        <sz val="10"/>
        <rFont val="Arial"/>
        <family val="2"/>
      </rPr>
      <t>Range</t>
    </r>
    <r>
      <rPr>
        <b/>
        <sz val="10"/>
        <rFont val="Arial"/>
        <family val="2"/>
      </rPr>
      <t xml:space="preserve"> =</t>
    </r>
  </si>
  <si>
    <t>Your results are</t>
    <phoneticPr fontId="16" type="noConversion"/>
  </si>
  <si>
    <t>Your results are</t>
  </si>
  <si>
    <r>
      <t>X</t>
    </r>
    <r>
      <rPr>
        <b/>
        <vertAlign val="superscript"/>
        <sz val="10"/>
        <rFont val="Arial"/>
        <family val="2"/>
      </rPr>
      <t xml:space="preserve">bar </t>
    </r>
    <r>
      <rPr>
        <b/>
        <vertAlign val="subscript"/>
        <sz val="10"/>
        <rFont val="Arial"/>
        <family val="2"/>
      </rPr>
      <t>difference</t>
    </r>
    <r>
      <rPr>
        <b/>
        <sz val="10"/>
        <rFont val="Arial"/>
        <family val="2"/>
      </rPr>
      <t xml:space="preserve"> =</t>
    </r>
  </si>
  <si>
    <t xml:space="preserve">Check to see if any of the individual </t>
  </si>
  <si>
    <r>
      <t>EV = R</t>
    </r>
    <r>
      <rPr>
        <vertAlign val="superscript"/>
        <sz val="10"/>
        <rFont val="Arial"/>
        <family val="2"/>
      </rPr>
      <t>dbar</t>
    </r>
    <r>
      <rPr>
        <sz val="12"/>
        <rFont val="Arial"/>
        <family val="2"/>
      </rPr>
      <t xml:space="preserve"> * K</t>
    </r>
    <r>
      <rPr>
        <vertAlign val="subscript"/>
        <sz val="10"/>
        <rFont val="Arial"/>
        <family val="2"/>
      </rPr>
      <t>1</t>
    </r>
  </si>
  <si>
    <r>
      <t>AV =    (X</t>
    </r>
    <r>
      <rPr>
        <vertAlign val="superscript"/>
        <sz val="10"/>
        <rFont val="Arial"/>
        <family val="2"/>
      </rPr>
      <t>bar</t>
    </r>
    <r>
      <rPr>
        <vertAlign val="subscript"/>
        <sz val="10"/>
        <rFont val="Arial"/>
        <family val="2"/>
      </rPr>
      <t>diff</t>
    </r>
    <r>
      <rPr>
        <sz val="12"/>
        <rFont val="Arial"/>
        <family val="2"/>
      </rPr>
      <t xml:space="preserve"> * K</t>
    </r>
    <r>
      <rPr>
        <vertAlign val="subscript"/>
        <sz val="10"/>
        <rFont val="Arial"/>
        <family val="2"/>
      </rPr>
      <t>2</t>
    </r>
    <r>
      <rPr>
        <sz val="12"/>
        <rFont val="Arial"/>
        <family val="2"/>
      </rPr>
      <t>)</t>
    </r>
    <r>
      <rPr>
        <vertAlign val="superscript"/>
        <sz val="10"/>
        <rFont val="Arial"/>
        <family val="2"/>
      </rPr>
      <t>2</t>
    </r>
    <r>
      <rPr>
        <sz val="12"/>
        <rFont val="Arial"/>
        <family val="2"/>
      </rPr>
      <t xml:space="preserve"> - (EV</t>
    </r>
    <r>
      <rPr>
        <vertAlign val="superscript"/>
        <sz val="10"/>
        <rFont val="Arial"/>
        <family val="2"/>
      </rPr>
      <t>2</t>
    </r>
    <r>
      <rPr>
        <sz val="12"/>
        <rFont val="Arial"/>
        <family val="2"/>
      </rPr>
      <t xml:space="preserve"> / (parts*trials))</t>
    </r>
  </si>
  <si>
    <r>
      <t>R&amp;R =     EV</t>
    </r>
    <r>
      <rPr>
        <vertAlign val="superscript"/>
        <sz val="10"/>
        <rFont val="Arial"/>
        <family val="2"/>
      </rPr>
      <t>2</t>
    </r>
    <r>
      <rPr>
        <sz val="12"/>
        <rFont val="Arial"/>
        <family val="2"/>
      </rPr>
      <t xml:space="preserve"> + AV</t>
    </r>
    <r>
      <rPr>
        <vertAlign val="superscript"/>
        <sz val="10"/>
        <rFont val="Arial"/>
        <family val="2"/>
      </rPr>
      <t>2</t>
    </r>
  </si>
  <si>
    <t>range values are above this control limit</t>
  </si>
  <si>
    <r>
      <t>Sigma</t>
    </r>
    <r>
      <rPr>
        <vertAlign val="subscript"/>
        <sz val="10"/>
        <rFont val="Arial"/>
        <family val="2"/>
      </rPr>
      <t>EV</t>
    </r>
    <r>
      <rPr>
        <sz val="10"/>
        <rFont val="Arial"/>
        <family val="2"/>
      </rPr>
      <t xml:space="preserve"> = EV / 5.15</t>
    </r>
  </si>
  <si>
    <r>
      <t>Sigma</t>
    </r>
    <r>
      <rPr>
        <vertAlign val="subscript"/>
        <sz val="10"/>
        <rFont val="Arial"/>
        <family val="2"/>
      </rPr>
      <t>AV</t>
    </r>
    <r>
      <rPr>
        <sz val="10"/>
        <rFont val="Arial"/>
        <family val="2"/>
      </rPr>
      <t xml:space="preserve"> = AV / 5.15</t>
    </r>
  </si>
  <si>
    <r>
      <t>Sigma</t>
    </r>
    <r>
      <rPr>
        <vertAlign val="subscript"/>
        <sz val="10"/>
        <rFont val="Arial"/>
        <family val="2"/>
      </rPr>
      <t>R&amp;R</t>
    </r>
    <r>
      <rPr>
        <sz val="10"/>
        <rFont val="Arial"/>
        <family val="2"/>
      </rPr>
      <t xml:space="preserve"> = R&amp;R / 5.15</t>
    </r>
  </si>
  <si>
    <r>
      <t>UCL</t>
    </r>
    <r>
      <rPr>
        <vertAlign val="subscript"/>
        <sz val="10"/>
        <rFont val="Arial"/>
        <family val="2"/>
      </rPr>
      <t>Range</t>
    </r>
    <r>
      <rPr>
        <sz val="10"/>
        <rFont val="Arial"/>
        <family val="2"/>
      </rPr>
      <t xml:space="preserve"> = R</t>
    </r>
    <r>
      <rPr>
        <vertAlign val="superscript"/>
        <sz val="10"/>
        <rFont val="Arial"/>
        <family val="2"/>
      </rPr>
      <t>dbar</t>
    </r>
    <r>
      <rPr>
        <sz val="10"/>
        <rFont val="Arial"/>
        <family val="2"/>
      </rPr>
      <t>*D</t>
    </r>
    <r>
      <rPr>
        <vertAlign val="subscript"/>
        <sz val="10"/>
        <rFont val="Arial"/>
        <family val="2"/>
      </rPr>
      <t>4</t>
    </r>
  </si>
  <si>
    <t>Repeatability = 100 * (EV / Tolerance)</t>
  </si>
  <si>
    <t>Reproducibility = 100 * (AV / Tolerance)</t>
  </si>
  <si>
    <t>Gage R&amp;R = 100 * (R&amp;R / Tolerance)</t>
  </si>
  <si>
    <t>Results Key</t>
  </si>
  <si>
    <t>0 to 10</t>
  </si>
  <si>
    <t>Excellent</t>
  </si>
  <si>
    <t xml:space="preserve">EV and AV are based on 5.15sigma </t>
  </si>
  <si>
    <t>Constants</t>
  </si>
  <si>
    <t>10 to 20</t>
  </si>
  <si>
    <t>Adequate</t>
  </si>
  <si>
    <t>5.15sigma = (99% of the area under the normal distribution curve)</t>
  </si>
  <si>
    <t>Trials</t>
  </si>
  <si>
    <r>
      <t>D</t>
    </r>
    <r>
      <rPr>
        <b/>
        <vertAlign val="subscript"/>
        <sz val="10"/>
        <color indexed="9"/>
        <rFont val="Arial"/>
        <family val="2"/>
      </rPr>
      <t>4</t>
    </r>
  </si>
  <si>
    <r>
      <t>K</t>
    </r>
    <r>
      <rPr>
        <vertAlign val="subscript"/>
        <sz val="10"/>
        <color indexed="9"/>
        <rFont val="Arial"/>
        <family val="2"/>
      </rPr>
      <t>1</t>
    </r>
  </si>
  <si>
    <r>
      <t>K</t>
    </r>
    <r>
      <rPr>
        <vertAlign val="subscript"/>
        <sz val="10"/>
        <color indexed="9"/>
        <rFont val="Arial"/>
        <family val="2"/>
      </rPr>
      <t>2</t>
    </r>
  </si>
  <si>
    <t>20 to 30</t>
  </si>
  <si>
    <t>Marginal</t>
    <phoneticPr fontId="16" type="noConversion"/>
  </si>
  <si>
    <t>&gt; 30</t>
  </si>
  <si>
    <t>Unacceptable</t>
  </si>
  <si>
    <t>Check =</t>
  </si>
  <si>
    <t>Operators*Samples must be greater than 20</t>
  </si>
  <si>
    <t>Part</t>
  </si>
  <si>
    <t>UCL</t>
  </si>
  <si>
    <t>uc</t>
  </si>
  <si>
    <t>lc</t>
  </si>
  <si>
    <t>Machine</t>
    <phoneticPr fontId="6" type="noConversion"/>
  </si>
  <si>
    <t>Line</t>
    <phoneticPr fontId="6" type="noConversion"/>
  </si>
  <si>
    <t>Gage R &amp; R</t>
    <phoneticPr fontId="6" type="noConversion"/>
  </si>
  <si>
    <t>GR&amp;R SPEC:</t>
    <phoneticPr fontId="6" type="noConversion"/>
  </si>
  <si>
    <t xml:space="preserve"> &lt; 10%</t>
    <phoneticPr fontId="6" type="noConversion"/>
  </si>
  <si>
    <r>
      <t xml:space="preserve">10% </t>
    </r>
    <r>
      <rPr>
        <sz val="10"/>
        <rFont val="新細明體"/>
        <family val="1"/>
        <charset val="136"/>
      </rPr>
      <t>≦</t>
    </r>
    <r>
      <rPr>
        <sz val="12"/>
        <rFont val="Arial"/>
        <family val="2"/>
      </rPr>
      <t xml:space="preserve"> R&amp;R &lt; 20%</t>
    </r>
  </si>
  <si>
    <r>
      <t xml:space="preserve">20% </t>
    </r>
    <r>
      <rPr>
        <sz val="10"/>
        <rFont val="新細明體"/>
        <family val="1"/>
        <charset val="136"/>
      </rPr>
      <t>≦</t>
    </r>
    <r>
      <rPr>
        <sz val="12"/>
        <rFont val="Arial"/>
        <family val="2"/>
      </rPr>
      <t xml:space="preserve"> R&amp;R &lt; 30%</t>
    </r>
  </si>
  <si>
    <t>Not Acceptable</t>
  </si>
  <si>
    <r>
      <t>≧</t>
    </r>
    <r>
      <rPr>
        <sz val="12"/>
        <rFont val="Arial"/>
        <family val="2"/>
      </rPr>
      <t xml:space="preserve"> 30%</t>
    </r>
  </si>
  <si>
    <t>Marginal</t>
    <phoneticPr fontId="1" type="noConversion"/>
  </si>
  <si>
    <t>Reproducibility =</t>
    <phoneticPr fontId="6" type="noConversion"/>
  </si>
  <si>
    <t>Your results are</t>
    <phoneticPr fontId="16" type="noConversion"/>
  </si>
  <si>
    <t>Marginal</t>
    <phoneticPr fontId="16" type="noConversion"/>
  </si>
  <si>
    <t xml:space="preserve">Excellent </t>
    <phoneticPr fontId="1" type="noConversion"/>
  </si>
  <si>
    <t>Adequate</t>
    <phoneticPr fontId="1" type="noConversion"/>
  </si>
  <si>
    <t>HSG</t>
    <phoneticPr fontId="1" type="noConversion"/>
  </si>
  <si>
    <t>BBS(BZ)</t>
    <phoneticPr fontId="1" type="noConversion"/>
  </si>
  <si>
    <t>Laser</t>
    <phoneticPr fontId="1" type="noConversion"/>
  </si>
  <si>
    <t>BBS (BZ) #DHP</t>
    <phoneticPr fontId="6" type="noConversion"/>
  </si>
  <si>
    <t>BBS (BZ) #DBP</t>
    <phoneticPr fontId="6" type="noConversion"/>
  </si>
  <si>
    <t>Button</t>
    <phoneticPr fontId="1" type="noConversion"/>
  </si>
  <si>
    <t>BBS (BZ) #DHVUp</t>
    <phoneticPr fontId="6" type="noConversion"/>
  </si>
  <si>
    <t>BBS (BZ) #DHVDown</t>
    <phoneticPr fontId="6" type="noConversion"/>
  </si>
  <si>
    <t>BBS (BZ) #DBVUp</t>
    <phoneticPr fontId="6" type="noConversion"/>
  </si>
  <si>
    <t>BBS (BZ) #DFP</t>
    <phoneticPr fontId="6" type="noConversion"/>
  </si>
  <si>
    <t>Flex</t>
    <phoneticPr fontId="1" type="noConversion"/>
  </si>
  <si>
    <t>BBS</t>
    <phoneticPr fontId="1" type="noConversion"/>
  </si>
  <si>
    <t>Laser</t>
    <phoneticPr fontId="6" type="noConversion"/>
  </si>
  <si>
    <t>DHP</t>
    <phoneticPr fontId="6" type="noConversion"/>
  </si>
  <si>
    <t>DHVUp</t>
    <phoneticPr fontId="6" type="noConversion"/>
  </si>
  <si>
    <t>DHVDown</t>
    <phoneticPr fontId="6" type="noConversion"/>
  </si>
  <si>
    <t>Notes: The HSG tolerance is 0.32, The BTN tolerance is 0.20, The Flex tolerance is 0.20.</t>
    <phoneticPr fontId="1" type="noConversion"/>
  </si>
  <si>
    <t>BBS Gage Repeatability and Reproducibility Test Result</t>
    <phoneticPr fontId="6" type="noConversion"/>
  </si>
  <si>
    <t>DBP</t>
    <phoneticPr fontId="6" type="noConversion"/>
  </si>
  <si>
    <t>DBVUp</t>
    <phoneticPr fontId="6" type="noConversion"/>
  </si>
  <si>
    <t>DBVDown</t>
    <phoneticPr fontId="6" type="noConversion"/>
  </si>
  <si>
    <t>DFP</t>
    <phoneticPr fontId="6" type="noConversion"/>
  </si>
  <si>
    <t>DFVUp</t>
    <phoneticPr fontId="6" type="noConversion"/>
  </si>
  <si>
    <t>DFVDown</t>
    <phoneticPr fontId="6" type="noConversion"/>
  </si>
  <si>
    <t>Vendor</t>
    <phoneticPr fontId="1" type="noConversion"/>
  </si>
  <si>
    <t>0.94</t>
    <phoneticPr fontId="1" type="noConversion"/>
  </si>
  <si>
    <t>1.14</t>
    <phoneticPr fontId="1" type="noConversion"/>
  </si>
  <si>
    <t>1.14</t>
    <phoneticPr fontId="1" type="noConversion"/>
  </si>
  <si>
    <t>0.68</t>
    <phoneticPr fontId="1" type="noConversion"/>
  </si>
  <si>
    <t>0.88</t>
    <phoneticPr fontId="1" type="noConversion"/>
  </si>
  <si>
    <t>0.71</t>
    <phoneticPr fontId="1" type="noConversion"/>
  </si>
  <si>
    <t>0.91</t>
    <phoneticPr fontId="1" type="noConversion"/>
  </si>
  <si>
    <t>2.00</t>
    <phoneticPr fontId="1" type="noConversion"/>
  </si>
  <si>
    <t>2.32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</si>
</sst>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809]dd\ mmmm\ yyyy;@"/>
    <numFmt numFmtId="165" formatCode="0.000_ "/>
    <numFmt numFmtId="166" formatCode="0.0000_);[Red]\(0.0000\)"/>
    <numFmt numFmtId="167" formatCode="0.0000_ "/>
    <numFmt numFmtId="168" formatCode="0.000"/>
    <numFmt numFmtId="169" formatCode="0.0000"/>
  </numFmts>
  <fonts count="47" x14ac:knownFonts="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name val="宋体"/>
      <family val="3"/>
      <charset val="136"/>
    </font>
    <font>
      <sz val="12"/>
      <name val="Arial"/>
      <family val="2"/>
    </font>
    <font>
      <b/>
      <sz val="18"/>
      <name val="Arial"/>
      <family val="2"/>
    </font>
    <font>
      <u/>
      <sz val="12"/>
      <name val="Arial"/>
      <family val="2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6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sz val="12"/>
      <color indexed="8"/>
      <name val="新細明體"/>
      <family val="1"/>
      <charset val="136"/>
    </font>
    <font>
      <i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color indexed="9"/>
      <name val="Arial"/>
      <family val="2"/>
    </font>
    <font>
      <vertAlign val="subscript"/>
      <sz val="10"/>
      <color indexed="9"/>
      <name val="Arial"/>
      <family val="2"/>
    </font>
    <font>
      <b/>
      <sz val="11"/>
      <color indexed="9"/>
      <name val="Arial"/>
      <family val="2"/>
    </font>
    <font>
      <b/>
      <sz val="11"/>
      <name val="Arial"/>
      <family val="2"/>
    </font>
    <font>
      <sz val="12"/>
      <color indexed="9"/>
      <name val="Arial"/>
      <family val="2"/>
    </font>
    <font>
      <sz val="12"/>
      <color theme="1"/>
      <name val="Calibri"/>
      <family val="2"/>
      <charset val="136"/>
      <scheme val="minor"/>
    </font>
    <font>
      <b/>
      <sz val="12"/>
      <name val="Arial"/>
      <family val="2"/>
    </font>
    <font>
      <sz val="11"/>
      <name val="Arial"/>
      <family val="2"/>
    </font>
    <font>
      <sz val="10"/>
      <name val="新細明體"/>
      <family val="1"/>
      <charset val="136"/>
    </font>
    <font>
      <b/>
      <sz val="18"/>
      <color theme="3"/>
      <name val="Cambria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CD3B4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1">
    <xf numFmtId="164" fontId="0" fillId="0" borderId="0">
      <alignment vertical="center"/>
    </xf>
    <xf numFmtId="164" fontId="2" fillId="0" borderId="0"/>
    <xf numFmtId="164" fontId="7" fillId="0" borderId="0"/>
    <xf numFmtId="164" fontId="7" fillId="0" borderId="0">
      <alignment vertical="center"/>
    </xf>
    <xf numFmtId="164" fontId="3" fillId="0" borderId="0" applyProtection="0"/>
    <xf numFmtId="164" fontId="2" fillId="0" borderId="0"/>
    <xf numFmtId="164" fontId="7" fillId="0" borderId="0"/>
    <xf numFmtId="164" fontId="7" fillId="0" borderId="0">
      <alignment vertical="center"/>
    </xf>
    <xf numFmtId="164" fontId="29" fillId="0" borderId="0" applyNumberFormat="0" applyFill="0" applyBorder="0" applyAlignment="0" applyProtection="0">
      <alignment vertical="center"/>
    </xf>
    <xf numFmtId="164" fontId="30" fillId="0" borderId="51" applyNumberFormat="0" applyFill="0" applyAlignment="0" applyProtection="0">
      <alignment vertical="center"/>
    </xf>
    <xf numFmtId="164" fontId="31" fillId="0" borderId="52" applyNumberFormat="0" applyFill="0" applyAlignment="0" applyProtection="0">
      <alignment vertical="center"/>
    </xf>
    <xf numFmtId="164" fontId="32" fillId="0" borderId="53" applyNumberFormat="0" applyFill="0" applyAlignment="0" applyProtection="0">
      <alignment vertical="center"/>
    </xf>
    <xf numFmtId="164" fontId="32" fillId="0" borderId="0" applyNumberFormat="0" applyFill="0" applyBorder="0" applyAlignment="0" applyProtection="0">
      <alignment vertical="center"/>
    </xf>
    <xf numFmtId="164" fontId="33" fillId="14" borderId="0" applyNumberFormat="0" applyBorder="0" applyAlignment="0" applyProtection="0">
      <alignment vertical="center"/>
    </xf>
    <xf numFmtId="164" fontId="34" fillId="15" borderId="0" applyNumberFormat="0" applyBorder="0" applyAlignment="0" applyProtection="0">
      <alignment vertical="center"/>
    </xf>
    <xf numFmtId="164" fontId="35" fillId="16" borderId="0" applyNumberFormat="0" applyBorder="0" applyAlignment="0" applyProtection="0">
      <alignment vertical="center"/>
    </xf>
    <xf numFmtId="164" fontId="36" fillId="17" borderId="54" applyNumberFormat="0" applyAlignment="0" applyProtection="0">
      <alignment vertical="center"/>
    </xf>
    <xf numFmtId="164" fontId="37" fillId="18" borderId="55" applyNumberFormat="0" applyAlignment="0" applyProtection="0">
      <alignment vertical="center"/>
    </xf>
    <xf numFmtId="164" fontId="38" fillId="18" borderId="54" applyNumberFormat="0" applyAlignment="0" applyProtection="0">
      <alignment vertical="center"/>
    </xf>
    <xf numFmtId="164" fontId="39" fillId="0" borderId="56" applyNumberFormat="0" applyFill="0" applyAlignment="0" applyProtection="0">
      <alignment vertical="center"/>
    </xf>
    <xf numFmtId="164" fontId="40" fillId="19" borderId="57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25" fillId="20" borderId="58" applyNumberFormat="0" applyFont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64" fontId="43" fillId="0" borderId="59" applyNumberFormat="0" applyFill="0" applyAlignment="0" applyProtection="0">
      <alignment vertical="center"/>
    </xf>
    <xf numFmtId="164" fontId="44" fillId="21" borderId="0" applyNumberFormat="0" applyBorder="0" applyAlignment="0" applyProtection="0">
      <alignment vertical="center"/>
    </xf>
    <xf numFmtId="164" fontId="25" fillId="22" borderId="0" applyNumberFormat="0" applyBorder="0" applyAlignment="0" applyProtection="0">
      <alignment vertical="center"/>
    </xf>
    <xf numFmtId="164" fontId="25" fillId="23" borderId="0" applyNumberFormat="0" applyBorder="0" applyAlignment="0" applyProtection="0">
      <alignment vertical="center"/>
    </xf>
    <xf numFmtId="164" fontId="44" fillId="24" borderId="0" applyNumberFormat="0" applyBorder="0" applyAlignment="0" applyProtection="0">
      <alignment vertical="center"/>
    </xf>
    <xf numFmtId="164" fontId="44" fillId="25" borderId="0" applyNumberFormat="0" applyBorder="0" applyAlignment="0" applyProtection="0">
      <alignment vertical="center"/>
    </xf>
    <xf numFmtId="164" fontId="25" fillId="26" borderId="0" applyNumberFormat="0" applyBorder="0" applyAlignment="0" applyProtection="0">
      <alignment vertical="center"/>
    </xf>
    <xf numFmtId="164" fontId="25" fillId="27" borderId="0" applyNumberFormat="0" applyBorder="0" applyAlignment="0" applyProtection="0">
      <alignment vertical="center"/>
    </xf>
    <xf numFmtId="164" fontId="44" fillId="28" borderId="0" applyNumberFormat="0" applyBorder="0" applyAlignment="0" applyProtection="0">
      <alignment vertical="center"/>
    </xf>
    <xf numFmtId="164" fontId="44" fillId="29" borderId="0" applyNumberFormat="0" applyBorder="0" applyAlignment="0" applyProtection="0">
      <alignment vertical="center"/>
    </xf>
    <xf numFmtId="164" fontId="25" fillId="30" borderId="0" applyNumberFormat="0" applyBorder="0" applyAlignment="0" applyProtection="0">
      <alignment vertical="center"/>
    </xf>
    <xf numFmtId="164" fontId="25" fillId="31" borderId="0" applyNumberFormat="0" applyBorder="0" applyAlignment="0" applyProtection="0">
      <alignment vertical="center"/>
    </xf>
    <xf numFmtId="164" fontId="44" fillId="32" borderId="0" applyNumberFormat="0" applyBorder="0" applyAlignment="0" applyProtection="0">
      <alignment vertical="center"/>
    </xf>
    <xf numFmtId="164" fontId="44" fillId="33" borderId="0" applyNumberFormat="0" applyBorder="0" applyAlignment="0" applyProtection="0">
      <alignment vertical="center"/>
    </xf>
    <xf numFmtId="164" fontId="25" fillId="34" borderId="0" applyNumberFormat="0" applyBorder="0" applyAlignment="0" applyProtection="0">
      <alignment vertical="center"/>
    </xf>
    <xf numFmtId="164" fontId="25" fillId="35" borderId="0" applyNumberFormat="0" applyBorder="0" applyAlignment="0" applyProtection="0">
      <alignment vertical="center"/>
    </xf>
    <xf numFmtId="164" fontId="44" fillId="36" borderId="0" applyNumberFormat="0" applyBorder="0" applyAlignment="0" applyProtection="0">
      <alignment vertical="center"/>
    </xf>
    <xf numFmtId="164" fontId="44" fillId="37" borderId="0" applyNumberFormat="0" applyBorder="0" applyAlignment="0" applyProtection="0">
      <alignment vertical="center"/>
    </xf>
    <xf numFmtId="164" fontId="25" fillId="38" borderId="0" applyNumberFormat="0" applyBorder="0" applyAlignment="0" applyProtection="0">
      <alignment vertical="center"/>
    </xf>
    <xf numFmtId="164" fontId="25" fillId="39" borderId="0" applyNumberFormat="0" applyBorder="0" applyAlignment="0" applyProtection="0">
      <alignment vertical="center"/>
    </xf>
    <xf numFmtId="164" fontId="44" fillId="40" borderId="0" applyNumberFormat="0" applyBorder="0" applyAlignment="0" applyProtection="0">
      <alignment vertical="center"/>
    </xf>
    <xf numFmtId="164" fontId="44" fillId="41" borderId="0" applyNumberFormat="0" applyBorder="0" applyAlignment="0" applyProtection="0">
      <alignment vertical="center"/>
    </xf>
    <xf numFmtId="164" fontId="25" fillId="42" borderId="0" applyNumberFormat="0" applyBorder="0" applyAlignment="0" applyProtection="0">
      <alignment vertical="center"/>
    </xf>
    <xf numFmtId="164" fontId="25" fillId="43" borderId="0" applyNumberFormat="0" applyBorder="0" applyAlignment="0" applyProtection="0">
      <alignment vertical="center"/>
    </xf>
    <xf numFmtId="164" fontId="44" fillId="44" borderId="0" applyNumberFormat="0" applyBorder="0" applyAlignment="0" applyProtection="0">
      <alignment vertical="center"/>
    </xf>
    <xf numFmtId="164" fontId="45" fillId="0" borderId="0" applyNumberFormat="0" applyFill="0" applyBorder="0" applyAlignment="0" applyProtection="0">
      <alignment vertical="center"/>
    </xf>
    <xf numFmtId="164" fontId="46" fillId="0" borderId="0" applyNumberFormat="0" applyFill="0" applyBorder="0" applyAlignment="0" applyProtection="0">
      <alignment vertical="center"/>
    </xf>
  </cellStyleXfs>
  <cellXfs count="184">
    <xf numFmtId="164" fontId="0" fillId="0" borderId="0" xfId="0">
      <alignment vertical="center"/>
    </xf>
    <xf numFmtId="164" fontId="3" fillId="0" borderId="0" xfId="1" applyFont="1" applyAlignment="1"/>
    <xf numFmtId="164" fontId="3" fillId="0" borderId="0" xfId="2" applyFont="1"/>
    <xf numFmtId="164" fontId="3" fillId="2" borderId="0" xfId="1" applyFont="1" applyFill="1" applyBorder="1" applyAlignment="1" applyProtection="1"/>
    <xf numFmtId="164" fontId="3" fillId="2" borderId="3" xfId="1" applyFont="1" applyFill="1" applyBorder="1" applyAlignment="1" applyProtection="1"/>
    <xf numFmtId="164" fontId="8" fillId="2" borderId="3" xfId="1" applyFont="1" applyFill="1" applyBorder="1" applyAlignment="1" applyProtection="1">
      <alignment horizontal="right"/>
    </xf>
    <xf numFmtId="164" fontId="3" fillId="2" borderId="4" xfId="1" applyNumberFormat="1" applyFont="1" applyFill="1" applyBorder="1" applyAlignment="1" applyProtection="1">
      <protection locked="0"/>
    </xf>
    <xf numFmtId="164" fontId="9" fillId="0" borderId="5" xfId="1" applyNumberFormat="1" applyFont="1" applyBorder="1" applyAlignment="1">
      <alignment horizontal="right" vertical="center"/>
    </xf>
    <xf numFmtId="164" fontId="9" fillId="0" borderId="8" xfId="1" applyFont="1" applyBorder="1" applyAlignment="1">
      <alignment horizontal="right" vertical="center" wrapText="1"/>
    </xf>
    <xf numFmtId="164" fontId="9" fillId="0" borderId="8" xfId="1" applyFont="1" applyBorder="1" applyAlignment="1">
      <alignment horizontal="right" vertical="center"/>
    </xf>
    <xf numFmtId="164" fontId="9" fillId="0" borderId="6" xfId="1" applyFont="1" applyBorder="1" applyAlignment="1">
      <alignment horizontal="right" vertical="center"/>
    </xf>
    <xf numFmtId="164" fontId="3" fillId="0" borderId="0" xfId="3" applyFont="1" applyFill="1">
      <alignment vertical="center"/>
    </xf>
    <xf numFmtId="164" fontId="11" fillId="4" borderId="12" xfId="3" applyFont="1" applyFill="1" applyBorder="1" applyAlignment="1">
      <alignment horizontal="center"/>
    </xf>
    <xf numFmtId="164" fontId="11" fillId="4" borderId="16" xfId="3" applyFont="1" applyFill="1" applyBorder="1" applyAlignment="1">
      <alignment horizontal="center"/>
    </xf>
    <xf numFmtId="164" fontId="11" fillId="4" borderId="17" xfId="3" applyFont="1" applyFill="1" applyBorder="1" applyAlignment="1">
      <alignment horizontal="center"/>
    </xf>
    <xf numFmtId="164" fontId="11" fillId="4" borderId="18" xfId="3" applyFont="1" applyFill="1" applyBorder="1" applyAlignment="1">
      <alignment horizontal="center"/>
    </xf>
    <xf numFmtId="164" fontId="12" fillId="0" borderId="20" xfId="3" applyFont="1" applyFill="1" applyBorder="1" applyAlignment="1">
      <alignment horizontal="center"/>
    </xf>
    <xf numFmtId="165" fontId="9" fillId="0" borderId="8" xfId="2" applyNumberFormat="1" applyFont="1" applyBorder="1" applyAlignment="1">
      <alignment horizontal="center" vertical="center"/>
    </xf>
    <xf numFmtId="166" fontId="3" fillId="0" borderId="6" xfId="3" applyNumberFormat="1" applyFont="1" applyFill="1" applyBorder="1" applyAlignment="1">
      <alignment horizontal="center"/>
    </xf>
    <xf numFmtId="167" fontId="3" fillId="0" borderId="6" xfId="3" applyNumberFormat="1" applyFont="1" applyFill="1" applyBorder="1" applyAlignment="1" applyProtection="1">
      <alignment horizontal="center"/>
    </xf>
    <xf numFmtId="166" fontId="3" fillId="0" borderId="21" xfId="3" applyNumberFormat="1" applyFont="1" applyFill="1" applyBorder="1" applyAlignment="1">
      <alignment horizontal="center"/>
    </xf>
    <xf numFmtId="164" fontId="12" fillId="0" borderId="23" xfId="3" applyFont="1" applyFill="1" applyBorder="1" applyAlignment="1">
      <alignment horizontal="center"/>
    </xf>
    <xf numFmtId="164" fontId="3" fillId="3" borderId="7" xfId="3" applyFont="1" applyFill="1" applyBorder="1" applyAlignment="1" applyProtection="1">
      <alignment horizontal="center"/>
      <protection locked="0"/>
    </xf>
    <xf numFmtId="164" fontId="3" fillId="3" borderId="8" xfId="3" applyFont="1" applyFill="1" applyBorder="1" applyAlignment="1" applyProtection="1">
      <alignment horizontal="center"/>
      <protection locked="0"/>
    </xf>
    <xf numFmtId="164" fontId="3" fillId="0" borderId="21" xfId="3" applyFont="1" applyFill="1" applyBorder="1" applyAlignment="1">
      <alignment horizontal="center"/>
    </xf>
    <xf numFmtId="164" fontId="3" fillId="3" borderId="5" xfId="3" applyFont="1" applyFill="1" applyBorder="1" applyAlignment="1" applyProtection="1">
      <alignment horizontal="center"/>
      <protection locked="0"/>
    </xf>
    <xf numFmtId="164" fontId="3" fillId="0" borderId="21" xfId="3" applyFont="1" applyFill="1" applyBorder="1" applyAlignment="1" applyProtection="1">
      <alignment horizontal="center"/>
    </xf>
    <xf numFmtId="164" fontId="9" fillId="3" borderId="7" xfId="3" applyFont="1" applyFill="1" applyBorder="1" applyAlignment="1" applyProtection="1">
      <alignment horizontal="center"/>
      <protection locked="0"/>
    </xf>
    <xf numFmtId="164" fontId="9" fillId="3" borderId="8" xfId="3" applyFont="1" applyFill="1" applyBorder="1" applyAlignment="1" applyProtection="1">
      <alignment horizontal="center"/>
      <protection locked="0"/>
    </xf>
    <xf numFmtId="164" fontId="9" fillId="0" borderId="21" xfId="3" applyFont="1" applyFill="1" applyBorder="1" applyAlignment="1">
      <alignment horizontal="center"/>
    </xf>
    <xf numFmtId="164" fontId="9" fillId="3" borderId="5" xfId="3" applyFont="1" applyFill="1" applyBorder="1" applyAlignment="1" applyProtection="1">
      <alignment horizontal="center"/>
      <protection locked="0"/>
    </xf>
    <xf numFmtId="164" fontId="9" fillId="0" borderId="21" xfId="3" applyFont="1" applyFill="1" applyBorder="1" applyAlignment="1" applyProtection="1">
      <alignment horizontal="center"/>
    </xf>
    <xf numFmtId="164" fontId="12" fillId="0" borderId="11" xfId="3" applyFont="1" applyFill="1" applyBorder="1" applyAlignment="1">
      <alignment horizontal="center"/>
    </xf>
    <xf numFmtId="164" fontId="3" fillId="0" borderId="0" xfId="3" applyFont="1" applyFill="1" applyBorder="1">
      <alignment vertical="center"/>
    </xf>
    <xf numFmtId="164" fontId="13" fillId="4" borderId="24" xfId="3" applyFont="1" applyFill="1" applyBorder="1" applyAlignment="1">
      <alignment horizontal="center"/>
    </xf>
    <xf numFmtId="164" fontId="11" fillId="4" borderId="25" xfId="3" applyFont="1" applyFill="1" applyBorder="1" applyAlignment="1">
      <alignment horizontal="center"/>
    </xf>
    <xf numFmtId="165" fontId="12" fillId="0" borderId="25" xfId="3" applyNumberFormat="1" applyFont="1" applyFill="1" applyBorder="1" applyAlignment="1">
      <alignment horizontal="center"/>
    </xf>
    <xf numFmtId="168" fontId="12" fillId="0" borderId="26" xfId="3" applyNumberFormat="1" applyFont="1" applyFill="1" applyBorder="1" applyAlignment="1">
      <alignment horizontal="center"/>
    </xf>
    <xf numFmtId="168" fontId="12" fillId="0" borderId="25" xfId="3" applyNumberFormat="1" applyFont="1" applyFill="1" applyBorder="1" applyAlignment="1">
      <alignment horizontal="center"/>
    </xf>
    <xf numFmtId="168" fontId="12" fillId="0" borderId="26" xfId="3" applyNumberFormat="1" applyFont="1" applyFill="1" applyBorder="1" applyAlignment="1" applyProtection="1">
      <alignment horizontal="center"/>
    </xf>
    <xf numFmtId="164" fontId="3" fillId="0" borderId="20" xfId="3" applyFont="1" applyFill="1" applyBorder="1">
      <alignment vertical="center"/>
    </xf>
    <xf numFmtId="164" fontId="12" fillId="0" borderId="27" xfId="3" applyFont="1" applyFill="1" applyBorder="1" applyAlignment="1">
      <alignment horizontal="right"/>
    </xf>
    <xf numFmtId="169" fontId="12" fillId="0" borderId="18" xfId="3" applyNumberFormat="1" applyFont="1" applyFill="1" applyBorder="1" applyAlignment="1">
      <alignment horizontal="right"/>
    </xf>
    <xf numFmtId="164" fontId="12" fillId="0" borderId="28" xfId="3" applyFont="1" applyFill="1" applyBorder="1" applyAlignment="1">
      <alignment horizontal="right"/>
    </xf>
    <xf numFmtId="164" fontId="3" fillId="0" borderId="29" xfId="3" applyFont="1" applyFill="1" applyBorder="1">
      <alignment vertical="center"/>
    </xf>
    <xf numFmtId="164" fontId="12" fillId="0" borderId="1" xfId="3" applyFont="1" applyFill="1" applyBorder="1" applyAlignment="1">
      <alignment horizontal="right"/>
    </xf>
    <xf numFmtId="169" fontId="12" fillId="0" borderId="30" xfId="3" applyNumberFormat="1" applyFont="1" applyFill="1" applyBorder="1" applyAlignment="1">
      <alignment horizontal="right"/>
    </xf>
    <xf numFmtId="164" fontId="12" fillId="0" borderId="2" xfId="3" applyFont="1" applyFill="1" applyBorder="1" applyAlignment="1">
      <alignment horizontal="right"/>
    </xf>
    <xf numFmtId="169" fontId="12" fillId="0" borderId="31" xfId="3" applyNumberFormat="1" applyFont="1" applyFill="1" applyBorder="1" applyAlignment="1">
      <alignment horizontal="right"/>
    </xf>
    <xf numFmtId="164" fontId="12" fillId="0" borderId="20" xfId="3" applyFont="1" applyFill="1" applyBorder="1">
      <alignment vertical="center"/>
    </xf>
    <xf numFmtId="164" fontId="12" fillId="0" borderId="28" xfId="3" applyFont="1" applyFill="1" applyBorder="1" applyAlignment="1">
      <alignment horizontal="center" vertical="center"/>
    </xf>
    <xf numFmtId="168" fontId="12" fillId="0" borderId="32" xfId="3" applyNumberFormat="1" applyFont="1" applyFill="1" applyBorder="1" applyAlignment="1">
      <alignment horizontal="right"/>
    </xf>
    <xf numFmtId="164" fontId="13" fillId="7" borderId="13" xfId="3" applyFont="1" applyFill="1" applyBorder="1">
      <alignment vertical="center"/>
    </xf>
    <xf numFmtId="164" fontId="11" fillId="7" borderId="13" xfId="3" applyFont="1" applyFill="1" applyBorder="1" applyAlignment="1">
      <alignment horizontal="right"/>
    </xf>
    <xf numFmtId="169" fontId="12" fillId="0" borderId="33" xfId="3" applyNumberFormat="1" applyFont="1" applyFill="1" applyBorder="1" applyAlignment="1">
      <alignment horizontal="right"/>
    </xf>
    <xf numFmtId="164" fontId="11" fillId="7" borderId="34" xfId="3" applyFont="1" applyFill="1" applyBorder="1" applyAlignment="1">
      <alignment horizontal="right"/>
    </xf>
    <xf numFmtId="164" fontId="11" fillId="7" borderId="14" xfId="3" applyFont="1" applyFill="1" applyBorder="1" applyAlignment="1">
      <alignment horizontal="right"/>
    </xf>
    <xf numFmtId="164" fontId="12" fillId="0" borderId="22" xfId="3" applyFont="1" applyFill="1" applyBorder="1">
      <alignment vertical="center"/>
    </xf>
    <xf numFmtId="164" fontId="12" fillId="0" borderId="7" xfId="3" applyFont="1" applyFill="1" applyBorder="1" applyAlignment="1">
      <alignment horizontal="right"/>
    </xf>
    <xf numFmtId="168" fontId="12" fillId="0" borderId="10" xfId="3" applyNumberFormat="1" applyFont="1" applyFill="1" applyBorder="1" applyAlignment="1">
      <alignment horizontal="right"/>
    </xf>
    <xf numFmtId="164" fontId="3" fillId="0" borderId="13" xfId="3" applyFont="1" applyFill="1" applyBorder="1">
      <alignment vertical="center"/>
    </xf>
    <xf numFmtId="164" fontId="12" fillId="0" borderId="14" xfId="3" applyFont="1" applyFill="1" applyBorder="1" applyAlignment="1">
      <alignment horizontal="right"/>
    </xf>
    <xf numFmtId="164" fontId="12" fillId="0" borderId="15" xfId="3" applyFont="1" applyFill="1" applyBorder="1" applyAlignment="1">
      <alignment horizontal="left"/>
    </xf>
    <xf numFmtId="164" fontId="12" fillId="0" borderId="0" xfId="3" applyFont="1" applyFill="1">
      <alignment vertical="center"/>
    </xf>
    <xf numFmtId="164" fontId="12" fillId="0" borderId="13" xfId="3" applyFont="1" applyFill="1" applyBorder="1">
      <alignment vertical="center"/>
    </xf>
    <xf numFmtId="164" fontId="12" fillId="0" borderId="35" xfId="3" applyFont="1" applyFill="1" applyBorder="1">
      <alignment vertical="center"/>
    </xf>
    <xf numFmtId="164" fontId="12" fillId="0" borderId="36" xfId="3" applyFont="1" applyFill="1" applyBorder="1" applyAlignment="1">
      <alignment horizontal="right"/>
    </xf>
    <xf numFmtId="168" fontId="12" fillId="0" borderId="37" xfId="3" applyNumberFormat="1" applyFont="1" applyFill="1" applyBorder="1" applyAlignment="1">
      <alignment horizontal="right"/>
    </xf>
    <xf numFmtId="164" fontId="17" fillId="0" borderId="0" xfId="3" applyFont="1" applyFill="1">
      <alignment vertical="center"/>
    </xf>
    <xf numFmtId="164" fontId="9" fillId="0" borderId="0" xfId="3" applyFont="1" applyFill="1" applyBorder="1" applyAlignment="1">
      <alignment horizontal="left"/>
    </xf>
    <xf numFmtId="2" fontId="3" fillId="0" borderId="0" xfId="3" applyNumberFormat="1" applyFont="1" applyFill="1">
      <alignment vertical="center"/>
    </xf>
    <xf numFmtId="164" fontId="12" fillId="0" borderId="0" xfId="3" applyFont="1" applyFill="1" applyBorder="1" applyAlignment="1">
      <alignment horizontal="left"/>
    </xf>
    <xf numFmtId="164" fontId="9" fillId="0" borderId="0" xfId="3" applyFont="1" applyFill="1">
      <alignment vertical="center"/>
    </xf>
    <xf numFmtId="164" fontId="12" fillId="0" borderId="16" xfId="3" applyFont="1" applyFill="1" applyBorder="1" applyAlignment="1">
      <alignment horizontal="right"/>
    </xf>
    <xf numFmtId="164" fontId="12" fillId="0" borderId="38" xfId="3" applyFont="1" applyFill="1" applyBorder="1">
      <alignment vertical="center"/>
    </xf>
    <xf numFmtId="164" fontId="9" fillId="0" borderId="32" xfId="3" applyFont="1" applyFill="1" applyBorder="1">
      <alignment vertical="center"/>
    </xf>
    <xf numFmtId="164" fontId="12" fillId="0" borderId="5" xfId="3" applyFont="1" applyFill="1" applyBorder="1" applyAlignment="1">
      <alignment horizontal="right"/>
    </xf>
    <xf numFmtId="164" fontId="12" fillId="0" borderId="6" xfId="3" applyFont="1" applyFill="1" applyBorder="1">
      <alignment vertical="center"/>
    </xf>
    <xf numFmtId="164" fontId="9" fillId="0" borderId="10" xfId="3" applyFont="1" applyFill="1" applyBorder="1">
      <alignment vertical="center"/>
    </xf>
    <xf numFmtId="164" fontId="11" fillId="6" borderId="16" xfId="3" applyFont="1" applyFill="1" applyBorder="1" applyAlignment="1">
      <alignment horizontal="center"/>
    </xf>
    <xf numFmtId="164" fontId="11" fillId="6" borderId="17" xfId="3" applyFont="1" applyFill="1" applyBorder="1" applyAlignment="1">
      <alignment horizontal="center"/>
    </xf>
    <xf numFmtId="164" fontId="13" fillId="6" borderId="17" xfId="3" applyFont="1" applyFill="1" applyBorder="1" applyAlignment="1">
      <alignment horizontal="center"/>
    </xf>
    <xf numFmtId="164" fontId="13" fillId="6" borderId="18" xfId="3" applyFont="1" applyFill="1" applyBorder="1" applyAlignment="1">
      <alignment horizontal="center"/>
    </xf>
    <xf numFmtId="164" fontId="3" fillId="0" borderId="5" xfId="3" applyFont="1" applyFill="1" applyBorder="1" applyAlignment="1">
      <alignment horizontal="center"/>
    </xf>
    <xf numFmtId="164" fontId="3" fillId="0" borderId="8" xfId="3" applyFont="1" applyFill="1" applyBorder="1" applyAlignment="1">
      <alignment horizontal="center"/>
    </xf>
    <xf numFmtId="164" fontId="12" fillId="0" borderId="24" xfId="3" applyFont="1" applyFill="1" applyBorder="1" applyAlignment="1">
      <alignment horizontal="right"/>
    </xf>
    <xf numFmtId="164" fontId="12" fillId="0" borderId="39" xfId="3" applyFont="1" applyFill="1" applyBorder="1">
      <alignment vertical="center"/>
    </xf>
    <xf numFmtId="164" fontId="9" fillId="0" borderId="37" xfId="3" applyFont="1" applyFill="1" applyBorder="1">
      <alignment vertical="center"/>
    </xf>
    <xf numFmtId="164" fontId="9" fillId="0" borderId="0" xfId="3" applyFont="1" applyFill="1" applyAlignment="1">
      <alignment horizontal="right"/>
    </xf>
    <xf numFmtId="164" fontId="3" fillId="0" borderId="24" xfId="3" applyFont="1" applyFill="1" applyBorder="1" applyAlignment="1">
      <alignment horizontal="center"/>
    </xf>
    <xf numFmtId="164" fontId="3" fillId="0" borderId="25" xfId="3" applyFont="1" applyFill="1" applyBorder="1" applyAlignment="1">
      <alignment horizontal="center"/>
    </xf>
    <xf numFmtId="164" fontId="3" fillId="0" borderId="43" xfId="3" applyFont="1" applyFill="1" applyBorder="1">
      <alignment vertical="center"/>
    </xf>
    <xf numFmtId="164" fontId="11" fillId="4" borderId="32" xfId="3" applyFont="1" applyFill="1" applyBorder="1" applyAlignment="1">
      <alignment horizontal="center"/>
    </xf>
    <xf numFmtId="164" fontId="12" fillId="0" borderId="46" xfId="3" applyFont="1" applyFill="1" applyBorder="1" applyAlignment="1">
      <alignment horizontal="center"/>
    </xf>
    <xf numFmtId="164" fontId="3" fillId="0" borderId="47" xfId="3" applyFont="1" applyFill="1" applyBorder="1" applyAlignment="1">
      <alignment horizontal="center"/>
    </xf>
    <xf numFmtId="168" fontId="3" fillId="0" borderId="21" xfId="3" applyNumberFormat="1" applyFont="1" applyFill="1" applyBorder="1" applyAlignment="1">
      <alignment horizontal="center"/>
    </xf>
    <xf numFmtId="165" fontId="3" fillId="0" borderId="47" xfId="3" applyNumberFormat="1" applyFont="1" applyFill="1" applyBorder="1" applyAlignment="1">
      <alignment horizontal="center"/>
    </xf>
    <xf numFmtId="165" fontId="3" fillId="0" borderId="25" xfId="3" applyNumberFormat="1" applyFont="1" applyFill="1" applyBorder="1" applyAlignment="1">
      <alignment horizontal="center"/>
    </xf>
    <xf numFmtId="164" fontId="3" fillId="0" borderId="0" xfId="0" applyFont="1" applyAlignment="1">
      <alignment horizontal="center" vertical="center" wrapText="1"/>
    </xf>
    <xf numFmtId="164" fontId="3" fillId="0" borderId="0" xfId="0" applyFont="1" applyAlignment="1"/>
    <xf numFmtId="164" fontId="3" fillId="0" borderId="8" xfId="0" applyFont="1" applyBorder="1" applyAlignment="1">
      <alignment horizontal="center" vertical="center" wrapText="1"/>
    </xf>
    <xf numFmtId="164" fontId="3" fillId="2" borderId="0" xfId="0" applyFont="1" applyFill="1" applyAlignment="1">
      <alignment horizontal="center" vertical="center" wrapText="1"/>
    </xf>
    <xf numFmtId="164" fontId="3" fillId="2" borderId="0" xfId="0" applyFont="1" applyFill="1" applyAlignment="1"/>
    <xf numFmtId="164" fontId="10" fillId="0" borderId="8" xfId="1" applyNumberFormat="1" applyFont="1" applyBorder="1" applyAlignment="1">
      <alignment horizontal="center" vertical="center" wrapText="1"/>
    </xf>
    <xf numFmtId="49" fontId="3" fillId="3" borderId="9" xfId="3" applyNumberFormat="1" applyFont="1" applyFill="1" applyBorder="1" applyAlignment="1" applyProtection="1">
      <alignment horizontal="center"/>
      <protection locked="0"/>
    </xf>
    <xf numFmtId="49" fontId="3" fillId="3" borderId="11" xfId="3" applyNumberFormat="1" applyFont="1" applyFill="1" applyBorder="1" applyAlignment="1" applyProtection="1">
      <alignment horizontal="center"/>
      <protection locked="0"/>
    </xf>
    <xf numFmtId="49" fontId="9" fillId="0" borderId="0" xfId="3" applyNumberFormat="1" applyFont="1" applyFill="1" applyBorder="1" applyAlignment="1" applyProtection="1">
      <alignment horizontal="center"/>
    </xf>
    <xf numFmtId="49" fontId="3" fillId="0" borderId="0" xfId="3" applyNumberFormat="1" applyFont="1" applyFill="1" applyBorder="1" applyAlignment="1" applyProtection="1">
      <alignment horizontal="center"/>
    </xf>
    <xf numFmtId="49" fontId="12" fillId="0" borderId="20" xfId="3" applyNumberFormat="1" applyFont="1" applyFill="1" applyBorder="1" applyAlignment="1">
      <alignment horizontal="center"/>
    </xf>
    <xf numFmtId="49" fontId="12" fillId="0" borderId="22" xfId="3" applyNumberFormat="1" applyFont="1" applyFill="1" applyBorder="1" applyAlignment="1">
      <alignment horizontal="center"/>
    </xf>
    <xf numFmtId="49" fontId="12" fillId="0" borderId="12" xfId="3" applyNumberFormat="1" applyFont="1" applyFill="1" applyBorder="1" applyAlignment="1">
      <alignment horizontal="center"/>
    </xf>
    <xf numFmtId="49" fontId="3" fillId="0" borderId="5" xfId="3" applyNumberFormat="1" applyFont="1" applyFill="1" applyBorder="1" applyAlignment="1">
      <alignment horizontal="center"/>
    </xf>
    <xf numFmtId="49" fontId="3" fillId="0" borderId="8" xfId="3" applyNumberFormat="1" applyFont="1" applyFill="1" applyBorder="1" applyAlignment="1">
      <alignment horizontal="center"/>
    </xf>
    <xf numFmtId="49" fontId="3" fillId="0" borderId="21" xfId="3" applyNumberFormat="1" applyFont="1" applyFill="1" applyBorder="1" applyAlignment="1">
      <alignment horizontal="center"/>
    </xf>
    <xf numFmtId="49" fontId="3" fillId="0" borderId="24" xfId="3" applyNumberFormat="1" applyFont="1" applyFill="1" applyBorder="1" applyAlignment="1">
      <alignment horizontal="center"/>
    </xf>
    <xf numFmtId="49" fontId="3" fillId="0" borderId="25" xfId="3" applyNumberFormat="1" applyFont="1" applyFill="1" applyBorder="1" applyAlignment="1">
      <alignment horizontal="center"/>
    </xf>
    <xf numFmtId="49" fontId="3" fillId="0" borderId="26" xfId="3" applyNumberFormat="1" applyFont="1" applyFill="1" applyBorder="1" applyAlignment="1">
      <alignment horizontal="center"/>
    </xf>
    <xf numFmtId="164" fontId="3" fillId="0" borderId="16" xfId="0" applyFont="1" applyBorder="1" applyAlignment="1">
      <alignment horizontal="center" vertical="center" wrapText="1"/>
    </xf>
    <xf numFmtId="164" fontId="3" fillId="0" borderId="17" xfId="0" applyFont="1" applyBorder="1" applyAlignment="1">
      <alignment horizontal="center" vertical="center" wrapText="1"/>
    </xf>
    <xf numFmtId="164" fontId="3" fillId="0" borderId="21" xfId="0" applyFont="1" applyBorder="1" applyAlignment="1">
      <alignment horizontal="center" vertical="center" wrapText="1"/>
    </xf>
    <xf numFmtId="164" fontId="3" fillId="0" borderId="21" xfId="0" applyNumberFormat="1" applyFont="1" applyFill="1" applyBorder="1" applyAlignment="1">
      <alignment horizontal="center" vertical="center" wrapText="1"/>
    </xf>
    <xf numFmtId="164" fontId="3" fillId="0" borderId="47" xfId="0" applyFont="1" applyBorder="1" applyAlignment="1">
      <alignment horizontal="center" vertical="center" wrapText="1"/>
    </xf>
    <xf numFmtId="164" fontId="3" fillId="0" borderId="7" xfId="0" applyFont="1" applyBorder="1" applyAlignment="1">
      <alignment horizontal="center" vertical="center" wrapText="1"/>
    </xf>
    <xf numFmtId="164" fontId="28" fillId="0" borderId="26" xfId="0" applyNumberFormat="1" applyFont="1" applyFill="1" applyBorder="1" applyAlignment="1">
      <alignment horizontal="center" vertical="center" wrapText="1"/>
    </xf>
    <xf numFmtId="164" fontId="3" fillId="0" borderId="28" xfId="0" applyFont="1" applyBorder="1" applyAlignment="1">
      <alignment horizontal="center" vertical="center" wrapText="1"/>
    </xf>
    <xf numFmtId="165" fontId="27" fillId="11" borderId="8" xfId="0" applyNumberFormat="1" applyFont="1" applyFill="1" applyBorder="1" applyAlignment="1">
      <alignment horizontal="center" vertical="center" wrapText="1"/>
    </xf>
    <xf numFmtId="165" fontId="27" fillId="11" borderId="21" xfId="0" applyNumberFormat="1" applyFont="1" applyFill="1" applyBorder="1" applyAlignment="1">
      <alignment horizontal="center" vertical="center" wrapText="1"/>
    </xf>
    <xf numFmtId="165" fontId="27" fillId="12" borderId="8" xfId="0" applyNumberFormat="1" applyFont="1" applyFill="1" applyBorder="1" applyAlignment="1">
      <alignment horizontal="center" vertical="center" wrapText="1"/>
    </xf>
    <xf numFmtId="165" fontId="27" fillId="12" borderId="21" xfId="0" applyNumberFormat="1" applyFont="1" applyFill="1" applyBorder="1" applyAlignment="1">
      <alignment horizontal="center" vertical="center" wrapText="1"/>
    </xf>
    <xf numFmtId="165" fontId="27" fillId="45" borderId="8" xfId="0" applyNumberFormat="1" applyFont="1" applyFill="1" applyBorder="1" applyAlignment="1">
      <alignment horizontal="center" vertical="center" wrapText="1"/>
    </xf>
    <xf numFmtId="164" fontId="3" fillId="0" borderId="29" xfId="4" applyNumberFormat="1" applyFont="1" applyFill="1" applyBorder="1" applyAlignment="1">
      <alignment horizontal="left" vertical="center" wrapText="1"/>
    </xf>
    <xf numFmtId="164" fontId="3" fillId="0" borderId="1" xfId="4" applyNumberFormat="1" applyFont="1" applyFill="1" applyBorder="1" applyAlignment="1">
      <alignment horizontal="left" vertical="center" wrapText="1"/>
    </xf>
    <xf numFmtId="164" fontId="3" fillId="0" borderId="2" xfId="4" applyNumberFormat="1" applyFont="1" applyFill="1" applyBorder="1" applyAlignment="1">
      <alignment horizontal="left" vertical="center" wrapText="1"/>
    </xf>
    <xf numFmtId="164" fontId="3" fillId="0" borderId="19" xfId="4" applyNumberFormat="1" applyFont="1" applyFill="1" applyBorder="1" applyAlignment="1">
      <alignment horizontal="left" vertical="center" wrapText="1"/>
    </xf>
    <xf numFmtId="164" fontId="3" fillId="0" borderId="0" xfId="4" applyNumberFormat="1" applyFont="1" applyFill="1" applyBorder="1" applyAlignment="1">
      <alignment horizontal="left" vertical="center" wrapText="1"/>
    </xf>
    <xf numFmtId="164" fontId="3" fillId="0" borderId="50" xfId="4" applyNumberFormat="1" applyFont="1" applyFill="1" applyBorder="1" applyAlignment="1">
      <alignment horizontal="left" vertical="center" wrapText="1"/>
    </xf>
    <xf numFmtId="164" fontId="3" fillId="0" borderId="44" xfId="4" applyNumberFormat="1" applyFont="1" applyFill="1" applyBorder="1" applyAlignment="1">
      <alignment horizontal="left" vertical="center" wrapText="1"/>
    </xf>
    <xf numFmtId="164" fontId="3" fillId="0" borderId="43" xfId="4" applyNumberFormat="1" applyFont="1" applyFill="1" applyBorder="1" applyAlignment="1">
      <alignment horizontal="left" vertical="center" wrapText="1"/>
    </xf>
    <xf numFmtId="164" fontId="3" fillId="0" borderId="62" xfId="4" applyNumberFormat="1" applyFont="1" applyFill="1" applyBorder="1" applyAlignment="1">
      <alignment horizontal="left" vertical="center" wrapText="1"/>
    </xf>
    <xf numFmtId="164" fontId="27" fillId="13" borderId="8" xfId="0" applyNumberFormat="1" applyFont="1" applyFill="1" applyBorder="1" applyAlignment="1">
      <alignment horizontal="center" vertical="center" wrapText="1"/>
    </xf>
    <xf numFmtId="164" fontId="27" fillId="45" borderId="8" xfId="0" applyNumberFormat="1" applyFont="1" applyFill="1" applyBorder="1" applyAlignment="1">
      <alignment horizontal="center" vertical="center" wrapText="1"/>
    </xf>
    <xf numFmtId="164" fontId="27" fillId="12" borderId="8" xfId="0" applyNumberFormat="1" applyFont="1" applyFill="1" applyBorder="1" applyAlignment="1">
      <alignment horizontal="center" vertical="center" wrapText="1"/>
    </xf>
    <xf numFmtId="0" fontId="27" fillId="11" borderId="25" xfId="0" applyNumberFormat="1" applyFont="1" applyFill="1" applyBorder="1" applyAlignment="1">
      <alignment horizontal="center" vertical="center" wrapText="1"/>
    </xf>
    <xf numFmtId="164" fontId="3" fillId="0" borderId="60" xfId="0" applyFont="1" applyBorder="1" applyAlignment="1">
      <alignment horizontal="center" vertical="center" wrapText="1"/>
    </xf>
    <xf numFmtId="164" fontId="3" fillId="0" borderId="63" xfId="0" applyFont="1" applyBorder="1" applyAlignment="1">
      <alignment horizontal="center" vertical="center" wrapText="1"/>
    </xf>
    <xf numFmtId="164" fontId="3" fillId="0" borderId="61" xfId="0" applyFont="1" applyBorder="1" applyAlignment="1">
      <alignment horizontal="center" vertical="center" wrapText="1"/>
    </xf>
    <xf numFmtId="164" fontId="3" fillId="0" borderId="48" xfId="0" applyFont="1" applyBorder="1" applyAlignment="1">
      <alignment horizontal="center" vertical="center" wrapText="1"/>
    </xf>
    <xf numFmtId="164" fontId="3" fillId="0" borderId="64" xfId="0" applyFont="1" applyBorder="1" applyAlignment="1">
      <alignment horizontal="center" vertical="center" wrapText="1"/>
    </xf>
    <xf numFmtId="164" fontId="3" fillId="0" borderId="47" xfId="0" applyFont="1" applyBorder="1" applyAlignment="1">
      <alignment horizontal="center" vertical="center" wrapText="1"/>
    </xf>
    <xf numFmtId="164" fontId="26" fillId="0" borderId="17" xfId="0" applyFont="1" applyBorder="1" applyAlignment="1">
      <alignment horizontal="center" vertical="center" wrapText="1"/>
    </xf>
    <xf numFmtId="164" fontId="26" fillId="0" borderId="18" xfId="0" applyFont="1" applyBorder="1" applyAlignment="1">
      <alignment horizontal="center" vertical="center" wrapText="1"/>
    </xf>
    <xf numFmtId="164" fontId="12" fillId="0" borderId="22" xfId="4" applyNumberFormat="1" applyFont="1" applyFill="1" applyBorder="1" applyAlignment="1">
      <alignment horizontal="left" vertical="center" wrapText="1"/>
    </xf>
    <xf numFmtId="164" fontId="12" fillId="0" borderId="49" xfId="4" applyNumberFormat="1" applyFont="1" applyFill="1" applyBorder="1" applyAlignment="1">
      <alignment horizontal="left" vertical="center" wrapText="1"/>
    </xf>
    <xf numFmtId="164" fontId="12" fillId="0" borderId="10" xfId="4" applyNumberFormat="1" applyFont="1" applyFill="1" applyBorder="1" applyAlignment="1">
      <alignment horizontal="left" vertical="center" wrapText="1"/>
    </xf>
    <xf numFmtId="49" fontId="9" fillId="2" borderId="6" xfId="1" applyNumberFormat="1" applyFont="1" applyFill="1" applyBorder="1" applyAlignment="1" applyProtection="1">
      <alignment horizontal="center" vertical="center"/>
      <protection locked="0"/>
    </xf>
    <xf numFmtId="49" fontId="9" fillId="2" borderId="7" xfId="1" applyNumberFormat="1" applyFont="1" applyFill="1" applyBorder="1" applyAlignment="1" applyProtection="1">
      <alignment horizontal="center" vertical="center"/>
      <protection locked="0"/>
    </xf>
    <xf numFmtId="164" fontId="9" fillId="0" borderId="6" xfId="1" applyFont="1" applyBorder="1" applyAlignment="1" applyProtection="1">
      <alignment horizontal="right" vertical="center" wrapText="1"/>
      <protection locked="0"/>
    </xf>
    <xf numFmtId="164" fontId="9" fillId="0" borderId="7" xfId="1" applyFont="1" applyBorder="1" applyAlignment="1" applyProtection="1">
      <alignment horizontal="right" vertical="center" wrapText="1"/>
      <protection locked="0"/>
    </xf>
    <xf numFmtId="164" fontId="9" fillId="0" borderId="6" xfId="1" applyNumberFormat="1" applyFont="1" applyBorder="1" applyAlignment="1" applyProtection="1">
      <alignment horizontal="center" vertical="center"/>
      <protection locked="0"/>
    </xf>
    <xf numFmtId="164" fontId="9" fillId="0" borderId="10" xfId="1" applyNumberFormat="1" applyFont="1" applyBorder="1" applyAlignment="1" applyProtection="1">
      <alignment horizontal="center" vertical="center"/>
      <protection locked="0"/>
    </xf>
    <xf numFmtId="164" fontId="4" fillId="2" borderId="1" xfId="1" applyFont="1" applyFill="1" applyBorder="1" applyAlignment="1">
      <alignment horizontal="center"/>
    </xf>
    <xf numFmtId="164" fontId="5" fillId="2" borderId="1" xfId="1" applyFont="1" applyFill="1" applyBorder="1" applyAlignment="1" applyProtection="1">
      <alignment horizontal="center"/>
    </xf>
    <xf numFmtId="164" fontId="5" fillId="2" borderId="2" xfId="1" applyFont="1" applyFill="1" applyBorder="1" applyAlignment="1" applyProtection="1">
      <alignment horizontal="center"/>
    </xf>
    <xf numFmtId="49" fontId="9" fillId="0" borderId="6" xfId="1" applyNumberFormat="1" applyFont="1" applyBorder="1" applyAlignment="1" applyProtection="1">
      <alignment horizontal="center" vertical="center"/>
    </xf>
    <xf numFmtId="49" fontId="9" fillId="0" borderId="7" xfId="1" applyNumberFormat="1" applyFont="1" applyBorder="1" applyAlignment="1" applyProtection="1">
      <alignment horizontal="center" vertical="center"/>
    </xf>
    <xf numFmtId="164" fontId="9" fillId="0" borderId="6" xfId="1" applyFont="1" applyBorder="1" applyAlignment="1" applyProtection="1">
      <alignment horizontal="right" vertical="center"/>
      <protection locked="0"/>
    </xf>
    <xf numFmtId="164" fontId="9" fillId="0" borderId="7" xfId="1" applyFont="1" applyBorder="1" applyAlignment="1" applyProtection="1">
      <alignment horizontal="right" vertical="center"/>
      <protection locked="0"/>
    </xf>
    <xf numFmtId="49" fontId="9" fillId="0" borderId="6" xfId="1" applyNumberFormat="1" applyFont="1" applyBorder="1" applyAlignment="1" applyProtection="1">
      <alignment horizontal="center" vertical="center"/>
      <protection locked="0"/>
    </xf>
    <xf numFmtId="49" fontId="9" fillId="0" borderId="7" xfId="1" applyNumberFormat="1" applyFont="1" applyBorder="1" applyAlignment="1" applyProtection="1">
      <alignment horizontal="center" vertical="center"/>
      <protection locked="0"/>
    </xf>
    <xf numFmtId="164" fontId="23" fillId="10" borderId="42" xfId="3" applyFont="1" applyFill="1" applyBorder="1" applyAlignment="1">
      <alignment horizontal="center" vertical="center" wrapText="1"/>
    </xf>
    <xf numFmtId="164" fontId="23" fillId="10" borderId="45" xfId="3" applyFont="1" applyFill="1" applyBorder="1" applyAlignment="1">
      <alignment horizontal="center" vertical="center" wrapText="1"/>
    </xf>
    <xf numFmtId="164" fontId="11" fillId="5" borderId="13" xfId="3" applyFont="1" applyFill="1" applyBorder="1" applyAlignment="1">
      <alignment horizontal="center"/>
    </xf>
    <xf numFmtId="164" fontId="11" fillId="5" borderId="14" xfId="3" applyFont="1" applyFill="1" applyBorder="1" applyAlignment="1">
      <alignment horizontal="center"/>
    </xf>
    <xf numFmtId="164" fontId="11" fillId="5" borderId="15" xfId="3" applyFont="1" applyFill="1" applyBorder="1" applyAlignment="1">
      <alignment horizontal="center"/>
    </xf>
    <xf numFmtId="164" fontId="12" fillId="0" borderId="19" xfId="3" applyFont="1" applyFill="1" applyBorder="1" applyAlignment="1">
      <alignment horizontal="center"/>
    </xf>
    <xf numFmtId="164" fontId="12" fillId="0" borderId="0" xfId="3" applyFont="1" applyFill="1" applyBorder="1" applyAlignment="1">
      <alignment horizontal="center"/>
    </xf>
    <xf numFmtId="164" fontId="11" fillId="6" borderId="13" xfId="3" applyFont="1" applyFill="1" applyBorder="1">
      <alignment vertical="center"/>
    </xf>
    <xf numFmtId="164" fontId="11" fillId="6" borderId="14" xfId="3" applyFont="1" applyFill="1" applyBorder="1">
      <alignment vertical="center"/>
    </xf>
    <xf numFmtId="164" fontId="11" fillId="6" borderId="15" xfId="3" applyFont="1" applyFill="1" applyBorder="1">
      <alignment vertical="center"/>
    </xf>
    <xf numFmtId="164" fontId="22" fillId="8" borderId="40" xfId="3" applyFont="1" applyFill="1" applyBorder="1" applyAlignment="1">
      <alignment horizontal="center" vertical="center" wrapText="1"/>
    </xf>
    <xf numFmtId="164" fontId="22" fillId="8" borderId="44" xfId="3" applyFont="1" applyFill="1" applyBorder="1" applyAlignment="1">
      <alignment horizontal="center" vertical="center" wrapText="1"/>
    </xf>
    <xf numFmtId="164" fontId="22" fillId="9" borderId="41" xfId="3" applyFont="1" applyFill="1" applyBorder="1" applyAlignment="1">
      <alignment horizontal="center" vertical="center" wrapText="1"/>
    </xf>
    <xf numFmtId="164" fontId="22" fillId="9" borderId="43" xfId="3" applyFont="1" applyFill="1" applyBorder="1" applyAlignment="1">
      <alignment horizontal="center" vertical="center" wrapText="1"/>
    </xf>
    <xf numFmtId="164" fontId="24" fillId="9" borderId="43" xfId="3" applyFont="1" applyFill="1" applyBorder="1" applyAlignment="1">
      <alignment vertical="center" wrapText="1"/>
    </xf>
  </cellXfs>
  <cellStyles count="51">
    <cellStyle name="20% - Accent1" xfId="26" builtinId="30" customBuiltin="1"/>
    <cellStyle name="20% - Accent2" xfId="30" builtinId="34" customBuiltin="1"/>
    <cellStyle name="20% - Accent3" xfId="34" builtinId="38" customBuiltin="1"/>
    <cellStyle name="20% - Accent4" xfId="38" builtinId="42" customBuiltin="1"/>
    <cellStyle name="20% - Accent5" xfId="42" builtinId="46" customBuiltin="1"/>
    <cellStyle name="20% - Accent6" xfId="46" builtinId="50" customBuiltin="1"/>
    <cellStyle name="40% - Accent1" xfId="27" builtinId="31" customBuiltin="1"/>
    <cellStyle name="40% - Accent2" xfId="31" builtinId="35" customBuiltin="1"/>
    <cellStyle name="40% - Accent3" xfId="35" builtinId="39" customBuiltin="1"/>
    <cellStyle name="40% - Accent4" xfId="39" builtinId="43" customBuiltin="1"/>
    <cellStyle name="40% - Accent5" xfId="43" builtinId="47" customBuiltin="1"/>
    <cellStyle name="40% - Accent6" xfId="47" builtinId="51" customBuiltin="1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4" xfId="40" builtinId="44" customBuiltin="1"/>
    <cellStyle name="60% - Accent5" xfId="44" builtinId="48" customBuiltin="1"/>
    <cellStyle name="60% - Accent6" xfId="48" builtinId="52" customBuiltin="1"/>
    <cellStyle name="Accent1" xfId="25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1" builtinId="45" customBuiltin="1"/>
    <cellStyle name="Accent6" xfId="45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Explanatory Text" xfId="23" builtinId="53" customBuiltin="1"/>
    <cellStyle name="Followed Hyperlink" xfId="50" builtinId="9" hidde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49" builtinId="8" hidden="1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/>
    <cellStyle name="Normal_Cor40WWPSQ0038'Rev2 GRR" xfId="4"/>
    <cellStyle name="Note" xfId="22" builtinId="10" customBuiltin="1"/>
    <cellStyle name="Output" xfId="17" builtinId="21" customBuiltin="1"/>
    <cellStyle name="Title" xfId="8" builtinId="15" customBuiltin="1"/>
    <cellStyle name="Total" xfId="24" builtinId="25" customBuiltin="1"/>
    <cellStyle name="Warning Text" xfId="21" builtinId="11" customBuiltin="1"/>
    <cellStyle name="一般 2" xfId="1"/>
    <cellStyle name="一般 2 2" xfId="5"/>
    <cellStyle name="一般 3" xfId="2"/>
    <cellStyle name="一般 3 2" xfId="3"/>
    <cellStyle name="一般 3 2 2" xfId="7"/>
    <cellStyle name="一般 3 3" xfId="6"/>
  </cellStyles>
  <dxfs count="65"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</dxfs>
  <tableStyles count="0" defaultTableStyle="TableStyleMedium9" defaultPivotStyle="PivotStyleLight16"/>
  <colors>
    <mruColors>
      <color rgb="FF99CCFF"/>
      <color rgb="FFFCD3B4"/>
      <color rgb="FFCC99FF"/>
      <color rgb="FFD0C7A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abSelected="1" workbookViewId="0">
      <selection activeCell="D3" sqref="D3:D8"/>
    </sheetView>
  </sheetViews>
  <sheetFormatPr baseColWidth="10" defaultColWidth="19.33203125" defaultRowHeight="15" x14ac:dyDescent="0"/>
  <cols>
    <col min="1" max="1" width="2.6640625" style="99" customWidth="1"/>
    <col min="2" max="2" width="9.1640625" style="99" bestFit="1" customWidth="1"/>
    <col min="3" max="3" width="8.1640625" style="99" bestFit="1" customWidth="1"/>
    <col min="4" max="4" width="6.83203125" style="99" bestFit="1" customWidth="1"/>
    <col min="5" max="5" width="12.5" style="99" bestFit="1" customWidth="1"/>
    <col min="6" max="16384" width="19.33203125" style="99"/>
  </cols>
  <sheetData>
    <row r="1" spans="1:13" ht="16" thickBot="1"/>
    <row r="2" spans="1:13" ht="16.5" customHeight="1">
      <c r="A2" s="98"/>
      <c r="B2" s="117" t="s">
        <v>72</v>
      </c>
      <c r="C2" s="124" t="s">
        <v>111</v>
      </c>
      <c r="D2" s="118" t="s">
        <v>73</v>
      </c>
      <c r="E2" s="149" t="s">
        <v>104</v>
      </c>
      <c r="F2" s="149"/>
      <c r="G2" s="149"/>
      <c r="H2" s="150"/>
      <c r="I2" s="98"/>
      <c r="J2" s="98"/>
      <c r="K2" s="101"/>
      <c r="L2" s="102"/>
      <c r="M2" s="102"/>
    </row>
    <row r="3" spans="1:13" ht="19.5" customHeight="1">
      <c r="A3" s="98"/>
      <c r="B3" s="143" t="s">
        <v>98</v>
      </c>
      <c r="C3" s="146"/>
      <c r="D3" s="146"/>
      <c r="E3" s="122" t="s">
        <v>99</v>
      </c>
      <c r="F3" s="100" t="s">
        <v>100</v>
      </c>
      <c r="G3" s="100" t="s">
        <v>101</v>
      </c>
      <c r="H3" s="119" t="s">
        <v>102</v>
      </c>
      <c r="I3" s="98"/>
      <c r="J3" s="98"/>
      <c r="K3" s="98"/>
    </row>
    <row r="4" spans="1:13" ht="24.75" customHeight="1">
      <c r="A4" s="98"/>
      <c r="B4" s="144"/>
      <c r="C4" s="147"/>
      <c r="D4" s="147"/>
      <c r="E4" s="122" t="s">
        <v>74</v>
      </c>
      <c r="F4" s="125" t="e">
        <f>DHP!L35</f>
        <v>#DIV/0!</v>
      </c>
      <c r="G4" s="127" t="e">
        <f>DHVUp!L35</f>
        <v>#DIV/0!</v>
      </c>
      <c r="H4" s="127" t="e">
        <f>DHVDown!L35</f>
        <v>#DIV/0!</v>
      </c>
      <c r="I4" s="98"/>
      <c r="J4" s="98"/>
      <c r="K4" s="98"/>
    </row>
    <row r="5" spans="1:13" ht="19.5" customHeight="1">
      <c r="A5" s="98"/>
      <c r="B5" s="144"/>
      <c r="C5" s="147"/>
      <c r="D5" s="147"/>
      <c r="E5" s="122" t="s">
        <v>99</v>
      </c>
      <c r="F5" s="121" t="s">
        <v>105</v>
      </c>
      <c r="G5" s="100" t="s">
        <v>106</v>
      </c>
      <c r="H5" s="119" t="s">
        <v>107</v>
      </c>
      <c r="I5" s="98"/>
      <c r="J5" s="98"/>
      <c r="K5" s="98"/>
    </row>
    <row r="6" spans="1:13" ht="24.75" customHeight="1">
      <c r="A6" s="98"/>
      <c r="B6" s="144"/>
      <c r="C6" s="147"/>
      <c r="D6" s="147"/>
      <c r="E6" s="122" t="s">
        <v>74</v>
      </c>
      <c r="F6" s="127" t="e">
        <f>DBP!L35</f>
        <v>#DIV/0!</v>
      </c>
      <c r="G6" s="129" t="e">
        <f>DBVUp!L35</f>
        <v>#DIV/0!</v>
      </c>
      <c r="H6" s="128" t="e">
        <f>DBVDown!L35</f>
        <v>#DIV/0!</v>
      </c>
      <c r="I6" s="98"/>
      <c r="J6" s="98"/>
      <c r="K6" s="98"/>
    </row>
    <row r="7" spans="1:13" ht="24.75" customHeight="1">
      <c r="A7" s="98"/>
      <c r="B7" s="144"/>
      <c r="C7" s="147"/>
      <c r="D7" s="147"/>
      <c r="E7" s="122" t="s">
        <v>99</v>
      </c>
      <c r="F7" s="100" t="s">
        <v>108</v>
      </c>
      <c r="G7" s="100" t="s">
        <v>109</v>
      </c>
      <c r="H7" s="119" t="s">
        <v>110</v>
      </c>
      <c r="I7" s="98"/>
      <c r="J7" s="98"/>
      <c r="K7" s="98"/>
    </row>
    <row r="8" spans="1:13" ht="24.75" customHeight="1">
      <c r="A8" s="98"/>
      <c r="B8" s="145"/>
      <c r="C8" s="148"/>
      <c r="D8" s="148"/>
      <c r="E8" s="122" t="s">
        <v>74</v>
      </c>
      <c r="F8" s="127" t="e">
        <f>DFP!L35</f>
        <v>#DIV/0!</v>
      </c>
      <c r="G8" s="125" t="e">
        <f>DFVUp!L35</f>
        <v>#DIV/0!</v>
      </c>
      <c r="H8" s="126" t="e">
        <f>DFVDown!L35</f>
        <v>#DIV/0!</v>
      </c>
      <c r="I8" s="98"/>
      <c r="J8" s="98"/>
      <c r="K8" s="98"/>
    </row>
    <row r="9" spans="1:13" ht="16.5" customHeight="1">
      <c r="A9" s="98"/>
      <c r="B9" s="151" t="s">
        <v>103</v>
      </c>
      <c r="C9" s="152"/>
      <c r="D9" s="152"/>
      <c r="E9" s="152"/>
      <c r="F9" s="152"/>
      <c r="G9" s="152"/>
      <c r="H9" s="153"/>
      <c r="I9" s="98"/>
      <c r="J9" s="98"/>
      <c r="K9" s="98"/>
    </row>
    <row r="10" spans="1:13" ht="16.5" customHeight="1">
      <c r="A10" s="98"/>
      <c r="B10" s="130" t="s">
        <v>75</v>
      </c>
      <c r="C10" s="131"/>
      <c r="D10" s="131"/>
      <c r="E10" s="132"/>
      <c r="F10" s="139" t="s">
        <v>85</v>
      </c>
      <c r="G10" s="139"/>
      <c r="H10" s="120" t="s">
        <v>76</v>
      </c>
      <c r="I10" s="98"/>
      <c r="J10" s="98"/>
      <c r="K10" s="98"/>
    </row>
    <row r="11" spans="1:13" ht="15" customHeight="1">
      <c r="A11" s="98"/>
      <c r="B11" s="133"/>
      <c r="C11" s="134"/>
      <c r="D11" s="134"/>
      <c r="E11" s="135"/>
      <c r="F11" s="140" t="s">
        <v>86</v>
      </c>
      <c r="G11" s="140"/>
      <c r="H11" s="120" t="s">
        <v>77</v>
      </c>
      <c r="I11" s="98"/>
      <c r="J11" s="98"/>
      <c r="K11" s="98"/>
    </row>
    <row r="12" spans="1:13" ht="15" customHeight="1">
      <c r="A12" s="98"/>
      <c r="B12" s="133"/>
      <c r="C12" s="134"/>
      <c r="D12" s="134"/>
      <c r="E12" s="135"/>
      <c r="F12" s="141" t="s">
        <v>81</v>
      </c>
      <c r="G12" s="141"/>
      <c r="H12" s="120" t="s">
        <v>78</v>
      </c>
      <c r="I12" s="98"/>
      <c r="J12" s="98"/>
      <c r="K12" s="98"/>
    </row>
    <row r="13" spans="1:13" ht="15.75" customHeight="1" thickBot="1">
      <c r="A13" s="98"/>
      <c r="B13" s="136"/>
      <c r="C13" s="137"/>
      <c r="D13" s="137"/>
      <c r="E13" s="138"/>
      <c r="F13" s="142" t="s">
        <v>79</v>
      </c>
      <c r="G13" s="142"/>
      <c r="H13" s="123" t="s">
        <v>80</v>
      </c>
      <c r="I13" s="98"/>
      <c r="J13" s="98"/>
      <c r="K13" s="98"/>
    </row>
    <row r="14" spans="1:13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</row>
    <row r="15" spans="1:13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</row>
    <row r="16" spans="1:13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</row>
    <row r="17" spans="1:11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</row>
    <row r="18" spans="1:11" ht="17.25" customHeight="1">
      <c r="A18" s="98"/>
      <c r="B18" s="98"/>
      <c r="C18" s="98"/>
      <c r="D18" s="98"/>
      <c r="E18" s="98"/>
      <c r="F18" s="98"/>
      <c r="G18" s="98"/>
      <c r="H18" s="98"/>
      <c r="I18" s="98"/>
    </row>
    <row r="19" spans="1:11">
      <c r="A19" s="98"/>
      <c r="B19" s="98"/>
      <c r="C19" s="98"/>
      <c r="D19" s="98"/>
      <c r="E19" s="98"/>
      <c r="F19" s="98"/>
      <c r="G19" s="98"/>
      <c r="H19" s="98"/>
      <c r="I19" s="98"/>
    </row>
    <row r="20" spans="1:11">
      <c r="A20" s="98"/>
      <c r="B20" s="98"/>
      <c r="C20" s="98"/>
      <c r="D20" s="98"/>
      <c r="E20" s="98"/>
      <c r="F20" s="98"/>
      <c r="G20" s="98"/>
      <c r="H20" s="98"/>
      <c r="I20" s="98"/>
      <c r="J20" s="98"/>
      <c r="K20" s="98"/>
    </row>
    <row r="21" spans="1:11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8"/>
    </row>
    <row r="22" spans="1:11">
      <c r="A22" s="98"/>
      <c r="B22" s="98"/>
      <c r="C22" s="98"/>
      <c r="D22" s="98"/>
      <c r="E22" s="98"/>
      <c r="F22" s="98"/>
      <c r="G22" s="98"/>
      <c r="H22" s="98"/>
      <c r="I22" s="98"/>
      <c r="J22" s="98"/>
      <c r="K22" s="98"/>
    </row>
  </sheetData>
  <mergeCells count="10">
    <mergeCell ref="B3:B8"/>
    <mergeCell ref="D3:D8"/>
    <mergeCell ref="C3:C8"/>
    <mergeCell ref="E2:H2"/>
    <mergeCell ref="B9:H9"/>
    <mergeCell ref="B10:E13"/>
    <mergeCell ref="F10:G10"/>
    <mergeCell ref="F11:G11"/>
    <mergeCell ref="F12:G12"/>
    <mergeCell ref="F13:G13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showGridLines="0" zoomScaleSheetLayoutView="85" workbookViewId="0">
      <selection activeCell="K11" activeCellId="2" sqref="C11:E20 G11:I20 K11:M20"/>
    </sheetView>
  </sheetViews>
  <sheetFormatPr baseColWidth="10" defaultColWidth="11" defaultRowHeight="15" x14ac:dyDescent="0"/>
  <cols>
    <col min="1" max="1" width="16" style="2" customWidth="1"/>
    <col min="2" max="2" width="11.1640625" style="2" bestFit="1" customWidth="1"/>
    <col min="3" max="4" width="11" style="2"/>
    <col min="5" max="6" width="11.1640625" style="2" bestFit="1" customWidth="1"/>
    <col min="7" max="7" width="11" style="2"/>
    <col min="8" max="8" width="11.1640625" style="2" bestFit="1" customWidth="1"/>
    <col min="9" max="9" width="11" style="2"/>
    <col min="10" max="10" width="17.1640625" style="2" bestFit="1" customWidth="1"/>
    <col min="11" max="13" width="11" style="2"/>
    <col min="14" max="14" width="11.1640625" style="2" bestFit="1" customWidth="1"/>
    <col min="15" max="16" width="11" style="2"/>
    <col min="17" max="17" width="2.6640625" style="2" customWidth="1"/>
    <col min="18" max="256" width="11" style="2"/>
    <col min="257" max="257" width="16" style="2" customWidth="1"/>
    <col min="258" max="258" width="11.1640625" style="2" bestFit="1" customWidth="1"/>
    <col min="259" max="260" width="11" style="2"/>
    <col min="261" max="262" width="11.1640625" style="2" bestFit="1" customWidth="1"/>
    <col min="263" max="263" width="11" style="2"/>
    <col min="264" max="264" width="11.1640625" style="2" bestFit="1" customWidth="1"/>
    <col min="265" max="265" width="11" style="2"/>
    <col min="266" max="266" width="17.1640625" style="2" bestFit="1" customWidth="1"/>
    <col min="267" max="269" width="11" style="2"/>
    <col min="270" max="270" width="11.1640625" style="2" bestFit="1" customWidth="1"/>
    <col min="271" max="512" width="11" style="2"/>
    <col min="513" max="513" width="16" style="2" customWidth="1"/>
    <col min="514" max="514" width="11.1640625" style="2" bestFit="1" customWidth="1"/>
    <col min="515" max="516" width="11" style="2"/>
    <col min="517" max="518" width="11.1640625" style="2" bestFit="1" customWidth="1"/>
    <col min="519" max="519" width="11" style="2"/>
    <col min="520" max="520" width="11.1640625" style="2" bestFit="1" customWidth="1"/>
    <col min="521" max="521" width="11" style="2"/>
    <col min="522" max="522" width="17.1640625" style="2" bestFit="1" customWidth="1"/>
    <col min="523" max="525" width="11" style="2"/>
    <col min="526" max="526" width="11.1640625" style="2" bestFit="1" customWidth="1"/>
    <col min="527" max="768" width="11" style="2"/>
    <col min="769" max="769" width="16" style="2" customWidth="1"/>
    <col min="770" max="770" width="11.1640625" style="2" bestFit="1" customWidth="1"/>
    <col min="771" max="772" width="11" style="2"/>
    <col min="773" max="774" width="11.1640625" style="2" bestFit="1" customWidth="1"/>
    <col min="775" max="775" width="11" style="2"/>
    <col min="776" max="776" width="11.1640625" style="2" bestFit="1" customWidth="1"/>
    <col min="777" max="777" width="11" style="2"/>
    <col min="778" max="778" width="17.1640625" style="2" bestFit="1" customWidth="1"/>
    <col min="779" max="781" width="11" style="2"/>
    <col min="782" max="782" width="11.1640625" style="2" bestFit="1" customWidth="1"/>
    <col min="783" max="1024" width="11" style="2"/>
    <col min="1025" max="1025" width="16" style="2" customWidth="1"/>
    <col min="1026" max="1026" width="11.1640625" style="2" bestFit="1" customWidth="1"/>
    <col min="1027" max="1028" width="11" style="2"/>
    <col min="1029" max="1030" width="11.1640625" style="2" bestFit="1" customWidth="1"/>
    <col min="1031" max="1031" width="11" style="2"/>
    <col min="1032" max="1032" width="11.1640625" style="2" bestFit="1" customWidth="1"/>
    <col min="1033" max="1033" width="11" style="2"/>
    <col min="1034" max="1034" width="17.1640625" style="2" bestFit="1" customWidth="1"/>
    <col min="1035" max="1037" width="11" style="2"/>
    <col min="1038" max="1038" width="11.1640625" style="2" bestFit="1" customWidth="1"/>
    <col min="1039" max="1280" width="11" style="2"/>
    <col min="1281" max="1281" width="16" style="2" customWidth="1"/>
    <col min="1282" max="1282" width="11.1640625" style="2" bestFit="1" customWidth="1"/>
    <col min="1283" max="1284" width="11" style="2"/>
    <col min="1285" max="1286" width="11.1640625" style="2" bestFit="1" customWidth="1"/>
    <col min="1287" max="1287" width="11" style="2"/>
    <col min="1288" max="1288" width="11.1640625" style="2" bestFit="1" customWidth="1"/>
    <col min="1289" max="1289" width="11" style="2"/>
    <col min="1290" max="1290" width="17.1640625" style="2" bestFit="1" customWidth="1"/>
    <col min="1291" max="1293" width="11" style="2"/>
    <col min="1294" max="1294" width="11.1640625" style="2" bestFit="1" customWidth="1"/>
    <col min="1295" max="1536" width="11" style="2"/>
    <col min="1537" max="1537" width="16" style="2" customWidth="1"/>
    <col min="1538" max="1538" width="11.1640625" style="2" bestFit="1" customWidth="1"/>
    <col min="1539" max="1540" width="11" style="2"/>
    <col min="1541" max="1542" width="11.1640625" style="2" bestFit="1" customWidth="1"/>
    <col min="1543" max="1543" width="11" style="2"/>
    <col min="1544" max="1544" width="11.1640625" style="2" bestFit="1" customWidth="1"/>
    <col min="1545" max="1545" width="11" style="2"/>
    <col min="1546" max="1546" width="17.1640625" style="2" bestFit="1" customWidth="1"/>
    <col min="1547" max="1549" width="11" style="2"/>
    <col min="1550" max="1550" width="11.1640625" style="2" bestFit="1" customWidth="1"/>
    <col min="1551" max="1792" width="11" style="2"/>
    <col min="1793" max="1793" width="16" style="2" customWidth="1"/>
    <col min="1794" max="1794" width="11.1640625" style="2" bestFit="1" customWidth="1"/>
    <col min="1795" max="1796" width="11" style="2"/>
    <col min="1797" max="1798" width="11.1640625" style="2" bestFit="1" customWidth="1"/>
    <col min="1799" max="1799" width="11" style="2"/>
    <col min="1800" max="1800" width="11.1640625" style="2" bestFit="1" customWidth="1"/>
    <col min="1801" max="1801" width="11" style="2"/>
    <col min="1802" max="1802" width="17.1640625" style="2" bestFit="1" customWidth="1"/>
    <col min="1803" max="1805" width="11" style="2"/>
    <col min="1806" max="1806" width="11.1640625" style="2" bestFit="1" customWidth="1"/>
    <col min="1807" max="2048" width="11" style="2"/>
    <col min="2049" max="2049" width="16" style="2" customWidth="1"/>
    <col min="2050" max="2050" width="11.1640625" style="2" bestFit="1" customWidth="1"/>
    <col min="2051" max="2052" width="11" style="2"/>
    <col min="2053" max="2054" width="11.1640625" style="2" bestFit="1" customWidth="1"/>
    <col min="2055" max="2055" width="11" style="2"/>
    <col min="2056" max="2056" width="11.1640625" style="2" bestFit="1" customWidth="1"/>
    <col min="2057" max="2057" width="11" style="2"/>
    <col min="2058" max="2058" width="17.1640625" style="2" bestFit="1" customWidth="1"/>
    <col min="2059" max="2061" width="11" style="2"/>
    <col min="2062" max="2062" width="11.1640625" style="2" bestFit="1" customWidth="1"/>
    <col min="2063" max="2304" width="11" style="2"/>
    <col min="2305" max="2305" width="16" style="2" customWidth="1"/>
    <col min="2306" max="2306" width="11.1640625" style="2" bestFit="1" customWidth="1"/>
    <col min="2307" max="2308" width="11" style="2"/>
    <col min="2309" max="2310" width="11.1640625" style="2" bestFit="1" customWidth="1"/>
    <col min="2311" max="2311" width="11" style="2"/>
    <col min="2312" max="2312" width="11.1640625" style="2" bestFit="1" customWidth="1"/>
    <col min="2313" max="2313" width="11" style="2"/>
    <col min="2314" max="2314" width="17.1640625" style="2" bestFit="1" customWidth="1"/>
    <col min="2315" max="2317" width="11" style="2"/>
    <col min="2318" max="2318" width="11.1640625" style="2" bestFit="1" customWidth="1"/>
    <col min="2319" max="2560" width="11" style="2"/>
    <col min="2561" max="2561" width="16" style="2" customWidth="1"/>
    <col min="2562" max="2562" width="11.1640625" style="2" bestFit="1" customWidth="1"/>
    <col min="2563" max="2564" width="11" style="2"/>
    <col min="2565" max="2566" width="11.1640625" style="2" bestFit="1" customWidth="1"/>
    <col min="2567" max="2567" width="11" style="2"/>
    <col min="2568" max="2568" width="11.1640625" style="2" bestFit="1" customWidth="1"/>
    <col min="2569" max="2569" width="11" style="2"/>
    <col min="2570" max="2570" width="17.1640625" style="2" bestFit="1" customWidth="1"/>
    <col min="2571" max="2573" width="11" style="2"/>
    <col min="2574" max="2574" width="11.1640625" style="2" bestFit="1" customWidth="1"/>
    <col min="2575" max="2816" width="11" style="2"/>
    <col min="2817" max="2817" width="16" style="2" customWidth="1"/>
    <col min="2818" max="2818" width="11.1640625" style="2" bestFit="1" customWidth="1"/>
    <col min="2819" max="2820" width="11" style="2"/>
    <col min="2821" max="2822" width="11.1640625" style="2" bestFit="1" customWidth="1"/>
    <col min="2823" max="2823" width="11" style="2"/>
    <col min="2824" max="2824" width="11.1640625" style="2" bestFit="1" customWidth="1"/>
    <col min="2825" max="2825" width="11" style="2"/>
    <col min="2826" max="2826" width="17.1640625" style="2" bestFit="1" customWidth="1"/>
    <col min="2827" max="2829" width="11" style="2"/>
    <col min="2830" max="2830" width="11.1640625" style="2" bestFit="1" customWidth="1"/>
    <col min="2831" max="3072" width="11" style="2"/>
    <col min="3073" max="3073" width="16" style="2" customWidth="1"/>
    <col min="3074" max="3074" width="11.1640625" style="2" bestFit="1" customWidth="1"/>
    <col min="3075" max="3076" width="11" style="2"/>
    <col min="3077" max="3078" width="11.1640625" style="2" bestFit="1" customWidth="1"/>
    <col min="3079" max="3079" width="11" style="2"/>
    <col min="3080" max="3080" width="11.1640625" style="2" bestFit="1" customWidth="1"/>
    <col min="3081" max="3081" width="11" style="2"/>
    <col min="3082" max="3082" width="17.1640625" style="2" bestFit="1" customWidth="1"/>
    <col min="3083" max="3085" width="11" style="2"/>
    <col min="3086" max="3086" width="11.1640625" style="2" bestFit="1" customWidth="1"/>
    <col min="3087" max="3328" width="11" style="2"/>
    <col min="3329" max="3329" width="16" style="2" customWidth="1"/>
    <col min="3330" max="3330" width="11.1640625" style="2" bestFit="1" customWidth="1"/>
    <col min="3331" max="3332" width="11" style="2"/>
    <col min="3333" max="3334" width="11.1640625" style="2" bestFit="1" customWidth="1"/>
    <col min="3335" max="3335" width="11" style="2"/>
    <col min="3336" max="3336" width="11.1640625" style="2" bestFit="1" customWidth="1"/>
    <col min="3337" max="3337" width="11" style="2"/>
    <col min="3338" max="3338" width="17.1640625" style="2" bestFit="1" customWidth="1"/>
    <col min="3339" max="3341" width="11" style="2"/>
    <col min="3342" max="3342" width="11.1640625" style="2" bestFit="1" customWidth="1"/>
    <col min="3343" max="3584" width="11" style="2"/>
    <col min="3585" max="3585" width="16" style="2" customWidth="1"/>
    <col min="3586" max="3586" width="11.1640625" style="2" bestFit="1" customWidth="1"/>
    <col min="3587" max="3588" width="11" style="2"/>
    <col min="3589" max="3590" width="11.1640625" style="2" bestFit="1" customWidth="1"/>
    <col min="3591" max="3591" width="11" style="2"/>
    <col min="3592" max="3592" width="11.1640625" style="2" bestFit="1" customWidth="1"/>
    <col min="3593" max="3593" width="11" style="2"/>
    <col min="3594" max="3594" width="17.1640625" style="2" bestFit="1" customWidth="1"/>
    <col min="3595" max="3597" width="11" style="2"/>
    <col min="3598" max="3598" width="11.1640625" style="2" bestFit="1" customWidth="1"/>
    <col min="3599" max="3840" width="11" style="2"/>
    <col min="3841" max="3841" width="16" style="2" customWidth="1"/>
    <col min="3842" max="3842" width="11.1640625" style="2" bestFit="1" customWidth="1"/>
    <col min="3843" max="3844" width="11" style="2"/>
    <col min="3845" max="3846" width="11.1640625" style="2" bestFit="1" customWidth="1"/>
    <col min="3847" max="3847" width="11" style="2"/>
    <col min="3848" max="3848" width="11.1640625" style="2" bestFit="1" customWidth="1"/>
    <col min="3849" max="3849" width="11" style="2"/>
    <col min="3850" max="3850" width="17.1640625" style="2" bestFit="1" customWidth="1"/>
    <col min="3851" max="3853" width="11" style="2"/>
    <col min="3854" max="3854" width="11.1640625" style="2" bestFit="1" customWidth="1"/>
    <col min="3855" max="4096" width="11" style="2"/>
    <col min="4097" max="4097" width="16" style="2" customWidth="1"/>
    <col min="4098" max="4098" width="11.1640625" style="2" bestFit="1" customWidth="1"/>
    <col min="4099" max="4100" width="11" style="2"/>
    <col min="4101" max="4102" width="11.1640625" style="2" bestFit="1" customWidth="1"/>
    <col min="4103" max="4103" width="11" style="2"/>
    <col min="4104" max="4104" width="11.1640625" style="2" bestFit="1" customWidth="1"/>
    <col min="4105" max="4105" width="11" style="2"/>
    <col min="4106" max="4106" width="17.1640625" style="2" bestFit="1" customWidth="1"/>
    <col min="4107" max="4109" width="11" style="2"/>
    <col min="4110" max="4110" width="11.1640625" style="2" bestFit="1" customWidth="1"/>
    <col min="4111" max="4352" width="11" style="2"/>
    <col min="4353" max="4353" width="16" style="2" customWidth="1"/>
    <col min="4354" max="4354" width="11.1640625" style="2" bestFit="1" customWidth="1"/>
    <col min="4355" max="4356" width="11" style="2"/>
    <col min="4357" max="4358" width="11.1640625" style="2" bestFit="1" customWidth="1"/>
    <col min="4359" max="4359" width="11" style="2"/>
    <col min="4360" max="4360" width="11.1640625" style="2" bestFit="1" customWidth="1"/>
    <col min="4361" max="4361" width="11" style="2"/>
    <col min="4362" max="4362" width="17.1640625" style="2" bestFit="1" customWidth="1"/>
    <col min="4363" max="4365" width="11" style="2"/>
    <col min="4366" max="4366" width="11.1640625" style="2" bestFit="1" customWidth="1"/>
    <col min="4367" max="4608" width="11" style="2"/>
    <col min="4609" max="4609" width="16" style="2" customWidth="1"/>
    <col min="4610" max="4610" width="11.1640625" style="2" bestFit="1" customWidth="1"/>
    <col min="4611" max="4612" width="11" style="2"/>
    <col min="4613" max="4614" width="11.1640625" style="2" bestFit="1" customWidth="1"/>
    <col min="4615" max="4615" width="11" style="2"/>
    <col min="4616" max="4616" width="11.1640625" style="2" bestFit="1" customWidth="1"/>
    <col min="4617" max="4617" width="11" style="2"/>
    <col min="4618" max="4618" width="17.1640625" style="2" bestFit="1" customWidth="1"/>
    <col min="4619" max="4621" width="11" style="2"/>
    <col min="4622" max="4622" width="11.1640625" style="2" bestFit="1" customWidth="1"/>
    <col min="4623" max="4864" width="11" style="2"/>
    <col min="4865" max="4865" width="16" style="2" customWidth="1"/>
    <col min="4866" max="4866" width="11.1640625" style="2" bestFit="1" customWidth="1"/>
    <col min="4867" max="4868" width="11" style="2"/>
    <col min="4869" max="4870" width="11.1640625" style="2" bestFit="1" customWidth="1"/>
    <col min="4871" max="4871" width="11" style="2"/>
    <col min="4872" max="4872" width="11.1640625" style="2" bestFit="1" customWidth="1"/>
    <col min="4873" max="4873" width="11" style="2"/>
    <col min="4874" max="4874" width="17.1640625" style="2" bestFit="1" customWidth="1"/>
    <col min="4875" max="4877" width="11" style="2"/>
    <col min="4878" max="4878" width="11.1640625" style="2" bestFit="1" customWidth="1"/>
    <col min="4879" max="5120" width="11" style="2"/>
    <col min="5121" max="5121" width="16" style="2" customWidth="1"/>
    <col min="5122" max="5122" width="11.1640625" style="2" bestFit="1" customWidth="1"/>
    <col min="5123" max="5124" width="11" style="2"/>
    <col min="5125" max="5126" width="11.1640625" style="2" bestFit="1" customWidth="1"/>
    <col min="5127" max="5127" width="11" style="2"/>
    <col min="5128" max="5128" width="11.1640625" style="2" bestFit="1" customWidth="1"/>
    <col min="5129" max="5129" width="11" style="2"/>
    <col min="5130" max="5130" width="17.1640625" style="2" bestFit="1" customWidth="1"/>
    <col min="5131" max="5133" width="11" style="2"/>
    <col min="5134" max="5134" width="11.1640625" style="2" bestFit="1" customWidth="1"/>
    <col min="5135" max="5376" width="11" style="2"/>
    <col min="5377" max="5377" width="16" style="2" customWidth="1"/>
    <col min="5378" max="5378" width="11.1640625" style="2" bestFit="1" customWidth="1"/>
    <col min="5379" max="5380" width="11" style="2"/>
    <col min="5381" max="5382" width="11.1640625" style="2" bestFit="1" customWidth="1"/>
    <col min="5383" max="5383" width="11" style="2"/>
    <col min="5384" max="5384" width="11.1640625" style="2" bestFit="1" customWidth="1"/>
    <col min="5385" max="5385" width="11" style="2"/>
    <col min="5386" max="5386" width="17.1640625" style="2" bestFit="1" customWidth="1"/>
    <col min="5387" max="5389" width="11" style="2"/>
    <col min="5390" max="5390" width="11.1640625" style="2" bestFit="1" customWidth="1"/>
    <col min="5391" max="5632" width="11" style="2"/>
    <col min="5633" max="5633" width="16" style="2" customWidth="1"/>
    <col min="5634" max="5634" width="11.1640625" style="2" bestFit="1" customWidth="1"/>
    <col min="5635" max="5636" width="11" style="2"/>
    <col min="5637" max="5638" width="11.1640625" style="2" bestFit="1" customWidth="1"/>
    <col min="5639" max="5639" width="11" style="2"/>
    <col min="5640" max="5640" width="11.1640625" style="2" bestFit="1" customWidth="1"/>
    <col min="5641" max="5641" width="11" style="2"/>
    <col min="5642" max="5642" width="17.1640625" style="2" bestFit="1" customWidth="1"/>
    <col min="5643" max="5645" width="11" style="2"/>
    <col min="5646" max="5646" width="11.1640625" style="2" bestFit="1" customWidth="1"/>
    <col min="5647" max="5888" width="11" style="2"/>
    <col min="5889" max="5889" width="16" style="2" customWidth="1"/>
    <col min="5890" max="5890" width="11.1640625" style="2" bestFit="1" customWidth="1"/>
    <col min="5891" max="5892" width="11" style="2"/>
    <col min="5893" max="5894" width="11.1640625" style="2" bestFit="1" customWidth="1"/>
    <col min="5895" max="5895" width="11" style="2"/>
    <col min="5896" max="5896" width="11.1640625" style="2" bestFit="1" customWidth="1"/>
    <col min="5897" max="5897" width="11" style="2"/>
    <col min="5898" max="5898" width="17.1640625" style="2" bestFit="1" customWidth="1"/>
    <col min="5899" max="5901" width="11" style="2"/>
    <col min="5902" max="5902" width="11.1640625" style="2" bestFit="1" customWidth="1"/>
    <col min="5903" max="6144" width="11" style="2"/>
    <col min="6145" max="6145" width="16" style="2" customWidth="1"/>
    <col min="6146" max="6146" width="11.1640625" style="2" bestFit="1" customWidth="1"/>
    <col min="6147" max="6148" width="11" style="2"/>
    <col min="6149" max="6150" width="11.1640625" style="2" bestFit="1" customWidth="1"/>
    <col min="6151" max="6151" width="11" style="2"/>
    <col min="6152" max="6152" width="11.1640625" style="2" bestFit="1" customWidth="1"/>
    <col min="6153" max="6153" width="11" style="2"/>
    <col min="6154" max="6154" width="17.1640625" style="2" bestFit="1" customWidth="1"/>
    <col min="6155" max="6157" width="11" style="2"/>
    <col min="6158" max="6158" width="11.1640625" style="2" bestFit="1" customWidth="1"/>
    <col min="6159" max="6400" width="11" style="2"/>
    <col min="6401" max="6401" width="16" style="2" customWidth="1"/>
    <col min="6402" max="6402" width="11.1640625" style="2" bestFit="1" customWidth="1"/>
    <col min="6403" max="6404" width="11" style="2"/>
    <col min="6405" max="6406" width="11.1640625" style="2" bestFit="1" customWidth="1"/>
    <col min="6407" max="6407" width="11" style="2"/>
    <col min="6408" max="6408" width="11.1640625" style="2" bestFit="1" customWidth="1"/>
    <col min="6409" max="6409" width="11" style="2"/>
    <col min="6410" max="6410" width="17.1640625" style="2" bestFit="1" customWidth="1"/>
    <col min="6411" max="6413" width="11" style="2"/>
    <col min="6414" max="6414" width="11.1640625" style="2" bestFit="1" customWidth="1"/>
    <col min="6415" max="6656" width="11" style="2"/>
    <col min="6657" max="6657" width="16" style="2" customWidth="1"/>
    <col min="6658" max="6658" width="11.1640625" style="2" bestFit="1" customWidth="1"/>
    <col min="6659" max="6660" width="11" style="2"/>
    <col min="6661" max="6662" width="11.1640625" style="2" bestFit="1" customWidth="1"/>
    <col min="6663" max="6663" width="11" style="2"/>
    <col min="6664" max="6664" width="11.1640625" style="2" bestFit="1" customWidth="1"/>
    <col min="6665" max="6665" width="11" style="2"/>
    <col min="6666" max="6666" width="17.1640625" style="2" bestFit="1" customWidth="1"/>
    <col min="6667" max="6669" width="11" style="2"/>
    <col min="6670" max="6670" width="11.1640625" style="2" bestFit="1" customWidth="1"/>
    <col min="6671" max="6912" width="11" style="2"/>
    <col min="6913" max="6913" width="16" style="2" customWidth="1"/>
    <col min="6914" max="6914" width="11.1640625" style="2" bestFit="1" customWidth="1"/>
    <col min="6915" max="6916" width="11" style="2"/>
    <col min="6917" max="6918" width="11.1640625" style="2" bestFit="1" customWidth="1"/>
    <col min="6919" max="6919" width="11" style="2"/>
    <col min="6920" max="6920" width="11.1640625" style="2" bestFit="1" customWidth="1"/>
    <col min="6921" max="6921" width="11" style="2"/>
    <col min="6922" max="6922" width="17.1640625" style="2" bestFit="1" customWidth="1"/>
    <col min="6923" max="6925" width="11" style="2"/>
    <col min="6926" max="6926" width="11.1640625" style="2" bestFit="1" customWidth="1"/>
    <col min="6927" max="7168" width="11" style="2"/>
    <col min="7169" max="7169" width="16" style="2" customWidth="1"/>
    <col min="7170" max="7170" width="11.1640625" style="2" bestFit="1" customWidth="1"/>
    <col min="7171" max="7172" width="11" style="2"/>
    <col min="7173" max="7174" width="11.1640625" style="2" bestFit="1" customWidth="1"/>
    <col min="7175" max="7175" width="11" style="2"/>
    <col min="7176" max="7176" width="11.1640625" style="2" bestFit="1" customWidth="1"/>
    <col min="7177" max="7177" width="11" style="2"/>
    <col min="7178" max="7178" width="17.1640625" style="2" bestFit="1" customWidth="1"/>
    <col min="7179" max="7181" width="11" style="2"/>
    <col min="7182" max="7182" width="11.1640625" style="2" bestFit="1" customWidth="1"/>
    <col min="7183" max="7424" width="11" style="2"/>
    <col min="7425" max="7425" width="16" style="2" customWidth="1"/>
    <col min="7426" max="7426" width="11.1640625" style="2" bestFit="1" customWidth="1"/>
    <col min="7427" max="7428" width="11" style="2"/>
    <col min="7429" max="7430" width="11.1640625" style="2" bestFit="1" customWidth="1"/>
    <col min="7431" max="7431" width="11" style="2"/>
    <col min="7432" max="7432" width="11.1640625" style="2" bestFit="1" customWidth="1"/>
    <col min="7433" max="7433" width="11" style="2"/>
    <col min="7434" max="7434" width="17.1640625" style="2" bestFit="1" customWidth="1"/>
    <col min="7435" max="7437" width="11" style="2"/>
    <col min="7438" max="7438" width="11.1640625" style="2" bestFit="1" customWidth="1"/>
    <col min="7439" max="7680" width="11" style="2"/>
    <col min="7681" max="7681" width="16" style="2" customWidth="1"/>
    <col min="7682" max="7682" width="11.1640625" style="2" bestFit="1" customWidth="1"/>
    <col min="7683" max="7684" width="11" style="2"/>
    <col min="7685" max="7686" width="11.1640625" style="2" bestFit="1" customWidth="1"/>
    <col min="7687" max="7687" width="11" style="2"/>
    <col min="7688" max="7688" width="11.1640625" style="2" bestFit="1" customWidth="1"/>
    <col min="7689" max="7689" width="11" style="2"/>
    <col min="7690" max="7690" width="17.1640625" style="2" bestFit="1" customWidth="1"/>
    <col min="7691" max="7693" width="11" style="2"/>
    <col min="7694" max="7694" width="11.1640625" style="2" bestFit="1" customWidth="1"/>
    <col min="7695" max="7936" width="11" style="2"/>
    <col min="7937" max="7937" width="16" style="2" customWidth="1"/>
    <col min="7938" max="7938" width="11.1640625" style="2" bestFit="1" customWidth="1"/>
    <col min="7939" max="7940" width="11" style="2"/>
    <col min="7941" max="7942" width="11.1640625" style="2" bestFit="1" customWidth="1"/>
    <col min="7943" max="7943" width="11" style="2"/>
    <col min="7944" max="7944" width="11.1640625" style="2" bestFit="1" customWidth="1"/>
    <col min="7945" max="7945" width="11" style="2"/>
    <col min="7946" max="7946" width="17.1640625" style="2" bestFit="1" customWidth="1"/>
    <col min="7947" max="7949" width="11" style="2"/>
    <col min="7950" max="7950" width="11.1640625" style="2" bestFit="1" customWidth="1"/>
    <col min="7951" max="8192" width="11" style="2"/>
    <col min="8193" max="8193" width="16" style="2" customWidth="1"/>
    <col min="8194" max="8194" width="11.1640625" style="2" bestFit="1" customWidth="1"/>
    <col min="8195" max="8196" width="11" style="2"/>
    <col min="8197" max="8198" width="11.1640625" style="2" bestFit="1" customWidth="1"/>
    <col min="8199" max="8199" width="11" style="2"/>
    <col min="8200" max="8200" width="11.1640625" style="2" bestFit="1" customWidth="1"/>
    <col min="8201" max="8201" width="11" style="2"/>
    <col min="8202" max="8202" width="17.1640625" style="2" bestFit="1" customWidth="1"/>
    <col min="8203" max="8205" width="11" style="2"/>
    <col min="8206" max="8206" width="11.1640625" style="2" bestFit="1" customWidth="1"/>
    <col min="8207" max="8448" width="11" style="2"/>
    <col min="8449" max="8449" width="16" style="2" customWidth="1"/>
    <col min="8450" max="8450" width="11.1640625" style="2" bestFit="1" customWidth="1"/>
    <col min="8451" max="8452" width="11" style="2"/>
    <col min="8453" max="8454" width="11.1640625" style="2" bestFit="1" customWidth="1"/>
    <col min="8455" max="8455" width="11" style="2"/>
    <col min="8456" max="8456" width="11.1640625" style="2" bestFit="1" customWidth="1"/>
    <col min="8457" max="8457" width="11" style="2"/>
    <col min="8458" max="8458" width="17.1640625" style="2" bestFit="1" customWidth="1"/>
    <col min="8459" max="8461" width="11" style="2"/>
    <col min="8462" max="8462" width="11.1640625" style="2" bestFit="1" customWidth="1"/>
    <col min="8463" max="8704" width="11" style="2"/>
    <col min="8705" max="8705" width="16" style="2" customWidth="1"/>
    <col min="8706" max="8706" width="11.1640625" style="2" bestFit="1" customWidth="1"/>
    <col min="8707" max="8708" width="11" style="2"/>
    <col min="8709" max="8710" width="11.1640625" style="2" bestFit="1" customWidth="1"/>
    <col min="8711" max="8711" width="11" style="2"/>
    <col min="8712" max="8712" width="11.1640625" style="2" bestFit="1" customWidth="1"/>
    <col min="8713" max="8713" width="11" style="2"/>
    <col min="8714" max="8714" width="17.1640625" style="2" bestFit="1" customWidth="1"/>
    <col min="8715" max="8717" width="11" style="2"/>
    <col min="8718" max="8718" width="11.1640625" style="2" bestFit="1" customWidth="1"/>
    <col min="8719" max="8960" width="11" style="2"/>
    <col min="8961" max="8961" width="16" style="2" customWidth="1"/>
    <col min="8962" max="8962" width="11.1640625" style="2" bestFit="1" customWidth="1"/>
    <col min="8963" max="8964" width="11" style="2"/>
    <col min="8965" max="8966" width="11.1640625" style="2" bestFit="1" customWidth="1"/>
    <col min="8967" max="8967" width="11" style="2"/>
    <col min="8968" max="8968" width="11.1640625" style="2" bestFit="1" customWidth="1"/>
    <col min="8969" max="8969" width="11" style="2"/>
    <col min="8970" max="8970" width="17.1640625" style="2" bestFit="1" customWidth="1"/>
    <col min="8971" max="8973" width="11" style="2"/>
    <col min="8974" max="8974" width="11.1640625" style="2" bestFit="1" customWidth="1"/>
    <col min="8975" max="9216" width="11" style="2"/>
    <col min="9217" max="9217" width="16" style="2" customWidth="1"/>
    <col min="9218" max="9218" width="11.1640625" style="2" bestFit="1" customWidth="1"/>
    <col min="9219" max="9220" width="11" style="2"/>
    <col min="9221" max="9222" width="11.1640625" style="2" bestFit="1" customWidth="1"/>
    <col min="9223" max="9223" width="11" style="2"/>
    <col min="9224" max="9224" width="11.1640625" style="2" bestFit="1" customWidth="1"/>
    <col min="9225" max="9225" width="11" style="2"/>
    <col min="9226" max="9226" width="17.1640625" style="2" bestFit="1" customWidth="1"/>
    <col min="9227" max="9229" width="11" style="2"/>
    <col min="9230" max="9230" width="11.1640625" style="2" bestFit="1" customWidth="1"/>
    <col min="9231" max="9472" width="11" style="2"/>
    <col min="9473" max="9473" width="16" style="2" customWidth="1"/>
    <col min="9474" max="9474" width="11.1640625" style="2" bestFit="1" customWidth="1"/>
    <col min="9475" max="9476" width="11" style="2"/>
    <col min="9477" max="9478" width="11.1640625" style="2" bestFit="1" customWidth="1"/>
    <col min="9479" max="9479" width="11" style="2"/>
    <col min="9480" max="9480" width="11.1640625" style="2" bestFit="1" customWidth="1"/>
    <col min="9481" max="9481" width="11" style="2"/>
    <col min="9482" max="9482" width="17.1640625" style="2" bestFit="1" customWidth="1"/>
    <col min="9483" max="9485" width="11" style="2"/>
    <col min="9486" max="9486" width="11.1640625" style="2" bestFit="1" customWidth="1"/>
    <col min="9487" max="9728" width="11" style="2"/>
    <col min="9729" max="9729" width="16" style="2" customWidth="1"/>
    <col min="9730" max="9730" width="11.1640625" style="2" bestFit="1" customWidth="1"/>
    <col min="9731" max="9732" width="11" style="2"/>
    <col min="9733" max="9734" width="11.1640625" style="2" bestFit="1" customWidth="1"/>
    <col min="9735" max="9735" width="11" style="2"/>
    <col min="9736" max="9736" width="11.1640625" style="2" bestFit="1" customWidth="1"/>
    <col min="9737" max="9737" width="11" style="2"/>
    <col min="9738" max="9738" width="17.1640625" style="2" bestFit="1" customWidth="1"/>
    <col min="9739" max="9741" width="11" style="2"/>
    <col min="9742" max="9742" width="11.1640625" style="2" bestFit="1" customWidth="1"/>
    <col min="9743" max="9984" width="11" style="2"/>
    <col min="9985" max="9985" width="16" style="2" customWidth="1"/>
    <col min="9986" max="9986" width="11.1640625" style="2" bestFit="1" customWidth="1"/>
    <col min="9987" max="9988" width="11" style="2"/>
    <col min="9989" max="9990" width="11.1640625" style="2" bestFit="1" customWidth="1"/>
    <col min="9991" max="9991" width="11" style="2"/>
    <col min="9992" max="9992" width="11.1640625" style="2" bestFit="1" customWidth="1"/>
    <col min="9993" max="9993" width="11" style="2"/>
    <col min="9994" max="9994" width="17.1640625" style="2" bestFit="1" customWidth="1"/>
    <col min="9995" max="9997" width="11" style="2"/>
    <col min="9998" max="9998" width="11.1640625" style="2" bestFit="1" customWidth="1"/>
    <col min="9999" max="10240" width="11" style="2"/>
    <col min="10241" max="10241" width="16" style="2" customWidth="1"/>
    <col min="10242" max="10242" width="11.1640625" style="2" bestFit="1" customWidth="1"/>
    <col min="10243" max="10244" width="11" style="2"/>
    <col min="10245" max="10246" width="11.1640625" style="2" bestFit="1" customWidth="1"/>
    <col min="10247" max="10247" width="11" style="2"/>
    <col min="10248" max="10248" width="11.1640625" style="2" bestFit="1" customWidth="1"/>
    <col min="10249" max="10249" width="11" style="2"/>
    <col min="10250" max="10250" width="17.1640625" style="2" bestFit="1" customWidth="1"/>
    <col min="10251" max="10253" width="11" style="2"/>
    <col min="10254" max="10254" width="11.1640625" style="2" bestFit="1" customWidth="1"/>
    <col min="10255" max="10496" width="11" style="2"/>
    <col min="10497" max="10497" width="16" style="2" customWidth="1"/>
    <col min="10498" max="10498" width="11.1640625" style="2" bestFit="1" customWidth="1"/>
    <col min="10499" max="10500" width="11" style="2"/>
    <col min="10501" max="10502" width="11.1640625" style="2" bestFit="1" customWidth="1"/>
    <col min="10503" max="10503" width="11" style="2"/>
    <col min="10504" max="10504" width="11.1640625" style="2" bestFit="1" customWidth="1"/>
    <col min="10505" max="10505" width="11" style="2"/>
    <col min="10506" max="10506" width="17.1640625" style="2" bestFit="1" customWidth="1"/>
    <col min="10507" max="10509" width="11" style="2"/>
    <col min="10510" max="10510" width="11.1640625" style="2" bestFit="1" customWidth="1"/>
    <col min="10511" max="10752" width="11" style="2"/>
    <col min="10753" max="10753" width="16" style="2" customWidth="1"/>
    <col min="10754" max="10754" width="11.1640625" style="2" bestFit="1" customWidth="1"/>
    <col min="10755" max="10756" width="11" style="2"/>
    <col min="10757" max="10758" width="11.1640625" style="2" bestFit="1" customWidth="1"/>
    <col min="10759" max="10759" width="11" style="2"/>
    <col min="10760" max="10760" width="11.1640625" style="2" bestFit="1" customWidth="1"/>
    <col min="10761" max="10761" width="11" style="2"/>
    <col min="10762" max="10762" width="17.1640625" style="2" bestFit="1" customWidth="1"/>
    <col min="10763" max="10765" width="11" style="2"/>
    <col min="10766" max="10766" width="11.1640625" style="2" bestFit="1" customWidth="1"/>
    <col min="10767" max="11008" width="11" style="2"/>
    <col min="11009" max="11009" width="16" style="2" customWidth="1"/>
    <col min="11010" max="11010" width="11.1640625" style="2" bestFit="1" customWidth="1"/>
    <col min="11011" max="11012" width="11" style="2"/>
    <col min="11013" max="11014" width="11.1640625" style="2" bestFit="1" customWidth="1"/>
    <col min="11015" max="11015" width="11" style="2"/>
    <col min="11016" max="11016" width="11.1640625" style="2" bestFit="1" customWidth="1"/>
    <col min="11017" max="11017" width="11" style="2"/>
    <col min="11018" max="11018" width="17.1640625" style="2" bestFit="1" customWidth="1"/>
    <col min="11019" max="11021" width="11" style="2"/>
    <col min="11022" max="11022" width="11.1640625" style="2" bestFit="1" customWidth="1"/>
    <col min="11023" max="11264" width="11" style="2"/>
    <col min="11265" max="11265" width="16" style="2" customWidth="1"/>
    <col min="11266" max="11266" width="11.1640625" style="2" bestFit="1" customWidth="1"/>
    <col min="11267" max="11268" width="11" style="2"/>
    <col min="11269" max="11270" width="11.1640625" style="2" bestFit="1" customWidth="1"/>
    <col min="11271" max="11271" width="11" style="2"/>
    <col min="11272" max="11272" width="11.1640625" style="2" bestFit="1" customWidth="1"/>
    <col min="11273" max="11273" width="11" style="2"/>
    <col min="11274" max="11274" width="17.1640625" style="2" bestFit="1" customWidth="1"/>
    <col min="11275" max="11277" width="11" style="2"/>
    <col min="11278" max="11278" width="11.1640625" style="2" bestFit="1" customWidth="1"/>
    <col min="11279" max="11520" width="11" style="2"/>
    <col min="11521" max="11521" width="16" style="2" customWidth="1"/>
    <col min="11522" max="11522" width="11.1640625" style="2" bestFit="1" customWidth="1"/>
    <col min="11523" max="11524" width="11" style="2"/>
    <col min="11525" max="11526" width="11.1640625" style="2" bestFit="1" customWidth="1"/>
    <col min="11527" max="11527" width="11" style="2"/>
    <col min="11528" max="11528" width="11.1640625" style="2" bestFit="1" customWidth="1"/>
    <col min="11529" max="11529" width="11" style="2"/>
    <col min="11530" max="11530" width="17.1640625" style="2" bestFit="1" customWidth="1"/>
    <col min="11531" max="11533" width="11" style="2"/>
    <col min="11534" max="11534" width="11.1640625" style="2" bestFit="1" customWidth="1"/>
    <col min="11535" max="11776" width="11" style="2"/>
    <col min="11777" max="11777" width="16" style="2" customWidth="1"/>
    <col min="11778" max="11778" width="11.1640625" style="2" bestFit="1" customWidth="1"/>
    <col min="11779" max="11780" width="11" style="2"/>
    <col min="11781" max="11782" width="11.1640625" style="2" bestFit="1" customWidth="1"/>
    <col min="11783" max="11783" width="11" style="2"/>
    <col min="11784" max="11784" width="11.1640625" style="2" bestFit="1" customWidth="1"/>
    <col min="11785" max="11785" width="11" style="2"/>
    <col min="11786" max="11786" width="17.1640625" style="2" bestFit="1" customWidth="1"/>
    <col min="11787" max="11789" width="11" style="2"/>
    <col min="11790" max="11790" width="11.1640625" style="2" bestFit="1" customWidth="1"/>
    <col min="11791" max="12032" width="11" style="2"/>
    <col min="12033" max="12033" width="16" style="2" customWidth="1"/>
    <col min="12034" max="12034" width="11.1640625" style="2" bestFit="1" customWidth="1"/>
    <col min="12035" max="12036" width="11" style="2"/>
    <col min="12037" max="12038" width="11.1640625" style="2" bestFit="1" customWidth="1"/>
    <col min="12039" max="12039" width="11" style="2"/>
    <col min="12040" max="12040" width="11.1640625" style="2" bestFit="1" customWidth="1"/>
    <col min="12041" max="12041" width="11" style="2"/>
    <col min="12042" max="12042" width="17.1640625" style="2" bestFit="1" customWidth="1"/>
    <col min="12043" max="12045" width="11" style="2"/>
    <col min="12046" max="12046" width="11.1640625" style="2" bestFit="1" customWidth="1"/>
    <col min="12047" max="12288" width="11" style="2"/>
    <col min="12289" max="12289" width="16" style="2" customWidth="1"/>
    <col min="12290" max="12290" width="11.1640625" style="2" bestFit="1" customWidth="1"/>
    <col min="12291" max="12292" width="11" style="2"/>
    <col min="12293" max="12294" width="11.1640625" style="2" bestFit="1" customWidth="1"/>
    <col min="12295" max="12295" width="11" style="2"/>
    <col min="12296" max="12296" width="11.1640625" style="2" bestFit="1" customWidth="1"/>
    <col min="12297" max="12297" width="11" style="2"/>
    <col min="12298" max="12298" width="17.1640625" style="2" bestFit="1" customWidth="1"/>
    <col min="12299" max="12301" width="11" style="2"/>
    <col min="12302" max="12302" width="11.1640625" style="2" bestFit="1" customWidth="1"/>
    <col min="12303" max="12544" width="11" style="2"/>
    <col min="12545" max="12545" width="16" style="2" customWidth="1"/>
    <col min="12546" max="12546" width="11.1640625" style="2" bestFit="1" customWidth="1"/>
    <col min="12547" max="12548" width="11" style="2"/>
    <col min="12549" max="12550" width="11.1640625" style="2" bestFit="1" customWidth="1"/>
    <col min="12551" max="12551" width="11" style="2"/>
    <col min="12552" max="12552" width="11.1640625" style="2" bestFit="1" customWidth="1"/>
    <col min="12553" max="12553" width="11" style="2"/>
    <col min="12554" max="12554" width="17.1640625" style="2" bestFit="1" customWidth="1"/>
    <col min="12555" max="12557" width="11" style="2"/>
    <col min="12558" max="12558" width="11.1640625" style="2" bestFit="1" customWidth="1"/>
    <col min="12559" max="12800" width="11" style="2"/>
    <col min="12801" max="12801" width="16" style="2" customWidth="1"/>
    <col min="12802" max="12802" width="11.1640625" style="2" bestFit="1" customWidth="1"/>
    <col min="12803" max="12804" width="11" style="2"/>
    <col min="12805" max="12806" width="11.1640625" style="2" bestFit="1" customWidth="1"/>
    <col min="12807" max="12807" width="11" style="2"/>
    <col min="12808" max="12808" width="11.1640625" style="2" bestFit="1" customWidth="1"/>
    <col min="12809" max="12809" width="11" style="2"/>
    <col min="12810" max="12810" width="17.1640625" style="2" bestFit="1" customWidth="1"/>
    <col min="12811" max="12813" width="11" style="2"/>
    <col min="12814" max="12814" width="11.1640625" style="2" bestFit="1" customWidth="1"/>
    <col min="12815" max="13056" width="11" style="2"/>
    <col min="13057" max="13057" width="16" style="2" customWidth="1"/>
    <col min="13058" max="13058" width="11.1640625" style="2" bestFit="1" customWidth="1"/>
    <col min="13059" max="13060" width="11" style="2"/>
    <col min="13061" max="13062" width="11.1640625" style="2" bestFit="1" customWidth="1"/>
    <col min="13063" max="13063" width="11" style="2"/>
    <col min="13064" max="13064" width="11.1640625" style="2" bestFit="1" customWidth="1"/>
    <col min="13065" max="13065" width="11" style="2"/>
    <col min="13066" max="13066" width="17.1640625" style="2" bestFit="1" customWidth="1"/>
    <col min="13067" max="13069" width="11" style="2"/>
    <col min="13070" max="13070" width="11.1640625" style="2" bestFit="1" customWidth="1"/>
    <col min="13071" max="13312" width="11" style="2"/>
    <col min="13313" max="13313" width="16" style="2" customWidth="1"/>
    <col min="13314" max="13314" width="11.1640625" style="2" bestFit="1" customWidth="1"/>
    <col min="13315" max="13316" width="11" style="2"/>
    <col min="13317" max="13318" width="11.1640625" style="2" bestFit="1" customWidth="1"/>
    <col min="13319" max="13319" width="11" style="2"/>
    <col min="13320" max="13320" width="11.1640625" style="2" bestFit="1" customWidth="1"/>
    <col min="13321" max="13321" width="11" style="2"/>
    <col min="13322" max="13322" width="17.1640625" style="2" bestFit="1" customWidth="1"/>
    <col min="13323" max="13325" width="11" style="2"/>
    <col min="13326" max="13326" width="11.1640625" style="2" bestFit="1" customWidth="1"/>
    <col min="13327" max="13568" width="11" style="2"/>
    <col min="13569" max="13569" width="16" style="2" customWidth="1"/>
    <col min="13570" max="13570" width="11.1640625" style="2" bestFit="1" customWidth="1"/>
    <col min="13571" max="13572" width="11" style="2"/>
    <col min="13573" max="13574" width="11.1640625" style="2" bestFit="1" customWidth="1"/>
    <col min="13575" max="13575" width="11" style="2"/>
    <col min="13576" max="13576" width="11.1640625" style="2" bestFit="1" customWidth="1"/>
    <col min="13577" max="13577" width="11" style="2"/>
    <col min="13578" max="13578" width="17.1640625" style="2" bestFit="1" customWidth="1"/>
    <col min="13579" max="13581" width="11" style="2"/>
    <col min="13582" max="13582" width="11.1640625" style="2" bestFit="1" customWidth="1"/>
    <col min="13583" max="13824" width="11" style="2"/>
    <col min="13825" max="13825" width="16" style="2" customWidth="1"/>
    <col min="13826" max="13826" width="11.1640625" style="2" bestFit="1" customWidth="1"/>
    <col min="13827" max="13828" width="11" style="2"/>
    <col min="13829" max="13830" width="11.1640625" style="2" bestFit="1" customWidth="1"/>
    <col min="13831" max="13831" width="11" style="2"/>
    <col min="13832" max="13832" width="11.1640625" style="2" bestFit="1" customWidth="1"/>
    <col min="13833" max="13833" width="11" style="2"/>
    <col min="13834" max="13834" width="17.1640625" style="2" bestFit="1" customWidth="1"/>
    <col min="13835" max="13837" width="11" style="2"/>
    <col min="13838" max="13838" width="11.1640625" style="2" bestFit="1" customWidth="1"/>
    <col min="13839" max="14080" width="11" style="2"/>
    <col min="14081" max="14081" width="16" style="2" customWidth="1"/>
    <col min="14082" max="14082" width="11.1640625" style="2" bestFit="1" customWidth="1"/>
    <col min="14083" max="14084" width="11" style="2"/>
    <col min="14085" max="14086" width="11.1640625" style="2" bestFit="1" customWidth="1"/>
    <col min="14087" max="14087" width="11" style="2"/>
    <col min="14088" max="14088" width="11.1640625" style="2" bestFit="1" customWidth="1"/>
    <col min="14089" max="14089" width="11" style="2"/>
    <col min="14090" max="14090" width="17.1640625" style="2" bestFit="1" customWidth="1"/>
    <col min="14091" max="14093" width="11" style="2"/>
    <col min="14094" max="14094" width="11.1640625" style="2" bestFit="1" customWidth="1"/>
    <col min="14095" max="14336" width="11" style="2"/>
    <col min="14337" max="14337" width="16" style="2" customWidth="1"/>
    <col min="14338" max="14338" width="11.1640625" style="2" bestFit="1" customWidth="1"/>
    <col min="14339" max="14340" width="11" style="2"/>
    <col min="14341" max="14342" width="11.1640625" style="2" bestFit="1" customWidth="1"/>
    <col min="14343" max="14343" width="11" style="2"/>
    <col min="14344" max="14344" width="11.1640625" style="2" bestFit="1" customWidth="1"/>
    <col min="14345" max="14345" width="11" style="2"/>
    <col min="14346" max="14346" width="17.1640625" style="2" bestFit="1" customWidth="1"/>
    <col min="14347" max="14349" width="11" style="2"/>
    <col min="14350" max="14350" width="11.1640625" style="2" bestFit="1" customWidth="1"/>
    <col min="14351" max="14592" width="11" style="2"/>
    <col min="14593" max="14593" width="16" style="2" customWidth="1"/>
    <col min="14594" max="14594" width="11.1640625" style="2" bestFit="1" customWidth="1"/>
    <col min="14595" max="14596" width="11" style="2"/>
    <col min="14597" max="14598" width="11.1640625" style="2" bestFit="1" customWidth="1"/>
    <col min="14599" max="14599" width="11" style="2"/>
    <col min="14600" max="14600" width="11.1640625" style="2" bestFit="1" customWidth="1"/>
    <col min="14601" max="14601" width="11" style="2"/>
    <col min="14602" max="14602" width="17.1640625" style="2" bestFit="1" customWidth="1"/>
    <col min="14603" max="14605" width="11" style="2"/>
    <col min="14606" max="14606" width="11.1640625" style="2" bestFit="1" customWidth="1"/>
    <col min="14607" max="14848" width="11" style="2"/>
    <col min="14849" max="14849" width="16" style="2" customWidth="1"/>
    <col min="14850" max="14850" width="11.1640625" style="2" bestFit="1" customWidth="1"/>
    <col min="14851" max="14852" width="11" style="2"/>
    <col min="14853" max="14854" width="11.1640625" style="2" bestFit="1" customWidth="1"/>
    <col min="14855" max="14855" width="11" style="2"/>
    <col min="14856" max="14856" width="11.1640625" style="2" bestFit="1" customWidth="1"/>
    <col min="14857" max="14857" width="11" style="2"/>
    <col min="14858" max="14858" width="17.1640625" style="2" bestFit="1" customWidth="1"/>
    <col min="14859" max="14861" width="11" style="2"/>
    <col min="14862" max="14862" width="11.1640625" style="2" bestFit="1" customWidth="1"/>
    <col min="14863" max="15104" width="11" style="2"/>
    <col min="15105" max="15105" width="16" style="2" customWidth="1"/>
    <col min="15106" max="15106" width="11.1640625" style="2" bestFit="1" customWidth="1"/>
    <col min="15107" max="15108" width="11" style="2"/>
    <col min="15109" max="15110" width="11.1640625" style="2" bestFit="1" customWidth="1"/>
    <col min="15111" max="15111" width="11" style="2"/>
    <col min="15112" max="15112" width="11.1640625" style="2" bestFit="1" customWidth="1"/>
    <col min="15113" max="15113" width="11" style="2"/>
    <col min="15114" max="15114" width="17.1640625" style="2" bestFit="1" customWidth="1"/>
    <col min="15115" max="15117" width="11" style="2"/>
    <col min="15118" max="15118" width="11.1640625" style="2" bestFit="1" customWidth="1"/>
    <col min="15119" max="15360" width="11" style="2"/>
    <col min="15361" max="15361" width="16" style="2" customWidth="1"/>
    <col min="15362" max="15362" width="11.1640625" style="2" bestFit="1" customWidth="1"/>
    <col min="15363" max="15364" width="11" style="2"/>
    <col min="15365" max="15366" width="11.1640625" style="2" bestFit="1" customWidth="1"/>
    <col min="15367" max="15367" width="11" style="2"/>
    <col min="15368" max="15368" width="11.1640625" style="2" bestFit="1" customWidth="1"/>
    <col min="15369" max="15369" width="11" style="2"/>
    <col min="15370" max="15370" width="17.1640625" style="2" bestFit="1" customWidth="1"/>
    <col min="15371" max="15373" width="11" style="2"/>
    <col min="15374" max="15374" width="11.1640625" style="2" bestFit="1" customWidth="1"/>
    <col min="15375" max="15616" width="11" style="2"/>
    <col min="15617" max="15617" width="16" style="2" customWidth="1"/>
    <col min="15618" max="15618" width="11.1640625" style="2" bestFit="1" customWidth="1"/>
    <col min="15619" max="15620" width="11" style="2"/>
    <col min="15621" max="15622" width="11.1640625" style="2" bestFit="1" customWidth="1"/>
    <col min="15623" max="15623" width="11" style="2"/>
    <col min="15624" max="15624" width="11.1640625" style="2" bestFit="1" customWidth="1"/>
    <col min="15625" max="15625" width="11" style="2"/>
    <col min="15626" max="15626" width="17.1640625" style="2" bestFit="1" customWidth="1"/>
    <col min="15627" max="15629" width="11" style="2"/>
    <col min="15630" max="15630" width="11.1640625" style="2" bestFit="1" customWidth="1"/>
    <col min="15631" max="15872" width="11" style="2"/>
    <col min="15873" max="15873" width="16" style="2" customWidth="1"/>
    <col min="15874" max="15874" width="11.1640625" style="2" bestFit="1" customWidth="1"/>
    <col min="15875" max="15876" width="11" style="2"/>
    <col min="15877" max="15878" width="11.1640625" style="2" bestFit="1" customWidth="1"/>
    <col min="15879" max="15879" width="11" style="2"/>
    <col min="15880" max="15880" width="11.1640625" style="2" bestFit="1" customWidth="1"/>
    <col min="15881" max="15881" width="11" style="2"/>
    <col min="15882" max="15882" width="17.1640625" style="2" bestFit="1" customWidth="1"/>
    <col min="15883" max="15885" width="11" style="2"/>
    <col min="15886" max="15886" width="11.1640625" style="2" bestFit="1" customWidth="1"/>
    <col min="15887" max="16128" width="11" style="2"/>
    <col min="16129" max="16129" width="16" style="2" customWidth="1"/>
    <col min="16130" max="16130" width="11.1640625" style="2" bestFit="1" customWidth="1"/>
    <col min="16131" max="16132" width="11" style="2"/>
    <col min="16133" max="16134" width="11.1640625" style="2" bestFit="1" customWidth="1"/>
    <col min="16135" max="16135" width="11" style="2"/>
    <col min="16136" max="16136" width="11.1640625" style="2" bestFit="1" customWidth="1"/>
    <col min="16137" max="16137" width="11" style="2"/>
    <col min="16138" max="16138" width="17.1640625" style="2" bestFit="1" customWidth="1"/>
    <col min="16139" max="16141" width="11" style="2"/>
    <col min="16142" max="16142" width="11.1640625" style="2" bestFit="1" customWidth="1"/>
    <col min="16143" max="16384" width="11" style="2"/>
  </cols>
  <sheetData>
    <row r="1" spans="1:17" ht="21">
      <c r="A1" s="1"/>
      <c r="B1" s="1"/>
      <c r="C1" s="1"/>
      <c r="D1" s="160" t="s">
        <v>0</v>
      </c>
      <c r="E1" s="160"/>
      <c r="F1" s="160"/>
      <c r="G1" s="161" t="s">
        <v>96</v>
      </c>
      <c r="H1" s="161"/>
      <c r="I1" s="161"/>
      <c r="J1" s="162"/>
    </row>
    <row r="2" spans="1:17" ht="19" thickBot="1">
      <c r="A2" s="3"/>
      <c r="B2" s="3"/>
      <c r="C2" s="3"/>
      <c r="D2" s="4"/>
      <c r="E2" s="4"/>
      <c r="F2" s="4"/>
      <c r="G2" s="4"/>
      <c r="H2" s="4"/>
      <c r="I2" s="5" t="s">
        <v>1</v>
      </c>
      <c r="J2" s="6">
        <v>41767</v>
      </c>
    </row>
    <row r="3" spans="1:17">
      <c r="A3" s="7" t="s">
        <v>2</v>
      </c>
      <c r="B3" s="163" t="s">
        <v>97</v>
      </c>
      <c r="C3" s="164"/>
      <c r="D3" s="8" t="s">
        <v>3</v>
      </c>
      <c r="E3" s="104" t="s">
        <v>118</v>
      </c>
      <c r="F3" s="165" t="s">
        <v>4</v>
      </c>
      <c r="G3" s="166"/>
      <c r="H3" s="104">
        <v>3</v>
      </c>
      <c r="I3" s="158"/>
      <c r="J3" s="159"/>
    </row>
    <row r="4" spans="1:17" ht="16" thickBot="1">
      <c r="A4" s="7" t="s">
        <v>5</v>
      </c>
      <c r="B4" s="154" t="s">
        <v>88</v>
      </c>
      <c r="C4" s="155"/>
      <c r="D4" s="8" t="s">
        <v>6</v>
      </c>
      <c r="E4" s="105" t="s">
        <v>117</v>
      </c>
      <c r="F4" s="156" t="s">
        <v>7</v>
      </c>
      <c r="G4" s="157"/>
      <c r="H4" s="105">
        <v>3</v>
      </c>
      <c r="I4" s="158"/>
      <c r="J4" s="159"/>
    </row>
    <row r="5" spans="1:17">
      <c r="A5" s="7" t="s">
        <v>8</v>
      </c>
      <c r="B5" s="163" t="s">
        <v>89</v>
      </c>
      <c r="C5" s="164"/>
      <c r="D5" s="9" t="s">
        <v>9</v>
      </c>
      <c r="E5" s="106">
        <f>E3-E4</f>
        <v>0.20000000000000007</v>
      </c>
      <c r="F5" s="165" t="s">
        <v>10</v>
      </c>
      <c r="G5" s="166"/>
      <c r="H5" s="107">
        <v>10</v>
      </c>
      <c r="I5" s="158"/>
      <c r="J5" s="159"/>
    </row>
    <row r="6" spans="1:17">
      <c r="A6" s="7" t="s">
        <v>11</v>
      </c>
      <c r="B6" s="167">
        <v>1</v>
      </c>
      <c r="C6" s="168"/>
      <c r="D6" s="9"/>
      <c r="E6" s="10"/>
      <c r="F6" s="165" t="s">
        <v>12</v>
      </c>
      <c r="G6" s="166"/>
      <c r="H6" s="103"/>
      <c r="I6" s="158"/>
      <c r="J6" s="159"/>
    </row>
    <row r="8" spans="1:17" ht="16" thickBo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16" thickBot="1">
      <c r="A9" s="11"/>
      <c r="B9" s="12" t="s">
        <v>13</v>
      </c>
      <c r="C9" s="171" t="s">
        <v>14</v>
      </c>
      <c r="D9" s="172"/>
      <c r="E9" s="172"/>
      <c r="F9" s="173"/>
      <c r="G9" s="171" t="s">
        <v>15</v>
      </c>
      <c r="H9" s="172"/>
      <c r="I9" s="172"/>
      <c r="J9" s="173"/>
      <c r="K9" s="172" t="s">
        <v>16</v>
      </c>
      <c r="L9" s="172"/>
      <c r="M9" s="172"/>
      <c r="N9" s="173"/>
      <c r="O9" s="11"/>
      <c r="P9" s="11"/>
      <c r="Q9" s="11"/>
    </row>
    <row r="10" spans="1:17" ht="16" thickBot="1">
      <c r="A10" s="11"/>
      <c r="B10" s="12" t="s">
        <v>17</v>
      </c>
      <c r="C10" s="13" t="s">
        <v>18</v>
      </c>
      <c r="D10" s="14" t="s">
        <v>19</v>
      </c>
      <c r="E10" s="14" t="s">
        <v>20</v>
      </c>
      <c r="F10" s="15" t="s">
        <v>21</v>
      </c>
      <c r="G10" s="13" t="s">
        <v>18</v>
      </c>
      <c r="H10" s="14" t="s">
        <v>19</v>
      </c>
      <c r="I10" s="14" t="s">
        <v>20</v>
      </c>
      <c r="J10" s="15" t="s">
        <v>21</v>
      </c>
      <c r="K10" s="13" t="s">
        <v>18</v>
      </c>
      <c r="L10" s="14" t="s">
        <v>19</v>
      </c>
      <c r="M10" s="14" t="s">
        <v>20</v>
      </c>
      <c r="N10" s="15" t="s">
        <v>21</v>
      </c>
      <c r="O10" s="174" t="s">
        <v>22</v>
      </c>
      <c r="P10" s="175"/>
      <c r="Q10" s="11"/>
    </row>
    <row r="11" spans="1:17">
      <c r="A11" s="11"/>
      <c r="B11" s="108">
        <v>1</v>
      </c>
      <c r="C11" s="17"/>
      <c r="D11" s="17"/>
      <c r="E11" s="17"/>
      <c r="F11" s="18">
        <f t="shared" ref="F11:F20" si="0">(MAX(C11:E11)-MIN(C11:E11))</f>
        <v>0</v>
      </c>
      <c r="G11" s="17"/>
      <c r="H11" s="17"/>
      <c r="I11" s="17"/>
      <c r="J11" s="19">
        <f t="shared" ref="J11:J20" si="1">(MAX(G11:I11)-MIN(G11:I11))</f>
        <v>0</v>
      </c>
      <c r="K11" s="17"/>
      <c r="L11" s="17"/>
      <c r="M11" s="17"/>
      <c r="N11" s="20">
        <f t="shared" ref="N11:N20" si="2">(MAX(K11:M11)-MIN(K11:M11))</f>
        <v>0</v>
      </c>
      <c r="O11" s="11" t="str">
        <f t="shared" ref="O11:O30" si="3">IF(F11&gt;$P$35,"UCL Range Violation - A",IF(J11&gt;$P$35,"UCL Range Violation - B",IF(N11&gt;$P$35,"UCL Range Violation - C","")))</f>
        <v/>
      </c>
      <c r="P11" s="11"/>
      <c r="Q11" s="11"/>
    </row>
    <row r="12" spans="1:17">
      <c r="A12" s="11"/>
      <c r="B12" s="109">
        <v>2</v>
      </c>
      <c r="C12" s="17"/>
      <c r="D12" s="17"/>
      <c r="E12" s="17"/>
      <c r="F12" s="18">
        <f t="shared" si="0"/>
        <v>0</v>
      </c>
      <c r="G12" s="17"/>
      <c r="H12" s="17"/>
      <c r="I12" s="17"/>
      <c r="J12" s="19">
        <f t="shared" si="1"/>
        <v>0</v>
      </c>
      <c r="K12" s="17"/>
      <c r="L12" s="17"/>
      <c r="M12" s="17"/>
      <c r="N12" s="20">
        <f t="shared" si="2"/>
        <v>0</v>
      </c>
      <c r="O12" s="11" t="str">
        <f t="shared" si="3"/>
        <v/>
      </c>
      <c r="P12" s="11"/>
      <c r="Q12" s="11"/>
    </row>
    <row r="13" spans="1:17">
      <c r="A13" s="11"/>
      <c r="B13" s="109">
        <v>3</v>
      </c>
      <c r="C13" s="17"/>
      <c r="D13" s="17"/>
      <c r="E13" s="17"/>
      <c r="F13" s="18">
        <f t="shared" si="0"/>
        <v>0</v>
      </c>
      <c r="G13" s="17"/>
      <c r="H13" s="17"/>
      <c r="I13" s="17"/>
      <c r="J13" s="19">
        <f t="shared" si="1"/>
        <v>0</v>
      </c>
      <c r="K13" s="17"/>
      <c r="L13" s="17"/>
      <c r="M13" s="17"/>
      <c r="N13" s="20">
        <f t="shared" si="2"/>
        <v>0</v>
      </c>
      <c r="O13" s="11" t="str">
        <f t="shared" si="3"/>
        <v/>
      </c>
      <c r="P13" s="11"/>
      <c r="Q13" s="11"/>
    </row>
    <row r="14" spans="1:17">
      <c r="A14" s="11"/>
      <c r="B14" s="109">
        <v>4</v>
      </c>
      <c r="C14" s="17"/>
      <c r="D14" s="17"/>
      <c r="E14" s="17"/>
      <c r="F14" s="18">
        <f t="shared" si="0"/>
        <v>0</v>
      </c>
      <c r="G14" s="17"/>
      <c r="H14" s="17"/>
      <c r="I14" s="17"/>
      <c r="J14" s="19">
        <f t="shared" si="1"/>
        <v>0</v>
      </c>
      <c r="K14" s="17"/>
      <c r="L14" s="17"/>
      <c r="M14" s="17"/>
      <c r="N14" s="20">
        <f t="shared" si="2"/>
        <v>0</v>
      </c>
      <c r="O14" s="11" t="str">
        <f t="shared" si="3"/>
        <v/>
      </c>
      <c r="P14" s="11"/>
      <c r="Q14" s="11"/>
    </row>
    <row r="15" spans="1:17">
      <c r="A15" s="11"/>
      <c r="B15" s="109">
        <v>5</v>
      </c>
      <c r="C15" s="17"/>
      <c r="D15" s="17"/>
      <c r="E15" s="17"/>
      <c r="F15" s="18">
        <f t="shared" si="0"/>
        <v>0</v>
      </c>
      <c r="G15" s="17"/>
      <c r="H15" s="17"/>
      <c r="I15" s="17"/>
      <c r="J15" s="19">
        <f t="shared" si="1"/>
        <v>0</v>
      </c>
      <c r="K15" s="17"/>
      <c r="L15" s="17"/>
      <c r="M15" s="17"/>
      <c r="N15" s="20">
        <f t="shared" si="2"/>
        <v>0</v>
      </c>
      <c r="O15" s="11" t="str">
        <f t="shared" si="3"/>
        <v/>
      </c>
      <c r="P15" s="11"/>
      <c r="Q15" s="11"/>
    </row>
    <row r="16" spans="1:17">
      <c r="A16" s="11"/>
      <c r="B16" s="109">
        <v>6</v>
      </c>
      <c r="C16" s="17"/>
      <c r="D16" s="17"/>
      <c r="E16" s="17"/>
      <c r="F16" s="18">
        <f t="shared" si="0"/>
        <v>0</v>
      </c>
      <c r="G16" s="17"/>
      <c r="H16" s="17"/>
      <c r="I16" s="17"/>
      <c r="J16" s="19">
        <f t="shared" si="1"/>
        <v>0</v>
      </c>
      <c r="K16" s="17"/>
      <c r="L16" s="17"/>
      <c r="M16" s="17"/>
      <c r="N16" s="20">
        <f t="shared" si="2"/>
        <v>0</v>
      </c>
      <c r="O16" s="11" t="str">
        <f t="shared" si="3"/>
        <v/>
      </c>
      <c r="P16" s="11"/>
      <c r="Q16" s="11"/>
    </row>
    <row r="17" spans="1:17">
      <c r="A17" s="11"/>
      <c r="B17" s="109">
        <v>7</v>
      </c>
      <c r="C17" s="17"/>
      <c r="D17" s="17"/>
      <c r="E17" s="17"/>
      <c r="F17" s="18">
        <f t="shared" si="0"/>
        <v>0</v>
      </c>
      <c r="G17" s="17"/>
      <c r="H17" s="17"/>
      <c r="I17" s="17"/>
      <c r="J17" s="19">
        <f t="shared" si="1"/>
        <v>0</v>
      </c>
      <c r="K17" s="17"/>
      <c r="L17" s="17"/>
      <c r="M17" s="17"/>
      <c r="N17" s="20">
        <f t="shared" si="2"/>
        <v>0</v>
      </c>
      <c r="O17" s="11" t="str">
        <f t="shared" si="3"/>
        <v/>
      </c>
      <c r="P17" s="11"/>
      <c r="Q17" s="11"/>
    </row>
    <row r="18" spans="1:17">
      <c r="A18" s="11"/>
      <c r="B18" s="109">
        <v>8</v>
      </c>
      <c r="C18" s="17"/>
      <c r="D18" s="17"/>
      <c r="E18" s="17"/>
      <c r="F18" s="18">
        <f t="shared" si="0"/>
        <v>0</v>
      </c>
      <c r="G18" s="17"/>
      <c r="H18" s="17"/>
      <c r="I18" s="17"/>
      <c r="J18" s="19">
        <f t="shared" si="1"/>
        <v>0</v>
      </c>
      <c r="K18" s="17"/>
      <c r="L18" s="17"/>
      <c r="M18" s="17"/>
      <c r="N18" s="20">
        <f t="shared" si="2"/>
        <v>0</v>
      </c>
      <c r="O18" s="11" t="str">
        <f t="shared" si="3"/>
        <v/>
      </c>
      <c r="P18" s="11"/>
      <c r="Q18" s="11"/>
    </row>
    <row r="19" spans="1:17">
      <c r="A19" s="11"/>
      <c r="B19" s="109">
        <v>9</v>
      </c>
      <c r="C19" s="17"/>
      <c r="D19" s="17"/>
      <c r="E19" s="17"/>
      <c r="F19" s="18">
        <f t="shared" si="0"/>
        <v>0</v>
      </c>
      <c r="G19" s="17"/>
      <c r="H19" s="17"/>
      <c r="I19" s="17"/>
      <c r="J19" s="19">
        <f t="shared" si="1"/>
        <v>0</v>
      </c>
      <c r="K19" s="17"/>
      <c r="L19" s="17"/>
      <c r="M19" s="17"/>
      <c r="N19" s="20">
        <f t="shared" si="2"/>
        <v>0</v>
      </c>
      <c r="O19" s="11" t="str">
        <f t="shared" si="3"/>
        <v/>
      </c>
      <c r="P19" s="11"/>
      <c r="Q19" s="11"/>
    </row>
    <row r="20" spans="1:17">
      <c r="A20" s="11"/>
      <c r="B20" s="109">
        <v>10</v>
      </c>
      <c r="C20" s="17"/>
      <c r="D20" s="17"/>
      <c r="E20" s="17"/>
      <c r="F20" s="18">
        <f t="shared" si="0"/>
        <v>0</v>
      </c>
      <c r="G20" s="17"/>
      <c r="H20" s="17"/>
      <c r="I20" s="17"/>
      <c r="J20" s="19">
        <f t="shared" si="1"/>
        <v>0</v>
      </c>
      <c r="K20" s="17"/>
      <c r="L20" s="17"/>
      <c r="M20" s="17"/>
      <c r="N20" s="20">
        <f t="shared" si="2"/>
        <v>0</v>
      </c>
      <c r="O20" s="11" t="str">
        <f t="shared" si="3"/>
        <v/>
      </c>
      <c r="P20" s="11"/>
      <c r="Q20" s="11"/>
    </row>
    <row r="21" spans="1:17" ht="15" hidden="1" customHeight="1">
      <c r="A21" s="11"/>
      <c r="B21" s="21">
        <v>11</v>
      </c>
      <c r="C21" s="22">
        <v>0.82499999999999996</v>
      </c>
      <c r="D21" s="23"/>
      <c r="E21" s="23"/>
      <c r="F21" s="24"/>
      <c r="G21" s="25"/>
      <c r="H21" s="23"/>
      <c r="I21" s="23"/>
      <c r="J21" s="26"/>
      <c r="K21" s="25"/>
      <c r="L21" s="23"/>
      <c r="M21" s="23"/>
      <c r="N21" s="24"/>
      <c r="O21" s="11" t="str">
        <f t="shared" si="3"/>
        <v/>
      </c>
      <c r="P21" s="11"/>
      <c r="Q21" s="11"/>
    </row>
    <row r="22" spans="1:17" ht="15" hidden="1" customHeight="1">
      <c r="A22" s="11"/>
      <c r="B22" s="21">
        <v>12</v>
      </c>
      <c r="C22" s="27"/>
      <c r="D22" s="28"/>
      <c r="E22" s="28"/>
      <c r="F22" s="29"/>
      <c r="G22" s="30"/>
      <c r="H22" s="28"/>
      <c r="I22" s="28"/>
      <c r="J22" s="31"/>
      <c r="K22" s="30"/>
      <c r="L22" s="28"/>
      <c r="M22" s="28"/>
      <c r="N22" s="29"/>
      <c r="O22" s="11" t="str">
        <f t="shared" si="3"/>
        <v/>
      </c>
      <c r="P22" s="11"/>
      <c r="Q22" s="11"/>
    </row>
    <row r="23" spans="1:17" ht="15" hidden="1" customHeight="1">
      <c r="A23" s="11"/>
      <c r="B23" s="21">
        <v>13</v>
      </c>
      <c r="C23" s="27"/>
      <c r="D23" s="28"/>
      <c r="E23" s="28"/>
      <c r="F23" s="29"/>
      <c r="G23" s="30"/>
      <c r="H23" s="28"/>
      <c r="I23" s="28"/>
      <c r="J23" s="31"/>
      <c r="K23" s="30"/>
      <c r="L23" s="28"/>
      <c r="M23" s="28"/>
      <c r="N23" s="29"/>
      <c r="O23" s="11" t="str">
        <f t="shared" si="3"/>
        <v/>
      </c>
      <c r="P23" s="11"/>
      <c r="Q23" s="11"/>
    </row>
    <row r="24" spans="1:17" ht="15" hidden="1" customHeight="1">
      <c r="A24" s="11"/>
      <c r="B24" s="21">
        <v>14</v>
      </c>
      <c r="C24" s="27"/>
      <c r="D24" s="28"/>
      <c r="E24" s="28"/>
      <c r="F24" s="29"/>
      <c r="G24" s="30"/>
      <c r="H24" s="28"/>
      <c r="I24" s="28"/>
      <c r="J24" s="31"/>
      <c r="K24" s="30"/>
      <c r="L24" s="28"/>
      <c r="M24" s="28"/>
      <c r="N24" s="29"/>
      <c r="O24" s="11" t="str">
        <f t="shared" si="3"/>
        <v/>
      </c>
      <c r="P24" s="11"/>
      <c r="Q24" s="11"/>
    </row>
    <row r="25" spans="1:17" ht="15" hidden="1" customHeight="1">
      <c r="A25" s="11"/>
      <c r="B25" s="21">
        <v>15</v>
      </c>
      <c r="C25" s="27"/>
      <c r="D25" s="28"/>
      <c r="E25" s="28"/>
      <c r="F25" s="29"/>
      <c r="G25" s="30"/>
      <c r="H25" s="28"/>
      <c r="I25" s="28"/>
      <c r="J25" s="31"/>
      <c r="K25" s="30"/>
      <c r="L25" s="28"/>
      <c r="M25" s="28"/>
      <c r="N25" s="29"/>
      <c r="O25" s="11" t="str">
        <f t="shared" si="3"/>
        <v/>
      </c>
      <c r="P25" s="11"/>
      <c r="Q25" s="11"/>
    </row>
    <row r="26" spans="1:17" ht="15" hidden="1" customHeight="1">
      <c r="A26" s="11"/>
      <c r="B26" s="21">
        <v>16</v>
      </c>
      <c r="C26" s="27"/>
      <c r="D26" s="28"/>
      <c r="E26" s="28"/>
      <c r="F26" s="29"/>
      <c r="G26" s="30"/>
      <c r="H26" s="28"/>
      <c r="I26" s="28"/>
      <c r="J26" s="31"/>
      <c r="K26" s="30"/>
      <c r="L26" s="28"/>
      <c r="M26" s="28"/>
      <c r="N26" s="29"/>
      <c r="O26" s="11" t="str">
        <f t="shared" si="3"/>
        <v/>
      </c>
      <c r="P26" s="11"/>
      <c r="Q26" s="11"/>
    </row>
    <row r="27" spans="1:17" ht="15" hidden="1" customHeight="1">
      <c r="A27" s="11"/>
      <c r="B27" s="21">
        <v>17</v>
      </c>
      <c r="C27" s="27"/>
      <c r="D27" s="28"/>
      <c r="E27" s="28"/>
      <c r="F27" s="29"/>
      <c r="G27" s="30"/>
      <c r="H27" s="28"/>
      <c r="I27" s="28"/>
      <c r="J27" s="31"/>
      <c r="K27" s="30"/>
      <c r="L27" s="28"/>
      <c r="M27" s="28"/>
      <c r="N27" s="29"/>
      <c r="O27" s="11" t="str">
        <f t="shared" si="3"/>
        <v/>
      </c>
      <c r="P27" s="11"/>
      <c r="Q27" s="11"/>
    </row>
    <row r="28" spans="1:17" ht="15" hidden="1" customHeight="1">
      <c r="A28" s="11"/>
      <c r="B28" s="21">
        <v>18</v>
      </c>
      <c r="C28" s="27"/>
      <c r="D28" s="28"/>
      <c r="E28" s="28"/>
      <c r="F28" s="29"/>
      <c r="G28" s="30"/>
      <c r="H28" s="28"/>
      <c r="I28" s="28"/>
      <c r="J28" s="31"/>
      <c r="K28" s="30"/>
      <c r="L28" s="28"/>
      <c r="M28" s="28"/>
      <c r="N28" s="29"/>
      <c r="O28" s="11" t="str">
        <f t="shared" si="3"/>
        <v/>
      </c>
      <c r="P28" s="11"/>
      <c r="Q28" s="11"/>
    </row>
    <row r="29" spans="1:17" ht="15" hidden="1" customHeight="1">
      <c r="A29" s="11"/>
      <c r="B29" s="21">
        <v>19</v>
      </c>
      <c r="C29" s="27"/>
      <c r="D29" s="28"/>
      <c r="E29" s="28"/>
      <c r="F29" s="29"/>
      <c r="G29" s="30"/>
      <c r="H29" s="28"/>
      <c r="I29" s="28"/>
      <c r="J29" s="31"/>
      <c r="K29" s="30"/>
      <c r="L29" s="28"/>
      <c r="M29" s="28"/>
      <c r="N29" s="29"/>
      <c r="O29" s="11" t="str">
        <f t="shared" si="3"/>
        <v/>
      </c>
      <c r="P29" s="11"/>
      <c r="Q29" s="11"/>
    </row>
    <row r="30" spans="1:17" ht="15.75" hidden="1" customHeight="1" thickBot="1">
      <c r="A30" s="11"/>
      <c r="B30" s="32">
        <v>20</v>
      </c>
      <c r="C30" s="22"/>
      <c r="D30" s="23"/>
      <c r="E30" s="23"/>
      <c r="F30" s="24"/>
      <c r="G30" s="25"/>
      <c r="H30" s="23"/>
      <c r="I30" s="23"/>
      <c r="J30" s="26"/>
      <c r="K30" s="25"/>
      <c r="L30" s="23"/>
      <c r="M30" s="23"/>
      <c r="N30" s="24"/>
      <c r="O30" s="11" t="str">
        <f t="shared" si="3"/>
        <v/>
      </c>
      <c r="P30" s="11"/>
      <c r="Q30" s="11"/>
    </row>
    <row r="31" spans="1:17" ht="16" thickBot="1">
      <c r="A31" s="11"/>
      <c r="B31" s="33"/>
      <c r="C31" s="34"/>
      <c r="D31" s="35" t="s">
        <v>23</v>
      </c>
      <c r="E31" s="36">
        <f>AVERAGE(C11:E30)</f>
        <v>0.82499999999999996</v>
      </c>
      <c r="F31" s="37">
        <f>AVERAGE(F11:F30)</f>
        <v>0</v>
      </c>
      <c r="G31" s="34"/>
      <c r="H31" s="35" t="s">
        <v>23</v>
      </c>
      <c r="I31" s="38" t="e">
        <f>AVERAGE(G11:I30)</f>
        <v>#DIV/0!</v>
      </c>
      <c r="J31" s="39">
        <f>AVERAGE(J11:J30)</f>
        <v>0</v>
      </c>
      <c r="K31" s="34"/>
      <c r="L31" s="35" t="s">
        <v>23</v>
      </c>
      <c r="M31" s="38" t="e">
        <f>AVERAGE(K11:M30)</f>
        <v>#DIV/0!</v>
      </c>
      <c r="N31" s="37">
        <f>AVERAGE(N11:N30)</f>
        <v>0</v>
      </c>
      <c r="O31" s="11"/>
      <c r="P31" s="11"/>
      <c r="Q31" s="11"/>
    </row>
    <row r="32" spans="1:17" ht="16" thickBo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16" thickBot="1">
      <c r="A33" s="11"/>
      <c r="B33" s="40"/>
      <c r="C33" s="41" t="s">
        <v>24</v>
      </c>
      <c r="D33" s="42">
        <f>IF(H4=3,P34*O46,P34*O45)</f>
        <v>0</v>
      </c>
      <c r="E33" s="11"/>
      <c r="F33" s="40"/>
      <c r="G33" s="43" t="s">
        <v>25</v>
      </c>
      <c r="H33" s="42" t="e">
        <f>IF(H4=3,SQRT(ABS(((P36*P46)^2)-((D33^2)/(H5*H4)))),(SQRT(ABS(((P36*P45)^2)-((D33^2)/(H5*H4))))))</f>
        <v>#DIV/0!</v>
      </c>
      <c r="I33" s="11"/>
      <c r="J33" s="40"/>
      <c r="K33" s="41" t="s">
        <v>26</v>
      </c>
      <c r="L33" s="42" t="e">
        <f>SQRT(D33^2+H33^2)</f>
        <v>#DIV/0!</v>
      </c>
      <c r="M33" s="11"/>
      <c r="N33" s="176" t="s">
        <v>27</v>
      </c>
      <c r="O33" s="177"/>
      <c r="P33" s="178"/>
      <c r="Q33" s="11"/>
    </row>
    <row r="34" spans="1:17" ht="16" thickBot="1">
      <c r="A34" s="11"/>
      <c r="B34" s="44"/>
      <c r="C34" s="45" t="s">
        <v>28</v>
      </c>
      <c r="D34" s="46">
        <f>D33/5.15</f>
        <v>0</v>
      </c>
      <c r="E34" s="11"/>
      <c r="F34" s="44"/>
      <c r="G34" s="47" t="s">
        <v>29</v>
      </c>
      <c r="H34" s="46" t="e">
        <f>H33/5.15</f>
        <v>#DIV/0!</v>
      </c>
      <c r="I34" s="11"/>
      <c r="J34" s="44"/>
      <c r="K34" s="45" t="s">
        <v>30</v>
      </c>
      <c r="L34" s="48" t="e">
        <f>L33/5.15</f>
        <v>#DIV/0!</v>
      </c>
      <c r="M34" s="11"/>
      <c r="N34" s="49"/>
      <c r="O34" s="50" t="s">
        <v>31</v>
      </c>
      <c r="P34" s="51">
        <f>IF(H3=2,(F31+J31)/2,(F31+J31+N31)/3)</f>
        <v>0</v>
      </c>
      <c r="Q34" s="11"/>
    </row>
    <row r="35" spans="1:17" ht="16" thickBot="1">
      <c r="A35" s="11"/>
      <c r="B35" s="52"/>
      <c r="C35" s="53" t="s">
        <v>32</v>
      </c>
      <c r="D35" s="54">
        <f>100*D33/E5</f>
        <v>0</v>
      </c>
      <c r="E35" s="11"/>
      <c r="F35" s="52"/>
      <c r="G35" s="55" t="s">
        <v>82</v>
      </c>
      <c r="H35" s="54" t="e">
        <f>100*H33/E5</f>
        <v>#DIV/0!</v>
      </c>
      <c r="I35" s="11"/>
      <c r="J35" s="52"/>
      <c r="K35" s="56" t="s">
        <v>33</v>
      </c>
      <c r="L35" s="54" t="e">
        <f>100*L33/(E3-E4)</f>
        <v>#DIV/0!</v>
      </c>
      <c r="M35" s="11"/>
      <c r="N35" s="57"/>
      <c r="O35" s="58" t="s">
        <v>34</v>
      </c>
      <c r="P35" s="59">
        <f>IF(H4=3,P34*N46,P34*N45)</f>
        <v>0</v>
      </c>
      <c r="Q35" s="11"/>
    </row>
    <row r="36" spans="1:17" ht="16" thickBot="1">
      <c r="A36" s="11"/>
      <c r="B36" s="60"/>
      <c r="C36" s="61" t="s">
        <v>35</v>
      </c>
      <c r="D36" s="62" t="str">
        <f>IF(D35&gt;30,"unacceptable.",IF(D35&gt;20,"marginal.",IF(D35&gt;10,"adequate.","excellent.")))</f>
        <v>excellent.</v>
      </c>
      <c r="E36" s="63"/>
      <c r="F36" s="64"/>
      <c r="G36" s="61" t="s">
        <v>36</v>
      </c>
      <c r="H36" s="62" t="e">
        <f>IF(H35&gt;30,"unacceptable.",IF(H35&gt;20,"marginal.",IF(H35&gt;10,"adequate.","excellent.")))</f>
        <v>#DIV/0!</v>
      </c>
      <c r="I36" s="63"/>
      <c r="J36" s="64"/>
      <c r="K36" s="61" t="s">
        <v>36</v>
      </c>
      <c r="L36" s="62" t="e">
        <f>IF(L35&gt;30,"unacceptable.",IF(L35&gt;20,"marginal.",IF(L35&gt;10,"adequate.","excellent.")))</f>
        <v>#DIV/0!</v>
      </c>
      <c r="M36" s="11"/>
      <c r="N36" s="65"/>
      <c r="O36" s="66" t="s">
        <v>37</v>
      </c>
      <c r="P36" s="67" t="e">
        <f>IF(H3=2,ABS(E31-I31),MAX(E31,I31,M31)-MIN(E31,I31,M31))</f>
        <v>#DIV/0!</v>
      </c>
      <c r="Q36" s="11"/>
    </row>
    <row r="37" spans="1:1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68" t="s">
        <v>38</v>
      </c>
      <c r="O37" s="11"/>
      <c r="P37" s="11"/>
      <c r="Q37" s="11"/>
    </row>
    <row r="38" spans="1:17">
      <c r="A38" s="11"/>
      <c r="B38" s="11" t="s">
        <v>39</v>
      </c>
      <c r="C38" s="11"/>
      <c r="D38" s="11"/>
      <c r="E38" s="11"/>
      <c r="F38" s="11" t="s">
        <v>40</v>
      </c>
      <c r="G38" s="11"/>
      <c r="H38" s="11"/>
      <c r="I38" s="11"/>
      <c r="J38" s="11" t="s">
        <v>41</v>
      </c>
      <c r="K38" s="11"/>
      <c r="L38" s="11"/>
      <c r="M38" s="11"/>
      <c r="N38" s="68" t="s">
        <v>42</v>
      </c>
      <c r="O38" s="11"/>
      <c r="P38" s="11"/>
      <c r="Q38" s="11"/>
    </row>
    <row r="39" spans="1:17">
      <c r="A39" s="11"/>
      <c r="B39" s="69" t="s">
        <v>43</v>
      </c>
      <c r="C39" s="11"/>
      <c r="D39" s="11"/>
      <c r="E39" s="11"/>
      <c r="F39" s="69" t="s">
        <v>44</v>
      </c>
      <c r="G39" s="11"/>
      <c r="H39" s="11"/>
      <c r="I39" s="11"/>
      <c r="J39" s="69" t="s">
        <v>45</v>
      </c>
      <c r="K39" s="11"/>
      <c r="L39" s="11"/>
      <c r="M39" s="11"/>
      <c r="N39" s="69" t="s">
        <v>46</v>
      </c>
      <c r="O39" s="11"/>
      <c r="P39" s="11"/>
      <c r="Q39" s="11"/>
    </row>
    <row r="40" spans="1:17">
      <c r="A40" s="11"/>
      <c r="B40" s="11" t="s">
        <v>47</v>
      </c>
      <c r="C40" s="11"/>
      <c r="D40" s="11"/>
      <c r="E40" s="11"/>
      <c r="F40" s="11" t="s">
        <v>48</v>
      </c>
      <c r="G40" s="11"/>
      <c r="H40" s="11"/>
      <c r="I40" s="11"/>
      <c r="J40" s="11" t="s">
        <v>49</v>
      </c>
      <c r="K40" s="11"/>
      <c r="L40" s="11"/>
      <c r="M40" s="11"/>
      <c r="N40" s="11"/>
      <c r="O40" s="11"/>
      <c r="P40" s="70"/>
      <c r="Q40" s="11"/>
    </row>
    <row r="41" spans="1:17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6" thickBot="1">
      <c r="A42" s="11"/>
      <c r="B42" s="71" t="s">
        <v>50</v>
      </c>
      <c r="C42" s="72"/>
      <c r="D42" s="7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6" thickBot="1">
      <c r="A43" s="11"/>
      <c r="B43" s="73" t="s">
        <v>51</v>
      </c>
      <c r="C43" s="74" t="s">
        <v>52</v>
      </c>
      <c r="D43" s="75"/>
      <c r="E43" s="11"/>
      <c r="F43" s="11" t="s">
        <v>53</v>
      </c>
      <c r="G43" s="11"/>
      <c r="H43" s="11"/>
      <c r="I43" s="11"/>
      <c r="J43" s="11"/>
      <c r="K43" s="11"/>
      <c r="L43" s="11"/>
      <c r="M43" s="63" t="s">
        <v>54</v>
      </c>
      <c r="N43" s="11"/>
      <c r="O43" s="11"/>
      <c r="P43" s="11"/>
      <c r="Q43" s="11"/>
    </row>
    <row r="44" spans="1:17">
      <c r="A44" s="11"/>
      <c r="B44" s="76" t="s">
        <v>55</v>
      </c>
      <c r="C44" s="77" t="s">
        <v>56</v>
      </c>
      <c r="D44" s="78"/>
      <c r="E44" s="11"/>
      <c r="F44" s="11" t="s">
        <v>57</v>
      </c>
      <c r="G44" s="11"/>
      <c r="H44" s="11"/>
      <c r="I44" s="11"/>
      <c r="J44" s="11"/>
      <c r="K44" s="11"/>
      <c r="L44" s="11"/>
      <c r="M44" s="79" t="s">
        <v>58</v>
      </c>
      <c r="N44" s="80" t="s">
        <v>59</v>
      </c>
      <c r="O44" s="81" t="s">
        <v>60</v>
      </c>
      <c r="P44" s="82" t="s">
        <v>61</v>
      </c>
      <c r="Q44" s="11"/>
    </row>
    <row r="45" spans="1:17" ht="16" thickBot="1">
      <c r="A45" s="11"/>
      <c r="B45" s="76" t="s">
        <v>62</v>
      </c>
      <c r="C45" s="77" t="s">
        <v>63</v>
      </c>
      <c r="D45" s="78"/>
      <c r="E45" s="11"/>
      <c r="F45" s="11"/>
      <c r="G45" s="11"/>
      <c r="H45" s="11"/>
      <c r="I45" s="11"/>
      <c r="J45" s="11"/>
      <c r="K45" s="11"/>
      <c r="L45" s="11"/>
      <c r="M45" s="111">
        <v>2</v>
      </c>
      <c r="N45" s="112">
        <v>3.27</v>
      </c>
      <c r="O45" s="112">
        <v>4.5599999999999996</v>
      </c>
      <c r="P45" s="113">
        <v>3.65</v>
      </c>
      <c r="Q45" s="11"/>
    </row>
    <row r="46" spans="1:17" ht="16" thickBot="1">
      <c r="A46" s="11"/>
      <c r="B46" s="85" t="s">
        <v>64</v>
      </c>
      <c r="C46" s="86" t="s">
        <v>65</v>
      </c>
      <c r="D46" s="87"/>
      <c r="E46" s="11"/>
      <c r="F46" s="88" t="s">
        <v>66</v>
      </c>
      <c r="G46" s="110">
        <f>H5*H3</f>
        <v>30</v>
      </c>
      <c r="H46" s="68" t="s">
        <v>67</v>
      </c>
      <c r="I46" s="11"/>
      <c r="J46" s="11"/>
      <c r="K46" s="11"/>
      <c r="L46" s="11"/>
      <c r="M46" s="114">
        <v>3</v>
      </c>
      <c r="N46" s="115">
        <v>2.58</v>
      </c>
      <c r="O46" s="115">
        <v>3.05</v>
      </c>
      <c r="P46" s="116">
        <v>2.7</v>
      </c>
      <c r="Q46" s="11"/>
    </row>
    <row r="47" spans="1:1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6" thickBo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.75" customHeight="1" thickBot="1">
      <c r="A67" s="11"/>
      <c r="B67" s="11"/>
      <c r="C67" s="11"/>
      <c r="D67" s="179" t="str">
        <f>C9</f>
        <v>"enter op#1"</v>
      </c>
      <c r="E67" s="181" t="str">
        <f>G9</f>
        <v>"enter op#2"</v>
      </c>
      <c r="F67" s="169" t="str">
        <f>K9</f>
        <v>"enter op#3"</v>
      </c>
      <c r="G67" s="11"/>
      <c r="H67" s="11"/>
      <c r="I67" s="11"/>
      <c r="J67" s="11"/>
      <c r="K67" s="91"/>
      <c r="L67" s="179" t="str">
        <f>C9</f>
        <v>"enter op#1"</v>
      </c>
      <c r="M67" s="181" t="str">
        <f>G9</f>
        <v>"enter op#2"</v>
      </c>
      <c r="N67" s="169" t="str">
        <f>K9</f>
        <v>"enter op#3"</v>
      </c>
      <c r="O67" s="11"/>
      <c r="P67" s="11"/>
      <c r="Q67" s="11"/>
    </row>
    <row r="68" spans="1:17" ht="16" thickBot="1">
      <c r="A68" s="11"/>
      <c r="B68" s="11"/>
      <c r="C68" s="16" t="s">
        <v>68</v>
      </c>
      <c r="D68" s="180"/>
      <c r="E68" s="182"/>
      <c r="F68" s="170"/>
      <c r="G68" s="92" t="s">
        <v>69</v>
      </c>
      <c r="H68" s="11" t="s">
        <v>70</v>
      </c>
      <c r="I68" s="11" t="s">
        <v>71</v>
      </c>
      <c r="J68" s="11"/>
      <c r="K68" s="93" t="s">
        <v>68</v>
      </c>
      <c r="L68" s="180"/>
      <c r="M68" s="183"/>
      <c r="N68" s="170"/>
      <c r="O68" s="11"/>
      <c r="P68" s="11"/>
      <c r="Q68" s="11"/>
    </row>
    <row r="69" spans="1:17">
      <c r="A69" s="11"/>
      <c r="B69" s="11"/>
      <c r="C69" s="83">
        <f t="shared" ref="C69:C88" si="4">B11</f>
        <v>1</v>
      </c>
      <c r="D69" s="94">
        <f t="shared" ref="D69:D88" si="5">F11</f>
        <v>0</v>
      </c>
      <c r="E69" s="94">
        <f t="shared" ref="E69:E88" si="6">J11</f>
        <v>0</v>
      </c>
      <c r="F69" s="84">
        <f t="shared" ref="F69:F88" si="7">N11</f>
        <v>0</v>
      </c>
      <c r="G69" s="95">
        <f t="shared" ref="G69:G88" si="8">$P$35</f>
        <v>0</v>
      </c>
      <c r="H69" s="11" t="e">
        <f>31+($L31/2)</f>
        <v>#VALUE!</v>
      </c>
      <c r="I69" s="11"/>
      <c r="J69" s="11"/>
      <c r="K69" s="83">
        <f t="shared" ref="K69:K88" si="9">C69</f>
        <v>1</v>
      </c>
      <c r="L69" s="96" t="e">
        <f t="shared" ref="L69:L88" si="10">AVERAGE(C11:E11)</f>
        <v>#DIV/0!</v>
      </c>
      <c r="M69" s="96" t="e">
        <f t="shared" ref="M69:M88" si="11">AVERAGE(G11:I11)</f>
        <v>#DIV/0!</v>
      </c>
      <c r="N69" s="96" t="e">
        <f t="shared" ref="N69:N88" si="12">AVERAGE(K11:M11)</f>
        <v>#DIV/0!</v>
      </c>
      <c r="O69" s="11"/>
      <c r="P69" s="11"/>
      <c r="Q69" s="11"/>
    </row>
    <row r="70" spans="1:17">
      <c r="A70" s="11"/>
      <c r="B70" s="11"/>
      <c r="C70" s="83">
        <f t="shared" si="4"/>
        <v>2</v>
      </c>
      <c r="D70" s="84">
        <f t="shared" si="5"/>
        <v>0</v>
      </c>
      <c r="E70" s="84">
        <f t="shared" si="6"/>
        <v>0</v>
      </c>
      <c r="F70" s="84">
        <f t="shared" si="7"/>
        <v>0</v>
      </c>
      <c r="G70" s="95">
        <f t="shared" si="8"/>
        <v>0</v>
      </c>
      <c r="H70" s="11"/>
      <c r="I70" s="11"/>
      <c r="J70" s="11"/>
      <c r="K70" s="83">
        <f t="shared" si="9"/>
        <v>2</v>
      </c>
      <c r="L70" s="96" t="e">
        <f t="shared" si="10"/>
        <v>#DIV/0!</v>
      </c>
      <c r="M70" s="96" t="e">
        <f t="shared" si="11"/>
        <v>#DIV/0!</v>
      </c>
      <c r="N70" s="96" t="e">
        <f t="shared" si="12"/>
        <v>#DIV/0!</v>
      </c>
      <c r="O70" s="11"/>
      <c r="P70" s="11"/>
      <c r="Q70" s="11"/>
    </row>
    <row r="71" spans="1:17">
      <c r="A71" s="11"/>
      <c r="B71" s="11"/>
      <c r="C71" s="83">
        <f t="shared" si="4"/>
        <v>3</v>
      </c>
      <c r="D71" s="84">
        <f t="shared" si="5"/>
        <v>0</v>
      </c>
      <c r="E71" s="84">
        <f t="shared" si="6"/>
        <v>0</v>
      </c>
      <c r="F71" s="84">
        <f t="shared" si="7"/>
        <v>0</v>
      </c>
      <c r="G71" s="95">
        <f t="shared" si="8"/>
        <v>0</v>
      </c>
      <c r="H71" s="11"/>
      <c r="I71" s="11"/>
      <c r="J71" s="11"/>
      <c r="K71" s="83">
        <f t="shared" si="9"/>
        <v>3</v>
      </c>
      <c r="L71" s="96" t="e">
        <f t="shared" si="10"/>
        <v>#DIV/0!</v>
      </c>
      <c r="M71" s="96" t="e">
        <f t="shared" si="11"/>
        <v>#DIV/0!</v>
      </c>
      <c r="N71" s="96" t="e">
        <f t="shared" si="12"/>
        <v>#DIV/0!</v>
      </c>
      <c r="O71" s="11"/>
      <c r="P71" s="11"/>
      <c r="Q71" s="11"/>
    </row>
    <row r="72" spans="1:17">
      <c r="A72" s="11"/>
      <c r="B72" s="11"/>
      <c r="C72" s="83">
        <f t="shared" si="4"/>
        <v>4</v>
      </c>
      <c r="D72" s="84">
        <f t="shared" si="5"/>
        <v>0</v>
      </c>
      <c r="E72" s="84">
        <f t="shared" si="6"/>
        <v>0</v>
      </c>
      <c r="F72" s="84">
        <f t="shared" si="7"/>
        <v>0</v>
      </c>
      <c r="G72" s="95">
        <f t="shared" si="8"/>
        <v>0</v>
      </c>
      <c r="H72" s="11"/>
      <c r="I72" s="11"/>
      <c r="J72" s="11"/>
      <c r="K72" s="83">
        <f t="shared" si="9"/>
        <v>4</v>
      </c>
      <c r="L72" s="96" t="e">
        <f t="shared" si="10"/>
        <v>#DIV/0!</v>
      </c>
      <c r="M72" s="96" t="e">
        <f t="shared" si="11"/>
        <v>#DIV/0!</v>
      </c>
      <c r="N72" s="96" t="e">
        <f t="shared" si="12"/>
        <v>#DIV/0!</v>
      </c>
      <c r="O72" s="11"/>
      <c r="P72" s="11"/>
      <c r="Q72" s="11"/>
    </row>
    <row r="73" spans="1:17">
      <c r="A73" s="11"/>
      <c r="B73" s="11"/>
      <c r="C73" s="83">
        <f t="shared" si="4"/>
        <v>5</v>
      </c>
      <c r="D73" s="84">
        <f t="shared" si="5"/>
        <v>0</v>
      </c>
      <c r="E73" s="84">
        <f t="shared" si="6"/>
        <v>0</v>
      </c>
      <c r="F73" s="84">
        <f t="shared" si="7"/>
        <v>0</v>
      </c>
      <c r="G73" s="95">
        <f t="shared" si="8"/>
        <v>0</v>
      </c>
      <c r="H73" s="11"/>
      <c r="I73" s="11"/>
      <c r="J73" s="11"/>
      <c r="K73" s="83">
        <f t="shared" si="9"/>
        <v>5</v>
      </c>
      <c r="L73" s="96" t="e">
        <f t="shared" si="10"/>
        <v>#DIV/0!</v>
      </c>
      <c r="M73" s="96" t="e">
        <f t="shared" si="11"/>
        <v>#DIV/0!</v>
      </c>
      <c r="N73" s="96" t="e">
        <f t="shared" si="12"/>
        <v>#DIV/0!</v>
      </c>
      <c r="O73" s="11"/>
      <c r="P73" s="11"/>
      <c r="Q73" s="11"/>
    </row>
    <row r="74" spans="1:17">
      <c r="A74" s="11"/>
      <c r="B74" s="11"/>
      <c r="C74" s="83">
        <f t="shared" si="4"/>
        <v>6</v>
      </c>
      <c r="D74" s="84">
        <f t="shared" si="5"/>
        <v>0</v>
      </c>
      <c r="E74" s="84">
        <f t="shared" si="6"/>
        <v>0</v>
      </c>
      <c r="F74" s="84">
        <f t="shared" si="7"/>
        <v>0</v>
      </c>
      <c r="G74" s="95">
        <f t="shared" si="8"/>
        <v>0</v>
      </c>
      <c r="H74" s="11"/>
      <c r="I74" s="11"/>
      <c r="J74" s="11"/>
      <c r="K74" s="83">
        <f t="shared" si="9"/>
        <v>6</v>
      </c>
      <c r="L74" s="96" t="e">
        <f t="shared" si="10"/>
        <v>#DIV/0!</v>
      </c>
      <c r="M74" s="96" t="e">
        <f t="shared" si="11"/>
        <v>#DIV/0!</v>
      </c>
      <c r="N74" s="96" t="e">
        <f t="shared" si="12"/>
        <v>#DIV/0!</v>
      </c>
      <c r="O74" s="11"/>
      <c r="P74" s="11"/>
      <c r="Q74" s="11"/>
    </row>
    <row r="75" spans="1:17">
      <c r="A75" s="11"/>
      <c r="B75" s="11"/>
      <c r="C75" s="83">
        <f t="shared" si="4"/>
        <v>7</v>
      </c>
      <c r="D75" s="84">
        <f t="shared" si="5"/>
        <v>0</v>
      </c>
      <c r="E75" s="84">
        <f t="shared" si="6"/>
        <v>0</v>
      </c>
      <c r="F75" s="84">
        <f t="shared" si="7"/>
        <v>0</v>
      </c>
      <c r="G75" s="95">
        <f t="shared" si="8"/>
        <v>0</v>
      </c>
      <c r="H75" s="11"/>
      <c r="I75" s="11"/>
      <c r="J75" s="11"/>
      <c r="K75" s="83">
        <f t="shared" si="9"/>
        <v>7</v>
      </c>
      <c r="L75" s="96" t="e">
        <f t="shared" si="10"/>
        <v>#DIV/0!</v>
      </c>
      <c r="M75" s="96" t="e">
        <f t="shared" si="11"/>
        <v>#DIV/0!</v>
      </c>
      <c r="N75" s="96" t="e">
        <f t="shared" si="12"/>
        <v>#DIV/0!</v>
      </c>
      <c r="O75" s="11"/>
      <c r="P75" s="11"/>
      <c r="Q75" s="11"/>
    </row>
    <row r="76" spans="1:17">
      <c r="A76" s="11"/>
      <c r="B76" s="11"/>
      <c r="C76" s="83">
        <f t="shared" si="4"/>
        <v>8</v>
      </c>
      <c r="D76" s="84">
        <f t="shared" si="5"/>
        <v>0</v>
      </c>
      <c r="E76" s="84">
        <f t="shared" si="6"/>
        <v>0</v>
      </c>
      <c r="F76" s="84">
        <f t="shared" si="7"/>
        <v>0</v>
      </c>
      <c r="G76" s="95">
        <f t="shared" si="8"/>
        <v>0</v>
      </c>
      <c r="H76" s="11"/>
      <c r="I76" s="11"/>
      <c r="J76" s="11"/>
      <c r="K76" s="83">
        <f t="shared" si="9"/>
        <v>8</v>
      </c>
      <c r="L76" s="96" t="e">
        <f t="shared" si="10"/>
        <v>#DIV/0!</v>
      </c>
      <c r="M76" s="96" t="e">
        <f t="shared" si="11"/>
        <v>#DIV/0!</v>
      </c>
      <c r="N76" s="96" t="e">
        <f t="shared" si="12"/>
        <v>#DIV/0!</v>
      </c>
      <c r="O76" s="11"/>
      <c r="P76" s="11"/>
      <c r="Q76" s="11"/>
    </row>
    <row r="77" spans="1:17">
      <c r="A77" s="11"/>
      <c r="B77" s="11"/>
      <c r="C77" s="83">
        <f t="shared" si="4"/>
        <v>9</v>
      </c>
      <c r="D77" s="84">
        <f t="shared" si="5"/>
        <v>0</v>
      </c>
      <c r="E77" s="84">
        <f t="shared" si="6"/>
        <v>0</v>
      </c>
      <c r="F77" s="84">
        <f t="shared" si="7"/>
        <v>0</v>
      </c>
      <c r="G77" s="95">
        <f t="shared" si="8"/>
        <v>0</v>
      </c>
      <c r="H77" s="11"/>
      <c r="I77" s="11"/>
      <c r="J77" s="11"/>
      <c r="K77" s="83">
        <f t="shared" si="9"/>
        <v>9</v>
      </c>
      <c r="L77" s="96" t="e">
        <f t="shared" si="10"/>
        <v>#DIV/0!</v>
      </c>
      <c r="M77" s="96" t="e">
        <f t="shared" si="11"/>
        <v>#DIV/0!</v>
      </c>
      <c r="N77" s="96" t="e">
        <f t="shared" si="12"/>
        <v>#DIV/0!</v>
      </c>
      <c r="O77" s="11"/>
      <c r="P77" s="11"/>
      <c r="Q77" s="11"/>
    </row>
    <row r="78" spans="1:17">
      <c r="A78" s="11"/>
      <c r="B78" s="11"/>
      <c r="C78" s="83">
        <f t="shared" si="4"/>
        <v>10</v>
      </c>
      <c r="D78" s="84">
        <f t="shared" si="5"/>
        <v>0</v>
      </c>
      <c r="E78" s="84">
        <f t="shared" si="6"/>
        <v>0</v>
      </c>
      <c r="F78" s="84">
        <f t="shared" si="7"/>
        <v>0</v>
      </c>
      <c r="G78" s="95">
        <f t="shared" si="8"/>
        <v>0</v>
      </c>
      <c r="H78" s="11"/>
      <c r="I78" s="11"/>
      <c r="J78" s="11"/>
      <c r="K78" s="83">
        <f t="shared" si="9"/>
        <v>10</v>
      </c>
      <c r="L78" s="96" t="e">
        <f t="shared" si="10"/>
        <v>#DIV/0!</v>
      </c>
      <c r="M78" s="96" t="e">
        <f t="shared" si="11"/>
        <v>#DIV/0!</v>
      </c>
      <c r="N78" s="96" t="e">
        <f t="shared" si="12"/>
        <v>#DIV/0!</v>
      </c>
      <c r="O78" s="11"/>
      <c r="P78" s="11"/>
      <c r="Q78" s="11"/>
    </row>
    <row r="79" spans="1:17">
      <c r="A79" s="11"/>
      <c r="B79" s="11"/>
      <c r="C79" s="83">
        <f t="shared" si="4"/>
        <v>11</v>
      </c>
      <c r="D79" s="84">
        <f t="shared" si="5"/>
        <v>0</v>
      </c>
      <c r="E79" s="84">
        <f t="shared" si="6"/>
        <v>0</v>
      </c>
      <c r="F79" s="84">
        <f t="shared" si="7"/>
        <v>0</v>
      </c>
      <c r="G79" s="95">
        <f t="shared" si="8"/>
        <v>0</v>
      </c>
      <c r="H79" s="11"/>
      <c r="I79" s="11"/>
      <c r="J79" s="11"/>
      <c r="K79" s="83">
        <f t="shared" si="9"/>
        <v>11</v>
      </c>
      <c r="L79" s="96">
        <f t="shared" si="10"/>
        <v>0.82499999999999996</v>
      </c>
      <c r="M79" s="96" t="e">
        <f t="shared" si="11"/>
        <v>#DIV/0!</v>
      </c>
      <c r="N79" s="96" t="e">
        <f t="shared" si="12"/>
        <v>#DIV/0!</v>
      </c>
      <c r="O79" s="11"/>
      <c r="P79" s="11"/>
      <c r="Q79" s="11"/>
    </row>
    <row r="80" spans="1:17">
      <c r="A80" s="11"/>
      <c r="B80" s="11"/>
      <c r="C80" s="83">
        <f t="shared" si="4"/>
        <v>12</v>
      </c>
      <c r="D80" s="84">
        <f t="shared" si="5"/>
        <v>0</v>
      </c>
      <c r="E80" s="84">
        <f t="shared" si="6"/>
        <v>0</v>
      </c>
      <c r="F80" s="84">
        <f t="shared" si="7"/>
        <v>0</v>
      </c>
      <c r="G80" s="95">
        <f t="shared" si="8"/>
        <v>0</v>
      </c>
      <c r="H80" s="11"/>
      <c r="I80" s="11"/>
      <c r="J80" s="11"/>
      <c r="K80" s="83">
        <f t="shared" si="9"/>
        <v>12</v>
      </c>
      <c r="L80" s="96" t="e">
        <f t="shared" si="10"/>
        <v>#DIV/0!</v>
      </c>
      <c r="M80" s="96" t="e">
        <f t="shared" si="11"/>
        <v>#DIV/0!</v>
      </c>
      <c r="N80" s="96" t="e">
        <f t="shared" si="12"/>
        <v>#DIV/0!</v>
      </c>
      <c r="O80" s="11"/>
      <c r="P80" s="11"/>
      <c r="Q80" s="11"/>
    </row>
    <row r="81" spans="1:17">
      <c r="A81" s="11"/>
      <c r="B81" s="11"/>
      <c r="C81" s="83">
        <f t="shared" si="4"/>
        <v>13</v>
      </c>
      <c r="D81" s="84">
        <f t="shared" si="5"/>
        <v>0</v>
      </c>
      <c r="E81" s="84">
        <f t="shared" si="6"/>
        <v>0</v>
      </c>
      <c r="F81" s="84">
        <f t="shared" si="7"/>
        <v>0</v>
      </c>
      <c r="G81" s="95">
        <f t="shared" si="8"/>
        <v>0</v>
      </c>
      <c r="H81" s="11"/>
      <c r="I81" s="11"/>
      <c r="J81" s="11"/>
      <c r="K81" s="83">
        <f t="shared" si="9"/>
        <v>13</v>
      </c>
      <c r="L81" s="96" t="e">
        <f t="shared" si="10"/>
        <v>#DIV/0!</v>
      </c>
      <c r="M81" s="96" t="e">
        <f t="shared" si="11"/>
        <v>#DIV/0!</v>
      </c>
      <c r="N81" s="96" t="e">
        <f t="shared" si="12"/>
        <v>#DIV/0!</v>
      </c>
      <c r="O81" s="11"/>
      <c r="P81" s="11"/>
      <c r="Q81" s="11"/>
    </row>
    <row r="82" spans="1:17">
      <c r="A82" s="11"/>
      <c r="B82" s="11"/>
      <c r="C82" s="83">
        <f t="shared" si="4"/>
        <v>14</v>
      </c>
      <c r="D82" s="84">
        <f t="shared" si="5"/>
        <v>0</v>
      </c>
      <c r="E82" s="84">
        <f t="shared" si="6"/>
        <v>0</v>
      </c>
      <c r="F82" s="84">
        <f t="shared" si="7"/>
        <v>0</v>
      </c>
      <c r="G82" s="95">
        <f t="shared" si="8"/>
        <v>0</v>
      </c>
      <c r="H82" s="11"/>
      <c r="I82" s="11"/>
      <c r="J82" s="11"/>
      <c r="K82" s="83">
        <f t="shared" si="9"/>
        <v>14</v>
      </c>
      <c r="L82" s="96" t="e">
        <f t="shared" si="10"/>
        <v>#DIV/0!</v>
      </c>
      <c r="M82" s="96" t="e">
        <f t="shared" si="11"/>
        <v>#DIV/0!</v>
      </c>
      <c r="N82" s="96" t="e">
        <f t="shared" si="12"/>
        <v>#DIV/0!</v>
      </c>
      <c r="O82" s="11"/>
      <c r="P82" s="11"/>
      <c r="Q82" s="11"/>
    </row>
    <row r="83" spans="1:17">
      <c r="A83" s="11"/>
      <c r="B83" s="11"/>
      <c r="C83" s="83">
        <f t="shared" si="4"/>
        <v>15</v>
      </c>
      <c r="D83" s="84">
        <f t="shared" si="5"/>
        <v>0</v>
      </c>
      <c r="E83" s="84">
        <f t="shared" si="6"/>
        <v>0</v>
      </c>
      <c r="F83" s="84">
        <f t="shared" si="7"/>
        <v>0</v>
      </c>
      <c r="G83" s="95">
        <f t="shared" si="8"/>
        <v>0</v>
      </c>
      <c r="H83" s="11"/>
      <c r="I83" s="11"/>
      <c r="J83" s="11"/>
      <c r="K83" s="83">
        <f t="shared" si="9"/>
        <v>15</v>
      </c>
      <c r="L83" s="96" t="e">
        <f t="shared" si="10"/>
        <v>#DIV/0!</v>
      </c>
      <c r="M83" s="96" t="e">
        <f t="shared" si="11"/>
        <v>#DIV/0!</v>
      </c>
      <c r="N83" s="96" t="e">
        <f t="shared" si="12"/>
        <v>#DIV/0!</v>
      </c>
      <c r="O83" s="11"/>
      <c r="P83" s="11"/>
      <c r="Q83" s="11"/>
    </row>
    <row r="84" spans="1:17">
      <c r="A84" s="11"/>
      <c r="B84" s="11"/>
      <c r="C84" s="83">
        <f t="shared" si="4"/>
        <v>16</v>
      </c>
      <c r="D84" s="84">
        <f t="shared" si="5"/>
        <v>0</v>
      </c>
      <c r="E84" s="84">
        <f t="shared" si="6"/>
        <v>0</v>
      </c>
      <c r="F84" s="84">
        <f t="shared" si="7"/>
        <v>0</v>
      </c>
      <c r="G84" s="95">
        <f t="shared" si="8"/>
        <v>0</v>
      </c>
      <c r="H84" s="11"/>
      <c r="I84" s="11"/>
      <c r="J84" s="11"/>
      <c r="K84" s="83">
        <f t="shared" si="9"/>
        <v>16</v>
      </c>
      <c r="L84" s="96" t="e">
        <f t="shared" si="10"/>
        <v>#DIV/0!</v>
      </c>
      <c r="M84" s="96" t="e">
        <f t="shared" si="11"/>
        <v>#DIV/0!</v>
      </c>
      <c r="N84" s="96" t="e">
        <f t="shared" si="12"/>
        <v>#DIV/0!</v>
      </c>
      <c r="O84" s="11"/>
      <c r="P84" s="11"/>
      <c r="Q84" s="11"/>
    </row>
    <row r="85" spans="1:17">
      <c r="A85" s="11"/>
      <c r="B85" s="11"/>
      <c r="C85" s="83">
        <f t="shared" si="4"/>
        <v>17</v>
      </c>
      <c r="D85" s="84">
        <f t="shared" si="5"/>
        <v>0</v>
      </c>
      <c r="E85" s="84">
        <f t="shared" si="6"/>
        <v>0</v>
      </c>
      <c r="F85" s="84">
        <f t="shared" si="7"/>
        <v>0</v>
      </c>
      <c r="G85" s="95">
        <f t="shared" si="8"/>
        <v>0</v>
      </c>
      <c r="H85" s="11"/>
      <c r="I85" s="11"/>
      <c r="J85" s="11"/>
      <c r="K85" s="83">
        <f t="shared" si="9"/>
        <v>17</v>
      </c>
      <c r="L85" s="96" t="e">
        <f t="shared" si="10"/>
        <v>#DIV/0!</v>
      </c>
      <c r="M85" s="96" t="e">
        <f t="shared" si="11"/>
        <v>#DIV/0!</v>
      </c>
      <c r="N85" s="96" t="e">
        <f t="shared" si="12"/>
        <v>#DIV/0!</v>
      </c>
      <c r="O85" s="11"/>
      <c r="P85" s="11"/>
      <c r="Q85" s="11"/>
    </row>
    <row r="86" spans="1:17">
      <c r="A86" s="11"/>
      <c r="B86" s="11"/>
      <c r="C86" s="83">
        <f t="shared" si="4"/>
        <v>18</v>
      </c>
      <c r="D86" s="84">
        <f t="shared" si="5"/>
        <v>0</v>
      </c>
      <c r="E86" s="84">
        <f t="shared" si="6"/>
        <v>0</v>
      </c>
      <c r="F86" s="84">
        <f t="shared" si="7"/>
        <v>0</v>
      </c>
      <c r="G86" s="95">
        <f t="shared" si="8"/>
        <v>0</v>
      </c>
      <c r="H86" s="11"/>
      <c r="I86" s="11"/>
      <c r="J86" s="11"/>
      <c r="K86" s="83">
        <f t="shared" si="9"/>
        <v>18</v>
      </c>
      <c r="L86" s="96" t="e">
        <f t="shared" si="10"/>
        <v>#DIV/0!</v>
      </c>
      <c r="M86" s="96" t="e">
        <f t="shared" si="11"/>
        <v>#DIV/0!</v>
      </c>
      <c r="N86" s="96" t="e">
        <f t="shared" si="12"/>
        <v>#DIV/0!</v>
      </c>
      <c r="O86" s="11"/>
      <c r="P86" s="11"/>
      <c r="Q86" s="11"/>
    </row>
    <row r="87" spans="1:17">
      <c r="A87" s="11"/>
      <c r="B87" s="11"/>
      <c r="C87" s="83">
        <f t="shared" si="4"/>
        <v>19</v>
      </c>
      <c r="D87" s="84">
        <f t="shared" si="5"/>
        <v>0</v>
      </c>
      <c r="E87" s="84">
        <f t="shared" si="6"/>
        <v>0</v>
      </c>
      <c r="F87" s="84">
        <f t="shared" si="7"/>
        <v>0</v>
      </c>
      <c r="G87" s="95">
        <f t="shared" si="8"/>
        <v>0</v>
      </c>
      <c r="H87" s="11"/>
      <c r="I87" s="11"/>
      <c r="J87" s="11"/>
      <c r="K87" s="83">
        <f t="shared" si="9"/>
        <v>19</v>
      </c>
      <c r="L87" s="96" t="e">
        <f t="shared" si="10"/>
        <v>#DIV/0!</v>
      </c>
      <c r="M87" s="96" t="e">
        <f t="shared" si="11"/>
        <v>#DIV/0!</v>
      </c>
      <c r="N87" s="96" t="e">
        <f t="shared" si="12"/>
        <v>#DIV/0!</v>
      </c>
      <c r="O87" s="11"/>
      <c r="P87" s="11"/>
      <c r="Q87" s="11"/>
    </row>
    <row r="88" spans="1:17" ht="16" thickBot="1">
      <c r="A88" s="11"/>
      <c r="B88" s="11"/>
      <c r="C88" s="89">
        <f t="shared" si="4"/>
        <v>20</v>
      </c>
      <c r="D88" s="90">
        <f t="shared" si="5"/>
        <v>0</v>
      </c>
      <c r="E88" s="90">
        <f t="shared" si="6"/>
        <v>0</v>
      </c>
      <c r="F88" s="90">
        <f t="shared" si="7"/>
        <v>0</v>
      </c>
      <c r="G88" s="95">
        <f t="shared" si="8"/>
        <v>0</v>
      </c>
      <c r="H88" s="11"/>
      <c r="I88" s="11"/>
      <c r="J88" s="11"/>
      <c r="K88" s="89">
        <f t="shared" si="9"/>
        <v>20</v>
      </c>
      <c r="L88" s="97" t="e">
        <f t="shared" si="10"/>
        <v>#DIV/0!</v>
      </c>
      <c r="M88" s="97" t="e">
        <f t="shared" si="11"/>
        <v>#DIV/0!</v>
      </c>
      <c r="N88" s="97" t="e">
        <f t="shared" si="12"/>
        <v>#DIV/0!</v>
      </c>
      <c r="O88" s="11"/>
      <c r="P88" s="11"/>
      <c r="Q88" s="11"/>
    </row>
    <row r="89" spans="1:1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</sheetData>
  <mergeCells count="25">
    <mergeCell ref="N67:N68"/>
    <mergeCell ref="C9:F9"/>
    <mergeCell ref="G9:J9"/>
    <mergeCell ref="K9:N9"/>
    <mergeCell ref="O10:P10"/>
    <mergeCell ref="N33:P33"/>
    <mergeCell ref="D67:D68"/>
    <mergeCell ref="E67:E68"/>
    <mergeCell ref="F67:F68"/>
    <mergeCell ref="L67:L68"/>
    <mergeCell ref="M67:M68"/>
    <mergeCell ref="B5:C5"/>
    <mergeCell ref="F5:G5"/>
    <mergeCell ref="I5:J5"/>
    <mergeCell ref="B6:C6"/>
    <mergeCell ref="F6:G6"/>
    <mergeCell ref="I6:J6"/>
    <mergeCell ref="B4:C4"/>
    <mergeCell ref="F4:G4"/>
    <mergeCell ref="I4:J4"/>
    <mergeCell ref="D1:F1"/>
    <mergeCell ref="G1:J1"/>
    <mergeCell ref="B3:C3"/>
    <mergeCell ref="F3:G3"/>
    <mergeCell ref="I3:J3"/>
  </mergeCells>
  <phoneticPr fontId="1" type="noConversion"/>
  <conditionalFormatting sqref="B3:C6">
    <cfRule type="cellIs" dxfId="8" priority="9" stopIfTrue="1" operator="equal">
      <formula>"data"</formula>
    </cfRule>
  </conditionalFormatting>
  <conditionalFormatting sqref="B3:C6">
    <cfRule type="cellIs" dxfId="7" priority="8" stopIfTrue="1" operator="equal">
      <formula>"data"</formula>
    </cfRule>
  </conditionalFormatting>
  <conditionalFormatting sqref="H3:H5">
    <cfRule type="cellIs" dxfId="6" priority="7" stopIfTrue="1" operator="equal">
      <formula>"data"</formula>
    </cfRule>
  </conditionalFormatting>
  <conditionalFormatting sqref="H3:H5">
    <cfRule type="cellIs" dxfId="5" priority="6" stopIfTrue="1" operator="equal">
      <formula>"data"</formula>
    </cfRule>
  </conditionalFormatting>
  <conditionalFormatting sqref="G45:G46">
    <cfRule type="cellIs" dxfId="4" priority="5" stopIfTrue="1" operator="equal">
      <formula>"data"</formula>
    </cfRule>
  </conditionalFormatting>
  <conditionalFormatting sqref="G45:G46">
    <cfRule type="cellIs" dxfId="3" priority="4" stopIfTrue="1" operator="equal">
      <formula>"data"</formula>
    </cfRule>
  </conditionalFormatting>
  <conditionalFormatting sqref="B3:C6">
    <cfRule type="cellIs" dxfId="2" priority="3" stopIfTrue="1" operator="equal">
      <formula>"data"</formula>
    </cfRule>
  </conditionalFormatting>
  <conditionalFormatting sqref="B3:C6">
    <cfRule type="cellIs" dxfId="1" priority="2" stopIfTrue="1" operator="equal">
      <formula>"data"</formula>
    </cfRule>
  </conditionalFormatting>
  <conditionalFormatting sqref="B3:C6">
    <cfRule type="cellIs" dxfId="0" priority="1" stopIfTrue="1" operator="equal">
      <formula>"data"</formula>
    </cfRule>
  </conditionalFormatting>
  <pageMargins left="0.74803149606299213" right="0.74803149606299213" top="0.98425196850393704" bottom="0.98425196850393704" header="0.51181102362204722" footer="0.51181102362204722"/>
  <pageSetup paperSize="9" scale="64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showGridLines="0" zoomScaleSheetLayoutView="85" workbookViewId="0">
      <selection activeCell="K11" sqref="K11:M20"/>
    </sheetView>
  </sheetViews>
  <sheetFormatPr baseColWidth="10" defaultColWidth="11" defaultRowHeight="15" x14ac:dyDescent="0"/>
  <cols>
    <col min="1" max="1" width="16" style="2" customWidth="1"/>
    <col min="2" max="2" width="11.1640625" style="2" bestFit="1" customWidth="1"/>
    <col min="3" max="4" width="11" style="2"/>
    <col min="5" max="6" width="11.1640625" style="2" bestFit="1" customWidth="1"/>
    <col min="7" max="7" width="11" style="2"/>
    <col min="8" max="8" width="11.1640625" style="2" bestFit="1" customWidth="1"/>
    <col min="9" max="9" width="11" style="2"/>
    <col min="10" max="10" width="17.1640625" style="2" bestFit="1" customWidth="1"/>
    <col min="11" max="13" width="11" style="2"/>
    <col min="14" max="14" width="11.1640625" style="2" bestFit="1" customWidth="1"/>
    <col min="15" max="16" width="11" style="2"/>
    <col min="17" max="17" width="2.6640625" style="2" customWidth="1"/>
    <col min="18" max="256" width="11" style="2"/>
    <col min="257" max="257" width="16" style="2" customWidth="1"/>
    <col min="258" max="258" width="11.1640625" style="2" bestFit="1" customWidth="1"/>
    <col min="259" max="260" width="11" style="2"/>
    <col min="261" max="262" width="11.1640625" style="2" bestFit="1" customWidth="1"/>
    <col min="263" max="263" width="11" style="2"/>
    <col min="264" max="264" width="11.1640625" style="2" bestFit="1" customWidth="1"/>
    <col min="265" max="265" width="11" style="2"/>
    <col min="266" max="266" width="17.1640625" style="2" bestFit="1" customWidth="1"/>
    <col min="267" max="269" width="11" style="2"/>
    <col min="270" max="270" width="11.1640625" style="2" bestFit="1" customWidth="1"/>
    <col min="271" max="512" width="11" style="2"/>
    <col min="513" max="513" width="16" style="2" customWidth="1"/>
    <col min="514" max="514" width="11.1640625" style="2" bestFit="1" customWidth="1"/>
    <col min="515" max="516" width="11" style="2"/>
    <col min="517" max="518" width="11.1640625" style="2" bestFit="1" customWidth="1"/>
    <col min="519" max="519" width="11" style="2"/>
    <col min="520" max="520" width="11.1640625" style="2" bestFit="1" customWidth="1"/>
    <col min="521" max="521" width="11" style="2"/>
    <col min="522" max="522" width="17.1640625" style="2" bestFit="1" customWidth="1"/>
    <col min="523" max="525" width="11" style="2"/>
    <col min="526" max="526" width="11.1640625" style="2" bestFit="1" customWidth="1"/>
    <col min="527" max="768" width="11" style="2"/>
    <col min="769" max="769" width="16" style="2" customWidth="1"/>
    <col min="770" max="770" width="11.1640625" style="2" bestFit="1" customWidth="1"/>
    <col min="771" max="772" width="11" style="2"/>
    <col min="773" max="774" width="11.1640625" style="2" bestFit="1" customWidth="1"/>
    <col min="775" max="775" width="11" style="2"/>
    <col min="776" max="776" width="11.1640625" style="2" bestFit="1" customWidth="1"/>
    <col min="777" max="777" width="11" style="2"/>
    <col min="778" max="778" width="17.1640625" style="2" bestFit="1" customWidth="1"/>
    <col min="779" max="781" width="11" style="2"/>
    <col min="782" max="782" width="11.1640625" style="2" bestFit="1" customWidth="1"/>
    <col min="783" max="1024" width="11" style="2"/>
    <col min="1025" max="1025" width="16" style="2" customWidth="1"/>
    <col min="1026" max="1026" width="11.1640625" style="2" bestFit="1" customWidth="1"/>
    <col min="1027" max="1028" width="11" style="2"/>
    <col min="1029" max="1030" width="11.1640625" style="2" bestFit="1" customWidth="1"/>
    <col min="1031" max="1031" width="11" style="2"/>
    <col min="1032" max="1032" width="11.1640625" style="2" bestFit="1" customWidth="1"/>
    <col min="1033" max="1033" width="11" style="2"/>
    <col min="1034" max="1034" width="17.1640625" style="2" bestFit="1" customWidth="1"/>
    <col min="1035" max="1037" width="11" style="2"/>
    <col min="1038" max="1038" width="11.1640625" style="2" bestFit="1" customWidth="1"/>
    <col min="1039" max="1280" width="11" style="2"/>
    <col min="1281" max="1281" width="16" style="2" customWidth="1"/>
    <col min="1282" max="1282" width="11.1640625" style="2" bestFit="1" customWidth="1"/>
    <col min="1283" max="1284" width="11" style="2"/>
    <col min="1285" max="1286" width="11.1640625" style="2" bestFit="1" customWidth="1"/>
    <col min="1287" max="1287" width="11" style="2"/>
    <col min="1288" max="1288" width="11.1640625" style="2" bestFit="1" customWidth="1"/>
    <col min="1289" max="1289" width="11" style="2"/>
    <col min="1290" max="1290" width="17.1640625" style="2" bestFit="1" customWidth="1"/>
    <col min="1291" max="1293" width="11" style="2"/>
    <col min="1294" max="1294" width="11.1640625" style="2" bestFit="1" customWidth="1"/>
    <col min="1295" max="1536" width="11" style="2"/>
    <col min="1537" max="1537" width="16" style="2" customWidth="1"/>
    <col min="1538" max="1538" width="11.1640625" style="2" bestFit="1" customWidth="1"/>
    <col min="1539" max="1540" width="11" style="2"/>
    <col min="1541" max="1542" width="11.1640625" style="2" bestFit="1" customWidth="1"/>
    <col min="1543" max="1543" width="11" style="2"/>
    <col min="1544" max="1544" width="11.1640625" style="2" bestFit="1" customWidth="1"/>
    <col min="1545" max="1545" width="11" style="2"/>
    <col min="1546" max="1546" width="17.1640625" style="2" bestFit="1" customWidth="1"/>
    <col min="1547" max="1549" width="11" style="2"/>
    <col min="1550" max="1550" width="11.1640625" style="2" bestFit="1" customWidth="1"/>
    <col min="1551" max="1792" width="11" style="2"/>
    <col min="1793" max="1793" width="16" style="2" customWidth="1"/>
    <col min="1794" max="1794" width="11.1640625" style="2" bestFit="1" customWidth="1"/>
    <col min="1795" max="1796" width="11" style="2"/>
    <col min="1797" max="1798" width="11.1640625" style="2" bestFit="1" customWidth="1"/>
    <col min="1799" max="1799" width="11" style="2"/>
    <col min="1800" max="1800" width="11.1640625" style="2" bestFit="1" customWidth="1"/>
    <col min="1801" max="1801" width="11" style="2"/>
    <col min="1802" max="1802" width="17.1640625" style="2" bestFit="1" customWidth="1"/>
    <col min="1803" max="1805" width="11" style="2"/>
    <col min="1806" max="1806" width="11.1640625" style="2" bestFit="1" customWidth="1"/>
    <col min="1807" max="2048" width="11" style="2"/>
    <col min="2049" max="2049" width="16" style="2" customWidth="1"/>
    <col min="2050" max="2050" width="11.1640625" style="2" bestFit="1" customWidth="1"/>
    <col min="2051" max="2052" width="11" style="2"/>
    <col min="2053" max="2054" width="11.1640625" style="2" bestFit="1" customWidth="1"/>
    <col min="2055" max="2055" width="11" style="2"/>
    <col min="2056" max="2056" width="11.1640625" style="2" bestFit="1" customWidth="1"/>
    <col min="2057" max="2057" width="11" style="2"/>
    <col min="2058" max="2058" width="17.1640625" style="2" bestFit="1" customWidth="1"/>
    <col min="2059" max="2061" width="11" style="2"/>
    <col min="2062" max="2062" width="11.1640625" style="2" bestFit="1" customWidth="1"/>
    <col min="2063" max="2304" width="11" style="2"/>
    <col min="2305" max="2305" width="16" style="2" customWidth="1"/>
    <col min="2306" max="2306" width="11.1640625" style="2" bestFit="1" customWidth="1"/>
    <col min="2307" max="2308" width="11" style="2"/>
    <col min="2309" max="2310" width="11.1640625" style="2" bestFit="1" customWidth="1"/>
    <col min="2311" max="2311" width="11" style="2"/>
    <col min="2312" max="2312" width="11.1640625" style="2" bestFit="1" customWidth="1"/>
    <col min="2313" max="2313" width="11" style="2"/>
    <col min="2314" max="2314" width="17.1640625" style="2" bestFit="1" customWidth="1"/>
    <col min="2315" max="2317" width="11" style="2"/>
    <col min="2318" max="2318" width="11.1640625" style="2" bestFit="1" customWidth="1"/>
    <col min="2319" max="2560" width="11" style="2"/>
    <col min="2561" max="2561" width="16" style="2" customWidth="1"/>
    <col min="2562" max="2562" width="11.1640625" style="2" bestFit="1" customWidth="1"/>
    <col min="2563" max="2564" width="11" style="2"/>
    <col min="2565" max="2566" width="11.1640625" style="2" bestFit="1" customWidth="1"/>
    <col min="2567" max="2567" width="11" style="2"/>
    <col min="2568" max="2568" width="11.1640625" style="2" bestFit="1" customWidth="1"/>
    <col min="2569" max="2569" width="11" style="2"/>
    <col min="2570" max="2570" width="17.1640625" style="2" bestFit="1" customWidth="1"/>
    <col min="2571" max="2573" width="11" style="2"/>
    <col min="2574" max="2574" width="11.1640625" style="2" bestFit="1" customWidth="1"/>
    <col min="2575" max="2816" width="11" style="2"/>
    <col min="2817" max="2817" width="16" style="2" customWidth="1"/>
    <col min="2818" max="2818" width="11.1640625" style="2" bestFit="1" customWidth="1"/>
    <col min="2819" max="2820" width="11" style="2"/>
    <col min="2821" max="2822" width="11.1640625" style="2" bestFit="1" customWidth="1"/>
    <col min="2823" max="2823" width="11" style="2"/>
    <col min="2824" max="2824" width="11.1640625" style="2" bestFit="1" customWidth="1"/>
    <col min="2825" max="2825" width="11" style="2"/>
    <col min="2826" max="2826" width="17.1640625" style="2" bestFit="1" customWidth="1"/>
    <col min="2827" max="2829" width="11" style="2"/>
    <col min="2830" max="2830" width="11.1640625" style="2" bestFit="1" customWidth="1"/>
    <col min="2831" max="3072" width="11" style="2"/>
    <col min="3073" max="3073" width="16" style="2" customWidth="1"/>
    <col min="3074" max="3074" width="11.1640625" style="2" bestFit="1" customWidth="1"/>
    <col min="3075" max="3076" width="11" style="2"/>
    <col min="3077" max="3078" width="11.1640625" style="2" bestFit="1" customWidth="1"/>
    <col min="3079" max="3079" width="11" style="2"/>
    <col min="3080" max="3080" width="11.1640625" style="2" bestFit="1" customWidth="1"/>
    <col min="3081" max="3081" width="11" style="2"/>
    <col min="3082" max="3082" width="17.1640625" style="2" bestFit="1" customWidth="1"/>
    <col min="3083" max="3085" width="11" style="2"/>
    <col min="3086" max="3086" width="11.1640625" style="2" bestFit="1" customWidth="1"/>
    <col min="3087" max="3328" width="11" style="2"/>
    <col min="3329" max="3329" width="16" style="2" customWidth="1"/>
    <col min="3330" max="3330" width="11.1640625" style="2" bestFit="1" customWidth="1"/>
    <col min="3331" max="3332" width="11" style="2"/>
    <col min="3333" max="3334" width="11.1640625" style="2" bestFit="1" customWidth="1"/>
    <col min="3335" max="3335" width="11" style="2"/>
    <col min="3336" max="3336" width="11.1640625" style="2" bestFit="1" customWidth="1"/>
    <col min="3337" max="3337" width="11" style="2"/>
    <col min="3338" max="3338" width="17.1640625" style="2" bestFit="1" customWidth="1"/>
    <col min="3339" max="3341" width="11" style="2"/>
    <col min="3342" max="3342" width="11.1640625" style="2" bestFit="1" customWidth="1"/>
    <col min="3343" max="3584" width="11" style="2"/>
    <col min="3585" max="3585" width="16" style="2" customWidth="1"/>
    <col min="3586" max="3586" width="11.1640625" style="2" bestFit="1" customWidth="1"/>
    <col min="3587" max="3588" width="11" style="2"/>
    <col min="3589" max="3590" width="11.1640625" style="2" bestFit="1" customWidth="1"/>
    <col min="3591" max="3591" width="11" style="2"/>
    <col min="3592" max="3592" width="11.1640625" style="2" bestFit="1" customWidth="1"/>
    <col min="3593" max="3593" width="11" style="2"/>
    <col min="3594" max="3594" width="17.1640625" style="2" bestFit="1" customWidth="1"/>
    <col min="3595" max="3597" width="11" style="2"/>
    <col min="3598" max="3598" width="11.1640625" style="2" bestFit="1" customWidth="1"/>
    <col min="3599" max="3840" width="11" style="2"/>
    <col min="3841" max="3841" width="16" style="2" customWidth="1"/>
    <col min="3842" max="3842" width="11.1640625" style="2" bestFit="1" customWidth="1"/>
    <col min="3843" max="3844" width="11" style="2"/>
    <col min="3845" max="3846" width="11.1640625" style="2" bestFit="1" customWidth="1"/>
    <col min="3847" max="3847" width="11" style="2"/>
    <col min="3848" max="3848" width="11.1640625" style="2" bestFit="1" customWidth="1"/>
    <col min="3849" max="3849" width="11" style="2"/>
    <col min="3850" max="3850" width="17.1640625" style="2" bestFit="1" customWidth="1"/>
    <col min="3851" max="3853" width="11" style="2"/>
    <col min="3854" max="3854" width="11.1640625" style="2" bestFit="1" customWidth="1"/>
    <col min="3855" max="4096" width="11" style="2"/>
    <col min="4097" max="4097" width="16" style="2" customWidth="1"/>
    <col min="4098" max="4098" width="11.1640625" style="2" bestFit="1" customWidth="1"/>
    <col min="4099" max="4100" width="11" style="2"/>
    <col min="4101" max="4102" width="11.1640625" style="2" bestFit="1" customWidth="1"/>
    <col min="4103" max="4103" width="11" style="2"/>
    <col min="4104" max="4104" width="11.1640625" style="2" bestFit="1" customWidth="1"/>
    <col min="4105" max="4105" width="11" style="2"/>
    <col min="4106" max="4106" width="17.1640625" style="2" bestFit="1" customWidth="1"/>
    <col min="4107" max="4109" width="11" style="2"/>
    <col min="4110" max="4110" width="11.1640625" style="2" bestFit="1" customWidth="1"/>
    <col min="4111" max="4352" width="11" style="2"/>
    <col min="4353" max="4353" width="16" style="2" customWidth="1"/>
    <col min="4354" max="4354" width="11.1640625" style="2" bestFit="1" customWidth="1"/>
    <col min="4355" max="4356" width="11" style="2"/>
    <col min="4357" max="4358" width="11.1640625" style="2" bestFit="1" customWidth="1"/>
    <col min="4359" max="4359" width="11" style="2"/>
    <col min="4360" max="4360" width="11.1640625" style="2" bestFit="1" customWidth="1"/>
    <col min="4361" max="4361" width="11" style="2"/>
    <col min="4362" max="4362" width="17.1640625" style="2" bestFit="1" customWidth="1"/>
    <col min="4363" max="4365" width="11" style="2"/>
    <col min="4366" max="4366" width="11.1640625" style="2" bestFit="1" customWidth="1"/>
    <col min="4367" max="4608" width="11" style="2"/>
    <col min="4609" max="4609" width="16" style="2" customWidth="1"/>
    <col min="4610" max="4610" width="11.1640625" style="2" bestFit="1" customWidth="1"/>
    <col min="4611" max="4612" width="11" style="2"/>
    <col min="4613" max="4614" width="11.1640625" style="2" bestFit="1" customWidth="1"/>
    <col min="4615" max="4615" width="11" style="2"/>
    <col min="4616" max="4616" width="11.1640625" style="2" bestFit="1" customWidth="1"/>
    <col min="4617" max="4617" width="11" style="2"/>
    <col min="4618" max="4618" width="17.1640625" style="2" bestFit="1" customWidth="1"/>
    <col min="4619" max="4621" width="11" style="2"/>
    <col min="4622" max="4622" width="11.1640625" style="2" bestFit="1" customWidth="1"/>
    <col min="4623" max="4864" width="11" style="2"/>
    <col min="4865" max="4865" width="16" style="2" customWidth="1"/>
    <col min="4866" max="4866" width="11.1640625" style="2" bestFit="1" customWidth="1"/>
    <col min="4867" max="4868" width="11" style="2"/>
    <col min="4869" max="4870" width="11.1640625" style="2" bestFit="1" customWidth="1"/>
    <col min="4871" max="4871" width="11" style="2"/>
    <col min="4872" max="4872" width="11.1640625" style="2" bestFit="1" customWidth="1"/>
    <col min="4873" max="4873" width="11" style="2"/>
    <col min="4874" max="4874" width="17.1640625" style="2" bestFit="1" customWidth="1"/>
    <col min="4875" max="4877" width="11" style="2"/>
    <col min="4878" max="4878" width="11.1640625" style="2" bestFit="1" customWidth="1"/>
    <col min="4879" max="5120" width="11" style="2"/>
    <col min="5121" max="5121" width="16" style="2" customWidth="1"/>
    <col min="5122" max="5122" width="11.1640625" style="2" bestFit="1" customWidth="1"/>
    <col min="5123" max="5124" width="11" style="2"/>
    <col min="5125" max="5126" width="11.1640625" style="2" bestFit="1" customWidth="1"/>
    <col min="5127" max="5127" width="11" style="2"/>
    <col min="5128" max="5128" width="11.1640625" style="2" bestFit="1" customWidth="1"/>
    <col min="5129" max="5129" width="11" style="2"/>
    <col min="5130" max="5130" width="17.1640625" style="2" bestFit="1" customWidth="1"/>
    <col min="5131" max="5133" width="11" style="2"/>
    <col min="5134" max="5134" width="11.1640625" style="2" bestFit="1" customWidth="1"/>
    <col min="5135" max="5376" width="11" style="2"/>
    <col min="5377" max="5377" width="16" style="2" customWidth="1"/>
    <col min="5378" max="5378" width="11.1640625" style="2" bestFit="1" customWidth="1"/>
    <col min="5379" max="5380" width="11" style="2"/>
    <col min="5381" max="5382" width="11.1640625" style="2" bestFit="1" customWidth="1"/>
    <col min="5383" max="5383" width="11" style="2"/>
    <col min="5384" max="5384" width="11.1640625" style="2" bestFit="1" customWidth="1"/>
    <col min="5385" max="5385" width="11" style="2"/>
    <col min="5386" max="5386" width="17.1640625" style="2" bestFit="1" customWidth="1"/>
    <col min="5387" max="5389" width="11" style="2"/>
    <col min="5390" max="5390" width="11.1640625" style="2" bestFit="1" customWidth="1"/>
    <col min="5391" max="5632" width="11" style="2"/>
    <col min="5633" max="5633" width="16" style="2" customWidth="1"/>
    <col min="5634" max="5634" width="11.1640625" style="2" bestFit="1" customWidth="1"/>
    <col min="5635" max="5636" width="11" style="2"/>
    <col min="5637" max="5638" width="11.1640625" style="2" bestFit="1" customWidth="1"/>
    <col min="5639" max="5639" width="11" style="2"/>
    <col min="5640" max="5640" width="11.1640625" style="2" bestFit="1" customWidth="1"/>
    <col min="5641" max="5641" width="11" style="2"/>
    <col min="5642" max="5642" width="17.1640625" style="2" bestFit="1" customWidth="1"/>
    <col min="5643" max="5645" width="11" style="2"/>
    <col min="5646" max="5646" width="11.1640625" style="2" bestFit="1" customWidth="1"/>
    <col min="5647" max="5888" width="11" style="2"/>
    <col min="5889" max="5889" width="16" style="2" customWidth="1"/>
    <col min="5890" max="5890" width="11.1640625" style="2" bestFit="1" customWidth="1"/>
    <col min="5891" max="5892" width="11" style="2"/>
    <col min="5893" max="5894" width="11.1640625" style="2" bestFit="1" customWidth="1"/>
    <col min="5895" max="5895" width="11" style="2"/>
    <col min="5896" max="5896" width="11.1640625" style="2" bestFit="1" customWidth="1"/>
    <col min="5897" max="5897" width="11" style="2"/>
    <col min="5898" max="5898" width="17.1640625" style="2" bestFit="1" customWidth="1"/>
    <col min="5899" max="5901" width="11" style="2"/>
    <col min="5902" max="5902" width="11.1640625" style="2" bestFit="1" customWidth="1"/>
    <col min="5903" max="6144" width="11" style="2"/>
    <col min="6145" max="6145" width="16" style="2" customWidth="1"/>
    <col min="6146" max="6146" width="11.1640625" style="2" bestFit="1" customWidth="1"/>
    <col min="6147" max="6148" width="11" style="2"/>
    <col min="6149" max="6150" width="11.1640625" style="2" bestFit="1" customWidth="1"/>
    <col min="6151" max="6151" width="11" style="2"/>
    <col min="6152" max="6152" width="11.1640625" style="2" bestFit="1" customWidth="1"/>
    <col min="6153" max="6153" width="11" style="2"/>
    <col min="6154" max="6154" width="17.1640625" style="2" bestFit="1" customWidth="1"/>
    <col min="6155" max="6157" width="11" style="2"/>
    <col min="6158" max="6158" width="11.1640625" style="2" bestFit="1" customWidth="1"/>
    <col min="6159" max="6400" width="11" style="2"/>
    <col min="6401" max="6401" width="16" style="2" customWidth="1"/>
    <col min="6402" max="6402" width="11.1640625" style="2" bestFit="1" customWidth="1"/>
    <col min="6403" max="6404" width="11" style="2"/>
    <col min="6405" max="6406" width="11.1640625" style="2" bestFit="1" customWidth="1"/>
    <col min="6407" max="6407" width="11" style="2"/>
    <col min="6408" max="6408" width="11.1640625" style="2" bestFit="1" customWidth="1"/>
    <col min="6409" max="6409" width="11" style="2"/>
    <col min="6410" max="6410" width="17.1640625" style="2" bestFit="1" customWidth="1"/>
    <col min="6411" max="6413" width="11" style="2"/>
    <col min="6414" max="6414" width="11.1640625" style="2" bestFit="1" customWidth="1"/>
    <col min="6415" max="6656" width="11" style="2"/>
    <col min="6657" max="6657" width="16" style="2" customWidth="1"/>
    <col min="6658" max="6658" width="11.1640625" style="2" bestFit="1" customWidth="1"/>
    <col min="6659" max="6660" width="11" style="2"/>
    <col min="6661" max="6662" width="11.1640625" style="2" bestFit="1" customWidth="1"/>
    <col min="6663" max="6663" width="11" style="2"/>
    <col min="6664" max="6664" width="11.1640625" style="2" bestFit="1" customWidth="1"/>
    <col min="6665" max="6665" width="11" style="2"/>
    <col min="6666" max="6666" width="17.1640625" style="2" bestFit="1" customWidth="1"/>
    <col min="6667" max="6669" width="11" style="2"/>
    <col min="6670" max="6670" width="11.1640625" style="2" bestFit="1" customWidth="1"/>
    <col min="6671" max="6912" width="11" style="2"/>
    <col min="6913" max="6913" width="16" style="2" customWidth="1"/>
    <col min="6914" max="6914" width="11.1640625" style="2" bestFit="1" customWidth="1"/>
    <col min="6915" max="6916" width="11" style="2"/>
    <col min="6917" max="6918" width="11.1640625" style="2" bestFit="1" customWidth="1"/>
    <col min="6919" max="6919" width="11" style="2"/>
    <col min="6920" max="6920" width="11.1640625" style="2" bestFit="1" customWidth="1"/>
    <col min="6921" max="6921" width="11" style="2"/>
    <col min="6922" max="6922" width="17.1640625" style="2" bestFit="1" customWidth="1"/>
    <col min="6923" max="6925" width="11" style="2"/>
    <col min="6926" max="6926" width="11.1640625" style="2" bestFit="1" customWidth="1"/>
    <col min="6927" max="7168" width="11" style="2"/>
    <col min="7169" max="7169" width="16" style="2" customWidth="1"/>
    <col min="7170" max="7170" width="11.1640625" style="2" bestFit="1" customWidth="1"/>
    <col min="7171" max="7172" width="11" style="2"/>
    <col min="7173" max="7174" width="11.1640625" style="2" bestFit="1" customWidth="1"/>
    <col min="7175" max="7175" width="11" style="2"/>
    <col min="7176" max="7176" width="11.1640625" style="2" bestFit="1" customWidth="1"/>
    <col min="7177" max="7177" width="11" style="2"/>
    <col min="7178" max="7178" width="17.1640625" style="2" bestFit="1" customWidth="1"/>
    <col min="7179" max="7181" width="11" style="2"/>
    <col min="7182" max="7182" width="11.1640625" style="2" bestFit="1" customWidth="1"/>
    <col min="7183" max="7424" width="11" style="2"/>
    <col min="7425" max="7425" width="16" style="2" customWidth="1"/>
    <col min="7426" max="7426" width="11.1640625" style="2" bestFit="1" customWidth="1"/>
    <col min="7427" max="7428" width="11" style="2"/>
    <col min="7429" max="7430" width="11.1640625" style="2" bestFit="1" customWidth="1"/>
    <col min="7431" max="7431" width="11" style="2"/>
    <col min="7432" max="7432" width="11.1640625" style="2" bestFit="1" customWidth="1"/>
    <col min="7433" max="7433" width="11" style="2"/>
    <col min="7434" max="7434" width="17.1640625" style="2" bestFit="1" customWidth="1"/>
    <col min="7435" max="7437" width="11" style="2"/>
    <col min="7438" max="7438" width="11.1640625" style="2" bestFit="1" customWidth="1"/>
    <col min="7439" max="7680" width="11" style="2"/>
    <col min="7681" max="7681" width="16" style="2" customWidth="1"/>
    <col min="7682" max="7682" width="11.1640625" style="2" bestFit="1" customWidth="1"/>
    <col min="7683" max="7684" width="11" style="2"/>
    <col min="7685" max="7686" width="11.1640625" style="2" bestFit="1" customWidth="1"/>
    <col min="7687" max="7687" width="11" style="2"/>
    <col min="7688" max="7688" width="11.1640625" style="2" bestFit="1" customWidth="1"/>
    <col min="7689" max="7689" width="11" style="2"/>
    <col min="7690" max="7690" width="17.1640625" style="2" bestFit="1" customWidth="1"/>
    <col min="7691" max="7693" width="11" style="2"/>
    <col min="7694" max="7694" width="11.1640625" style="2" bestFit="1" customWidth="1"/>
    <col min="7695" max="7936" width="11" style="2"/>
    <col min="7937" max="7937" width="16" style="2" customWidth="1"/>
    <col min="7938" max="7938" width="11.1640625" style="2" bestFit="1" customWidth="1"/>
    <col min="7939" max="7940" width="11" style="2"/>
    <col min="7941" max="7942" width="11.1640625" style="2" bestFit="1" customWidth="1"/>
    <col min="7943" max="7943" width="11" style="2"/>
    <col min="7944" max="7944" width="11.1640625" style="2" bestFit="1" customWidth="1"/>
    <col min="7945" max="7945" width="11" style="2"/>
    <col min="7946" max="7946" width="17.1640625" style="2" bestFit="1" customWidth="1"/>
    <col min="7947" max="7949" width="11" style="2"/>
    <col min="7950" max="7950" width="11.1640625" style="2" bestFit="1" customWidth="1"/>
    <col min="7951" max="8192" width="11" style="2"/>
    <col min="8193" max="8193" width="16" style="2" customWidth="1"/>
    <col min="8194" max="8194" width="11.1640625" style="2" bestFit="1" customWidth="1"/>
    <col min="8195" max="8196" width="11" style="2"/>
    <col min="8197" max="8198" width="11.1640625" style="2" bestFit="1" customWidth="1"/>
    <col min="8199" max="8199" width="11" style="2"/>
    <col min="8200" max="8200" width="11.1640625" style="2" bestFit="1" customWidth="1"/>
    <col min="8201" max="8201" width="11" style="2"/>
    <col min="8202" max="8202" width="17.1640625" style="2" bestFit="1" customWidth="1"/>
    <col min="8203" max="8205" width="11" style="2"/>
    <col min="8206" max="8206" width="11.1640625" style="2" bestFit="1" customWidth="1"/>
    <col min="8207" max="8448" width="11" style="2"/>
    <col min="8449" max="8449" width="16" style="2" customWidth="1"/>
    <col min="8450" max="8450" width="11.1640625" style="2" bestFit="1" customWidth="1"/>
    <col min="8451" max="8452" width="11" style="2"/>
    <col min="8453" max="8454" width="11.1640625" style="2" bestFit="1" customWidth="1"/>
    <col min="8455" max="8455" width="11" style="2"/>
    <col min="8456" max="8456" width="11.1640625" style="2" bestFit="1" customWidth="1"/>
    <col min="8457" max="8457" width="11" style="2"/>
    <col min="8458" max="8458" width="17.1640625" style="2" bestFit="1" customWidth="1"/>
    <col min="8459" max="8461" width="11" style="2"/>
    <col min="8462" max="8462" width="11.1640625" style="2" bestFit="1" customWidth="1"/>
    <col min="8463" max="8704" width="11" style="2"/>
    <col min="8705" max="8705" width="16" style="2" customWidth="1"/>
    <col min="8706" max="8706" width="11.1640625" style="2" bestFit="1" customWidth="1"/>
    <col min="8707" max="8708" width="11" style="2"/>
    <col min="8709" max="8710" width="11.1640625" style="2" bestFit="1" customWidth="1"/>
    <col min="8711" max="8711" width="11" style="2"/>
    <col min="8712" max="8712" width="11.1640625" style="2" bestFit="1" customWidth="1"/>
    <col min="8713" max="8713" width="11" style="2"/>
    <col min="8714" max="8714" width="17.1640625" style="2" bestFit="1" customWidth="1"/>
    <col min="8715" max="8717" width="11" style="2"/>
    <col min="8718" max="8718" width="11.1640625" style="2" bestFit="1" customWidth="1"/>
    <col min="8719" max="8960" width="11" style="2"/>
    <col min="8961" max="8961" width="16" style="2" customWidth="1"/>
    <col min="8962" max="8962" width="11.1640625" style="2" bestFit="1" customWidth="1"/>
    <col min="8963" max="8964" width="11" style="2"/>
    <col min="8965" max="8966" width="11.1640625" style="2" bestFit="1" customWidth="1"/>
    <col min="8967" max="8967" width="11" style="2"/>
    <col min="8968" max="8968" width="11.1640625" style="2" bestFit="1" customWidth="1"/>
    <col min="8969" max="8969" width="11" style="2"/>
    <col min="8970" max="8970" width="17.1640625" style="2" bestFit="1" customWidth="1"/>
    <col min="8971" max="8973" width="11" style="2"/>
    <col min="8974" max="8974" width="11.1640625" style="2" bestFit="1" customWidth="1"/>
    <col min="8975" max="9216" width="11" style="2"/>
    <col min="9217" max="9217" width="16" style="2" customWidth="1"/>
    <col min="9218" max="9218" width="11.1640625" style="2" bestFit="1" customWidth="1"/>
    <col min="9219" max="9220" width="11" style="2"/>
    <col min="9221" max="9222" width="11.1640625" style="2" bestFit="1" customWidth="1"/>
    <col min="9223" max="9223" width="11" style="2"/>
    <col min="9224" max="9224" width="11.1640625" style="2" bestFit="1" customWidth="1"/>
    <col min="9225" max="9225" width="11" style="2"/>
    <col min="9226" max="9226" width="17.1640625" style="2" bestFit="1" customWidth="1"/>
    <col min="9227" max="9229" width="11" style="2"/>
    <col min="9230" max="9230" width="11.1640625" style="2" bestFit="1" customWidth="1"/>
    <col min="9231" max="9472" width="11" style="2"/>
    <col min="9473" max="9473" width="16" style="2" customWidth="1"/>
    <col min="9474" max="9474" width="11.1640625" style="2" bestFit="1" customWidth="1"/>
    <col min="9475" max="9476" width="11" style="2"/>
    <col min="9477" max="9478" width="11.1640625" style="2" bestFit="1" customWidth="1"/>
    <col min="9479" max="9479" width="11" style="2"/>
    <col min="9480" max="9480" width="11.1640625" style="2" bestFit="1" customWidth="1"/>
    <col min="9481" max="9481" width="11" style="2"/>
    <col min="9482" max="9482" width="17.1640625" style="2" bestFit="1" customWidth="1"/>
    <col min="9483" max="9485" width="11" style="2"/>
    <col min="9486" max="9486" width="11.1640625" style="2" bestFit="1" customWidth="1"/>
    <col min="9487" max="9728" width="11" style="2"/>
    <col min="9729" max="9729" width="16" style="2" customWidth="1"/>
    <col min="9730" max="9730" width="11.1640625" style="2" bestFit="1" customWidth="1"/>
    <col min="9731" max="9732" width="11" style="2"/>
    <col min="9733" max="9734" width="11.1640625" style="2" bestFit="1" customWidth="1"/>
    <col min="9735" max="9735" width="11" style="2"/>
    <col min="9736" max="9736" width="11.1640625" style="2" bestFit="1" customWidth="1"/>
    <col min="9737" max="9737" width="11" style="2"/>
    <col min="9738" max="9738" width="17.1640625" style="2" bestFit="1" customWidth="1"/>
    <col min="9739" max="9741" width="11" style="2"/>
    <col min="9742" max="9742" width="11.1640625" style="2" bestFit="1" customWidth="1"/>
    <col min="9743" max="9984" width="11" style="2"/>
    <col min="9985" max="9985" width="16" style="2" customWidth="1"/>
    <col min="9986" max="9986" width="11.1640625" style="2" bestFit="1" customWidth="1"/>
    <col min="9987" max="9988" width="11" style="2"/>
    <col min="9989" max="9990" width="11.1640625" style="2" bestFit="1" customWidth="1"/>
    <col min="9991" max="9991" width="11" style="2"/>
    <col min="9992" max="9992" width="11.1640625" style="2" bestFit="1" customWidth="1"/>
    <col min="9993" max="9993" width="11" style="2"/>
    <col min="9994" max="9994" width="17.1640625" style="2" bestFit="1" customWidth="1"/>
    <col min="9995" max="9997" width="11" style="2"/>
    <col min="9998" max="9998" width="11.1640625" style="2" bestFit="1" customWidth="1"/>
    <col min="9999" max="10240" width="11" style="2"/>
    <col min="10241" max="10241" width="16" style="2" customWidth="1"/>
    <col min="10242" max="10242" width="11.1640625" style="2" bestFit="1" customWidth="1"/>
    <col min="10243" max="10244" width="11" style="2"/>
    <col min="10245" max="10246" width="11.1640625" style="2" bestFit="1" customWidth="1"/>
    <col min="10247" max="10247" width="11" style="2"/>
    <col min="10248" max="10248" width="11.1640625" style="2" bestFit="1" customWidth="1"/>
    <col min="10249" max="10249" width="11" style="2"/>
    <col min="10250" max="10250" width="17.1640625" style="2" bestFit="1" customWidth="1"/>
    <col min="10251" max="10253" width="11" style="2"/>
    <col min="10254" max="10254" width="11.1640625" style="2" bestFit="1" customWidth="1"/>
    <col min="10255" max="10496" width="11" style="2"/>
    <col min="10497" max="10497" width="16" style="2" customWidth="1"/>
    <col min="10498" max="10498" width="11.1640625" style="2" bestFit="1" customWidth="1"/>
    <col min="10499" max="10500" width="11" style="2"/>
    <col min="10501" max="10502" width="11.1640625" style="2" bestFit="1" customWidth="1"/>
    <col min="10503" max="10503" width="11" style="2"/>
    <col min="10504" max="10504" width="11.1640625" style="2" bestFit="1" customWidth="1"/>
    <col min="10505" max="10505" width="11" style="2"/>
    <col min="10506" max="10506" width="17.1640625" style="2" bestFit="1" customWidth="1"/>
    <col min="10507" max="10509" width="11" style="2"/>
    <col min="10510" max="10510" width="11.1640625" style="2" bestFit="1" customWidth="1"/>
    <col min="10511" max="10752" width="11" style="2"/>
    <col min="10753" max="10753" width="16" style="2" customWidth="1"/>
    <col min="10754" max="10754" width="11.1640625" style="2" bestFit="1" customWidth="1"/>
    <col min="10755" max="10756" width="11" style="2"/>
    <col min="10757" max="10758" width="11.1640625" style="2" bestFit="1" customWidth="1"/>
    <col min="10759" max="10759" width="11" style="2"/>
    <col min="10760" max="10760" width="11.1640625" style="2" bestFit="1" customWidth="1"/>
    <col min="10761" max="10761" width="11" style="2"/>
    <col min="10762" max="10762" width="17.1640625" style="2" bestFit="1" customWidth="1"/>
    <col min="10763" max="10765" width="11" style="2"/>
    <col min="10766" max="10766" width="11.1640625" style="2" bestFit="1" customWidth="1"/>
    <col min="10767" max="11008" width="11" style="2"/>
    <col min="11009" max="11009" width="16" style="2" customWidth="1"/>
    <col min="11010" max="11010" width="11.1640625" style="2" bestFit="1" customWidth="1"/>
    <col min="11011" max="11012" width="11" style="2"/>
    <col min="11013" max="11014" width="11.1640625" style="2" bestFit="1" customWidth="1"/>
    <col min="11015" max="11015" width="11" style="2"/>
    <col min="11016" max="11016" width="11.1640625" style="2" bestFit="1" customWidth="1"/>
    <col min="11017" max="11017" width="11" style="2"/>
    <col min="11018" max="11018" width="17.1640625" style="2" bestFit="1" customWidth="1"/>
    <col min="11019" max="11021" width="11" style="2"/>
    <col min="11022" max="11022" width="11.1640625" style="2" bestFit="1" customWidth="1"/>
    <col min="11023" max="11264" width="11" style="2"/>
    <col min="11265" max="11265" width="16" style="2" customWidth="1"/>
    <col min="11266" max="11266" width="11.1640625" style="2" bestFit="1" customWidth="1"/>
    <col min="11267" max="11268" width="11" style="2"/>
    <col min="11269" max="11270" width="11.1640625" style="2" bestFit="1" customWidth="1"/>
    <col min="11271" max="11271" width="11" style="2"/>
    <col min="11272" max="11272" width="11.1640625" style="2" bestFit="1" customWidth="1"/>
    <col min="11273" max="11273" width="11" style="2"/>
    <col min="11274" max="11274" width="17.1640625" style="2" bestFit="1" customWidth="1"/>
    <col min="11275" max="11277" width="11" style="2"/>
    <col min="11278" max="11278" width="11.1640625" style="2" bestFit="1" customWidth="1"/>
    <col min="11279" max="11520" width="11" style="2"/>
    <col min="11521" max="11521" width="16" style="2" customWidth="1"/>
    <col min="11522" max="11522" width="11.1640625" style="2" bestFit="1" customWidth="1"/>
    <col min="11523" max="11524" width="11" style="2"/>
    <col min="11525" max="11526" width="11.1640625" style="2" bestFit="1" customWidth="1"/>
    <col min="11527" max="11527" width="11" style="2"/>
    <col min="11528" max="11528" width="11.1640625" style="2" bestFit="1" customWidth="1"/>
    <col min="11529" max="11529" width="11" style="2"/>
    <col min="11530" max="11530" width="17.1640625" style="2" bestFit="1" customWidth="1"/>
    <col min="11531" max="11533" width="11" style="2"/>
    <col min="11534" max="11534" width="11.1640625" style="2" bestFit="1" customWidth="1"/>
    <col min="11535" max="11776" width="11" style="2"/>
    <col min="11777" max="11777" width="16" style="2" customWidth="1"/>
    <col min="11778" max="11778" width="11.1640625" style="2" bestFit="1" customWidth="1"/>
    <col min="11779" max="11780" width="11" style="2"/>
    <col min="11781" max="11782" width="11.1640625" style="2" bestFit="1" customWidth="1"/>
    <col min="11783" max="11783" width="11" style="2"/>
    <col min="11784" max="11784" width="11.1640625" style="2" bestFit="1" customWidth="1"/>
    <col min="11785" max="11785" width="11" style="2"/>
    <col min="11786" max="11786" width="17.1640625" style="2" bestFit="1" customWidth="1"/>
    <col min="11787" max="11789" width="11" style="2"/>
    <col min="11790" max="11790" width="11.1640625" style="2" bestFit="1" customWidth="1"/>
    <col min="11791" max="12032" width="11" style="2"/>
    <col min="12033" max="12033" width="16" style="2" customWidth="1"/>
    <col min="12034" max="12034" width="11.1640625" style="2" bestFit="1" customWidth="1"/>
    <col min="12035" max="12036" width="11" style="2"/>
    <col min="12037" max="12038" width="11.1640625" style="2" bestFit="1" customWidth="1"/>
    <col min="12039" max="12039" width="11" style="2"/>
    <col min="12040" max="12040" width="11.1640625" style="2" bestFit="1" customWidth="1"/>
    <col min="12041" max="12041" width="11" style="2"/>
    <col min="12042" max="12042" width="17.1640625" style="2" bestFit="1" customWidth="1"/>
    <col min="12043" max="12045" width="11" style="2"/>
    <col min="12046" max="12046" width="11.1640625" style="2" bestFit="1" customWidth="1"/>
    <col min="12047" max="12288" width="11" style="2"/>
    <col min="12289" max="12289" width="16" style="2" customWidth="1"/>
    <col min="12290" max="12290" width="11.1640625" style="2" bestFit="1" customWidth="1"/>
    <col min="12291" max="12292" width="11" style="2"/>
    <col min="12293" max="12294" width="11.1640625" style="2" bestFit="1" customWidth="1"/>
    <col min="12295" max="12295" width="11" style="2"/>
    <col min="12296" max="12296" width="11.1640625" style="2" bestFit="1" customWidth="1"/>
    <col min="12297" max="12297" width="11" style="2"/>
    <col min="12298" max="12298" width="17.1640625" style="2" bestFit="1" customWidth="1"/>
    <col min="12299" max="12301" width="11" style="2"/>
    <col min="12302" max="12302" width="11.1640625" style="2" bestFit="1" customWidth="1"/>
    <col min="12303" max="12544" width="11" style="2"/>
    <col min="12545" max="12545" width="16" style="2" customWidth="1"/>
    <col min="12546" max="12546" width="11.1640625" style="2" bestFit="1" customWidth="1"/>
    <col min="12547" max="12548" width="11" style="2"/>
    <col min="12549" max="12550" width="11.1640625" style="2" bestFit="1" customWidth="1"/>
    <col min="12551" max="12551" width="11" style="2"/>
    <col min="12552" max="12552" width="11.1640625" style="2" bestFit="1" customWidth="1"/>
    <col min="12553" max="12553" width="11" style="2"/>
    <col min="12554" max="12554" width="17.1640625" style="2" bestFit="1" customWidth="1"/>
    <col min="12555" max="12557" width="11" style="2"/>
    <col min="12558" max="12558" width="11.1640625" style="2" bestFit="1" customWidth="1"/>
    <col min="12559" max="12800" width="11" style="2"/>
    <col min="12801" max="12801" width="16" style="2" customWidth="1"/>
    <col min="12802" max="12802" width="11.1640625" style="2" bestFit="1" customWidth="1"/>
    <col min="12803" max="12804" width="11" style="2"/>
    <col min="12805" max="12806" width="11.1640625" style="2" bestFit="1" customWidth="1"/>
    <col min="12807" max="12807" width="11" style="2"/>
    <col min="12808" max="12808" width="11.1640625" style="2" bestFit="1" customWidth="1"/>
    <col min="12809" max="12809" width="11" style="2"/>
    <col min="12810" max="12810" width="17.1640625" style="2" bestFit="1" customWidth="1"/>
    <col min="12811" max="12813" width="11" style="2"/>
    <col min="12814" max="12814" width="11.1640625" style="2" bestFit="1" customWidth="1"/>
    <col min="12815" max="13056" width="11" style="2"/>
    <col min="13057" max="13057" width="16" style="2" customWidth="1"/>
    <col min="13058" max="13058" width="11.1640625" style="2" bestFit="1" customWidth="1"/>
    <col min="13059" max="13060" width="11" style="2"/>
    <col min="13061" max="13062" width="11.1640625" style="2" bestFit="1" customWidth="1"/>
    <col min="13063" max="13063" width="11" style="2"/>
    <col min="13064" max="13064" width="11.1640625" style="2" bestFit="1" customWidth="1"/>
    <col min="13065" max="13065" width="11" style="2"/>
    <col min="13066" max="13066" width="17.1640625" style="2" bestFit="1" customWidth="1"/>
    <col min="13067" max="13069" width="11" style="2"/>
    <col min="13070" max="13070" width="11.1640625" style="2" bestFit="1" customWidth="1"/>
    <col min="13071" max="13312" width="11" style="2"/>
    <col min="13313" max="13313" width="16" style="2" customWidth="1"/>
    <col min="13314" max="13314" width="11.1640625" style="2" bestFit="1" customWidth="1"/>
    <col min="13315" max="13316" width="11" style="2"/>
    <col min="13317" max="13318" width="11.1640625" style="2" bestFit="1" customWidth="1"/>
    <col min="13319" max="13319" width="11" style="2"/>
    <col min="13320" max="13320" width="11.1640625" style="2" bestFit="1" customWidth="1"/>
    <col min="13321" max="13321" width="11" style="2"/>
    <col min="13322" max="13322" width="17.1640625" style="2" bestFit="1" customWidth="1"/>
    <col min="13323" max="13325" width="11" style="2"/>
    <col min="13326" max="13326" width="11.1640625" style="2" bestFit="1" customWidth="1"/>
    <col min="13327" max="13568" width="11" style="2"/>
    <col min="13569" max="13569" width="16" style="2" customWidth="1"/>
    <col min="13570" max="13570" width="11.1640625" style="2" bestFit="1" customWidth="1"/>
    <col min="13571" max="13572" width="11" style="2"/>
    <col min="13573" max="13574" width="11.1640625" style="2" bestFit="1" customWidth="1"/>
    <col min="13575" max="13575" width="11" style="2"/>
    <col min="13576" max="13576" width="11.1640625" style="2" bestFit="1" customWidth="1"/>
    <col min="13577" max="13577" width="11" style="2"/>
    <col min="13578" max="13578" width="17.1640625" style="2" bestFit="1" customWidth="1"/>
    <col min="13579" max="13581" width="11" style="2"/>
    <col min="13582" max="13582" width="11.1640625" style="2" bestFit="1" customWidth="1"/>
    <col min="13583" max="13824" width="11" style="2"/>
    <col min="13825" max="13825" width="16" style="2" customWidth="1"/>
    <col min="13826" max="13826" width="11.1640625" style="2" bestFit="1" customWidth="1"/>
    <col min="13827" max="13828" width="11" style="2"/>
    <col min="13829" max="13830" width="11.1640625" style="2" bestFit="1" customWidth="1"/>
    <col min="13831" max="13831" width="11" style="2"/>
    <col min="13832" max="13832" width="11.1640625" style="2" bestFit="1" customWidth="1"/>
    <col min="13833" max="13833" width="11" style="2"/>
    <col min="13834" max="13834" width="17.1640625" style="2" bestFit="1" customWidth="1"/>
    <col min="13835" max="13837" width="11" style="2"/>
    <col min="13838" max="13838" width="11.1640625" style="2" bestFit="1" customWidth="1"/>
    <col min="13839" max="14080" width="11" style="2"/>
    <col min="14081" max="14081" width="16" style="2" customWidth="1"/>
    <col min="14082" max="14082" width="11.1640625" style="2" bestFit="1" customWidth="1"/>
    <col min="14083" max="14084" width="11" style="2"/>
    <col min="14085" max="14086" width="11.1640625" style="2" bestFit="1" customWidth="1"/>
    <col min="14087" max="14087" width="11" style="2"/>
    <col min="14088" max="14088" width="11.1640625" style="2" bestFit="1" customWidth="1"/>
    <col min="14089" max="14089" width="11" style="2"/>
    <col min="14090" max="14090" width="17.1640625" style="2" bestFit="1" customWidth="1"/>
    <col min="14091" max="14093" width="11" style="2"/>
    <col min="14094" max="14094" width="11.1640625" style="2" bestFit="1" customWidth="1"/>
    <col min="14095" max="14336" width="11" style="2"/>
    <col min="14337" max="14337" width="16" style="2" customWidth="1"/>
    <col min="14338" max="14338" width="11.1640625" style="2" bestFit="1" customWidth="1"/>
    <col min="14339" max="14340" width="11" style="2"/>
    <col min="14341" max="14342" width="11.1640625" style="2" bestFit="1" customWidth="1"/>
    <col min="14343" max="14343" width="11" style="2"/>
    <col min="14344" max="14344" width="11.1640625" style="2" bestFit="1" customWidth="1"/>
    <col min="14345" max="14345" width="11" style="2"/>
    <col min="14346" max="14346" width="17.1640625" style="2" bestFit="1" customWidth="1"/>
    <col min="14347" max="14349" width="11" style="2"/>
    <col min="14350" max="14350" width="11.1640625" style="2" bestFit="1" customWidth="1"/>
    <col min="14351" max="14592" width="11" style="2"/>
    <col min="14593" max="14593" width="16" style="2" customWidth="1"/>
    <col min="14594" max="14594" width="11.1640625" style="2" bestFit="1" customWidth="1"/>
    <col min="14595" max="14596" width="11" style="2"/>
    <col min="14597" max="14598" width="11.1640625" style="2" bestFit="1" customWidth="1"/>
    <col min="14599" max="14599" width="11" style="2"/>
    <col min="14600" max="14600" width="11.1640625" style="2" bestFit="1" customWidth="1"/>
    <col min="14601" max="14601" width="11" style="2"/>
    <col min="14602" max="14602" width="17.1640625" style="2" bestFit="1" customWidth="1"/>
    <col min="14603" max="14605" width="11" style="2"/>
    <col min="14606" max="14606" width="11.1640625" style="2" bestFit="1" customWidth="1"/>
    <col min="14607" max="14848" width="11" style="2"/>
    <col min="14849" max="14849" width="16" style="2" customWidth="1"/>
    <col min="14850" max="14850" width="11.1640625" style="2" bestFit="1" customWidth="1"/>
    <col min="14851" max="14852" width="11" style="2"/>
    <col min="14853" max="14854" width="11.1640625" style="2" bestFit="1" customWidth="1"/>
    <col min="14855" max="14855" width="11" style="2"/>
    <col min="14856" max="14856" width="11.1640625" style="2" bestFit="1" customWidth="1"/>
    <col min="14857" max="14857" width="11" style="2"/>
    <col min="14858" max="14858" width="17.1640625" style="2" bestFit="1" customWidth="1"/>
    <col min="14859" max="14861" width="11" style="2"/>
    <col min="14862" max="14862" width="11.1640625" style="2" bestFit="1" customWidth="1"/>
    <col min="14863" max="15104" width="11" style="2"/>
    <col min="15105" max="15105" width="16" style="2" customWidth="1"/>
    <col min="15106" max="15106" width="11.1640625" style="2" bestFit="1" customWidth="1"/>
    <col min="15107" max="15108" width="11" style="2"/>
    <col min="15109" max="15110" width="11.1640625" style="2" bestFit="1" customWidth="1"/>
    <col min="15111" max="15111" width="11" style="2"/>
    <col min="15112" max="15112" width="11.1640625" style="2" bestFit="1" customWidth="1"/>
    <col min="15113" max="15113" width="11" style="2"/>
    <col min="15114" max="15114" width="17.1640625" style="2" bestFit="1" customWidth="1"/>
    <col min="15115" max="15117" width="11" style="2"/>
    <col min="15118" max="15118" width="11.1640625" style="2" bestFit="1" customWidth="1"/>
    <col min="15119" max="15360" width="11" style="2"/>
    <col min="15361" max="15361" width="16" style="2" customWidth="1"/>
    <col min="15362" max="15362" width="11.1640625" style="2" bestFit="1" customWidth="1"/>
    <col min="15363" max="15364" width="11" style="2"/>
    <col min="15365" max="15366" width="11.1640625" style="2" bestFit="1" customWidth="1"/>
    <col min="15367" max="15367" width="11" style="2"/>
    <col min="15368" max="15368" width="11.1640625" style="2" bestFit="1" customWidth="1"/>
    <col min="15369" max="15369" width="11" style="2"/>
    <col min="15370" max="15370" width="17.1640625" style="2" bestFit="1" customWidth="1"/>
    <col min="15371" max="15373" width="11" style="2"/>
    <col min="15374" max="15374" width="11.1640625" style="2" bestFit="1" customWidth="1"/>
    <col min="15375" max="15616" width="11" style="2"/>
    <col min="15617" max="15617" width="16" style="2" customWidth="1"/>
    <col min="15618" max="15618" width="11.1640625" style="2" bestFit="1" customWidth="1"/>
    <col min="15619" max="15620" width="11" style="2"/>
    <col min="15621" max="15622" width="11.1640625" style="2" bestFit="1" customWidth="1"/>
    <col min="15623" max="15623" width="11" style="2"/>
    <col min="15624" max="15624" width="11.1640625" style="2" bestFit="1" customWidth="1"/>
    <col min="15625" max="15625" width="11" style="2"/>
    <col min="15626" max="15626" width="17.1640625" style="2" bestFit="1" customWidth="1"/>
    <col min="15627" max="15629" width="11" style="2"/>
    <col min="15630" max="15630" width="11.1640625" style="2" bestFit="1" customWidth="1"/>
    <col min="15631" max="15872" width="11" style="2"/>
    <col min="15873" max="15873" width="16" style="2" customWidth="1"/>
    <col min="15874" max="15874" width="11.1640625" style="2" bestFit="1" customWidth="1"/>
    <col min="15875" max="15876" width="11" style="2"/>
    <col min="15877" max="15878" width="11.1640625" style="2" bestFit="1" customWidth="1"/>
    <col min="15879" max="15879" width="11" style="2"/>
    <col min="15880" max="15880" width="11.1640625" style="2" bestFit="1" customWidth="1"/>
    <col min="15881" max="15881" width="11" style="2"/>
    <col min="15882" max="15882" width="17.1640625" style="2" bestFit="1" customWidth="1"/>
    <col min="15883" max="15885" width="11" style="2"/>
    <col min="15886" max="15886" width="11.1640625" style="2" bestFit="1" customWidth="1"/>
    <col min="15887" max="16128" width="11" style="2"/>
    <col min="16129" max="16129" width="16" style="2" customWidth="1"/>
    <col min="16130" max="16130" width="11.1640625" style="2" bestFit="1" customWidth="1"/>
    <col min="16131" max="16132" width="11" style="2"/>
    <col min="16133" max="16134" width="11.1640625" style="2" bestFit="1" customWidth="1"/>
    <col min="16135" max="16135" width="11" style="2"/>
    <col min="16136" max="16136" width="11.1640625" style="2" bestFit="1" customWidth="1"/>
    <col min="16137" max="16137" width="11" style="2"/>
    <col min="16138" max="16138" width="17.1640625" style="2" bestFit="1" customWidth="1"/>
    <col min="16139" max="16141" width="11" style="2"/>
    <col min="16142" max="16142" width="11.1640625" style="2" bestFit="1" customWidth="1"/>
    <col min="16143" max="16384" width="11" style="2"/>
  </cols>
  <sheetData>
    <row r="1" spans="1:17" ht="21">
      <c r="A1" s="1"/>
      <c r="B1" s="1"/>
      <c r="C1" s="1"/>
      <c r="D1" s="160" t="s">
        <v>0</v>
      </c>
      <c r="E1" s="160"/>
      <c r="F1" s="160"/>
      <c r="G1" s="161" t="s">
        <v>90</v>
      </c>
      <c r="H1" s="161"/>
      <c r="I1" s="161"/>
      <c r="J1" s="162"/>
    </row>
    <row r="2" spans="1:17" ht="19" thickBot="1">
      <c r="A2" s="3"/>
      <c r="B2" s="3"/>
      <c r="C2" s="3"/>
      <c r="D2" s="4"/>
      <c r="E2" s="4"/>
      <c r="F2" s="4"/>
      <c r="G2" s="4"/>
      <c r="H2" s="4"/>
      <c r="I2" s="5" t="s">
        <v>1</v>
      </c>
      <c r="J2" s="6">
        <v>41767</v>
      </c>
    </row>
    <row r="3" spans="1:17">
      <c r="A3" s="7" t="s">
        <v>2</v>
      </c>
      <c r="B3" s="163" t="s">
        <v>87</v>
      </c>
      <c r="C3" s="164"/>
      <c r="D3" s="8" t="s">
        <v>3</v>
      </c>
      <c r="E3" s="104" t="s">
        <v>120</v>
      </c>
      <c r="F3" s="165" t="s">
        <v>4</v>
      </c>
      <c r="G3" s="166"/>
      <c r="H3" s="104">
        <v>3</v>
      </c>
      <c r="I3" s="158"/>
      <c r="J3" s="159"/>
    </row>
    <row r="4" spans="1:17" ht="16" thickBot="1">
      <c r="A4" s="7" t="s">
        <v>5</v>
      </c>
      <c r="B4" s="154" t="s">
        <v>88</v>
      </c>
      <c r="C4" s="155"/>
      <c r="D4" s="8" t="s">
        <v>6</v>
      </c>
      <c r="E4" s="105" t="s">
        <v>119</v>
      </c>
      <c r="F4" s="156" t="s">
        <v>7</v>
      </c>
      <c r="G4" s="157"/>
      <c r="H4" s="105">
        <v>3</v>
      </c>
      <c r="I4" s="158"/>
      <c r="J4" s="159"/>
    </row>
    <row r="5" spans="1:17">
      <c r="A5" s="7" t="s">
        <v>8</v>
      </c>
      <c r="B5" s="163" t="s">
        <v>89</v>
      </c>
      <c r="C5" s="164"/>
      <c r="D5" s="9" t="s">
        <v>9</v>
      </c>
      <c r="E5" s="106">
        <f>E3-E4</f>
        <v>0.31999999999999984</v>
      </c>
      <c r="F5" s="165" t="s">
        <v>10</v>
      </c>
      <c r="G5" s="166"/>
      <c r="H5" s="107">
        <v>10</v>
      </c>
      <c r="I5" s="158"/>
      <c r="J5" s="159"/>
    </row>
    <row r="6" spans="1:17">
      <c r="A6" s="7" t="s">
        <v>11</v>
      </c>
      <c r="B6" s="167">
        <v>1</v>
      </c>
      <c r="C6" s="168"/>
      <c r="D6" s="9"/>
      <c r="E6" s="10"/>
      <c r="F6" s="165" t="s">
        <v>12</v>
      </c>
      <c r="G6" s="166"/>
      <c r="H6" s="103"/>
      <c r="I6" s="158"/>
      <c r="J6" s="159"/>
    </row>
    <row r="8" spans="1:17" ht="16" thickBo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16" thickBot="1">
      <c r="A9" s="11"/>
      <c r="B9" s="12" t="s">
        <v>13</v>
      </c>
      <c r="C9" s="171" t="s">
        <v>14</v>
      </c>
      <c r="D9" s="172"/>
      <c r="E9" s="172"/>
      <c r="F9" s="173"/>
      <c r="G9" s="171" t="s">
        <v>15</v>
      </c>
      <c r="H9" s="172"/>
      <c r="I9" s="172"/>
      <c r="J9" s="173"/>
      <c r="K9" s="172" t="s">
        <v>16</v>
      </c>
      <c r="L9" s="172"/>
      <c r="M9" s="172"/>
      <c r="N9" s="173"/>
      <c r="O9" s="11"/>
      <c r="P9" s="11"/>
      <c r="Q9" s="11"/>
    </row>
    <row r="10" spans="1:17" ht="16" thickBot="1">
      <c r="A10" s="11"/>
      <c r="B10" s="12" t="s">
        <v>17</v>
      </c>
      <c r="C10" s="13" t="s">
        <v>18</v>
      </c>
      <c r="D10" s="14" t="s">
        <v>19</v>
      </c>
      <c r="E10" s="14" t="s">
        <v>20</v>
      </c>
      <c r="F10" s="15" t="s">
        <v>21</v>
      </c>
      <c r="G10" s="13" t="s">
        <v>18</v>
      </c>
      <c r="H10" s="14" t="s">
        <v>19</v>
      </c>
      <c r="I10" s="14" t="s">
        <v>20</v>
      </c>
      <c r="J10" s="15" t="s">
        <v>21</v>
      </c>
      <c r="K10" s="13" t="s">
        <v>18</v>
      </c>
      <c r="L10" s="14" t="s">
        <v>19</v>
      </c>
      <c r="M10" s="14" t="s">
        <v>20</v>
      </c>
      <c r="N10" s="15" t="s">
        <v>21</v>
      </c>
      <c r="O10" s="174" t="s">
        <v>22</v>
      </c>
      <c r="P10" s="175"/>
      <c r="Q10" s="11"/>
    </row>
    <row r="11" spans="1:17">
      <c r="A11" s="11"/>
      <c r="B11" s="108">
        <v>1</v>
      </c>
      <c r="C11" s="17"/>
      <c r="D11" s="17"/>
      <c r="E11" s="17"/>
      <c r="F11" s="18">
        <f t="shared" ref="F11:F20" si="0">(MAX(C11:E11)-MIN(C11:E11))</f>
        <v>0</v>
      </c>
      <c r="G11" s="17"/>
      <c r="H11" s="17"/>
      <c r="I11" s="17"/>
      <c r="J11" s="19">
        <f t="shared" ref="J11:J20" si="1">(MAX(G11:I11)-MIN(G11:I11))</f>
        <v>0</v>
      </c>
      <c r="K11" s="17"/>
      <c r="L11" s="17"/>
      <c r="M11" s="17"/>
      <c r="N11" s="20">
        <f t="shared" ref="N11:N20" si="2">(MAX(K11:M11)-MIN(K11:M11))</f>
        <v>0</v>
      </c>
      <c r="O11" s="11" t="str">
        <f t="shared" ref="O11:O30" si="3">IF(F11&gt;$P$35,"UCL Range Violation - A",IF(J11&gt;$P$35,"UCL Range Violation - B",IF(N11&gt;$P$35,"UCL Range Violation - C","")))</f>
        <v/>
      </c>
      <c r="P11" s="11"/>
      <c r="Q11" s="11"/>
    </row>
    <row r="12" spans="1:17">
      <c r="A12" s="11"/>
      <c r="B12" s="109">
        <v>2</v>
      </c>
      <c r="C12" s="17"/>
      <c r="D12" s="17"/>
      <c r="E12" s="17"/>
      <c r="F12" s="18">
        <f t="shared" si="0"/>
        <v>0</v>
      </c>
      <c r="G12" s="17"/>
      <c r="H12" s="17"/>
      <c r="I12" s="17"/>
      <c r="J12" s="19">
        <f t="shared" si="1"/>
        <v>0</v>
      </c>
      <c r="K12" s="17"/>
      <c r="L12" s="17"/>
      <c r="M12" s="17"/>
      <c r="N12" s="20">
        <f t="shared" si="2"/>
        <v>0</v>
      </c>
      <c r="O12" s="11" t="str">
        <f t="shared" si="3"/>
        <v/>
      </c>
      <c r="P12" s="11"/>
      <c r="Q12" s="11"/>
    </row>
    <row r="13" spans="1:17">
      <c r="A13" s="11"/>
      <c r="B13" s="109">
        <v>3</v>
      </c>
      <c r="C13" s="17"/>
      <c r="D13" s="17"/>
      <c r="E13" s="17"/>
      <c r="F13" s="18">
        <f t="shared" si="0"/>
        <v>0</v>
      </c>
      <c r="G13" s="17"/>
      <c r="H13" s="17"/>
      <c r="I13" s="17"/>
      <c r="J13" s="19">
        <f t="shared" si="1"/>
        <v>0</v>
      </c>
      <c r="K13" s="17"/>
      <c r="L13" s="17"/>
      <c r="M13" s="17"/>
      <c r="N13" s="20">
        <f t="shared" si="2"/>
        <v>0</v>
      </c>
      <c r="O13" s="11" t="str">
        <f t="shared" si="3"/>
        <v/>
      </c>
      <c r="P13" s="11"/>
      <c r="Q13" s="11"/>
    </row>
    <row r="14" spans="1:17">
      <c r="A14" s="11"/>
      <c r="B14" s="109">
        <v>4</v>
      </c>
      <c r="C14" s="17"/>
      <c r="D14" s="17"/>
      <c r="E14" s="17"/>
      <c r="F14" s="18">
        <f t="shared" si="0"/>
        <v>0</v>
      </c>
      <c r="G14" s="17"/>
      <c r="H14" s="17"/>
      <c r="I14" s="17"/>
      <c r="J14" s="19">
        <f t="shared" si="1"/>
        <v>0</v>
      </c>
      <c r="K14" s="17"/>
      <c r="L14" s="17"/>
      <c r="M14" s="17"/>
      <c r="N14" s="20">
        <f t="shared" si="2"/>
        <v>0</v>
      </c>
      <c r="O14" s="11" t="str">
        <f t="shared" si="3"/>
        <v/>
      </c>
      <c r="P14" s="11"/>
      <c r="Q14" s="11"/>
    </row>
    <row r="15" spans="1:17">
      <c r="A15" s="11"/>
      <c r="B15" s="109">
        <v>5</v>
      </c>
      <c r="C15" s="17"/>
      <c r="D15" s="17"/>
      <c r="E15" s="17"/>
      <c r="F15" s="18">
        <f t="shared" si="0"/>
        <v>0</v>
      </c>
      <c r="G15" s="17"/>
      <c r="H15" s="17"/>
      <c r="I15" s="17"/>
      <c r="J15" s="19">
        <f t="shared" si="1"/>
        <v>0</v>
      </c>
      <c r="K15" s="17"/>
      <c r="L15" s="17"/>
      <c r="M15" s="17"/>
      <c r="N15" s="20">
        <f t="shared" si="2"/>
        <v>0</v>
      </c>
      <c r="O15" s="11" t="str">
        <f t="shared" si="3"/>
        <v/>
      </c>
      <c r="P15" s="11"/>
      <c r="Q15" s="11"/>
    </row>
    <row r="16" spans="1:17">
      <c r="A16" s="11"/>
      <c r="B16" s="109">
        <v>6</v>
      </c>
      <c r="C16" s="17"/>
      <c r="D16" s="17"/>
      <c r="E16" s="17"/>
      <c r="F16" s="18">
        <f t="shared" si="0"/>
        <v>0</v>
      </c>
      <c r="G16" s="17"/>
      <c r="H16" s="17"/>
      <c r="I16" s="17"/>
      <c r="J16" s="19">
        <f t="shared" si="1"/>
        <v>0</v>
      </c>
      <c r="K16" s="17"/>
      <c r="L16" s="17"/>
      <c r="M16" s="17"/>
      <c r="N16" s="20">
        <f t="shared" si="2"/>
        <v>0</v>
      </c>
      <c r="O16" s="11" t="str">
        <f t="shared" si="3"/>
        <v/>
      </c>
      <c r="P16" s="11"/>
      <c r="Q16" s="11"/>
    </row>
    <row r="17" spans="1:17">
      <c r="A17" s="11"/>
      <c r="B17" s="109">
        <v>7</v>
      </c>
      <c r="C17" s="17"/>
      <c r="D17" s="17"/>
      <c r="E17" s="17"/>
      <c r="F17" s="18">
        <f t="shared" si="0"/>
        <v>0</v>
      </c>
      <c r="G17" s="17"/>
      <c r="H17" s="17"/>
      <c r="I17" s="17"/>
      <c r="J17" s="19">
        <f t="shared" si="1"/>
        <v>0</v>
      </c>
      <c r="K17" s="17"/>
      <c r="L17" s="17"/>
      <c r="M17" s="17"/>
      <c r="N17" s="20">
        <f t="shared" si="2"/>
        <v>0</v>
      </c>
      <c r="O17" s="11" t="str">
        <f t="shared" si="3"/>
        <v/>
      </c>
      <c r="P17" s="11"/>
      <c r="Q17" s="11"/>
    </row>
    <row r="18" spans="1:17">
      <c r="A18" s="11"/>
      <c r="B18" s="109">
        <v>8</v>
      </c>
      <c r="C18" s="17"/>
      <c r="D18" s="17"/>
      <c r="E18" s="17"/>
      <c r="F18" s="18">
        <f t="shared" si="0"/>
        <v>0</v>
      </c>
      <c r="G18" s="17"/>
      <c r="H18" s="17"/>
      <c r="I18" s="17"/>
      <c r="J18" s="19">
        <f t="shared" si="1"/>
        <v>0</v>
      </c>
      <c r="K18" s="17"/>
      <c r="L18" s="17"/>
      <c r="M18" s="17"/>
      <c r="N18" s="20">
        <f t="shared" si="2"/>
        <v>0</v>
      </c>
      <c r="O18" s="11" t="str">
        <f t="shared" si="3"/>
        <v/>
      </c>
      <c r="P18" s="11"/>
      <c r="Q18" s="11"/>
    </row>
    <row r="19" spans="1:17">
      <c r="A19" s="11"/>
      <c r="B19" s="109">
        <v>9</v>
      </c>
      <c r="C19" s="17"/>
      <c r="D19" s="17"/>
      <c r="E19" s="17"/>
      <c r="F19" s="18">
        <f t="shared" si="0"/>
        <v>0</v>
      </c>
      <c r="G19" s="17"/>
      <c r="H19" s="17"/>
      <c r="I19" s="17"/>
      <c r="J19" s="19">
        <f t="shared" si="1"/>
        <v>0</v>
      </c>
      <c r="K19" s="17"/>
      <c r="L19" s="17"/>
      <c r="M19" s="17"/>
      <c r="N19" s="20">
        <f t="shared" si="2"/>
        <v>0</v>
      </c>
      <c r="O19" s="11" t="str">
        <f t="shared" si="3"/>
        <v/>
      </c>
      <c r="P19" s="11"/>
      <c r="Q19" s="11"/>
    </row>
    <row r="20" spans="1:17">
      <c r="A20" s="11"/>
      <c r="B20" s="109">
        <v>10</v>
      </c>
      <c r="C20" s="17"/>
      <c r="D20" s="17"/>
      <c r="E20" s="17"/>
      <c r="F20" s="18">
        <f t="shared" si="0"/>
        <v>0</v>
      </c>
      <c r="G20" s="17"/>
      <c r="H20" s="17"/>
      <c r="I20" s="17"/>
      <c r="J20" s="19">
        <f t="shared" si="1"/>
        <v>0</v>
      </c>
      <c r="K20" s="17"/>
      <c r="L20" s="17"/>
      <c r="M20" s="17"/>
      <c r="N20" s="20">
        <f t="shared" si="2"/>
        <v>0</v>
      </c>
      <c r="O20" s="11" t="str">
        <f t="shared" si="3"/>
        <v/>
      </c>
      <c r="P20" s="11"/>
      <c r="Q20" s="11"/>
    </row>
    <row r="21" spans="1:17" hidden="1">
      <c r="A21" s="11"/>
      <c r="B21" s="21">
        <v>11</v>
      </c>
      <c r="C21" s="22">
        <v>2.1970000000000001</v>
      </c>
      <c r="D21" s="23"/>
      <c r="E21" s="23"/>
      <c r="F21" s="24"/>
      <c r="G21" s="25"/>
      <c r="H21" s="23"/>
      <c r="I21" s="23"/>
      <c r="J21" s="26"/>
      <c r="K21" s="25"/>
      <c r="L21" s="23"/>
      <c r="M21" s="23"/>
      <c r="N21" s="24"/>
      <c r="O21" s="11" t="str">
        <f t="shared" si="3"/>
        <v/>
      </c>
      <c r="P21" s="11"/>
      <c r="Q21" s="11"/>
    </row>
    <row r="22" spans="1:17" hidden="1">
      <c r="A22" s="11"/>
      <c r="B22" s="21">
        <v>12</v>
      </c>
      <c r="C22" s="27"/>
      <c r="D22" s="28"/>
      <c r="E22" s="28"/>
      <c r="F22" s="29"/>
      <c r="G22" s="30"/>
      <c r="H22" s="28"/>
      <c r="I22" s="28"/>
      <c r="J22" s="31"/>
      <c r="K22" s="30"/>
      <c r="L22" s="28"/>
      <c r="M22" s="28"/>
      <c r="N22" s="29"/>
      <c r="O22" s="11" t="str">
        <f t="shared" si="3"/>
        <v/>
      </c>
      <c r="P22" s="11"/>
      <c r="Q22" s="11"/>
    </row>
    <row r="23" spans="1:17" hidden="1">
      <c r="A23" s="11"/>
      <c r="B23" s="21">
        <v>13</v>
      </c>
      <c r="C23" s="27"/>
      <c r="D23" s="28"/>
      <c r="E23" s="28"/>
      <c r="F23" s="29"/>
      <c r="G23" s="30"/>
      <c r="H23" s="28"/>
      <c r="I23" s="28"/>
      <c r="J23" s="31"/>
      <c r="K23" s="30"/>
      <c r="L23" s="28"/>
      <c r="M23" s="28"/>
      <c r="N23" s="29"/>
      <c r="O23" s="11" t="str">
        <f t="shared" si="3"/>
        <v/>
      </c>
      <c r="P23" s="11"/>
      <c r="Q23" s="11"/>
    </row>
    <row r="24" spans="1:17" hidden="1">
      <c r="A24" s="11"/>
      <c r="B24" s="21">
        <v>14</v>
      </c>
      <c r="C24" s="27"/>
      <c r="D24" s="28"/>
      <c r="E24" s="28"/>
      <c r="F24" s="29"/>
      <c r="G24" s="30"/>
      <c r="H24" s="28"/>
      <c r="I24" s="28"/>
      <c r="J24" s="31"/>
      <c r="K24" s="30"/>
      <c r="L24" s="28"/>
      <c r="M24" s="28"/>
      <c r="N24" s="29"/>
      <c r="O24" s="11" t="str">
        <f t="shared" si="3"/>
        <v/>
      </c>
      <c r="P24" s="11"/>
      <c r="Q24" s="11"/>
    </row>
    <row r="25" spans="1:17" hidden="1">
      <c r="A25" s="11"/>
      <c r="B25" s="21">
        <v>15</v>
      </c>
      <c r="C25" s="27"/>
      <c r="D25" s="28"/>
      <c r="E25" s="28"/>
      <c r="F25" s="29"/>
      <c r="G25" s="30"/>
      <c r="H25" s="28"/>
      <c r="I25" s="28"/>
      <c r="J25" s="31"/>
      <c r="K25" s="30"/>
      <c r="L25" s="28"/>
      <c r="M25" s="28"/>
      <c r="N25" s="29"/>
      <c r="O25" s="11" t="str">
        <f t="shared" si="3"/>
        <v/>
      </c>
      <c r="P25" s="11"/>
      <c r="Q25" s="11"/>
    </row>
    <row r="26" spans="1:17" hidden="1">
      <c r="A26" s="11"/>
      <c r="B26" s="21">
        <v>16</v>
      </c>
      <c r="C26" s="27"/>
      <c r="D26" s="28"/>
      <c r="E26" s="28"/>
      <c r="F26" s="29"/>
      <c r="G26" s="30"/>
      <c r="H26" s="28"/>
      <c r="I26" s="28"/>
      <c r="J26" s="31"/>
      <c r="K26" s="30"/>
      <c r="L26" s="28"/>
      <c r="M26" s="28"/>
      <c r="N26" s="29"/>
      <c r="O26" s="11" t="str">
        <f t="shared" si="3"/>
        <v/>
      </c>
      <c r="P26" s="11"/>
      <c r="Q26" s="11"/>
    </row>
    <row r="27" spans="1:17" hidden="1">
      <c r="A27" s="11"/>
      <c r="B27" s="21">
        <v>17</v>
      </c>
      <c r="C27" s="27"/>
      <c r="D27" s="28"/>
      <c r="E27" s="28"/>
      <c r="F27" s="29"/>
      <c r="G27" s="30"/>
      <c r="H27" s="28"/>
      <c r="I27" s="28"/>
      <c r="J27" s="31"/>
      <c r="K27" s="30"/>
      <c r="L27" s="28"/>
      <c r="M27" s="28"/>
      <c r="N27" s="29"/>
      <c r="O27" s="11" t="str">
        <f t="shared" si="3"/>
        <v/>
      </c>
      <c r="P27" s="11"/>
      <c r="Q27" s="11"/>
    </row>
    <row r="28" spans="1:17" hidden="1">
      <c r="A28" s="11"/>
      <c r="B28" s="21">
        <v>18</v>
      </c>
      <c r="C28" s="27"/>
      <c r="D28" s="28"/>
      <c r="E28" s="28"/>
      <c r="F28" s="29"/>
      <c r="G28" s="30"/>
      <c r="H28" s="28"/>
      <c r="I28" s="28"/>
      <c r="J28" s="31"/>
      <c r="K28" s="30"/>
      <c r="L28" s="28"/>
      <c r="M28" s="28"/>
      <c r="N28" s="29"/>
      <c r="O28" s="11" t="str">
        <f t="shared" si="3"/>
        <v/>
      </c>
      <c r="P28" s="11"/>
      <c r="Q28" s="11"/>
    </row>
    <row r="29" spans="1:17" hidden="1">
      <c r="A29" s="11"/>
      <c r="B29" s="21">
        <v>19</v>
      </c>
      <c r="C29" s="27"/>
      <c r="D29" s="28"/>
      <c r="E29" s="28"/>
      <c r="F29" s="29"/>
      <c r="G29" s="30"/>
      <c r="H29" s="28"/>
      <c r="I29" s="28"/>
      <c r="J29" s="31"/>
      <c r="K29" s="30"/>
      <c r="L29" s="28"/>
      <c r="M29" s="28"/>
      <c r="N29" s="29"/>
      <c r="O29" s="11" t="str">
        <f t="shared" si="3"/>
        <v/>
      </c>
      <c r="P29" s="11"/>
      <c r="Q29" s="11"/>
    </row>
    <row r="30" spans="1:17" ht="16" hidden="1" thickBot="1">
      <c r="A30" s="11"/>
      <c r="B30" s="32">
        <v>20</v>
      </c>
      <c r="C30" s="22"/>
      <c r="D30" s="23"/>
      <c r="E30" s="23"/>
      <c r="F30" s="24"/>
      <c r="G30" s="25"/>
      <c r="H30" s="23"/>
      <c r="I30" s="23"/>
      <c r="J30" s="26"/>
      <c r="K30" s="25"/>
      <c r="L30" s="23"/>
      <c r="M30" s="23"/>
      <c r="N30" s="24"/>
      <c r="O30" s="11" t="str">
        <f t="shared" si="3"/>
        <v/>
      </c>
      <c r="P30" s="11"/>
      <c r="Q30" s="11"/>
    </row>
    <row r="31" spans="1:17" ht="16" thickBot="1">
      <c r="A31" s="11"/>
      <c r="B31" s="33"/>
      <c r="C31" s="34"/>
      <c r="D31" s="35" t="s">
        <v>23</v>
      </c>
      <c r="E31" s="36">
        <f>AVERAGE(C11:E30)</f>
        <v>2.1970000000000001</v>
      </c>
      <c r="F31" s="37">
        <f>AVERAGE(F11:F30)</f>
        <v>0</v>
      </c>
      <c r="G31" s="34"/>
      <c r="H31" s="35" t="s">
        <v>23</v>
      </c>
      <c r="I31" s="38" t="e">
        <f>AVERAGE(G11:I30)</f>
        <v>#DIV/0!</v>
      </c>
      <c r="J31" s="39">
        <f>AVERAGE(J11:J30)</f>
        <v>0</v>
      </c>
      <c r="K31" s="34"/>
      <c r="L31" s="35" t="s">
        <v>23</v>
      </c>
      <c r="M31" s="38" t="e">
        <f>AVERAGE(K11:M30)</f>
        <v>#DIV/0!</v>
      </c>
      <c r="N31" s="37">
        <f>AVERAGE(N11:N30)</f>
        <v>0</v>
      </c>
      <c r="O31" s="11"/>
      <c r="P31" s="11"/>
      <c r="Q31" s="11"/>
    </row>
    <row r="32" spans="1:17" ht="16" thickBo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16" thickBot="1">
      <c r="A33" s="11"/>
      <c r="B33" s="40"/>
      <c r="C33" s="41" t="s">
        <v>24</v>
      </c>
      <c r="D33" s="42">
        <f>IF(H4=3,P34*O46,P34*O45)</f>
        <v>0</v>
      </c>
      <c r="E33" s="11"/>
      <c r="F33" s="40"/>
      <c r="G33" s="43" t="s">
        <v>25</v>
      </c>
      <c r="H33" s="42" t="e">
        <f>IF(H4=3,SQRT(ABS(((P36*P46)^2)-((D33^2)/(H5*H4)))),(SQRT(ABS(((P36*P45)^2)-((D33^2)/(H5*H4))))))</f>
        <v>#DIV/0!</v>
      </c>
      <c r="I33" s="11"/>
      <c r="J33" s="40"/>
      <c r="K33" s="41" t="s">
        <v>26</v>
      </c>
      <c r="L33" s="42" t="e">
        <f>SQRT(D33^2+H33^2)</f>
        <v>#DIV/0!</v>
      </c>
      <c r="M33" s="11"/>
      <c r="N33" s="176" t="s">
        <v>27</v>
      </c>
      <c r="O33" s="177"/>
      <c r="P33" s="178"/>
      <c r="Q33" s="11"/>
    </row>
    <row r="34" spans="1:17" ht="16" thickBot="1">
      <c r="A34" s="11"/>
      <c r="B34" s="44"/>
      <c r="C34" s="45" t="s">
        <v>28</v>
      </c>
      <c r="D34" s="46">
        <f>D33/5.15</f>
        <v>0</v>
      </c>
      <c r="E34" s="11"/>
      <c r="F34" s="44"/>
      <c r="G34" s="47" t="s">
        <v>29</v>
      </c>
      <c r="H34" s="46" t="e">
        <f>H33/5.15</f>
        <v>#DIV/0!</v>
      </c>
      <c r="I34" s="11"/>
      <c r="J34" s="44"/>
      <c r="K34" s="45" t="s">
        <v>30</v>
      </c>
      <c r="L34" s="48" t="e">
        <f>L33/5.15</f>
        <v>#DIV/0!</v>
      </c>
      <c r="M34" s="11"/>
      <c r="N34" s="49"/>
      <c r="O34" s="50" t="s">
        <v>31</v>
      </c>
      <c r="P34" s="51">
        <f>IF(H3=2,(F31+J31)/2,(F31+J31+N31)/3)</f>
        <v>0</v>
      </c>
      <c r="Q34" s="11"/>
    </row>
    <row r="35" spans="1:17" ht="16" thickBot="1">
      <c r="A35" s="11"/>
      <c r="B35" s="52"/>
      <c r="C35" s="53" t="s">
        <v>32</v>
      </c>
      <c r="D35" s="54">
        <f>100*D33/E5</f>
        <v>0</v>
      </c>
      <c r="E35" s="11"/>
      <c r="F35" s="52"/>
      <c r="G35" s="55" t="s">
        <v>82</v>
      </c>
      <c r="H35" s="54" t="e">
        <f>100*H33/E5</f>
        <v>#DIV/0!</v>
      </c>
      <c r="I35" s="11"/>
      <c r="J35" s="52"/>
      <c r="K35" s="56" t="s">
        <v>33</v>
      </c>
      <c r="L35" s="54" t="e">
        <f>100*L33/(E3-E4)</f>
        <v>#DIV/0!</v>
      </c>
      <c r="M35" s="11"/>
      <c r="N35" s="57"/>
      <c r="O35" s="58" t="s">
        <v>34</v>
      </c>
      <c r="P35" s="59">
        <f>IF(H4=3,P34*N46,P34*N45)</f>
        <v>0</v>
      </c>
      <c r="Q35" s="11"/>
    </row>
    <row r="36" spans="1:17" ht="16" thickBot="1">
      <c r="A36" s="11"/>
      <c r="B36" s="60"/>
      <c r="C36" s="61" t="s">
        <v>83</v>
      </c>
      <c r="D36" s="62" t="str">
        <f>IF(D35&gt;30,"unacceptable.",IF(D35&gt;20,"marginal.",IF(D35&gt;10,"adequate.","excellent.")))</f>
        <v>excellent.</v>
      </c>
      <c r="E36" s="63"/>
      <c r="F36" s="64"/>
      <c r="G36" s="61" t="s">
        <v>36</v>
      </c>
      <c r="H36" s="62" t="e">
        <f>IF(H35&gt;30,"unacceptable.",IF(H35&gt;20,"marginal.",IF(H35&gt;10,"adequate.","excellent.")))</f>
        <v>#DIV/0!</v>
      </c>
      <c r="I36" s="63"/>
      <c r="J36" s="64"/>
      <c r="K36" s="61" t="s">
        <v>36</v>
      </c>
      <c r="L36" s="62" t="e">
        <f>IF(L35&gt;30,"unacceptable.",IF(L35&gt;20,"marginal.",IF(L35&gt;10,"adequate.","excellent.")))</f>
        <v>#DIV/0!</v>
      </c>
      <c r="M36" s="11"/>
      <c r="N36" s="65"/>
      <c r="O36" s="66" t="s">
        <v>37</v>
      </c>
      <c r="P36" s="67" t="e">
        <f>IF(H3=2,ABS(E31-I31),MAX(E31,I31,M31)-MIN(E31,I31,M31))</f>
        <v>#DIV/0!</v>
      </c>
      <c r="Q36" s="11"/>
    </row>
    <row r="37" spans="1:1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68" t="s">
        <v>38</v>
      </c>
      <c r="O37" s="11"/>
      <c r="P37" s="11"/>
      <c r="Q37" s="11"/>
    </row>
    <row r="38" spans="1:17">
      <c r="A38" s="11"/>
      <c r="B38" s="11" t="s">
        <v>39</v>
      </c>
      <c r="C38" s="11"/>
      <c r="D38" s="11"/>
      <c r="E38" s="11"/>
      <c r="F38" s="11" t="s">
        <v>40</v>
      </c>
      <c r="G38" s="11"/>
      <c r="H38" s="11"/>
      <c r="I38" s="11"/>
      <c r="J38" s="11" t="s">
        <v>41</v>
      </c>
      <c r="K38" s="11"/>
      <c r="L38" s="11"/>
      <c r="M38" s="11"/>
      <c r="N38" s="68" t="s">
        <v>42</v>
      </c>
      <c r="O38" s="11"/>
      <c r="P38" s="11"/>
      <c r="Q38" s="11"/>
    </row>
    <row r="39" spans="1:17">
      <c r="A39" s="11"/>
      <c r="B39" s="69" t="s">
        <v>43</v>
      </c>
      <c r="C39" s="11"/>
      <c r="D39" s="11"/>
      <c r="E39" s="11"/>
      <c r="F39" s="69" t="s">
        <v>44</v>
      </c>
      <c r="G39" s="11"/>
      <c r="H39" s="11"/>
      <c r="I39" s="11"/>
      <c r="J39" s="69" t="s">
        <v>45</v>
      </c>
      <c r="K39" s="11"/>
      <c r="L39" s="11"/>
      <c r="M39" s="11"/>
      <c r="N39" s="69" t="s">
        <v>46</v>
      </c>
      <c r="O39" s="11"/>
      <c r="P39" s="11"/>
      <c r="Q39" s="11"/>
    </row>
    <row r="40" spans="1:17">
      <c r="A40" s="11"/>
      <c r="B40" s="11" t="s">
        <v>47</v>
      </c>
      <c r="C40" s="11"/>
      <c r="D40" s="11"/>
      <c r="E40" s="11"/>
      <c r="F40" s="11" t="s">
        <v>48</v>
      </c>
      <c r="G40" s="11"/>
      <c r="H40" s="11"/>
      <c r="I40" s="11"/>
      <c r="J40" s="11" t="s">
        <v>49</v>
      </c>
      <c r="K40" s="11"/>
      <c r="L40" s="11"/>
      <c r="M40" s="11"/>
      <c r="N40" s="11"/>
      <c r="O40" s="11"/>
      <c r="P40" s="70"/>
      <c r="Q40" s="11"/>
    </row>
    <row r="41" spans="1:17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6" thickBot="1">
      <c r="A42" s="11"/>
      <c r="B42" s="71" t="s">
        <v>50</v>
      </c>
      <c r="C42" s="72"/>
      <c r="D42" s="7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6" thickBot="1">
      <c r="A43" s="11"/>
      <c r="B43" s="73" t="s">
        <v>51</v>
      </c>
      <c r="C43" s="74" t="s">
        <v>52</v>
      </c>
      <c r="D43" s="75"/>
      <c r="E43" s="11"/>
      <c r="F43" s="11" t="s">
        <v>53</v>
      </c>
      <c r="G43" s="11"/>
      <c r="H43" s="11"/>
      <c r="I43" s="11"/>
      <c r="J43" s="11"/>
      <c r="K43" s="11"/>
      <c r="L43" s="11"/>
      <c r="M43" s="63" t="s">
        <v>54</v>
      </c>
      <c r="N43" s="11"/>
      <c r="O43" s="11"/>
      <c r="P43" s="11"/>
      <c r="Q43" s="11"/>
    </row>
    <row r="44" spans="1:17">
      <c r="A44" s="11"/>
      <c r="B44" s="76" t="s">
        <v>55</v>
      </c>
      <c r="C44" s="77" t="s">
        <v>56</v>
      </c>
      <c r="D44" s="78"/>
      <c r="E44" s="11"/>
      <c r="F44" s="11" t="s">
        <v>57</v>
      </c>
      <c r="G44" s="11"/>
      <c r="H44" s="11"/>
      <c r="I44" s="11"/>
      <c r="J44" s="11"/>
      <c r="K44" s="11"/>
      <c r="L44" s="11"/>
      <c r="M44" s="79" t="s">
        <v>58</v>
      </c>
      <c r="N44" s="80" t="s">
        <v>59</v>
      </c>
      <c r="O44" s="81" t="s">
        <v>60</v>
      </c>
      <c r="P44" s="82" t="s">
        <v>61</v>
      </c>
      <c r="Q44" s="11"/>
    </row>
    <row r="45" spans="1:17" ht="16" thickBot="1">
      <c r="A45" s="11"/>
      <c r="B45" s="76" t="s">
        <v>62</v>
      </c>
      <c r="C45" s="77" t="s">
        <v>84</v>
      </c>
      <c r="D45" s="78"/>
      <c r="E45" s="11"/>
      <c r="F45" s="11"/>
      <c r="G45" s="11"/>
      <c r="H45" s="11"/>
      <c r="I45" s="11"/>
      <c r="J45" s="11"/>
      <c r="K45" s="11"/>
      <c r="L45" s="11"/>
      <c r="M45" s="111">
        <v>2</v>
      </c>
      <c r="N45" s="112">
        <v>3.27</v>
      </c>
      <c r="O45" s="112">
        <v>4.5599999999999996</v>
      </c>
      <c r="P45" s="113">
        <v>3.65</v>
      </c>
      <c r="Q45" s="11"/>
    </row>
    <row r="46" spans="1:17" ht="16" thickBot="1">
      <c r="A46" s="11"/>
      <c r="B46" s="85" t="s">
        <v>64</v>
      </c>
      <c r="C46" s="86" t="s">
        <v>65</v>
      </c>
      <c r="D46" s="87"/>
      <c r="E46" s="11"/>
      <c r="F46" s="88" t="s">
        <v>66</v>
      </c>
      <c r="G46" s="110">
        <f>H5*H3</f>
        <v>30</v>
      </c>
      <c r="H46" s="68" t="s">
        <v>67</v>
      </c>
      <c r="I46" s="11"/>
      <c r="J46" s="11"/>
      <c r="K46" s="11"/>
      <c r="L46" s="11"/>
      <c r="M46" s="114">
        <v>3</v>
      </c>
      <c r="N46" s="115">
        <v>2.58</v>
      </c>
      <c r="O46" s="115">
        <v>3.05</v>
      </c>
      <c r="P46" s="116">
        <v>2.7</v>
      </c>
      <c r="Q46" s="11"/>
    </row>
    <row r="47" spans="1:1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6" thickBo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6" thickBot="1">
      <c r="A67" s="11"/>
      <c r="B67" s="11"/>
      <c r="C67" s="11"/>
      <c r="D67" s="179" t="str">
        <f>C9</f>
        <v>"enter op#1"</v>
      </c>
      <c r="E67" s="181" t="str">
        <f>G9</f>
        <v>"enter op#2"</v>
      </c>
      <c r="F67" s="169" t="str">
        <f>K9</f>
        <v>"enter op#3"</v>
      </c>
      <c r="G67" s="11"/>
      <c r="H67" s="11"/>
      <c r="I67" s="11"/>
      <c r="J67" s="11"/>
      <c r="K67" s="91"/>
      <c r="L67" s="179" t="str">
        <f>C9</f>
        <v>"enter op#1"</v>
      </c>
      <c r="M67" s="181" t="str">
        <f>G9</f>
        <v>"enter op#2"</v>
      </c>
      <c r="N67" s="169" t="str">
        <f>K9</f>
        <v>"enter op#3"</v>
      </c>
      <c r="O67" s="11"/>
      <c r="P67" s="11"/>
      <c r="Q67" s="11"/>
    </row>
    <row r="68" spans="1:17" ht="16" thickBot="1">
      <c r="A68" s="11"/>
      <c r="B68" s="11"/>
      <c r="C68" s="16" t="s">
        <v>68</v>
      </c>
      <c r="D68" s="180"/>
      <c r="E68" s="182"/>
      <c r="F68" s="170"/>
      <c r="G68" s="92" t="s">
        <v>69</v>
      </c>
      <c r="H68" s="11" t="s">
        <v>70</v>
      </c>
      <c r="I68" s="11" t="s">
        <v>71</v>
      </c>
      <c r="J68" s="11"/>
      <c r="K68" s="93" t="s">
        <v>68</v>
      </c>
      <c r="L68" s="180"/>
      <c r="M68" s="183"/>
      <c r="N68" s="170"/>
      <c r="O68" s="11"/>
      <c r="P68" s="11"/>
      <c r="Q68" s="11"/>
    </row>
    <row r="69" spans="1:17">
      <c r="A69" s="11"/>
      <c r="B69" s="11"/>
      <c r="C69" s="83">
        <f t="shared" ref="C69:C88" si="4">B11</f>
        <v>1</v>
      </c>
      <c r="D69" s="94">
        <f t="shared" ref="D69:D88" si="5">F11</f>
        <v>0</v>
      </c>
      <c r="E69" s="94">
        <f t="shared" ref="E69:E88" si="6">J11</f>
        <v>0</v>
      </c>
      <c r="F69" s="84">
        <f t="shared" ref="F69:F88" si="7">N11</f>
        <v>0</v>
      </c>
      <c r="G69" s="95">
        <f t="shared" ref="G69:G88" si="8">$P$35</f>
        <v>0</v>
      </c>
      <c r="H69" s="11" t="e">
        <f>31+($L31/2)</f>
        <v>#VALUE!</v>
      </c>
      <c r="I69" s="11"/>
      <c r="J69" s="11"/>
      <c r="K69" s="83">
        <f t="shared" ref="K69:K88" si="9">C69</f>
        <v>1</v>
      </c>
      <c r="L69" s="96" t="e">
        <f t="shared" ref="L69:L88" si="10">AVERAGE(C11:E11)</f>
        <v>#DIV/0!</v>
      </c>
      <c r="M69" s="96" t="e">
        <f t="shared" ref="M69:M88" si="11">AVERAGE(G11:I11)</f>
        <v>#DIV/0!</v>
      </c>
      <c r="N69" s="96" t="e">
        <f t="shared" ref="N69:N88" si="12">AVERAGE(K11:M11)</f>
        <v>#DIV/0!</v>
      </c>
      <c r="O69" s="11"/>
      <c r="P69" s="11"/>
      <c r="Q69" s="11"/>
    </row>
    <row r="70" spans="1:17">
      <c r="A70" s="11"/>
      <c r="B70" s="11"/>
      <c r="C70" s="83">
        <f t="shared" si="4"/>
        <v>2</v>
      </c>
      <c r="D70" s="84">
        <f t="shared" si="5"/>
        <v>0</v>
      </c>
      <c r="E70" s="84">
        <f t="shared" si="6"/>
        <v>0</v>
      </c>
      <c r="F70" s="84">
        <f t="shared" si="7"/>
        <v>0</v>
      </c>
      <c r="G70" s="95">
        <f t="shared" si="8"/>
        <v>0</v>
      </c>
      <c r="H70" s="11"/>
      <c r="I70" s="11"/>
      <c r="J70" s="11"/>
      <c r="K70" s="83">
        <f t="shared" si="9"/>
        <v>2</v>
      </c>
      <c r="L70" s="96" t="e">
        <f t="shared" si="10"/>
        <v>#DIV/0!</v>
      </c>
      <c r="M70" s="96" t="e">
        <f t="shared" si="11"/>
        <v>#DIV/0!</v>
      </c>
      <c r="N70" s="96" t="e">
        <f t="shared" si="12"/>
        <v>#DIV/0!</v>
      </c>
      <c r="O70" s="11"/>
      <c r="P70" s="11"/>
      <c r="Q70" s="11"/>
    </row>
    <row r="71" spans="1:17">
      <c r="A71" s="11"/>
      <c r="B71" s="11"/>
      <c r="C71" s="83">
        <f t="shared" si="4"/>
        <v>3</v>
      </c>
      <c r="D71" s="84">
        <f t="shared" si="5"/>
        <v>0</v>
      </c>
      <c r="E71" s="84">
        <f t="shared" si="6"/>
        <v>0</v>
      </c>
      <c r="F71" s="84">
        <f t="shared" si="7"/>
        <v>0</v>
      </c>
      <c r="G71" s="95">
        <f t="shared" si="8"/>
        <v>0</v>
      </c>
      <c r="H71" s="11"/>
      <c r="I71" s="11"/>
      <c r="J71" s="11"/>
      <c r="K71" s="83">
        <f t="shared" si="9"/>
        <v>3</v>
      </c>
      <c r="L71" s="96" t="e">
        <f t="shared" si="10"/>
        <v>#DIV/0!</v>
      </c>
      <c r="M71" s="96" t="e">
        <f t="shared" si="11"/>
        <v>#DIV/0!</v>
      </c>
      <c r="N71" s="96" t="e">
        <f t="shared" si="12"/>
        <v>#DIV/0!</v>
      </c>
      <c r="O71" s="11"/>
      <c r="P71" s="11"/>
      <c r="Q71" s="11"/>
    </row>
    <row r="72" spans="1:17">
      <c r="A72" s="11"/>
      <c r="B72" s="11"/>
      <c r="C72" s="83">
        <f t="shared" si="4"/>
        <v>4</v>
      </c>
      <c r="D72" s="84">
        <f t="shared" si="5"/>
        <v>0</v>
      </c>
      <c r="E72" s="84">
        <f t="shared" si="6"/>
        <v>0</v>
      </c>
      <c r="F72" s="84">
        <f t="shared" si="7"/>
        <v>0</v>
      </c>
      <c r="G72" s="95">
        <f t="shared" si="8"/>
        <v>0</v>
      </c>
      <c r="H72" s="11"/>
      <c r="I72" s="11"/>
      <c r="J72" s="11"/>
      <c r="K72" s="83">
        <f t="shared" si="9"/>
        <v>4</v>
      </c>
      <c r="L72" s="96" t="e">
        <f t="shared" si="10"/>
        <v>#DIV/0!</v>
      </c>
      <c r="M72" s="96" t="e">
        <f t="shared" si="11"/>
        <v>#DIV/0!</v>
      </c>
      <c r="N72" s="96" t="e">
        <f t="shared" si="12"/>
        <v>#DIV/0!</v>
      </c>
      <c r="O72" s="11"/>
      <c r="P72" s="11"/>
      <c r="Q72" s="11"/>
    </row>
    <row r="73" spans="1:17">
      <c r="A73" s="11"/>
      <c r="B73" s="11"/>
      <c r="C73" s="83">
        <f t="shared" si="4"/>
        <v>5</v>
      </c>
      <c r="D73" s="84">
        <f t="shared" si="5"/>
        <v>0</v>
      </c>
      <c r="E73" s="84">
        <f t="shared" si="6"/>
        <v>0</v>
      </c>
      <c r="F73" s="84">
        <f t="shared" si="7"/>
        <v>0</v>
      </c>
      <c r="G73" s="95">
        <f t="shared" si="8"/>
        <v>0</v>
      </c>
      <c r="H73" s="11"/>
      <c r="I73" s="11"/>
      <c r="J73" s="11"/>
      <c r="K73" s="83">
        <f t="shared" si="9"/>
        <v>5</v>
      </c>
      <c r="L73" s="96" t="e">
        <f t="shared" si="10"/>
        <v>#DIV/0!</v>
      </c>
      <c r="M73" s="96" t="e">
        <f t="shared" si="11"/>
        <v>#DIV/0!</v>
      </c>
      <c r="N73" s="96" t="e">
        <f t="shared" si="12"/>
        <v>#DIV/0!</v>
      </c>
      <c r="O73" s="11"/>
      <c r="P73" s="11"/>
      <c r="Q73" s="11"/>
    </row>
    <row r="74" spans="1:17">
      <c r="A74" s="11"/>
      <c r="B74" s="11"/>
      <c r="C74" s="83">
        <f t="shared" si="4"/>
        <v>6</v>
      </c>
      <c r="D74" s="84">
        <f t="shared" si="5"/>
        <v>0</v>
      </c>
      <c r="E74" s="84">
        <f t="shared" si="6"/>
        <v>0</v>
      </c>
      <c r="F74" s="84">
        <f t="shared" si="7"/>
        <v>0</v>
      </c>
      <c r="G74" s="95">
        <f t="shared" si="8"/>
        <v>0</v>
      </c>
      <c r="H74" s="11"/>
      <c r="I74" s="11"/>
      <c r="J74" s="11"/>
      <c r="K74" s="83">
        <f t="shared" si="9"/>
        <v>6</v>
      </c>
      <c r="L74" s="96" t="e">
        <f t="shared" si="10"/>
        <v>#DIV/0!</v>
      </c>
      <c r="M74" s="96" t="e">
        <f t="shared" si="11"/>
        <v>#DIV/0!</v>
      </c>
      <c r="N74" s="96" t="e">
        <f t="shared" si="12"/>
        <v>#DIV/0!</v>
      </c>
      <c r="O74" s="11"/>
      <c r="P74" s="11"/>
      <c r="Q74" s="11"/>
    </row>
    <row r="75" spans="1:17">
      <c r="A75" s="11"/>
      <c r="B75" s="11"/>
      <c r="C75" s="83">
        <f t="shared" si="4"/>
        <v>7</v>
      </c>
      <c r="D75" s="84">
        <f t="shared" si="5"/>
        <v>0</v>
      </c>
      <c r="E75" s="84">
        <f t="shared" si="6"/>
        <v>0</v>
      </c>
      <c r="F75" s="84">
        <f t="shared" si="7"/>
        <v>0</v>
      </c>
      <c r="G75" s="95">
        <f t="shared" si="8"/>
        <v>0</v>
      </c>
      <c r="H75" s="11"/>
      <c r="I75" s="11"/>
      <c r="J75" s="11"/>
      <c r="K75" s="83">
        <f t="shared" si="9"/>
        <v>7</v>
      </c>
      <c r="L75" s="96" t="e">
        <f t="shared" si="10"/>
        <v>#DIV/0!</v>
      </c>
      <c r="M75" s="96" t="e">
        <f t="shared" si="11"/>
        <v>#DIV/0!</v>
      </c>
      <c r="N75" s="96" t="e">
        <f t="shared" si="12"/>
        <v>#DIV/0!</v>
      </c>
      <c r="O75" s="11"/>
      <c r="P75" s="11"/>
      <c r="Q75" s="11"/>
    </row>
    <row r="76" spans="1:17">
      <c r="A76" s="11"/>
      <c r="B76" s="11"/>
      <c r="C76" s="83">
        <f t="shared" si="4"/>
        <v>8</v>
      </c>
      <c r="D76" s="84">
        <f t="shared" si="5"/>
        <v>0</v>
      </c>
      <c r="E76" s="84">
        <f t="shared" si="6"/>
        <v>0</v>
      </c>
      <c r="F76" s="84">
        <f t="shared" si="7"/>
        <v>0</v>
      </c>
      <c r="G76" s="95">
        <f t="shared" si="8"/>
        <v>0</v>
      </c>
      <c r="H76" s="11"/>
      <c r="I76" s="11"/>
      <c r="J76" s="11"/>
      <c r="K76" s="83">
        <f t="shared" si="9"/>
        <v>8</v>
      </c>
      <c r="L76" s="96" t="e">
        <f t="shared" si="10"/>
        <v>#DIV/0!</v>
      </c>
      <c r="M76" s="96" t="e">
        <f t="shared" si="11"/>
        <v>#DIV/0!</v>
      </c>
      <c r="N76" s="96" t="e">
        <f t="shared" si="12"/>
        <v>#DIV/0!</v>
      </c>
      <c r="O76" s="11"/>
      <c r="P76" s="11"/>
      <c r="Q76" s="11"/>
    </row>
    <row r="77" spans="1:17">
      <c r="A77" s="11"/>
      <c r="B77" s="11"/>
      <c r="C77" s="83">
        <f t="shared" si="4"/>
        <v>9</v>
      </c>
      <c r="D77" s="84">
        <f t="shared" si="5"/>
        <v>0</v>
      </c>
      <c r="E77" s="84">
        <f t="shared" si="6"/>
        <v>0</v>
      </c>
      <c r="F77" s="84">
        <f t="shared" si="7"/>
        <v>0</v>
      </c>
      <c r="G77" s="95">
        <f t="shared" si="8"/>
        <v>0</v>
      </c>
      <c r="H77" s="11"/>
      <c r="I77" s="11"/>
      <c r="J77" s="11"/>
      <c r="K77" s="83">
        <f t="shared" si="9"/>
        <v>9</v>
      </c>
      <c r="L77" s="96" t="e">
        <f t="shared" si="10"/>
        <v>#DIV/0!</v>
      </c>
      <c r="M77" s="96" t="e">
        <f t="shared" si="11"/>
        <v>#DIV/0!</v>
      </c>
      <c r="N77" s="96" t="e">
        <f t="shared" si="12"/>
        <v>#DIV/0!</v>
      </c>
      <c r="O77" s="11"/>
      <c r="P77" s="11"/>
      <c r="Q77" s="11"/>
    </row>
    <row r="78" spans="1:17">
      <c r="A78" s="11"/>
      <c r="B78" s="11"/>
      <c r="C78" s="83">
        <f t="shared" si="4"/>
        <v>10</v>
      </c>
      <c r="D78" s="84">
        <f t="shared" si="5"/>
        <v>0</v>
      </c>
      <c r="E78" s="84">
        <f t="shared" si="6"/>
        <v>0</v>
      </c>
      <c r="F78" s="84">
        <f t="shared" si="7"/>
        <v>0</v>
      </c>
      <c r="G78" s="95">
        <f t="shared" si="8"/>
        <v>0</v>
      </c>
      <c r="H78" s="11"/>
      <c r="I78" s="11"/>
      <c r="J78" s="11"/>
      <c r="K78" s="83">
        <f t="shared" si="9"/>
        <v>10</v>
      </c>
      <c r="L78" s="96" t="e">
        <f t="shared" si="10"/>
        <v>#DIV/0!</v>
      </c>
      <c r="M78" s="96" t="e">
        <f t="shared" si="11"/>
        <v>#DIV/0!</v>
      </c>
      <c r="N78" s="96" t="e">
        <f t="shared" si="12"/>
        <v>#DIV/0!</v>
      </c>
      <c r="O78" s="11"/>
      <c r="P78" s="11"/>
      <c r="Q78" s="11"/>
    </row>
    <row r="79" spans="1:17">
      <c r="A79" s="11"/>
      <c r="B79" s="11"/>
      <c r="C79" s="83">
        <f t="shared" si="4"/>
        <v>11</v>
      </c>
      <c r="D79" s="84">
        <f t="shared" si="5"/>
        <v>0</v>
      </c>
      <c r="E79" s="84">
        <f t="shared" si="6"/>
        <v>0</v>
      </c>
      <c r="F79" s="84">
        <f t="shared" si="7"/>
        <v>0</v>
      </c>
      <c r="G79" s="95">
        <f t="shared" si="8"/>
        <v>0</v>
      </c>
      <c r="H79" s="11"/>
      <c r="I79" s="11"/>
      <c r="J79" s="11"/>
      <c r="K79" s="83">
        <f t="shared" si="9"/>
        <v>11</v>
      </c>
      <c r="L79" s="96">
        <f t="shared" si="10"/>
        <v>2.1970000000000001</v>
      </c>
      <c r="M79" s="96" t="e">
        <f t="shared" si="11"/>
        <v>#DIV/0!</v>
      </c>
      <c r="N79" s="96" t="e">
        <f t="shared" si="12"/>
        <v>#DIV/0!</v>
      </c>
      <c r="O79" s="11"/>
      <c r="P79" s="11"/>
      <c r="Q79" s="11"/>
    </row>
    <row r="80" spans="1:17">
      <c r="A80" s="11"/>
      <c r="B80" s="11"/>
      <c r="C80" s="83">
        <f t="shared" si="4"/>
        <v>12</v>
      </c>
      <c r="D80" s="84">
        <f t="shared" si="5"/>
        <v>0</v>
      </c>
      <c r="E80" s="84">
        <f t="shared" si="6"/>
        <v>0</v>
      </c>
      <c r="F80" s="84">
        <f t="shared" si="7"/>
        <v>0</v>
      </c>
      <c r="G80" s="95">
        <f t="shared" si="8"/>
        <v>0</v>
      </c>
      <c r="H80" s="11"/>
      <c r="I80" s="11"/>
      <c r="J80" s="11"/>
      <c r="K80" s="83">
        <f t="shared" si="9"/>
        <v>12</v>
      </c>
      <c r="L80" s="96" t="e">
        <f t="shared" si="10"/>
        <v>#DIV/0!</v>
      </c>
      <c r="M80" s="96" t="e">
        <f t="shared" si="11"/>
        <v>#DIV/0!</v>
      </c>
      <c r="N80" s="96" t="e">
        <f t="shared" si="12"/>
        <v>#DIV/0!</v>
      </c>
      <c r="O80" s="11"/>
      <c r="P80" s="11"/>
      <c r="Q80" s="11"/>
    </row>
    <row r="81" spans="1:17">
      <c r="A81" s="11"/>
      <c r="B81" s="11"/>
      <c r="C81" s="83">
        <f t="shared" si="4"/>
        <v>13</v>
      </c>
      <c r="D81" s="84">
        <f t="shared" si="5"/>
        <v>0</v>
      </c>
      <c r="E81" s="84">
        <f t="shared" si="6"/>
        <v>0</v>
      </c>
      <c r="F81" s="84">
        <f t="shared" si="7"/>
        <v>0</v>
      </c>
      <c r="G81" s="95">
        <f t="shared" si="8"/>
        <v>0</v>
      </c>
      <c r="H81" s="11"/>
      <c r="I81" s="11"/>
      <c r="J81" s="11"/>
      <c r="K81" s="83">
        <f t="shared" si="9"/>
        <v>13</v>
      </c>
      <c r="L81" s="96" t="e">
        <f t="shared" si="10"/>
        <v>#DIV/0!</v>
      </c>
      <c r="M81" s="96" t="e">
        <f t="shared" si="11"/>
        <v>#DIV/0!</v>
      </c>
      <c r="N81" s="96" t="e">
        <f t="shared" si="12"/>
        <v>#DIV/0!</v>
      </c>
      <c r="O81" s="11"/>
      <c r="P81" s="11"/>
      <c r="Q81" s="11"/>
    </row>
    <row r="82" spans="1:17">
      <c r="A82" s="11"/>
      <c r="B82" s="11"/>
      <c r="C82" s="83">
        <f t="shared" si="4"/>
        <v>14</v>
      </c>
      <c r="D82" s="84">
        <f t="shared" si="5"/>
        <v>0</v>
      </c>
      <c r="E82" s="84">
        <f t="shared" si="6"/>
        <v>0</v>
      </c>
      <c r="F82" s="84">
        <f t="shared" si="7"/>
        <v>0</v>
      </c>
      <c r="G82" s="95">
        <f t="shared" si="8"/>
        <v>0</v>
      </c>
      <c r="H82" s="11"/>
      <c r="I82" s="11"/>
      <c r="J82" s="11"/>
      <c r="K82" s="83">
        <f t="shared" si="9"/>
        <v>14</v>
      </c>
      <c r="L82" s="96" t="e">
        <f t="shared" si="10"/>
        <v>#DIV/0!</v>
      </c>
      <c r="M82" s="96" t="e">
        <f t="shared" si="11"/>
        <v>#DIV/0!</v>
      </c>
      <c r="N82" s="96" t="e">
        <f t="shared" si="12"/>
        <v>#DIV/0!</v>
      </c>
      <c r="O82" s="11"/>
      <c r="P82" s="11"/>
      <c r="Q82" s="11"/>
    </row>
    <row r="83" spans="1:17">
      <c r="A83" s="11"/>
      <c r="B83" s="11"/>
      <c r="C83" s="83">
        <f t="shared" si="4"/>
        <v>15</v>
      </c>
      <c r="D83" s="84">
        <f t="shared" si="5"/>
        <v>0</v>
      </c>
      <c r="E83" s="84">
        <f t="shared" si="6"/>
        <v>0</v>
      </c>
      <c r="F83" s="84">
        <f t="shared" si="7"/>
        <v>0</v>
      </c>
      <c r="G83" s="95">
        <f t="shared" si="8"/>
        <v>0</v>
      </c>
      <c r="H83" s="11"/>
      <c r="I83" s="11"/>
      <c r="J83" s="11"/>
      <c r="K83" s="83">
        <f t="shared" si="9"/>
        <v>15</v>
      </c>
      <c r="L83" s="96" t="e">
        <f t="shared" si="10"/>
        <v>#DIV/0!</v>
      </c>
      <c r="M83" s="96" t="e">
        <f t="shared" si="11"/>
        <v>#DIV/0!</v>
      </c>
      <c r="N83" s="96" t="e">
        <f t="shared" si="12"/>
        <v>#DIV/0!</v>
      </c>
      <c r="O83" s="11"/>
      <c r="P83" s="11"/>
      <c r="Q83" s="11"/>
    </row>
    <row r="84" spans="1:17">
      <c r="A84" s="11"/>
      <c r="B84" s="11"/>
      <c r="C84" s="83">
        <f t="shared" si="4"/>
        <v>16</v>
      </c>
      <c r="D84" s="84">
        <f t="shared" si="5"/>
        <v>0</v>
      </c>
      <c r="E84" s="84">
        <f t="shared" si="6"/>
        <v>0</v>
      </c>
      <c r="F84" s="84">
        <f t="shared" si="7"/>
        <v>0</v>
      </c>
      <c r="G84" s="95">
        <f t="shared" si="8"/>
        <v>0</v>
      </c>
      <c r="H84" s="11"/>
      <c r="I84" s="11"/>
      <c r="J84" s="11"/>
      <c r="K84" s="83">
        <f t="shared" si="9"/>
        <v>16</v>
      </c>
      <c r="L84" s="96" t="e">
        <f t="shared" si="10"/>
        <v>#DIV/0!</v>
      </c>
      <c r="M84" s="96" t="e">
        <f t="shared" si="11"/>
        <v>#DIV/0!</v>
      </c>
      <c r="N84" s="96" t="e">
        <f t="shared" si="12"/>
        <v>#DIV/0!</v>
      </c>
      <c r="O84" s="11"/>
      <c r="P84" s="11"/>
      <c r="Q84" s="11"/>
    </row>
    <row r="85" spans="1:17">
      <c r="A85" s="11"/>
      <c r="B85" s="11"/>
      <c r="C85" s="83">
        <f t="shared" si="4"/>
        <v>17</v>
      </c>
      <c r="D85" s="84">
        <f t="shared" si="5"/>
        <v>0</v>
      </c>
      <c r="E85" s="84">
        <f t="shared" si="6"/>
        <v>0</v>
      </c>
      <c r="F85" s="84">
        <f t="shared" si="7"/>
        <v>0</v>
      </c>
      <c r="G85" s="95">
        <f t="shared" si="8"/>
        <v>0</v>
      </c>
      <c r="H85" s="11"/>
      <c r="I85" s="11"/>
      <c r="J85" s="11"/>
      <c r="K85" s="83">
        <f t="shared" si="9"/>
        <v>17</v>
      </c>
      <c r="L85" s="96" t="e">
        <f t="shared" si="10"/>
        <v>#DIV/0!</v>
      </c>
      <c r="M85" s="96" t="e">
        <f t="shared" si="11"/>
        <v>#DIV/0!</v>
      </c>
      <c r="N85" s="96" t="e">
        <f t="shared" si="12"/>
        <v>#DIV/0!</v>
      </c>
      <c r="O85" s="11"/>
      <c r="P85" s="11"/>
      <c r="Q85" s="11"/>
    </row>
    <row r="86" spans="1:17">
      <c r="A86" s="11"/>
      <c r="B86" s="11"/>
      <c r="C86" s="83">
        <f t="shared" si="4"/>
        <v>18</v>
      </c>
      <c r="D86" s="84">
        <f t="shared" si="5"/>
        <v>0</v>
      </c>
      <c r="E86" s="84">
        <f t="shared" si="6"/>
        <v>0</v>
      </c>
      <c r="F86" s="84">
        <f t="shared" si="7"/>
        <v>0</v>
      </c>
      <c r="G86" s="95">
        <f t="shared" si="8"/>
        <v>0</v>
      </c>
      <c r="H86" s="11"/>
      <c r="I86" s="11"/>
      <c r="J86" s="11"/>
      <c r="K86" s="83">
        <f t="shared" si="9"/>
        <v>18</v>
      </c>
      <c r="L86" s="96" t="e">
        <f t="shared" si="10"/>
        <v>#DIV/0!</v>
      </c>
      <c r="M86" s="96" t="e">
        <f t="shared" si="11"/>
        <v>#DIV/0!</v>
      </c>
      <c r="N86" s="96" t="e">
        <f t="shared" si="12"/>
        <v>#DIV/0!</v>
      </c>
      <c r="O86" s="11"/>
      <c r="P86" s="11"/>
      <c r="Q86" s="11"/>
    </row>
    <row r="87" spans="1:17">
      <c r="A87" s="11"/>
      <c r="B87" s="11"/>
      <c r="C87" s="83">
        <f t="shared" si="4"/>
        <v>19</v>
      </c>
      <c r="D87" s="84">
        <f t="shared" si="5"/>
        <v>0</v>
      </c>
      <c r="E87" s="84">
        <f t="shared" si="6"/>
        <v>0</v>
      </c>
      <c r="F87" s="84">
        <f t="shared" si="7"/>
        <v>0</v>
      </c>
      <c r="G87" s="95">
        <f t="shared" si="8"/>
        <v>0</v>
      </c>
      <c r="H87" s="11"/>
      <c r="I87" s="11"/>
      <c r="J87" s="11"/>
      <c r="K87" s="83">
        <f t="shared" si="9"/>
        <v>19</v>
      </c>
      <c r="L87" s="96" t="e">
        <f t="shared" si="10"/>
        <v>#DIV/0!</v>
      </c>
      <c r="M87" s="96" t="e">
        <f t="shared" si="11"/>
        <v>#DIV/0!</v>
      </c>
      <c r="N87" s="96" t="e">
        <f t="shared" si="12"/>
        <v>#DIV/0!</v>
      </c>
      <c r="O87" s="11"/>
      <c r="P87" s="11"/>
      <c r="Q87" s="11"/>
    </row>
    <row r="88" spans="1:17" ht="16" thickBot="1">
      <c r="A88" s="11"/>
      <c r="B88" s="11"/>
      <c r="C88" s="89">
        <f t="shared" si="4"/>
        <v>20</v>
      </c>
      <c r="D88" s="90">
        <f t="shared" si="5"/>
        <v>0</v>
      </c>
      <c r="E88" s="90">
        <f t="shared" si="6"/>
        <v>0</v>
      </c>
      <c r="F88" s="90">
        <f t="shared" si="7"/>
        <v>0</v>
      </c>
      <c r="G88" s="95">
        <f t="shared" si="8"/>
        <v>0</v>
      </c>
      <c r="H88" s="11"/>
      <c r="I88" s="11"/>
      <c r="J88" s="11"/>
      <c r="K88" s="89">
        <f t="shared" si="9"/>
        <v>20</v>
      </c>
      <c r="L88" s="97" t="e">
        <f t="shared" si="10"/>
        <v>#DIV/0!</v>
      </c>
      <c r="M88" s="97" t="e">
        <f t="shared" si="11"/>
        <v>#DIV/0!</v>
      </c>
      <c r="N88" s="97" t="e">
        <f t="shared" si="12"/>
        <v>#DIV/0!</v>
      </c>
      <c r="O88" s="11"/>
      <c r="P88" s="11"/>
      <c r="Q88" s="11"/>
    </row>
    <row r="89" spans="1:1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</sheetData>
  <mergeCells count="25">
    <mergeCell ref="N67:N68"/>
    <mergeCell ref="C9:F9"/>
    <mergeCell ref="G9:J9"/>
    <mergeCell ref="K9:N9"/>
    <mergeCell ref="O10:P10"/>
    <mergeCell ref="N33:P33"/>
    <mergeCell ref="D67:D68"/>
    <mergeCell ref="E67:E68"/>
    <mergeCell ref="F67:F68"/>
    <mergeCell ref="L67:L68"/>
    <mergeCell ref="M67:M68"/>
    <mergeCell ref="B5:C5"/>
    <mergeCell ref="F5:G5"/>
    <mergeCell ref="I5:J5"/>
    <mergeCell ref="B6:C6"/>
    <mergeCell ref="F6:G6"/>
    <mergeCell ref="I6:J6"/>
    <mergeCell ref="B4:C4"/>
    <mergeCell ref="F4:G4"/>
    <mergeCell ref="I4:J4"/>
    <mergeCell ref="D1:F1"/>
    <mergeCell ref="G1:J1"/>
    <mergeCell ref="B3:C3"/>
    <mergeCell ref="F3:G3"/>
    <mergeCell ref="I3:J3"/>
  </mergeCells>
  <phoneticPr fontId="1" type="noConversion"/>
  <conditionalFormatting sqref="B3:C6">
    <cfRule type="cellIs" dxfId="64" priority="3" stopIfTrue="1" operator="equal">
      <formula>"data"</formula>
    </cfRule>
  </conditionalFormatting>
  <conditionalFormatting sqref="B3:C6">
    <cfRule type="cellIs" dxfId="63" priority="2" stopIfTrue="1" operator="equal">
      <formula>"data"</formula>
    </cfRule>
  </conditionalFormatting>
  <conditionalFormatting sqref="B3:C6">
    <cfRule type="cellIs" dxfId="62" priority="1" stopIfTrue="1" operator="equal">
      <formula>"data"</formula>
    </cfRule>
  </conditionalFormatting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showGridLines="0" zoomScaleSheetLayoutView="85" workbookViewId="0">
      <selection activeCell="K11" activeCellId="2" sqref="C11:E20 G11:I20 K11:M20"/>
    </sheetView>
  </sheetViews>
  <sheetFormatPr baseColWidth="10" defaultColWidth="11" defaultRowHeight="15" x14ac:dyDescent="0"/>
  <cols>
    <col min="1" max="1" width="16" style="2" customWidth="1"/>
    <col min="2" max="2" width="11.1640625" style="2" bestFit="1" customWidth="1"/>
    <col min="3" max="4" width="11" style="2"/>
    <col min="5" max="6" width="11.1640625" style="2" bestFit="1" customWidth="1"/>
    <col min="7" max="7" width="11" style="2"/>
    <col min="8" max="8" width="11.1640625" style="2" bestFit="1" customWidth="1"/>
    <col min="9" max="9" width="11" style="2"/>
    <col min="10" max="10" width="17.1640625" style="2" bestFit="1" customWidth="1"/>
    <col min="11" max="13" width="11" style="2"/>
    <col min="14" max="14" width="11.1640625" style="2" bestFit="1" customWidth="1"/>
    <col min="15" max="16" width="11" style="2"/>
    <col min="17" max="17" width="2.6640625" style="2" customWidth="1"/>
    <col min="18" max="256" width="11" style="2"/>
    <col min="257" max="257" width="16" style="2" customWidth="1"/>
    <col min="258" max="258" width="11.1640625" style="2" bestFit="1" customWidth="1"/>
    <col min="259" max="260" width="11" style="2"/>
    <col min="261" max="262" width="11.1640625" style="2" bestFit="1" customWidth="1"/>
    <col min="263" max="263" width="11" style="2"/>
    <col min="264" max="264" width="11.1640625" style="2" bestFit="1" customWidth="1"/>
    <col min="265" max="265" width="11" style="2"/>
    <col min="266" max="266" width="17.1640625" style="2" bestFit="1" customWidth="1"/>
    <col min="267" max="269" width="11" style="2"/>
    <col min="270" max="270" width="11.1640625" style="2" bestFit="1" customWidth="1"/>
    <col min="271" max="512" width="11" style="2"/>
    <col min="513" max="513" width="16" style="2" customWidth="1"/>
    <col min="514" max="514" width="11.1640625" style="2" bestFit="1" customWidth="1"/>
    <col min="515" max="516" width="11" style="2"/>
    <col min="517" max="518" width="11.1640625" style="2" bestFit="1" customWidth="1"/>
    <col min="519" max="519" width="11" style="2"/>
    <col min="520" max="520" width="11.1640625" style="2" bestFit="1" customWidth="1"/>
    <col min="521" max="521" width="11" style="2"/>
    <col min="522" max="522" width="17.1640625" style="2" bestFit="1" customWidth="1"/>
    <col min="523" max="525" width="11" style="2"/>
    <col min="526" max="526" width="11.1640625" style="2" bestFit="1" customWidth="1"/>
    <col min="527" max="768" width="11" style="2"/>
    <col min="769" max="769" width="16" style="2" customWidth="1"/>
    <col min="770" max="770" width="11.1640625" style="2" bestFit="1" customWidth="1"/>
    <col min="771" max="772" width="11" style="2"/>
    <col min="773" max="774" width="11.1640625" style="2" bestFit="1" customWidth="1"/>
    <col min="775" max="775" width="11" style="2"/>
    <col min="776" max="776" width="11.1640625" style="2" bestFit="1" customWidth="1"/>
    <col min="777" max="777" width="11" style="2"/>
    <col min="778" max="778" width="17.1640625" style="2" bestFit="1" customWidth="1"/>
    <col min="779" max="781" width="11" style="2"/>
    <col min="782" max="782" width="11.1640625" style="2" bestFit="1" customWidth="1"/>
    <col min="783" max="1024" width="11" style="2"/>
    <col min="1025" max="1025" width="16" style="2" customWidth="1"/>
    <col min="1026" max="1026" width="11.1640625" style="2" bestFit="1" customWidth="1"/>
    <col min="1027" max="1028" width="11" style="2"/>
    <col min="1029" max="1030" width="11.1640625" style="2" bestFit="1" customWidth="1"/>
    <col min="1031" max="1031" width="11" style="2"/>
    <col min="1032" max="1032" width="11.1640625" style="2" bestFit="1" customWidth="1"/>
    <col min="1033" max="1033" width="11" style="2"/>
    <col min="1034" max="1034" width="17.1640625" style="2" bestFit="1" customWidth="1"/>
    <col min="1035" max="1037" width="11" style="2"/>
    <col min="1038" max="1038" width="11.1640625" style="2" bestFit="1" customWidth="1"/>
    <col min="1039" max="1280" width="11" style="2"/>
    <col min="1281" max="1281" width="16" style="2" customWidth="1"/>
    <col min="1282" max="1282" width="11.1640625" style="2" bestFit="1" customWidth="1"/>
    <col min="1283" max="1284" width="11" style="2"/>
    <col min="1285" max="1286" width="11.1640625" style="2" bestFit="1" customWidth="1"/>
    <col min="1287" max="1287" width="11" style="2"/>
    <col min="1288" max="1288" width="11.1640625" style="2" bestFit="1" customWidth="1"/>
    <col min="1289" max="1289" width="11" style="2"/>
    <col min="1290" max="1290" width="17.1640625" style="2" bestFit="1" customWidth="1"/>
    <col min="1291" max="1293" width="11" style="2"/>
    <col min="1294" max="1294" width="11.1640625" style="2" bestFit="1" customWidth="1"/>
    <col min="1295" max="1536" width="11" style="2"/>
    <col min="1537" max="1537" width="16" style="2" customWidth="1"/>
    <col min="1538" max="1538" width="11.1640625" style="2" bestFit="1" customWidth="1"/>
    <col min="1539" max="1540" width="11" style="2"/>
    <col min="1541" max="1542" width="11.1640625" style="2" bestFit="1" customWidth="1"/>
    <col min="1543" max="1543" width="11" style="2"/>
    <col min="1544" max="1544" width="11.1640625" style="2" bestFit="1" customWidth="1"/>
    <col min="1545" max="1545" width="11" style="2"/>
    <col min="1546" max="1546" width="17.1640625" style="2" bestFit="1" customWidth="1"/>
    <col min="1547" max="1549" width="11" style="2"/>
    <col min="1550" max="1550" width="11.1640625" style="2" bestFit="1" customWidth="1"/>
    <col min="1551" max="1792" width="11" style="2"/>
    <col min="1793" max="1793" width="16" style="2" customWidth="1"/>
    <col min="1794" max="1794" width="11.1640625" style="2" bestFit="1" customWidth="1"/>
    <col min="1795" max="1796" width="11" style="2"/>
    <col min="1797" max="1798" width="11.1640625" style="2" bestFit="1" customWidth="1"/>
    <col min="1799" max="1799" width="11" style="2"/>
    <col min="1800" max="1800" width="11.1640625" style="2" bestFit="1" customWidth="1"/>
    <col min="1801" max="1801" width="11" style="2"/>
    <col min="1802" max="1802" width="17.1640625" style="2" bestFit="1" customWidth="1"/>
    <col min="1803" max="1805" width="11" style="2"/>
    <col min="1806" max="1806" width="11.1640625" style="2" bestFit="1" customWidth="1"/>
    <col min="1807" max="2048" width="11" style="2"/>
    <col min="2049" max="2049" width="16" style="2" customWidth="1"/>
    <col min="2050" max="2050" width="11.1640625" style="2" bestFit="1" customWidth="1"/>
    <col min="2051" max="2052" width="11" style="2"/>
    <col min="2053" max="2054" width="11.1640625" style="2" bestFit="1" customWidth="1"/>
    <col min="2055" max="2055" width="11" style="2"/>
    <col min="2056" max="2056" width="11.1640625" style="2" bestFit="1" customWidth="1"/>
    <col min="2057" max="2057" width="11" style="2"/>
    <col min="2058" max="2058" width="17.1640625" style="2" bestFit="1" customWidth="1"/>
    <col min="2059" max="2061" width="11" style="2"/>
    <col min="2062" max="2062" width="11.1640625" style="2" bestFit="1" customWidth="1"/>
    <col min="2063" max="2304" width="11" style="2"/>
    <col min="2305" max="2305" width="16" style="2" customWidth="1"/>
    <col min="2306" max="2306" width="11.1640625" style="2" bestFit="1" customWidth="1"/>
    <col min="2307" max="2308" width="11" style="2"/>
    <col min="2309" max="2310" width="11.1640625" style="2" bestFit="1" customWidth="1"/>
    <col min="2311" max="2311" width="11" style="2"/>
    <col min="2312" max="2312" width="11.1640625" style="2" bestFit="1" customWidth="1"/>
    <col min="2313" max="2313" width="11" style="2"/>
    <col min="2314" max="2314" width="17.1640625" style="2" bestFit="1" customWidth="1"/>
    <col min="2315" max="2317" width="11" style="2"/>
    <col min="2318" max="2318" width="11.1640625" style="2" bestFit="1" customWidth="1"/>
    <col min="2319" max="2560" width="11" style="2"/>
    <col min="2561" max="2561" width="16" style="2" customWidth="1"/>
    <col min="2562" max="2562" width="11.1640625" style="2" bestFit="1" customWidth="1"/>
    <col min="2563" max="2564" width="11" style="2"/>
    <col min="2565" max="2566" width="11.1640625" style="2" bestFit="1" customWidth="1"/>
    <col min="2567" max="2567" width="11" style="2"/>
    <col min="2568" max="2568" width="11.1640625" style="2" bestFit="1" customWidth="1"/>
    <col min="2569" max="2569" width="11" style="2"/>
    <col min="2570" max="2570" width="17.1640625" style="2" bestFit="1" customWidth="1"/>
    <col min="2571" max="2573" width="11" style="2"/>
    <col min="2574" max="2574" width="11.1640625" style="2" bestFit="1" customWidth="1"/>
    <col min="2575" max="2816" width="11" style="2"/>
    <col min="2817" max="2817" width="16" style="2" customWidth="1"/>
    <col min="2818" max="2818" width="11.1640625" style="2" bestFit="1" customWidth="1"/>
    <col min="2819" max="2820" width="11" style="2"/>
    <col min="2821" max="2822" width="11.1640625" style="2" bestFit="1" customWidth="1"/>
    <col min="2823" max="2823" width="11" style="2"/>
    <col min="2824" max="2824" width="11.1640625" style="2" bestFit="1" customWidth="1"/>
    <col min="2825" max="2825" width="11" style="2"/>
    <col min="2826" max="2826" width="17.1640625" style="2" bestFit="1" customWidth="1"/>
    <col min="2827" max="2829" width="11" style="2"/>
    <col min="2830" max="2830" width="11.1640625" style="2" bestFit="1" customWidth="1"/>
    <col min="2831" max="3072" width="11" style="2"/>
    <col min="3073" max="3073" width="16" style="2" customWidth="1"/>
    <col min="3074" max="3074" width="11.1640625" style="2" bestFit="1" customWidth="1"/>
    <col min="3075" max="3076" width="11" style="2"/>
    <col min="3077" max="3078" width="11.1640625" style="2" bestFit="1" customWidth="1"/>
    <col min="3079" max="3079" width="11" style="2"/>
    <col min="3080" max="3080" width="11.1640625" style="2" bestFit="1" customWidth="1"/>
    <col min="3081" max="3081" width="11" style="2"/>
    <col min="3082" max="3082" width="17.1640625" style="2" bestFit="1" customWidth="1"/>
    <col min="3083" max="3085" width="11" style="2"/>
    <col min="3086" max="3086" width="11.1640625" style="2" bestFit="1" customWidth="1"/>
    <col min="3087" max="3328" width="11" style="2"/>
    <col min="3329" max="3329" width="16" style="2" customWidth="1"/>
    <col min="3330" max="3330" width="11.1640625" style="2" bestFit="1" customWidth="1"/>
    <col min="3331" max="3332" width="11" style="2"/>
    <col min="3333" max="3334" width="11.1640625" style="2" bestFit="1" customWidth="1"/>
    <col min="3335" max="3335" width="11" style="2"/>
    <col min="3336" max="3336" width="11.1640625" style="2" bestFit="1" customWidth="1"/>
    <col min="3337" max="3337" width="11" style="2"/>
    <col min="3338" max="3338" width="17.1640625" style="2" bestFit="1" customWidth="1"/>
    <col min="3339" max="3341" width="11" style="2"/>
    <col min="3342" max="3342" width="11.1640625" style="2" bestFit="1" customWidth="1"/>
    <col min="3343" max="3584" width="11" style="2"/>
    <col min="3585" max="3585" width="16" style="2" customWidth="1"/>
    <col min="3586" max="3586" width="11.1640625" style="2" bestFit="1" customWidth="1"/>
    <col min="3587" max="3588" width="11" style="2"/>
    <col min="3589" max="3590" width="11.1640625" style="2" bestFit="1" customWidth="1"/>
    <col min="3591" max="3591" width="11" style="2"/>
    <col min="3592" max="3592" width="11.1640625" style="2" bestFit="1" customWidth="1"/>
    <col min="3593" max="3593" width="11" style="2"/>
    <col min="3594" max="3594" width="17.1640625" style="2" bestFit="1" customWidth="1"/>
    <col min="3595" max="3597" width="11" style="2"/>
    <col min="3598" max="3598" width="11.1640625" style="2" bestFit="1" customWidth="1"/>
    <col min="3599" max="3840" width="11" style="2"/>
    <col min="3841" max="3841" width="16" style="2" customWidth="1"/>
    <col min="3842" max="3842" width="11.1640625" style="2" bestFit="1" customWidth="1"/>
    <col min="3843" max="3844" width="11" style="2"/>
    <col min="3845" max="3846" width="11.1640625" style="2" bestFit="1" customWidth="1"/>
    <col min="3847" max="3847" width="11" style="2"/>
    <col min="3848" max="3848" width="11.1640625" style="2" bestFit="1" customWidth="1"/>
    <col min="3849" max="3849" width="11" style="2"/>
    <col min="3850" max="3850" width="17.1640625" style="2" bestFit="1" customWidth="1"/>
    <col min="3851" max="3853" width="11" style="2"/>
    <col min="3854" max="3854" width="11.1640625" style="2" bestFit="1" customWidth="1"/>
    <col min="3855" max="4096" width="11" style="2"/>
    <col min="4097" max="4097" width="16" style="2" customWidth="1"/>
    <col min="4098" max="4098" width="11.1640625" style="2" bestFit="1" customWidth="1"/>
    <col min="4099" max="4100" width="11" style="2"/>
    <col min="4101" max="4102" width="11.1640625" style="2" bestFit="1" customWidth="1"/>
    <col min="4103" max="4103" width="11" style="2"/>
    <col min="4104" max="4104" width="11.1640625" style="2" bestFit="1" customWidth="1"/>
    <col min="4105" max="4105" width="11" style="2"/>
    <col min="4106" max="4106" width="17.1640625" style="2" bestFit="1" customWidth="1"/>
    <col min="4107" max="4109" width="11" style="2"/>
    <col min="4110" max="4110" width="11.1640625" style="2" bestFit="1" customWidth="1"/>
    <col min="4111" max="4352" width="11" style="2"/>
    <col min="4353" max="4353" width="16" style="2" customWidth="1"/>
    <col min="4354" max="4354" width="11.1640625" style="2" bestFit="1" customWidth="1"/>
    <col min="4355" max="4356" width="11" style="2"/>
    <col min="4357" max="4358" width="11.1640625" style="2" bestFit="1" customWidth="1"/>
    <col min="4359" max="4359" width="11" style="2"/>
    <col min="4360" max="4360" width="11.1640625" style="2" bestFit="1" customWidth="1"/>
    <col min="4361" max="4361" width="11" style="2"/>
    <col min="4362" max="4362" width="17.1640625" style="2" bestFit="1" customWidth="1"/>
    <col min="4363" max="4365" width="11" style="2"/>
    <col min="4366" max="4366" width="11.1640625" style="2" bestFit="1" customWidth="1"/>
    <col min="4367" max="4608" width="11" style="2"/>
    <col min="4609" max="4609" width="16" style="2" customWidth="1"/>
    <col min="4610" max="4610" width="11.1640625" style="2" bestFit="1" customWidth="1"/>
    <col min="4611" max="4612" width="11" style="2"/>
    <col min="4613" max="4614" width="11.1640625" style="2" bestFit="1" customWidth="1"/>
    <col min="4615" max="4615" width="11" style="2"/>
    <col min="4616" max="4616" width="11.1640625" style="2" bestFit="1" customWidth="1"/>
    <col min="4617" max="4617" width="11" style="2"/>
    <col min="4618" max="4618" width="17.1640625" style="2" bestFit="1" customWidth="1"/>
    <col min="4619" max="4621" width="11" style="2"/>
    <col min="4622" max="4622" width="11.1640625" style="2" bestFit="1" customWidth="1"/>
    <col min="4623" max="4864" width="11" style="2"/>
    <col min="4865" max="4865" width="16" style="2" customWidth="1"/>
    <col min="4866" max="4866" width="11.1640625" style="2" bestFit="1" customWidth="1"/>
    <col min="4867" max="4868" width="11" style="2"/>
    <col min="4869" max="4870" width="11.1640625" style="2" bestFit="1" customWidth="1"/>
    <col min="4871" max="4871" width="11" style="2"/>
    <col min="4872" max="4872" width="11.1640625" style="2" bestFit="1" customWidth="1"/>
    <col min="4873" max="4873" width="11" style="2"/>
    <col min="4874" max="4874" width="17.1640625" style="2" bestFit="1" customWidth="1"/>
    <col min="4875" max="4877" width="11" style="2"/>
    <col min="4878" max="4878" width="11.1640625" style="2" bestFit="1" customWidth="1"/>
    <col min="4879" max="5120" width="11" style="2"/>
    <col min="5121" max="5121" width="16" style="2" customWidth="1"/>
    <col min="5122" max="5122" width="11.1640625" style="2" bestFit="1" customWidth="1"/>
    <col min="5123" max="5124" width="11" style="2"/>
    <col min="5125" max="5126" width="11.1640625" style="2" bestFit="1" customWidth="1"/>
    <col min="5127" max="5127" width="11" style="2"/>
    <col min="5128" max="5128" width="11.1640625" style="2" bestFit="1" customWidth="1"/>
    <col min="5129" max="5129" width="11" style="2"/>
    <col min="5130" max="5130" width="17.1640625" style="2" bestFit="1" customWidth="1"/>
    <col min="5131" max="5133" width="11" style="2"/>
    <col min="5134" max="5134" width="11.1640625" style="2" bestFit="1" customWidth="1"/>
    <col min="5135" max="5376" width="11" style="2"/>
    <col min="5377" max="5377" width="16" style="2" customWidth="1"/>
    <col min="5378" max="5378" width="11.1640625" style="2" bestFit="1" customWidth="1"/>
    <col min="5379" max="5380" width="11" style="2"/>
    <col min="5381" max="5382" width="11.1640625" style="2" bestFit="1" customWidth="1"/>
    <col min="5383" max="5383" width="11" style="2"/>
    <col min="5384" max="5384" width="11.1640625" style="2" bestFit="1" customWidth="1"/>
    <col min="5385" max="5385" width="11" style="2"/>
    <col min="5386" max="5386" width="17.1640625" style="2" bestFit="1" customWidth="1"/>
    <col min="5387" max="5389" width="11" style="2"/>
    <col min="5390" max="5390" width="11.1640625" style="2" bestFit="1" customWidth="1"/>
    <col min="5391" max="5632" width="11" style="2"/>
    <col min="5633" max="5633" width="16" style="2" customWidth="1"/>
    <col min="5634" max="5634" width="11.1640625" style="2" bestFit="1" customWidth="1"/>
    <col min="5635" max="5636" width="11" style="2"/>
    <col min="5637" max="5638" width="11.1640625" style="2" bestFit="1" customWidth="1"/>
    <col min="5639" max="5639" width="11" style="2"/>
    <col min="5640" max="5640" width="11.1640625" style="2" bestFit="1" customWidth="1"/>
    <col min="5641" max="5641" width="11" style="2"/>
    <col min="5642" max="5642" width="17.1640625" style="2" bestFit="1" customWidth="1"/>
    <col min="5643" max="5645" width="11" style="2"/>
    <col min="5646" max="5646" width="11.1640625" style="2" bestFit="1" customWidth="1"/>
    <col min="5647" max="5888" width="11" style="2"/>
    <col min="5889" max="5889" width="16" style="2" customWidth="1"/>
    <col min="5890" max="5890" width="11.1640625" style="2" bestFit="1" customWidth="1"/>
    <col min="5891" max="5892" width="11" style="2"/>
    <col min="5893" max="5894" width="11.1640625" style="2" bestFit="1" customWidth="1"/>
    <col min="5895" max="5895" width="11" style="2"/>
    <col min="5896" max="5896" width="11.1640625" style="2" bestFit="1" customWidth="1"/>
    <col min="5897" max="5897" width="11" style="2"/>
    <col min="5898" max="5898" width="17.1640625" style="2" bestFit="1" customWidth="1"/>
    <col min="5899" max="5901" width="11" style="2"/>
    <col min="5902" max="5902" width="11.1640625" style="2" bestFit="1" customWidth="1"/>
    <col min="5903" max="6144" width="11" style="2"/>
    <col min="6145" max="6145" width="16" style="2" customWidth="1"/>
    <col min="6146" max="6146" width="11.1640625" style="2" bestFit="1" customWidth="1"/>
    <col min="6147" max="6148" width="11" style="2"/>
    <col min="6149" max="6150" width="11.1640625" style="2" bestFit="1" customWidth="1"/>
    <col min="6151" max="6151" width="11" style="2"/>
    <col min="6152" max="6152" width="11.1640625" style="2" bestFit="1" customWidth="1"/>
    <col min="6153" max="6153" width="11" style="2"/>
    <col min="6154" max="6154" width="17.1640625" style="2" bestFit="1" customWidth="1"/>
    <col min="6155" max="6157" width="11" style="2"/>
    <col min="6158" max="6158" width="11.1640625" style="2" bestFit="1" customWidth="1"/>
    <col min="6159" max="6400" width="11" style="2"/>
    <col min="6401" max="6401" width="16" style="2" customWidth="1"/>
    <col min="6402" max="6402" width="11.1640625" style="2" bestFit="1" customWidth="1"/>
    <col min="6403" max="6404" width="11" style="2"/>
    <col min="6405" max="6406" width="11.1640625" style="2" bestFit="1" customWidth="1"/>
    <col min="6407" max="6407" width="11" style="2"/>
    <col min="6408" max="6408" width="11.1640625" style="2" bestFit="1" customWidth="1"/>
    <col min="6409" max="6409" width="11" style="2"/>
    <col min="6410" max="6410" width="17.1640625" style="2" bestFit="1" customWidth="1"/>
    <col min="6411" max="6413" width="11" style="2"/>
    <col min="6414" max="6414" width="11.1640625" style="2" bestFit="1" customWidth="1"/>
    <col min="6415" max="6656" width="11" style="2"/>
    <col min="6657" max="6657" width="16" style="2" customWidth="1"/>
    <col min="6658" max="6658" width="11.1640625" style="2" bestFit="1" customWidth="1"/>
    <col min="6659" max="6660" width="11" style="2"/>
    <col min="6661" max="6662" width="11.1640625" style="2" bestFit="1" customWidth="1"/>
    <col min="6663" max="6663" width="11" style="2"/>
    <col min="6664" max="6664" width="11.1640625" style="2" bestFit="1" customWidth="1"/>
    <col min="6665" max="6665" width="11" style="2"/>
    <col min="6666" max="6666" width="17.1640625" style="2" bestFit="1" customWidth="1"/>
    <col min="6667" max="6669" width="11" style="2"/>
    <col min="6670" max="6670" width="11.1640625" style="2" bestFit="1" customWidth="1"/>
    <col min="6671" max="6912" width="11" style="2"/>
    <col min="6913" max="6913" width="16" style="2" customWidth="1"/>
    <col min="6914" max="6914" width="11.1640625" style="2" bestFit="1" customWidth="1"/>
    <col min="6915" max="6916" width="11" style="2"/>
    <col min="6917" max="6918" width="11.1640625" style="2" bestFit="1" customWidth="1"/>
    <col min="6919" max="6919" width="11" style="2"/>
    <col min="6920" max="6920" width="11.1640625" style="2" bestFit="1" customWidth="1"/>
    <col min="6921" max="6921" width="11" style="2"/>
    <col min="6922" max="6922" width="17.1640625" style="2" bestFit="1" customWidth="1"/>
    <col min="6923" max="6925" width="11" style="2"/>
    <col min="6926" max="6926" width="11.1640625" style="2" bestFit="1" customWidth="1"/>
    <col min="6927" max="7168" width="11" style="2"/>
    <col min="7169" max="7169" width="16" style="2" customWidth="1"/>
    <col min="7170" max="7170" width="11.1640625" style="2" bestFit="1" customWidth="1"/>
    <col min="7171" max="7172" width="11" style="2"/>
    <col min="7173" max="7174" width="11.1640625" style="2" bestFit="1" customWidth="1"/>
    <col min="7175" max="7175" width="11" style="2"/>
    <col min="7176" max="7176" width="11.1640625" style="2" bestFit="1" customWidth="1"/>
    <col min="7177" max="7177" width="11" style="2"/>
    <col min="7178" max="7178" width="17.1640625" style="2" bestFit="1" customWidth="1"/>
    <col min="7179" max="7181" width="11" style="2"/>
    <col min="7182" max="7182" width="11.1640625" style="2" bestFit="1" customWidth="1"/>
    <col min="7183" max="7424" width="11" style="2"/>
    <col min="7425" max="7425" width="16" style="2" customWidth="1"/>
    <col min="7426" max="7426" width="11.1640625" style="2" bestFit="1" customWidth="1"/>
    <col min="7427" max="7428" width="11" style="2"/>
    <col min="7429" max="7430" width="11.1640625" style="2" bestFit="1" customWidth="1"/>
    <col min="7431" max="7431" width="11" style="2"/>
    <col min="7432" max="7432" width="11.1640625" style="2" bestFit="1" customWidth="1"/>
    <col min="7433" max="7433" width="11" style="2"/>
    <col min="7434" max="7434" width="17.1640625" style="2" bestFit="1" customWidth="1"/>
    <col min="7435" max="7437" width="11" style="2"/>
    <col min="7438" max="7438" width="11.1640625" style="2" bestFit="1" customWidth="1"/>
    <col min="7439" max="7680" width="11" style="2"/>
    <col min="7681" max="7681" width="16" style="2" customWidth="1"/>
    <col min="7682" max="7682" width="11.1640625" style="2" bestFit="1" customWidth="1"/>
    <col min="7683" max="7684" width="11" style="2"/>
    <col min="7685" max="7686" width="11.1640625" style="2" bestFit="1" customWidth="1"/>
    <col min="7687" max="7687" width="11" style="2"/>
    <col min="7688" max="7688" width="11.1640625" style="2" bestFit="1" customWidth="1"/>
    <col min="7689" max="7689" width="11" style="2"/>
    <col min="7690" max="7690" width="17.1640625" style="2" bestFit="1" customWidth="1"/>
    <col min="7691" max="7693" width="11" style="2"/>
    <col min="7694" max="7694" width="11.1640625" style="2" bestFit="1" customWidth="1"/>
    <col min="7695" max="7936" width="11" style="2"/>
    <col min="7937" max="7937" width="16" style="2" customWidth="1"/>
    <col min="7938" max="7938" width="11.1640625" style="2" bestFit="1" customWidth="1"/>
    <col min="7939" max="7940" width="11" style="2"/>
    <col min="7941" max="7942" width="11.1640625" style="2" bestFit="1" customWidth="1"/>
    <col min="7943" max="7943" width="11" style="2"/>
    <col min="7944" max="7944" width="11.1640625" style="2" bestFit="1" customWidth="1"/>
    <col min="7945" max="7945" width="11" style="2"/>
    <col min="7946" max="7946" width="17.1640625" style="2" bestFit="1" customWidth="1"/>
    <col min="7947" max="7949" width="11" style="2"/>
    <col min="7950" max="7950" width="11.1640625" style="2" bestFit="1" customWidth="1"/>
    <col min="7951" max="8192" width="11" style="2"/>
    <col min="8193" max="8193" width="16" style="2" customWidth="1"/>
    <col min="8194" max="8194" width="11.1640625" style="2" bestFit="1" customWidth="1"/>
    <col min="8195" max="8196" width="11" style="2"/>
    <col min="8197" max="8198" width="11.1640625" style="2" bestFit="1" customWidth="1"/>
    <col min="8199" max="8199" width="11" style="2"/>
    <col min="8200" max="8200" width="11.1640625" style="2" bestFit="1" customWidth="1"/>
    <col min="8201" max="8201" width="11" style="2"/>
    <col min="8202" max="8202" width="17.1640625" style="2" bestFit="1" customWidth="1"/>
    <col min="8203" max="8205" width="11" style="2"/>
    <col min="8206" max="8206" width="11.1640625" style="2" bestFit="1" customWidth="1"/>
    <col min="8207" max="8448" width="11" style="2"/>
    <col min="8449" max="8449" width="16" style="2" customWidth="1"/>
    <col min="8450" max="8450" width="11.1640625" style="2" bestFit="1" customWidth="1"/>
    <col min="8451" max="8452" width="11" style="2"/>
    <col min="8453" max="8454" width="11.1640625" style="2" bestFit="1" customWidth="1"/>
    <col min="8455" max="8455" width="11" style="2"/>
    <col min="8456" max="8456" width="11.1640625" style="2" bestFit="1" customWidth="1"/>
    <col min="8457" max="8457" width="11" style="2"/>
    <col min="8458" max="8458" width="17.1640625" style="2" bestFit="1" customWidth="1"/>
    <col min="8459" max="8461" width="11" style="2"/>
    <col min="8462" max="8462" width="11.1640625" style="2" bestFit="1" customWidth="1"/>
    <col min="8463" max="8704" width="11" style="2"/>
    <col min="8705" max="8705" width="16" style="2" customWidth="1"/>
    <col min="8706" max="8706" width="11.1640625" style="2" bestFit="1" customWidth="1"/>
    <col min="8707" max="8708" width="11" style="2"/>
    <col min="8709" max="8710" width="11.1640625" style="2" bestFit="1" customWidth="1"/>
    <col min="8711" max="8711" width="11" style="2"/>
    <col min="8712" max="8712" width="11.1640625" style="2" bestFit="1" customWidth="1"/>
    <col min="8713" max="8713" width="11" style="2"/>
    <col min="8714" max="8714" width="17.1640625" style="2" bestFit="1" customWidth="1"/>
    <col min="8715" max="8717" width="11" style="2"/>
    <col min="8718" max="8718" width="11.1640625" style="2" bestFit="1" customWidth="1"/>
    <col min="8719" max="8960" width="11" style="2"/>
    <col min="8961" max="8961" width="16" style="2" customWidth="1"/>
    <col min="8962" max="8962" width="11.1640625" style="2" bestFit="1" customWidth="1"/>
    <col min="8963" max="8964" width="11" style="2"/>
    <col min="8965" max="8966" width="11.1640625" style="2" bestFit="1" customWidth="1"/>
    <col min="8967" max="8967" width="11" style="2"/>
    <col min="8968" max="8968" width="11.1640625" style="2" bestFit="1" customWidth="1"/>
    <col min="8969" max="8969" width="11" style="2"/>
    <col min="8970" max="8970" width="17.1640625" style="2" bestFit="1" customWidth="1"/>
    <col min="8971" max="8973" width="11" style="2"/>
    <col min="8974" max="8974" width="11.1640625" style="2" bestFit="1" customWidth="1"/>
    <col min="8975" max="9216" width="11" style="2"/>
    <col min="9217" max="9217" width="16" style="2" customWidth="1"/>
    <col min="9218" max="9218" width="11.1640625" style="2" bestFit="1" customWidth="1"/>
    <col min="9219" max="9220" width="11" style="2"/>
    <col min="9221" max="9222" width="11.1640625" style="2" bestFit="1" customWidth="1"/>
    <col min="9223" max="9223" width="11" style="2"/>
    <col min="9224" max="9224" width="11.1640625" style="2" bestFit="1" customWidth="1"/>
    <col min="9225" max="9225" width="11" style="2"/>
    <col min="9226" max="9226" width="17.1640625" style="2" bestFit="1" customWidth="1"/>
    <col min="9227" max="9229" width="11" style="2"/>
    <col min="9230" max="9230" width="11.1640625" style="2" bestFit="1" customWidth="1"/>
    <col min="9231" max="9472" width="11" style="2"/>
    <col min="9473" max="9473" width="16" style="2" customWidth="1"/>
    <col min="9474" max="9474" width="11.1640625" style="2" bestFit="1" customWidth="1"/>
    <col min="9475" max="9476" width="11" style="2"/>
    <col min="9477" max="9478" width="11.1640625" style="2" bestFit="1" customWidth="1"/>
    <col min="9479" max="9479" width="11" style="2"/>
    <col min="9480" max="9480" width="11.1640625" style="2" bestFit="1" customWidth="1"/>
    <col min="9481" max="9481" width="11" style="2"/>
    <col min="9482" max="9482" width="17.1640625" style="2" bestFit="1" customWidth="1"/>
    <col min="9483" max="9485" width="11" style="2"/>
    <col min="9486" max="9486" width="11.1640625" style="2" bestFit="1" customWidth="1"/>
    <col min="9487" max="9728" width="11" style="2"/>
    <col min="9729" max="9729" width="16" style="2" customWidth="1"/>
    <col min="9730" max="9730" width="11.1640625" style="2" bestFit="1" customWidth="1"/>
    <col min="9731" max="9732" width="11" style="2"/>
    <col min="9733" max="9734" width="11.1640625" style="2" bestFit="1" customWidth="1"/>
    <col min="9735" max="9735" width="11" style="2"/>
    <col min="9736" max="9736" width="11.1640625" style="2" bestFit="1" customWidth="1"/>
    <col min="9737" max="9737" width="11" style="2"/>
    <col min="9738" max="9738" width="17.1640625" style="2" bestFit="1" customWidth="1"/>
    <col min="9739" max="9741" width="11" style="2"/>
    <col min="9742" max="9742" width="11.1640625" style="2" bestFit="1" customWidth="1"/>
    <col min="9743" max="9984" width="11" style="2"/>
    <col min="9985" max="9985" width="16" style="2" customWidth="1"/>
    <col min="9986" max="9986" width="11.1640625" style="2" bestFit="1" customWidth="1"/>
    <col min="9987" max="9988" width="11" style="2"/>
    <col min="9989" max="9990" width="11.1640625" style="2" bestFit="1" customWidth="1"/>
    <col min="9991" max="9991" width="11" style="2"/>
    <col min="9992" max="9992" width="11.1640625" style="2" bestFit="1" customWidth="1"/>
    <col min="9993" max="9993" width="11" style="2"/>
    <col min="9994" max="9994" width="17.1640625" style="2" bestFit="1" customWidth="1"/>
    <col min="9995" max="9997" width="11" style="2"/>
    <col min="9998" max="9998" width="11.1640625" style="2" bestFit="1" customWidth="1"/>
    <col min="9999" max="10240" width="11" style="2"/>
    <col min="10241" max="10241" width="16" style="2" customWidth="1"/>
    <col min="10242" max="10242" width="11.1640625" style="2" bestFit="1" customWidth="1"/>
    <col min="10243" max="10244" width="11" style="2"/>
    <col min="10245" max="10246" width="11.1640625" style="2" bestFit="1" customWidth="1"/>
    <col min="10247" max="10247" width="11" style="2"/>
    <col min="10248" max="10248" width="11.1640625" style="2" bestFit="1" customWidth="1"/>
    <col min="10249" max="10249" width="11" style="2"/>
    <col min="10250" max="10250" width="17.1640625" style="2" bestFit="1" customWidth="1"/>
    <col min="10251" max="10253" width="11" style="2"/>
    <col min="10254" max="10254" width="11.1640625" style="2" bestFit="1" customWidth="1"/>
    <col min="10255" max="10496" width="11" style="2"/>
    <col min="10497" max="10497" width="16" style="2" customWidth="1"/>
    <col min="10498" max="10498" width="11.1640625" style="2" bestFit="1" customWidth="1"/>
    <col min="10499" max="10500" width="11" style="2"/>
    <col min="10501" max="10502" width="11.1640625" style="2" bestFit="1" customWidth="1"/>
    <col min="10503" max="10503" width="11" style="2"/>
    <col min="10504" max="10504" width="11.1640625" style="2" bestFit="1" customWidth="1"/>
    <col min="10505" max="10505" width="11" style="2"/>
    <col min="10506" max="10506" width="17.1640625" style="2" bestFit="1" customWidth="1"/>
    <col min="10507" max="10509" width="11" style="2"/>
    <col min="10510" max="10510" width="11.1640625" style="2" bestFit="1" customWidth="1"/>
    <col min="10511" max="10752" width="11" style="2"/>
    <col min="10753" max="10753" width="16" style="2" customWidth="1"/>
    <col min="10754" max="10754" width="11.1640625" style="2" bestFit="1" customWidth="1"/>
    <col min="10755" max="10756" width="11" style="2"/>
    <col min="10757" max="10758" width="11.1640625" style="2" bestFit="1" customWidth="1"/>
    <col min="10759" max="10759" width="11" style="2"/>
    <col min="10760" max="10760" width="11.1640625" style="2" bestFit="1" customWidth="1"/>
    <col min="10761" max="10761" width="11" style="2"/>
    <col min="10762" max="10762" width="17.1640625" style="2" bestFit="1" customWidth="1"/>
    <col min="10763" max="10765" width="11" style="2"/>
    <col min="10766" max="10766" width="11.1640625" style="2" bestFit="1" customWidth="1"/>
    <col min="10767" max="11008" width="11" style="2"/>
    <col min="11009" max="11009" width="16" style="2" customWidth="1"/>
    <col min="11010" max="11010" width="11.1640625" style="2" bestFit="1" customWidth="1"/>
    <col min="11011" max="11012" width="11" style="2"/>
    <col min="11013" max="11014" width="11.1640625" style="2" bestFit="1" customWidth="1"/>
    <col min="11015" max="11015" width="11" style="2"/>
    <col min="11016" max="11016" width="11.1640625" style="2" bestFit="1" customWidth="1"/>
    <col min="11017" max="11017" width="11" style="2"/>
    <col min="11018" max="11018" width="17.1640625" style="2" bestFit="1" customWidth="1"/>
    <col min="11019" max="11021" width="11" style="2"/>
    <col min="11022" max="11022" width="11.1640625" style="2" bestFit="1" customWidth="1"/>
    <col min="11023" max="11264" width="11" style="2"/>
    <col min="11265" max="11265" width="16" style="2" customWidth="1"/>
    <col min="11266" max="11266" width="11.1640625" style="2" bestFit="1" customWidth="1"/>
    <col min="11267" max="11268" width="11" style="2"/>
    <col min="11269" max="11270" width="11.1640625" style="2" bestFit="1" customWidth="1"/>
    <col min="11271" max="11271" width="11" style="2"/>
    <col min="11272" max="11272" width="11.1640625" style="2" bestFit="1" customWidth="1"/>
    <col min="11273" max="11273" width="11" style="2"/>
    <col min="11274" max="11274" width="17.1640625" style="2" bestFit="1" customWidth="1"/>
    <col min="11275" max="11277" width="11" style="2"/>
    <col min="11278" max="11278" width="11.1640625" style="2" bestFit="1" customWidth="1"/>
    <col min="11279" max="11520" width="11" style="2"/>
    <col min="11521" max="11521" width="16" style="2" customWidth="1"/>
    <col min="11522" max="11522" width="11.1640625" style="2" bestFit="1" customWidth="1"/>
    <col min="11523" max="11524" width="11" style="2"/>
    <col min="11525" max="11526" width="11.1640625" style="2" bestFit="1" customWidth="1"/>
    <col min="11527" max="11527" width="11" style="2"/>
    <col min="11528" max="11528" width="11.1640625" style="2" bestFit="1" customWidth="1"/>
    <col min="11529" max="11529" width="11" style="2"/>
    <col min="11530" max="11530" width="17.1640625" style="2" bestFit="1" customWidth="1"/>
    <col min="11531" max="11533" width="11" style="2"/>
    <col min="11534" max="11534" width="11.1640625" style="2" bestFit="1" customWidth="1"/>
    <col min="11535" max="11776" width="11" style="2"/>
    <col min="11777" max="11777" width="16" style="2" customWidth="1"/>
    <col min="11778" max="11778" width="11.1640625" style="2" bestFit="1" customWidth="1"/>
    <col min="11779" max="11780" width="11" style="2"/>
    <col min="11781" max="11782" width="11.1640625" style="2" bestFit="1" customWidth="1"/>
    <col min="11783" max="11783" width="11" style="2"/>
    <col min="11784" max="11784" width="11.1640625" style="2" bestFit="1" customWidth="1"/>
    <col min="11785" max="11785" width="11" style="2"/>
    <col min="11786" max="11786" width="17.1640625" style="2" bestFit="1" customWidth="1"/>
    <col min="11787" max="11789" width="11" style="2"/>
    <col min="11790" max="11790" width="11.1640625" style="2" bestFit="1" customWidth="1"/>
    <col min="11791" max="12032" width="11" style="2"/>
    <col min="12033" max="12033" width="16" style="2" customWidth="1"/>
    <col min="12034" max="12034" width="11.1640625" style="2" bestFit="1" customWidth="1"/>
    <col min="12035" max="12036" width="11" style="2"/>
    <col min="12037" max="12038" width="11.1640625" style="2" bestFit="1" customWidth="1"/>
    <col min="12039" max="12039" width="11" style="2"/>
    <col min="12040" max="12040" width="11.1640625" style="2" bestFit="1" customWidth="1"/>
    <col min="12041" max="12041" width="11" style="2"/>
    <col min="12042" max="12042" width="17.1640625" style="2" bestFit="1" customWidth="1"/>
    <col min="12043" max="12045" width="11" style="2"/>
    <col min="12046" max="12046" width="11.1640625" style="2" bestFit="1" customWidth="1"/>
    <col min="12047" max="12288" width="11" style="2"/>
    <col min="12289" max="12289" width="16" style="2" customWidth="1"/>
    <col min="12290" max="12290" width="11.1640625" style="2" bestFit="1" customWidth="1"/>
    <col min="12291" max="12292" width="11" style="2"/>
    <col min="12293" max="12294" width="11.1640625" style="2" bestFit="1" customWidth="1"/>
    <col min="12295" max="12295" width="11" style="2"/>
    <col min="12296" max="12296" width="11.1640625" style="2" bestFit="1" customWidth="1"/>
    <col min="12297" max="12297" width="11" style="2"/>
    <col min="12298" max="12298" width="17.1640625" style="2" bestFit="1" customWidth="1"/>
    <col min="12299" max="12301" width="11" style="2"/>
    <col min="12302" max="12302" width="11.1640625" style="2" bestFit="1" customWidth="1"/>
    <col min="12303" max="12544" width="11" style="2"/>
    <col min="12545" max="12545" width="16" style="2" customWidth="1"/>
    <col min="12546" max="12546" width="11.1640625" style="2" bestFit="1" customWidth="1"/>
    <col min="12547" max="12548" width="11" style="2"/>
    <col min="12549" max="12550" width="11.1640625" style="2" bestFit="1" customWidth="1"/>
    <col min="12551" max="12551" width="11" style="2"/>
    <col min="12552" max="12552" width="11.1640625" style="2" bestFit="1" customWidth="1"/>
    <col min="12553" max="12553" width="11" style="2"/>
    <col min="12554" max="12554" width="17.1640625" style="2" bestFit="1" customWidth="1"/>
    <col min="12555" max="12557" width="11" style="2"/>
    <col min="12558" max="12558" width="11.1640625" style="2" bestFit="1" customWidth="1"/>
    <col min="12559" max="12800" width="11" style="2"/>
    <col min="12801" max="12801" width="16" style="2" customWidth="1"/>
    <col min="12802" max="12802" width="11.1640625" style="2" bestFit="1" customWidth="1"/>
    <col min="12803" max="12804" width="11" style="2"/>
    <col min="12805" max="12806" width="11.1640625" style="2" bestFit="1" customWidth="1"/>
    <col min="12807" max="12807" width="11" style="2"/>
    <col min="12808" max="12808" width="11.1640625" style="2" bestFit="1" customWidth="1"/>
    <col min="12809" max="12809" width="11" style="2"/>
    <col min="12810" max="12810" width="17.1640625" style="2" bestFit="1" customWidth="1"/>
    <col min="12811" max="12813" width="11" style="2"/>
    <col min="12814" max="12814" width="11.1640625" style="2" bestFit="1" customWidth="1"/>
    <col min="12815" max="13056" width="11" style="2"/>
    <col min="13057" max="13057" width="16" style="2" customWidth="1"/>
    <col min="13058" max="13058" width="11.1640625" style="2" bestFit="1" customWidth="1"/>
    <col min="13059" max="13060" width="11" style="2"/>
    <col min="13061" max="13062" width="11.1640625" style="2" bestFit="1" customWidth="1"/>
    <col min="13063" max="13063" width="11" style="2"/>
    <col min="13064" max="13064" width="11.1640625" style="2" bestFit="1" customWidth="1"/>
    <col min="13065" max="13065" width="11" style="2"/>
    <col min="13066" max="13066" width="17.1640625" style="2" bestFit="1" customWidth="1"/>
    <col min="13067" max="13069" width="11" style="2"/>
    <col min="13070" max="13070" width="11.1640625" style="2" bestFit="1" customWidth="1"/>
    <col min="13071" max="13312" width="11" style="2"/>
    <col min="13313" max="13313" width="16" style="2" customWidth="1"/>
    <col min="13314" max="13314" width="11.1640625" style="2" bestFit="1" customWidth="1"/>
    <col min="13315" max="13316" width="11" style="2"/>
    <col min="13317" max="13318" width="11.1640625" style="2" bestFit="1" customWidth="1"/>
    <col min="13319" max="13319" width="11" style="2"/>
    <col min="13320" max="13320" width="11.1640625" style="2" bestFit="1" customWidth="1"/>
    <col min="13321" max="13321" width="11" style="2"/>
    <col min="13322" max="13322" width="17.1640625" style="2" bestFit="1" customWidth="1"/>
    <col min="13323" max="13325" width="11" style="2"/>
    <col min="13326" max="13326" width="11.1640625" style="2" bestFit="1" customWidth="1"/>
    <col min="13327" max="13568" width="11" style="2"/>
    <col min="13569" max="13569" width="16" style="2" customWidth="1"/>
    <col min="13570" max="13570" width="11.1640625" style="2" bestFit="1" customWidth="1"/>
    <col min="13571" max="13572" width="11" style="2"/>
    <col min="13573" max="13574" width="11.1640625" style="2" bestFit="1" customWidth="1"/>
    <col min="13575" max="13575" width="11" style="2"/>
    <col min="13576" max="13576" width="11.1640625" style="2" bestFit="1" customWidth="1"/>
    <col min="13577" max="13577" width="11" style="2"/>
    <col min="13578" max="13578" width="17.1640625" style="2" bestFit="1" customWidth="1"/>
    <col min="13579" max="13581" width="11" style="2"/>
    <col min="13582" max="13582" width="11.1640625" style="2" bestFit="1" customWidth="1"/>
    <col min="13583" max="13824" width="11" style="2"/>
    <col min="13825" max="13825" width="16" style="2" customWidth="1"/>
    <col min="13826" max="13826" width="11.1640625" style="2" bestFit="1" customWidth="1"/>
    <col min="13827" max="13828" width="11" style="2"/>
    <col min="13829" max="13830" width="11.1640625" style="2" bestFit="1" customWidth="1"/>
    <col min="13831" max="13831" width="11" style="2"/>
    <col min="13832" max="13832" width="11.1640625" style="2" bestFit="1" customWidth="1"/>
    <col min="13833" max="13833" width="11" style="2"/>
    <col min="13834" max="13834" width="17.1640625" style="2" bestFit="1" customWidth="1"/>
    <col min="13835" max="13837" width="11" style="2"/>
    <col min="13838" max="13838" width="11.1640625" style="2" bestFit="1" customWidth="1"/>
    <col min="13839" max="14080" width="11" style="2"/>
    <col min="14081" max="14081" width="16" style="2" customWidth="1"/>
    <col min="14082" max="14082" width="11.1640625" style="2" bestFit="1" customWidth="1"/>
    <col min="14083" max="14084" width="11" style="2"/>
    <col min="14085" max="14086" width="11.1640625" style="2" bestFit="1" customWidth="1"/>
    <col min="14087" max="14087" width="11" style="2"/>
    <col min="14088" max="14088" width="11.1640625" style="2" bestFit="1" customWidth="1"/>
    <col min="14089" max="14089" width="11" style="2"/>
    <col min="14090" max="14090" width="17.1640625" style="2" bestFit="1" customWidth="1"/>
    <col min="14091" max="14093" width="11" style="2"/>
    <col min="14094" max="14094" width="11.1640625" style="2" bestFit="1" customWidth="1"/>
    <col min="14095" max="14336" width="11" style="2"/>
    <col min="14337" max="14337" width="16" style="2" customWidth="1"/>
    <col min="14338" max="14338" width="11.1640625" style="2" bestFit="1" customWidth="1"/>
    <col min="14339" max="14340" width="11" style="2"/>
    <col min="14341" max="14342" width="11.1640625" style="2" bestFit="1" customWidth="1"/>
    <col min="14343" max="14343" width="11" style="2"/>
    <col min="14344" max="14344" width="11.1640625" style="2" bestFit="1" customWidth="1"/>
    <col min="14345" max="14345" width="11" style="2"/>
    <col min="14346" max="14346" width="17.1640625" style="2" bestFit="1" customWidth="1"/>
    <col min="14347" max="14349" width="11" style="2"/>
    <col min="14350" max="14350" width="11.1640625" style="2" bestFit="1" customWidth="1"/>
    <col min="14351" max="14592" width="11" style="2"/>
    <col min="14593" max="14593" width="16" style="2" customWidth="1"/>
    <col min="14594" max="14594" width="11.1640625" style="2" bestFit="1" customWidth="1"/>
    <col min="14595" max="14596" width="11" style="2"/>
    <col min="14597" max="14598" width="11.1640625" style="2" bestFit="1" customWidth="1"/>
    <col min="14599" max="14599" width="11" style="2"/>
    <col min="14600" max="14600" width="11.1640625" style="2" bestFit="1" customWidth="1"/>
    <col min="14601" max="14601" width="11" style="2"/>
    <col min="14602" max="14602" width="17.1640625" style="2" bestFit="1" customWidth="1"/>
    <col min="14603" max="14605" width="11" style="2"/>
    <col min="14606" max="14606" width="11.1640625" style="2" bestFit="1" customWidth="1"/>
    <col min="14607" max="14848" width="11" style="2"/>
    <col min="14849" max="14849" width="16" style="2" customWidth="1"/>
    <col min="14850" max="14850" width="11.1640625" style="2" bestFit="1" customWidth="1"/>
    <col min="14851" max="14852" width="11" style="2"/>
    <col min="14853" max="14854" width="11.1640625" style="2" bestFit="1" customWidth="1"/>
    <col min="14855" max="14855" width="11" style="2"/>
    <col min="14856" max="14856" width="11.1640625" style="2" bestFit="1" customWidth="1"/>
    <col min="14857" max="14857" width="11" style="2"/>
    <col min="14858" max="14858" width="17.1640625" style="2" bestFit="1" customWidth="1"/>
    <col min="14859" max="14861" width="11" style="2"/>
    <col min="14862" max="14862" width="11.1640625" style="2" bestFit="1" customWidth="1"/>
    <col min="14863" max="15104" width="11" style="2"/>
    <col min="15105" max="15105" width="16" style="2" customWidth="1"/>
    <col min="15106" max="15106" width="11.1640625" style="2" bestFit="1" customWidth="1"/>
    <col min="15107" max="15108" width="11" style="2"/>
    <col min="15109" max="15110" width="11.1640625" style="2" bestFit="1" customWidth="1"/>
    <col min="15111" max="15111" width="11" style="2"/>
    <col min="15112" max="15112" width="11.1640625" style="2" bestFit="1" customWidth="1"/>
    <col min="15113" max="15113" width="11" style="2"/>
    <col min="15114" max="15114" width="17.1640625" style="2" bestFit="1" customWidth="1"/>
    <col min="15115" max="15117" width="11" style="2"/>
    <col min="15118" max="15118" width="11.1640625" style="2" bestFit="1" customWidth="1"/>
    <col min="15119" max="15360" width="11" style="2"/>
    <col min="15361" max="15361" width="16" style="2" customWidth="1"/>
    <col min="15362" max="15362" width="11.1640625" style="2" bestFit="1" customWidth="1"/>
    <col min="15363" max="15364" width="11" style="2"/>
    <col min="15365" max="15366" width="11.1640625" style="2" bestFit="1" customWidth="1"/>
    <col min="15367" max="15367" width="11" style="2"/>
    <col min="15368" max="15368" width="11.1640625" style="2" bestFit="1" customWidth="1"/>
    <col min="15369" max="15369" width="11" style="2"/>
    <col min="15370" max="15370" width="17.1640625" style="2" bestFit="1" customWidth="1"/>
    <col min="15371" max="15373" width="11" style="2"/>
    <col min="15374" max="15374" width="11.1640625" style="2" bestFit="1" customWidth="1"/>
    <col min="15375" max="15616" width="11" style="2"/>
    <col min="15617" max="15617" width="16" style="2" customWidth="1"/>
    <col min="15618" max="15618" width="11.1640625" style="2" bestFit="1" customWidth="1"/>
    <col min="15619" max="15620" width="11" style="2"/>
    <col min="15621" max="15622" width="11.1640625" style="2" bestFit="1" customWidth="1"/>
    <col min="15623" max="15623" width="11" style="2"/>
    <col min="15624" max="15624" width="11.1640625" style="2" bestFit="1" customWidth="1"/>
    <col min="15625" max="15625" width="11" style="2"/>
    <col min="15626" max="15626" width="17.1640625" style="2" bestFit="1" customWidth="1"/>
    <col min="15627" max="15629" width="11" style="2"/>
    <col min="15630" max="15630" width="11.1640625" style="2" bestFit="1" customWidth="1"/>
    <col min="15631" max="15872" width="11" style="2"/>
    <col min="15873" max="15873" width="16" style="2" customWidth="1"/>
    <col min="15874" max="15874" width="11.1640625" style="2" bestFit="1" customWidth="1"/>
    <col min="15875" max="15876" width="11" style="2"/>
    <col min="15877" max="15878" width="11.1640625" style="2" bestFit="1" customWidth="1"/>
    <col min="15879" max="15879" width="11" style="2"/>
    <col min="15880" max="15880" width="11.1640625" style="2" bestFit="1" customWidth="1"/>
    <col min="15881" max="15881" width="11" style="2"/>
    <col min="15882" max="15882" width="17.1640625" style="2" bestFit="1" customWidth="1"/>
    <col min="15883" max="15885" width="11" style="2"/>
    <col min="15886" max="15886" width="11.1640625" style="2" bestFit="1" customWidth="1"/>
    <col min="15887" max="16128" width="11" style="2"/>
    <col min="16129" max="16129" width="16" style="2" customWidth="1"/>
    <col min="16130" max="16130" width="11.1640625" style="2" bestFit="1" customWidth="1"/>
    <col min="16131" max="16132" width="11" style="2"/>
    <col min="16133" max="16134" width="11.1640625" style="2" bestFit="1" customWidth="1"/>
    <col min="16135" max="16135" width="11" style="2"/>
    <col min="16136" max="16136" width="11.1640625" style="2" bestFit="1" customWidth="1"/>
    <col min="16137" max="16137" width="11" style="2"/>
    <col min="16138" max="16138" width="17.1640625" style="2" bestFit="1" customWidth="1"/>
    <col min="16139" max="16141" width="11" style="2"/>
    <col min="16142" max="16142" width="11.1640625" style="2" bestFit="1" customWidth="1"/>
    <col min="16143" max="16384" width="11" style="2"/>
  </cols>
  <sheetData>
    <row r="1" spans="1:17" ht="21">
      <c r="A1" s="1"/>
      <c r="B1" s="1"/>
      <c r="C1" s="1"/>
      <c r="D1" s="160" t="s">
        <v>0</v>
      </c>
      <c r="E1" s="160"/>
      <c r="F1" s="160"/>
      <c r="G1" s="161" t="s">
        <v>93</v>
      </c>
      <c r="H1" s="161"/>
      <c r="I1" s="161"/>
      <c r="J1" s="162"/>
    </row>
    <row r="2" spans="1:17" ht="19" thickBot="1">
      <c r="A2" s="3"/>
      <c r="B2" s="3"/>
      <c r="C2" s="3"/>
      <c r="D2" s="4"/>
      <c r="E2" s="4"/>
      <c r="F2" s="4"/>
      <c r="G2" s="4"/>
      <c r="H2" s="4"/>
      <c r="I2" s="5" t="s">
        <v>1</v>
      </c>
      <c r="J2" s="6">
        <v>41767</v>
      </c>
    </row>
    <row r="3" spans="1:17">
      <c r="A3" s="7" t="s">
        <v>2</v>
      </c>
      <c r="B3" s="163" t="s">
        <v>87</v>
      </c>
      <c r="C3" s="164"/>
      <c r="D3" s="8" t="s">
        <v>3</v>
      </c>
      <c r="E3" s="104" t="s">
        <v>120</v>
      </c>
      <c r="F3" s="165" t="s">
        <v>4</v>
      </c>
      <c r="G3" s="166"/>
      <c r="H3" s="104">
        <v>3</v>
      </c>
      <c r="I3" s="158"/>
      <c r="J3" s="159"/>
    </row>
    <row r="4" spans="1:17" ht="16" thickBot="1">
      <c r="A4" s="7" t="s">
        <v>5</v>
      </c>
      <c r="B4" s="154" t="s">
        <v>88</v>
      </c>
      <c r="C4" s="155"/>
      <c r="D4" s="8" t="s">
        <v>6</v>
      </c>
      <c r="E4" s="105" t="s">
        <v>119</v>
      </c>
      <c r="F4" s="156" t="s">
        <v>7</v>
      </c>
      <c r="G4" s="157"/>
      <c r="H4" s="105">
        <v>3</v>
      </c>
      <c r="I4" s="158"/>
      <c r="J4" s="159"/>
    </row>
    <row r="5" spans="1:17">
      <c r="A5" s="7" t="s">
        <v>8</v>
      </c>
      <c r="B5" s="163" t="s">
        <v>89</v>
      </c>
      <c r="C5" s="164"/>
      <c r="D5" s="9" t="s">
        <v>9</v>
      </c>
      <c r="E5" s="106">
        <f>E3-E4</f>
        <v>0.31999999999999984</v>
      </c>
      <c r="F5" s="165" t="s">
        <v>10</v>
      </c>
      <c r="G5" s="166"/>
      <c r="H5" s="107">
        <v>10</v>
      </c>
      <c r="I5" s="158"/>
      <c r="J5" s="159"/>
    </row>
    <row r="6" spans="1:17">
      <c r="A6" s="7" t="s">
        <v>11</v>
      </c>
      <c r="B6" s="167">
        <v>1</v>
      </c>
      <c r="C6" s="168"/>
      <c r="D6" s="9"/>
      <c r="E6" s="10"/>
      <c r="F6" s="165" t="s">
        <v>12</v>
      </c>
      <c r="G6" s="166"/>
      <c r="H6" s="103"/>
      <c r="I6" s="158"/>
      <c r="J6" s="159"/>
    </row>
    <row r="8" spans="1:17" ht="16" thickBo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16" thickBot="1">
      <c r="A9" s="11"/>
      <c r="B9" s="12" t="s">
        <v>13</v>
      </c>
      <c r="C9" s="171" t="s">
        <v>14</v>
      </c>
      <c r="D9" s="172"/>
      <c r="E9" s="172"/>
      <c r="F9" s="173"/>
      <c r="G9" s="171" t="s">
        <v>15</v>
      </c>
      <c r="H9" s="172"/>
      <c r="I9" s="172"/>
      <c r="J9" s="173"/>
      <c r="K9" s="172" t="s">
        <v>16</v>
      </c>
      <c r="L9" s="172"/>
      <c r="M9" s="172"/>
      <c r="N9" s="173"/>
      <c r="O9" s="11"/>
      <c r="P9" s="11"/>
      <c r="Q9" s="11"/>
    </row>
    <row r="10" spans="1:17" ht="16" thickBot="1">
      <c r="A10" s="11"/>
      <c r="B10" s="12" t="s">
        <v>17</v>
      </c>
      <c r="C10" s="13" t="s">
        <v>18</v>
      </c>
      <c r="D10" s="14" t="s">
        <v>19</v>
      </c>
      <c r="E10" s="14" t="s">
        <v>20</v>
      </c>
      <c r="F10" s="15" t="s">
        <v>21</v>
      </c>
      <c r="G10" s="13" t="s">
        <v>18</v>
      </c>
      <c r="H10" s="14" t="s">
        <v>19</v>
      </c>
      <c r="I10" s="14" t="s">
        <v>20</v>
      </c>
      <c r="J10" s="15" t="s">
        <v>21</v>
      </c>
      <c r="K10" s="13" t="s">
        <v>18</v>
      </c>
      <c r="L10" s="14" t="s">
        <v>19</v>
      </c>
      <c r="M10" s="14" t="s">
        <v>20</v>
      </c>
      <c r="N10" s="15" t="s">
        <v>21</v>
      </c>
      <c r="O10" s="174" t="s">
        <v>22</v>
      </c>
      <c r="P10" s="175"/>
      <c r="Q10" s="11"/>
    </row>
    <row r="11" spans="1:17">
      <c r="A11" s="11"/>
      <c r="B11" s="108">
        <v>1</v>
      </c>
      <c r="C11" s="17"/>
      <c r="D11" s="17"/>
      <c r="E11" s="17"/>
      <c r="F11" s="18">
        <f t="shared" ref="F11:F20" si="0">(MAX(C11:E11)-MIN(C11:E11))</f>
        <v>0</v>
      </c>
      <c r="G11" s="17"/>
      <c r="H11" s="17"/>
      <c r="I11" s="17"/>
      <c r="J11" s="19">
        <f t="shared" ref="J11:J20" si="1">(MAX(G11:I11)-MIN(G11:I11))</f>
        <v>0</v>
      </c>
      <c r="K11" s="17"/>
      <c r="L11" s="17"/>
      <c r="M11" s="17"/>
      <c r="N11" s="20">
        <f t="shared" ref="N11:N20" si="2">(MAX(K11:M11)-MIN(K11:M11))</f>
        <v>0</v>
      </c>
      <c r="O11" s="11" t="str">
        <f t="shared" ref="O11:O30" si="3">IF(F11&gt;$P$35,"UCL Range Violation - A",IF(J11&gt;$P$35,"UCL Range Violation - B",IF(N11&gt;$P$35,"UCL Range Violation - C","")))</f>
        <v/>
      </c>
      <c r="P11" s="11"/>
      <c r="Q11" s="11"/>
    </row>
    <row r="12" spans="1:17">
      <c r="A12" s="11"/>
      <c r="B12" s="109">
        <v>2</v>
      </c>
      <c r="C12" s="17"/>
      <c r="D12" s="17"/>
      <c r="E12" s="17"/>
      <c r="F12" s="18">
        <f t="shared" si="0"/>
        <v>0</v>
      </c>
      <c r="G12" s="17"/>
      <c r="H12" s="17"/>
      <c r="I12" s="17"/>
      <c r="J12" s="19">
        <f t="shared" si="1"/>
        <v>0</v>
      </c>
      <c r="K12" s="17"/>
      <c r="L12" s="17"/>
      <c r="M12" s="17"/>
      <c r="N12" s="20">
        <f t="shared" si="2"/>
        <v>0</v>
      </c>
      <c r="O12" s="11" t="str">
        <f t="shared" si="3"/>
        <v/>
      </c>
      <c r="P12" s="11"/>
      <c r="Q12" s="11"/>
    </row>
    <row r="13" spans="1:17">
      <c r="A13" s="11"/>
      <c r="B13" s="109">
        <v>3</v>
      </c>
      <c r="C13" s="17"/>
      <c r="D13" s="17"/>
      <c r="E13" s="17"/>
      <c r="F13" s="18">
        <f t="shared" si="0"/>
        <v>0</v>
      </c>
      <c r="G13" s="17"/>
      <c r="H13" s="17"/>
      <c r="I13" s="17"/>
      <c r="J13" s="19">
        <f t="shared" si="1"/>
        <v>0</v>
      </c>
      <c r="K13" s="17"/>
      <c r="L13" s="17"/>
      <c r="M13" s="17"/>
      <c r="N13" s="20">
        <f t="shared" si="2"/>
        <v>0</v>
      </c>
      <c r="O13" s="11" t="str">
        <f t="shared" si="3"/>
        <v/>
      </c>
      <c r="P13" s="11"/>
      <c r="Q13" s="11"/>
    </row>
    <row r="14" spans="1:17">
      <c r="A14" s="11"/>
      <c r="B14" s="109">
        <v>4</v>
      </c>
      <c r="C14" s="17"/>
      <c r="D14" s="17"/>
      <c r="E14" s="17"/>
      <c r="F14" s="18">
        <f t="shared" si="0"/>
        <v>0</v>
      </c>
      <c r="G14" s="17"/>
      <c r="H14" s="17"/>
      <c r="I14" s="17"/>
      <c r="J14" s="19">
        <f t="shared" si="1"/>
        <v>0</v>
      </c>
      <c r="K14" s="17"/>
      <c r="L14" s="17"/>
      <c r="M14" s="17"/>
      <c r="N14" s="20">
        <f t="shared" si="2"/>
        <v>0</v>
      </c>
      <c r="O14" s="11" t="str">
        <f t="shared" si="3"/>
        <v/>
      </c>
      <c r="P14" s="11"/>
      <c r="Q14" s="11"/>
    </row>
    <row r="15" spans="1:17">
      <c r="A15" s="11"/>
      <c r="B15" s="109">
        <v>5</v>
      </c>
      <c r="C15" s="17"/>
      <c r="D15" s="17"/>
      <c r="E15" s="17"/>
      <c r="F15" s="18">
        <f t="shared" si="0"/>
        <v>0</v>
      </c>
      <c r="G15" s="17"/>
      <c r="H15" s="17"/>
      <c r="I15" s="17"/>
      <c r="J15" s="19">
        <f t="shared" si="1"/>
        <v>0</v>
      </c>
      <c r="K15" s="17"/>
      <c r="L15" s="17"/>
      <c r="M15" s="17"/>
      <c r="N15" s="20">
        <f t="shared" si="2"/>
        <v>0</v>
      </c>
      <c r="O15" s="11" t="str">
        <f t="shared" si="3"/>
        <v/>
      </c>
      <c r="P15" s="11"/>
      <c r="Q15" s="11"/>
    </row>
    <row r="16" spans="1:17">
      <c r="A16" s="11"/>
      <c r="B16" s="109">
        <v>6</v>
      </c>
      <c r="C16" s="17"/>
      <c r="D16" s="17"/>
      <c r="E16" s="17"/>
      <c r="F16" s="18">
        <f t="shared" si="0"/>
        <v>0</v>
      </c>
      <c r="G16" s="17"/>
      <c r="H16" s="17"/>
      <c r="I16" s="17"/>
      <c r="J16" s="19">
        <f t="shared" si="1"/>
        <v>0</v>
      </c>
      <c r="K16" s="17"/>
      <c r="L16" s="17"/>
      <c r="M16" s="17"/>
      <c r="N16" s="20">
        <f t="shared" si="2"/>
        <v>0</v>
      </c>
      <c r="O16" s="11" t="str">
        <f t="shared" si="3"/>
        <v/>
      </c>
      <c r="P16" s="11"/>
      <c r="Q16" s="11"/>
    </row>
    <row r="17" spans="1:17">
      <c r="A17" s="11"/>
      <c r="B17" s="109">
        <v>7</v>
      </c>
      <c r="C17" s="17"/>
      <c r="D17" s="17"/>
      <c r="E17" s="17"/>
      <c r="F17" s="18">
        <f t="shared" si="0"/>
        <v>0</v>
      </c>
      <c r="G17" s="17"/>
      <c r="H17" s="17"/>
      <c r="I17" s="17"/>
      <c r="J17" s="19">
        <f t="shared" si="1"/>
        <v>0</v>
      </c>
      <c r="K17" s="17"/>
      <c r="L17" s="17"/>
      <c r="M17" s="17"/>
      <c r="N17" s="20">
        <f t="shared" si="2"/>
        <v>0</v>
      </c>
      <c r="O17" s="11" t="str">
        <f t="shared" si="3"/>
        <v/>
      </c>
      <c r="P17" s="11"/>
      <c r="Q17" s="11"/>
    </row>
    <row r="18" spans="1:17">
      <c r="A18" s="11"/>
      <c r="B18" s="109">
        <v>8</v>
      </c>
      <c r="C18" s="17"/>
      <c r="D18" s="17"/>
      <c r="E18" s="17"/>
      <c r="F18" s="18">
        <f t="shared" si="0"/>
        <v>0</v>
      </c>
      <c r="G18" s="17"/>
      <c r="H18" s="17"/>
      <c r="I18" s="17"/>
      <c r="J18" s="19">
        <f t="shared" si="1"/>
        <v>0</v>
      </c>
      <c r="K18" s="17"/>
      <c r="L18" s="17"/>
      <c r="M18" s="17"/>
      <c r="N18" s="20">
        <f t="shared" si="2"/>
        <v>0</v>
      </c>
      <c r="O18" s="11" t="str">
        <f t="shared" si="3"/>
        <v/>
      </c>
      <c r="P18" s="11"/>
      <c r="Q18" s="11"/>
    </row>
    <row r="19" spans="1:17">
      <c r="A19" s="11"/>
      <c r="B19" s="109">
        <v>9</v>
      </c>
      <c r="C19" s="17"/>
      <c r="D19" s="17"/>
      <c r="E19" s="17"/>
      <c r="F19" s="18">
        <f t="shared" si="0"/>
        <v>0</v>
      </c>
      <c r="G19" s="17"/>
      <c r="H19" s="17"/>
      <c r="I19" s="17"/>
      <c r="J19" s="19">
        <f t="shared" si="1"/>
        <v>0</v>
      </c>
      <c r="K19" s="17"/>
      <c r="L19" s="17"/>
      <c r="M19" s="17"/>
      <c r="N19" s="20">
        <f t="shared" si="2"/>
        <v>0</v>
      </c>
      <c r="O19" s="11" t="str">
        <f t="shared" si="3"/>
        <v/>
      </c>
      <c r="P19" s="11"/>
      <c r="Q19" s="11"/>
    </row>
    <row r="20" spans="1:17">
      <c r="A20" s="11"/>
      <c r="B20" s="109">
        <v>10</v>
      </c>
      <c r="C20" s="17"/>
      <c r="D20" s="17"/>
      <c r="E20" s="17"/>
      <c r="F20" s="18">
        <f t="shared" si="0"/>
        <v>0</v>
      </c>
      <c r="G20" s="17"/>
      <c r="H20" s="17"/>
      <c r="I20" s="17"/>
      <c r="J20" s="19">
        <f t="shared" si="1"/>
        <v>0</v>
      </c>
      <c r="K20" s="17"/>
      <c r="L20" s="17"/>
      <c r="M20" s="17"/>
      <c r="N20" s="20">
        <f t="shared" si="2"/>
        <v>0</v>
      </c>
      <c r="O20" s="11" t="str">
        <f t="shared" si="3"/>
        <v/>
      </c>
      <c r="P20" s="11"/>
      <c r="Q20" s="11"/>
    </row>
    <row r="21" spans="1:17" ht="15" hidden="1" customHeight="1">
      <c r="A21" s="11"/>
      <c r="B21" s="21">
        <v>11</v>
      </c>
      <c r="C21" s="22">
        <v>2.12</v>
      </c>
      <c r="D21" s="23"/>
      <c r="E21" s="23"/>
      <c r="F21" s="24"/>
      <c r="G21" s="25"/>
      <c r="H21" s="23"/>
      <c r="I21" s="23"/>
      <c r="J21" s="26"/>
      <c r="K21" s="25"/>
      <c r="L21" s="23"/>
      <c r="M21" s="23"/>
      <c r="N21" s="24"/>
      <c r="O21" s="11" t="str">
        <f t="shared" si="3"/>
        <v/>
      </c>
      <c r="P21" s="11"/>
      <c r="Q21" s="11"/>
    </row>
    <row r="22" spans="1:17" ht="15" hidden="1" customHeight="1">
      <c r="A22" s="11"/>
      <c r="B22" s="21">
        <v>12</v>
      </c>
      <c r="C22" s="27"/>
      <c r="D22" s="28"/>
      <c r="E22" s="28"/>
      <c r="F22" s="29"/>
      <c r="G22" s="30"/>
      <c r="H22" s="28"/>
      <c r="I22" s="28"/>
      <c r="J22" s="31"/>
      <c r="K22" s="30"/>
      <c r="L22" s="28"/>
      <c r="M22" s="28"/>
      <c r="N22" s="29"/>
      <c r="O22" s="11" t="str">
        <f t="shared" si="3"/>
        <v/>
      </c>
      <c r="P22" s="11"/>
      <c r="Q22" s="11"/>
    </row>
    <row r="23" spans="1:17" ht="15" hidden="1" customHeight="1">
      <c r="A23" s="11"/>
      <c r="B23" s="21">
        <v>13</v>
      </c>
      <c r="C23" s="27"/>
      <c r="D23" s="28"/>
      <c r="E23" s="28"/>
      <c r="F23" s="29"/>
      <c r="G23" s="30"/>
      <c r="H23" s="28"/>
      <c r="I23" s="28"/>
      <c r="J23" s="31"/>
      <c r="K23" s="30"/>
      <c r="L23" s="28"/>
      <c r="M23" s="28"/>
      <c r="N23" s="29"/>
      <c r="O23" s="11" t="str">
        <f t="shared" si="3"/>
        <v/>
      </c>
      <c r="P23" s="11"/>
      <c r="Q23" s="11"/>
    </row>
    <row r="24" spans="1:17" ht="15" hidden="1" customHeight="1">
      <c r="A24" s="11"/>
      <c r="B24" s="21">
        <v>14</v>
      </c>
      <c r="C24" s="27"/>
      <c r="D24" s="28"/>
      <c r="E24" s="28"/>
      <c r="F24" s="29"/>
      <c r="G24" s="30"/>
      <c r="H24" s="28"/>
      <c r="I24" s="28"/>
      <c r="J24" s="31"/>
      <c r="K24" s="30"/>
      <c r="L24" s="28"/>
      <c r="M24" s="28"/>
      <c r="N24" s="29"/>
      <c r="O24" s="11" t="str">
        <f t="shared" si="3"/>
        <v/>
      </c>
      <c r="P24" s="11"/>
      <c r="Q24" s="11"/>
    </row>
    <row r="25" spans="1:17" ht="15" hidden="1" customHeight="1">
      <c r="A25" s="11"/>
      <c r="B25" s="21">
        <v>15</v>
      </c>
      <c r="C25" s="27"/>
      <c r="D25" s="28"/>
      <c r="E25" s="28"/>
      <c r="F25" s="29"/>
      <c r="G25" s="30"/>
      <c r="H25" s="28"/>
      <c r="I25" s="28"/>
      <c r="J25" s="31"/>
      <c r="K25" s="30"/>
      <c r="L25" s="28"/>
      <c r="M25" s="28"/>
      <c r="N25" s="29"/>
      <c r="O25" s="11" t="str">
        <f t="shared" si="3"/>
        <v/>
      </c>
      <c r="P25" s="11"/>
      <c r="Q25" s="11"/>
    </row>
    <row r="26" spans="1:17" ht="15" hidden="1" customHeight="1">
      <c r="A26" s="11"/>
      <c r="B26" s="21">
        <v>16</v>
      </c>
      <c r="C26" s="27"/>
      <c r="D26" s="28"/>
      <c r="E26" s="28"/>
      <c r="F26" s="29"/>
      <c r="G26" s="30"/>
      <c r="H26" s="28"/>
      <c r="I26" s="28"/>
      <c r="J26" s="31"/>
      <c r="K26" s="30"/>
      <c r="L26" s="28"/>
      <c r="M26" s="28"/>
      <c r="N26" s="29"/>
      <c r="O26" s="11" t="str">
        <f t="shared" si="3"/>
        <v/>
      </c>
      <c r="P26" s="11"/>
      <c r="Q26" s="11"/>
    </row>
    <row r="27" spans="1:17" ht="15" hidden="1" customHeight="1">
      <c r="A27" s="11"/>
      <c r="B27" s="21">
        <v>17</v>
      </c>
      <c r="C27" s="27"/>
      <c r="D27" s="28"/>
      <c r="E27" s="28"/>
      <c r="F27" s="29"/>
      <c r="G27" s="30"/>
      <c r="H27" s="28"/>
      <c r="I27" s="28"/>
      <c r="J27" s="31"/>
      <c r="K27" s="30"/>
      <c r="L27" s="28"/>
      <c r="M27" s="28"/>
      <c r="N27" s="29"/>
      <c r="O27" s="11" t="str">
        <f t="shared" si="3"/>
        <v/>
      </c>
      <c r="P27" s="11"/>
      <c r="Q27" s="11"/>
    </row>
    <row r="28" spans="1:17" ht="15" hidden="1" customHeight="1">
      <c r="A28" s="11"/>
      <c r="B28" s="21">
        <v>18</v>
      </c>
      <c r="C28" s="27"/>
      <c r="D28" s="28"/>
      <c r="E28" s="28"/>
      <c r="F28" s="29"/>
      <c r="G28" s="30"/>
      <c r="H28" s="28"/>
      <c r="I28" s="28"/>
      <c r="J28" s="31"/>
      <c r="K28" s="30"/>
      <c r="L28" s="28"/>
      <c r="M28" s="28"/>
      <c r="N28" s="29"/>
      <c r="O28" s="11" t="str">
        <f t="shared" si="3"/>
        <v/>
      </c>
      <c r="P28" s="11"/>
      <c r="Q28" s="11"/>
    </row>
    <row r="29" spans="1:17" ht="15" hidden="1" customHeight="1">
      <c r="A29" s="11"/>
      <c r="B29" s="21">
        <v>19</v>
      </c>
      <c r="C29" s="27"/>
      <c r="D29" s="28"/>
      <c r="E29" s="28"/>
      <c r="F29" s="29"/>
      <c r="G29" s="30"/>
      <c r="H29" s="28"/>
      <c r="I29" s="28"/>
      <c r="J29" s="31"/>
      <c r="K29" s="30"/>
      <c r="L29" s="28"/>
      <c r="M29" s="28"/>
      <c r="N29" s="29"/>
      <c r="O29" s="11" t="str">
        <f t="shared" si="3"/>
        <v/>
      </c>
      <c r="P29" s="11"/>
      <c r="Q29" s="11"/>
    </row>
    <row r="30" spans="1:17" ht="15.75" hidden="1" customHeight="1" thickBot="1">
      <c r="A30" s="11"/>
      <c r="B30" s="32">
        <v>20</v>
      </c>
      <c r="C30" s="22"/>
      <c r="D30" s="23"/>
      <c r="E30" s="23"/>
      <c r="F30" s="24"/>
      <c r="G30" s="25"/>
      <c r="H30" s="23"/>
      <c r="I30" s="23"/>
      <c r="J30" s="26"/>
      <c r="K30" s="25"/>
      <c r="L30" s="23"/>
      <c r="M30" s="23"/>
      <c r="N30" s="24"/>
      <c r="O30" s="11" t="str">
        <f t="shared" si="3"/>
        <v/>
      </c>
      <c r="P30" s="11"/>
      <c r="Q30" s="11"/>
    </row>
    <row r="31" spans="1:17" ht="16" thickBot="1">
      <c r="A31" s="11"/>
      <c r="B31" s="33"/>
      <c r="C31" s="34"/>
      <c r="D31" s="35" t="s">
        <v>23</v>
      </c>
      <c r="E31" s="36">
        <f>AVERAGE(C11:E30)</f>
        <v>2.12</v>
      </c>
      <c r="F31" s="37">
        <f>AVERAGE(F11:F30)</f>
        <v>0</v>
      </c>
      <c r="G31" s="34"/>
      <c r="H31" s="35" t="s">
        <v>23</v>
      </c>
      <c r="I31" s="38" t="e">
        <f>AVERAGE(G11:I30)</f>
        <v>#DIV/0!</v>
      </c>
      <c r="J31" s="39">
        <f>AVERAGE(J11:J30)</f>
        <v>0</v>
      </c>
      <c r="K31" s="34"/>
      <c r="L31" s="35" t="s">
        <v>23</v>
      </c>
      <c r="M31" s="38" t="e">
        <f>AVERAGE(K11:M30)</f>
        <v>#DIV/0!</v>
      </c>
      <c r="N31" s="37">
        <f>AVERAGE(N11:N30)</f>
        <v>0</v>
      </c>
      <c r="O31" s="11"/>
      <c r="P31" s="11"/>
      <c r="Q31" s="11"/>
    </row>
    <row r="32" spans="1:17" ht="16" thickBo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16" thickBot="1">
      <c r="A33" s="11"/>
      <c r="B33" s="40"/>
      <c r="C33" s="41" t="s">
        <v>24</v>
      </c>
      <c r="D33" s="42">
        <f>IF(H4=3,P34*O46,P34*O45)</f>
        <v>0</v>
      </c>
      <c r="E33" s="11"/>
      <c r="F33" s="40"/>
      <c r="G33" s="43" t="s">
        <v>25</v>
      </c>
      <c r="H33" s="42" t="e">
        <f>IF(H4=3,SQRT(ABS(((P36*P46)^2)-((D33^2)/(H5*H4)))),(SQRT(ABS(((P36*P45)^2)-((D33^2)/(H5*H4))))))</f>
        <v>#DIV/0!</v>
      </c>
      <c r="I33" s="11"/>
      <c r="J33" s="40"/>
      <c r="K33" s="41" t="s">
        <v>26</v>
      </c>
      <c r="L33" s="42" t="e">
        <f>SQRT(D33^2+H33^2)</f>
        <v>#DIV/0!</v>
      </c>
      <c r="M33" s="11"/>
      <c r="N33" s="176" t="s">
        <v>27</v>
      </c>
      <c r="O33" s="177"/>
      <c r="P33" s="178"/>
      <c r="Q33" s="11"/>
    </row>
    <row r="34" spans="1:17" ht="16" thickBot="1">
      <c r="A34" s="11"/>
      <c r="B34" s="44"/>
      <c r="C34" s="45" t="s">
        <v>28</v>
      </c>
      <c r="D34" s="46">
        <f>D33/5.15</f>
        <v>0</v>
      </c>
      <c r="E34" s="11"/>
      <c r="F34" s="44"/>
      <c r="G34" s="47" t="s">
        <v>29</v>
      </c>
      <c r="H34" s="46" t="e">
        <f>H33/5.15</f>
        <v>#DIV/0!</v>
      </c>
      <c r="I34" s="11"/>
      <c r="J34" s="44"/>
      <c r="K34" s="45" t="s">
        <v>30</v>
      </c>
      <c r="L34" s="48" t="e">
        <f>L33/5.15</f>
        <v>#DIV/0!</v>
      </c>
      <c r="M34" s="11"/>
      <c r="N34" s="49"/>
      <c r="O34" s="50" t="s">
        <v>31</v>
      </c>
      <c r="P34" s="51">
        <f>IF(H3=2,(F31+J31)/2,(F31+J31+N31)/3)</f>
        <v>0</v>
      </c>
      <c r="Q34" s="11"/>
    </row>
    <row r="35" spans="1:17" ht="16" thickBot="1">
      <c r="A35" s="11"/>
      <c r="B35" s="52"/>
      <c r="C35" s="53" t="s">
        <v>32</v>
      </c>
      <c r="D35" s="54">
        <f>100*D33/E5</f>
        <v>0</v>
      </c>
      <c r="E35" s="11"/>
      <c r="F35" s="52"/>
      <c r="G35" s="55" t="s">
        <v>82</v>
      </c>
      <c r="H35" s="54" t="e">
        <f>100*H33/E5</f>
        <v>#DIV/0!</v>
      </c>
      <c r="I35" s="11"/>
      <c r="J35" s="52"/>
      <c r="K35" s="56" t="s">
        <v>33</v>
      </c>
      <c r="L35" s="54" t="e">
        <f>100*L33/(E3-E4)</f>
        <v>#DIV/0!</v>
      </c>
      <c r="M35" s="11"/>
      <c r="N35" s="57"/>
      <c r="O35" s="58" t="s">
        <v>34</v>
      </c>
      <c r="P35" s="59">
        <f>IF(H4=3,P34*N46,P34*N45)</f>
        <v>0</v>
      </c>
      <c r="Q35" s="11"/>
    </row>
    <row r="36" spans="1:17" ht="16" thickBot="1">
      <c r="A36" s="11"/>
      <c r="B36" s="60"/>
      <c r="C36" s="61" t="s">
        <v>35</v>
      </c>
      <c r="D36" s="62" t="str">
        <f>IF(D35&gt;30,"unacceptable.",IF(D35&gt;20,"marginal.",IF(D35&gt;10,"adequate.","excellent.")))</f>
        <v>excellent.</v>
      </c>
      <c r="E36" s="63"/>
      <c r="F36" s="64"/>
      <c r="G36" s="61" t="s">
        <v>36</v>
      </c>
      <c r="H36" s="62" t="e">
        <f>IF(H35&gt;30,"unacceptable.",IF(H35&gt;20,"marginal.",IF(H35&gt;10,"adequate.","excellent.")))</f>
        <v>#DIV/0!</v>
      </c>
      <c r="I36" s="63"/>
      <c r="J36" s="64"/>
      <c r="K36" s="61" t="s">
        <v>36</v>
      </c>
      <c r="L36" s="62" t="e">
        <f>IF(L35&gt;30,"unacceptable.",IF(L35&gt;20,"marginal.",IF(L35&gt;10,"adequate.","excellent.")))</f>
        <v>#DIV/0!</v>
      </c>
      <c r="M36" s="11"/>
      <c r="N36" s="65"/>
      <c r="O36" s="66" t="s">
        <v>37</v>
      </c>
      <c r="P36" s="67" t="e">
        <f>IF(H3=2,ABS(E31-I31),MAX(E31,I31,M31)-MIN(E31,I31,M31))</f>
        <v>#DIV/0!</v>
      </c>
      <c r="Q36" s="11"/>
    </row>
    <row r="37" spans="1:1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68" t="s">
        <v>38</v>
      </c>
      <c r="O37" s="11"/>
      <c r="P37" s="11"/>
      <c r="Q37" s="11"/>
    </row>
    <row r="38" spans="1:17">
      <c r="A38" s="11"/>
      <c r="B38" s="11" t="s">
        <v>39</v>
      </c>
      <c r="C38" s="11"/>
      <c r="D38" s="11"/>
      <c r="E38" s="11"/>
      <c r="F38" s="11" t="s">
        <v>40</v>
      </c>
      <c r="G38" s="11"/>
      <c r="H38" s="11"/>
      <c r="I38" s="11"/>
      <c r="J38" s="11" t="s">
        <v>41</v>
      </c>
      <c r="K38" s="11"/>
      <c r="L38" s="11"/>
      <c r="M38" s="11"/>
      <c r="N38" s="68" t="s">
        <v>42</v>
      </c>
      <c r="O38" s="11"/>
      <c r="P38" s="11"/>
      <c r="Q38" s="11"/>
    </row>
    <row r="39" spans="1:17">
      <c r="A39" s="11"/>
      <c r="B39" s="69" t="s">
        <v>43</v>
      </c>
      <c r="C39" s="11"/>
      <c r="D39" s="11"/>
      <c r="E39" s="11"/>
      <c r="F39" s="69" t="s">
        <v>44</v>
      </c>
      <c r="G39" s="11"/>
      <c r="H39" s="11"/>
      <c r="I39" s="11"/>
      <c r="J39" s="69" t="s">
        <v>45</v>
      </c>
      <c r="K39" s="11"/>
      <c r="L39" s="11"/>
      <c r="M39" s="11"/>
      <c r="N39" s="69" t="s">
        <v>46</v>
      </c>
      <c r="O39" s="11"/>
      <c r="P39" s="11"/>
      <c r="Q39" s="11"/>
    </row>
    <row r="40" spans="1:17">
      <c r="A40" s="11"/>
      <c r="B40" s="11" t="s">
        <v>47</v>
      </c>
      <c r="C40" s="11"/>
      <c r="D40" s="11"/>
      <c r="E40" s="11"/>
      <c r="F40" s="11" t="s">
        <v>48</v>
      </c>
      <c r="G40" s="11"/>
      <c r="H40" s="11"/>
      <c r="I40" s="11"/>
      <c r="J40" s="11" t="s">
        <v>49</v>
      </c>
      <c r="K40" s="11"/>
      <c r="L40" s="11"/>
      <c r="M40" s="11"/>
      <c r="N40" s="11"/>
      <c r="O40" s="11"/>
      <c r="P40" s="70"/>
      <c r="Q40" s="11"/>
    </row>
    <row r="41" spans="1:17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6" thickBot="1">
      <c r="A42" s="11"/>
      <c r="B42" s="71" t="s">
        <v>50</v>
      </c>
      <c r="C42" s="72"/>
      <c r="D42" s="7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6" thickBot="1">
      <c r="A43" s="11"/>
      <c r="B43" s="73" t="s">
        <v>51</v>
      </c>
      <c r="C43" s="74" t="s">
        <v>52</v>
      </c>
      <c r="D43" s="75"/>
      <c r="E43" s="11"/>
      <c r="F43" s="11" t="s">
        <v>53</v>
      </c>
      <c r="G43" s="11"/>
      <c r="H43" s="11"/>
      <c r="I43" s="11"/>
      <c r="J43" s="11"/>
      <c r="K43" s="11"/>
      <c r="L43" s="11"/>
      <c r="M43" s="63" t="s">
        <v>54</v>
      </c>
      <c r="N43" s="11"/>
      <c r="O43" s="11"/>
      <c r="P43" s="11"/>
      <c r="Q43" s="11"/>
    </row>
    <row r="44" spans="1:17">
      <c r="A44" s="11"/>
      <c r="B44" s="76" t="s">
        <v>55</v>
      </c>
      <c r="C44" s="77" t="s">
        <v>56</v>
      </c>
      <c r="D44" s="78"/>
      <c r="E44" s="11"/>
      <c r="F44" s="11" t="s">
        <v>57</v>
      </c>
      <c r="G44" s="11"/>
      <c r="H44" s="11"/>
      <c r="I44" s="11"/>
      <c r="J44" s="11"/>
      <c r="K44" s="11"/>
      <c r="L44" s="11"/>
      <c r="M44" s="79" t="s">
        <v>58</v>
      </c>
      <c r="N44" s="80" t="s">
        <v>59</v>
      </c>
      <c r="O44" s="81" t="s">
        <v>60</v>
      </c>
      <c r="P44" s="82" t="s">
        <v>61</v>
      </c>
      <c r="Q44" s="11"/>
    </row>
    <row r="45" spans="1:17" ht="16" thickBot="1">
      <c r="A45" s="11"/>
      <c r="B45" s="76" t="s">
        <v>62</v>
      </c>
      <c r="C45" s="77" t="s">
        <v>63</v>
      </c>
      <c r="D45" s="78"/>
      <c r="E45" s="11"/>
      <c r="F45" s="11"/>
      <c r="G45" s="11"/>
      <c r="H45" s="11"/>
      <c r="I45" s="11"/>
      <c r="J45" s="11"/>
      <c r="K45" s="11"/>
      <c r="L45" s="11"/>
      <c r="M45" s="111">
        <v>2</v>
      </c>
      <c r="N45" s="112">
        <v>3.27</v>
      </c>
      <c r="O45" s="112">
        <v>4.5599999999999996</v>
      </c>
      <c r="P45" s="113">
        <v>3.65</v>
      </c>
      <c r="Q45" s="11"/>
    </row>
    <row r="46" spans="1:17" ht="16" thickBot="1">
      <c r="A46" s="11"/>
      <c r="B46" s="85" t="s">
        <v>64</v>
      </c>
      <c r="C46" s="86" t="s">
        <v>65</v>
      </c>
      <c r="D46" s="87"/>
      <c r="E46" s="11"/>
      <c r="F46" s="88" t="s">
        <v>66</v>
      </c>
      <c r="G46" s="110">
        <f>H5*H3</f>
        <v>30</v>
      </c>
      <c r="H46" s="68" t="s">
        <v>67</v>
      </c>
      <c r="I46" s="11"/>
      <c r="J46" s="11"/>
      <c r="K46" s="11"/>
      <c r="L46" s="11"/>
      <c r="M46" s="114">
        <v>3</v>
      </c>
      <c r="N46" s="115">
        <v>2.58</v>
      </c>
      <c r="O46" s="115">
        <v>3.05</v>
      </c>
      <c r="P46" s="116">
        <v>2.7</v>
      </c>
      <c r="Q46" s="11"/>
    </row>
    <row r="47" spans="1:1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6" thickBo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.75" customHeight="1" thickBot="1">
      <c r="A67" s="11"/>
      <c r="B67" s="11"/>
      <c r="C67" s="11"/>
      <c r="D67" s="179" t="str">
        <f>C9</f>
        <v>"enter op#1"</v>
      </c>
      <c r="E67" s="181" t="str">
        <f>G9</f>
        <v>"enter op#2"</v>
      </c>
      <c r="F67" s="169" t="str">
        <f>K9</f>
        <v>"enter op#3"</v>
      </c>
      <c r="G67" s="11"/>
      <c r="H67" s="11"/>
      <c r="I67" s="11"/>
      <c r="J67" s="11"/>
      <c r="K67" s="91"/>
      <c r="L67" s="179" t="str">
        <f>C9</f>
        <v>"enter op#1"</v>
      </c>
      <c r="M67" s="181" t="str">
        <f>G9</f>
        <v>"enter op#2"</v>
      </c>
      <c r="N67" s="169" t="str">
        <f>K9</f>
        <v>"enter op#3"</v>
      </c>
      <c r="O67" s="11"/>
      <c r="P67" s="11"/>
      <c r="Q67" s="11"/>
    </row>
    <row r="68" spans="1:17" ht="16" thickBot="1">
      <c r="A68" s="11"/>
      <c r="B68" s="11"/>
      <c r="C68" s="16" t="s">
        <v>68</v>
      </c>
      <c r="D68" s="180"/>
      <c r="E68" s="182"/>
      <c r="F68" s="170"/>
      <c r="G68" s="92" t="s">
        <v>69</v>
      </c>
      <c r="H68" s="11" t="s">
        <v>70</v>
      </c>
      <c r="I68" s="11" t="s">
        <v>71</v>
      </c>
      <c r="J68" s="11"/>
      <c r="K68" s="93" t="s">
        <v>68</v>
      </c>
      <c r="L68" s="180"/>
      <c r="M68" s="183"/>
      <c r="N68" s="170"/>
      <c r="O68" s="11"/>
      <c r="P68" s="11"/>
      <c r="Q68" s="11"/>
    </row>
    <row r="69" spans="1:17">
      <c r="A69" s="11"/>
      <c r="B69" s="11"/>
      <c r="C69" s="83">
        <f t="shared" ref="C69:C88" si="4">B11</f>
        <v>1</v>
      </c>
      <c r="D69" s="94">
        <f t="shared" ref="D69:D88" si="5">F11</f>
        <v>0</v>
      </c>
      <c r="E69" s="94">
        <f t="shared" ref="E69:E88" si="6">J11</f>
        <v>0</v>
      </c>
      <c r="F69" s="84">
        <f t="shared" ref="F69:F88" si="7">N11</f>
        <v>0</v>
      </c>
      <c r="G69" s="95">
        <f t="shared" ref="G69:G88" si="8">$P$35</f>
        <v>0</v>
      </c>
      <c r="H69" s="11" t="e">
        <f>31+($L31/2)</f>
        <v>#VALUE!</v>
      </c>
      <c r="I69" s="11"/>
      <c r="J69" s="11"/>
      <c r="K69" s="83">
        <f t="shared" ref="K69:K88" si="9">C69</f>
        <v>1</v>
      </c>
      <c r="L69" s="96" t="e">
        <f t="shared" ref="L69:L88" si="10">AVERAGE(C11:E11)</f>
        <v>#DIV/0!</v>
      </c>
      <c r="M69" s="96" t="e">
        <f t="shared" ref="M69:M88" si="11">AVERAGE(G11:I11)</f>
        <v>#DIV/0!</v>
      </c>
      <c r="N69" s="96" t="e">
        <f t="shared" ref="N69:N88" si="12">AVERAGE(K11:M11)</f>
        <v>#DIV/0!</v>
      </c>
      <c r="O69" s="11"/>
      <c r="P69" s="11"/>
      <c r="Q69" s="11"/>
    </row>
    <row r="70" spans="1:17">
      <c r="A70" s="11"/>
      <c r="B70" s="11"/>
      <c r="C70" s="83">
        <f t="shared" si="4"/>
        <v>2</v>
      </c>
      <c r="D70" s="84">
        <f t="shared" si="5"/>
        <v>0</v>
      </c>
      <c r="E70" s="84">
        <f t="shared" si="6"/>
        <v>0</v>
      </c>
      <c r="F70" s="84">
        <f t="shared" si="7"/>
        <v>0</v>
      </c>
      <c r="G70" s="95">
        <f t="shared" si="8"/>
        <v>0</v>
      </c>
      <c r="H70" s="11"/>
      <c r="I70" s="11"/>
      <c r="J70" s="11"/>
      <c r="K70" s="83">
        <f t="shared" si="9"/>
        <v>2</v>
      </c>
      <c r="L70" s="96" t="e">
        <f t="shared" si="10"/>
        <v>#DIV/0!</v>
      </c>
      <c r="M70" s="96" t="e">
        <f t="shared" si="11"/>
        <v>#DIV/0!</v>
      </c>
      <c r="N70" s="96" t="e">
        <f t="shared" si="12"/>
        <v>#DIV/0!</v>
      </c>
      <c r="O70" s="11"/>
      <c r="P70" s="11"/>
      <c r="Q70" s="11"/>
    </row>
    <row r="71" spans="1:17">
      <c r="A71" s="11"/>
      <c r="B71" s="11"/>
      <c r="C71" s="83">
        <f t="shared" si="4"/>
        <v>3</v>
      </c>
      <c r="D71" s="84">
        <f t="shared" si="5"/>
        <v>0</v>
      </c>
      <c r="E71" s="84">
        <f t="shared" si="6"/>
        <v>0</v>
      </c>
      <c r="F71" s="84">
        <f t="shared" si="7"/>
        <v>0</v>
      </c>
      <c r="G71" s="95">
        <f t="shared" si="8"/>
        <v>0</v>
      </c>
      <c r="H71" s="11"/>
      <c r="I71" s="11"/>
      <c r="J71" s="11"/>
      <c r="K71" s="83">
        <f t="shared" si="9"/>
        <v>3</v>
      </c>
      <c r="L71" s="96" t="e">
        <f t="shared" si="10"/>
        <v>#DIV/0!</v>
      </c>
      <c r="M71" s="96" t="e">
        <f t="shared" si="11"/>
        <v>#DIV/0!</v>
      </c>
      <c r="N71" s="96" t="e">
        <f t="shared" si="12"/>
        <v>#DIV/0!</v>
      </c>
      <c r="O71" s="11"/>
      <c r="P71" s="11"/>
      <c r="Q71" s="11"/>
    </row>
    <row r="72" spans="1:17">
      <c r="A72" s="11"/>
      <c r="B72" s="11"/>
      <c r="C72" s="83">
        <f t="shared" si="4"/>
        <v>4</v>
      </c>
      <c r="D72" s="84">
        <f t="shared" si="5"/>
        <v>0</v>
      </c>
      <c r="E72" s="84">
        <f t="shared" si="6"/>
        <v>0</v>
      </c>
      <c r="F72" s="84">
        <f t="shared" si="7"/>
        <v>0</v>
      </c>
      <c r="G72" s="95">
        <f t="shared" si="8"/>
        <v>0</v>
      </c>
      <c r="H72" s="11"/>
      <c r="I72" s="11"/>
      <c r="J72" s="11"/>
      <c r="K72" s="83">
        <f t="shared" si="9"/>
        <v>4</v>
      </c>
      <c r="L72" s="96" t="e">
        <f t="shared" si="10"/>
        <v>#DIV/0!</v>
      </c>
      <c r="M72" s="96" t="e">
        <f t="shared" si="11"/>
        <v>#DIV/0!</v>
      </c>
      <c r="N72" s="96" t="e">
        <f t="shared" si="12"/>
        <v>#DIV/0!</v>
      </c>
      <c r="O72" s="11"/>
      <c r="P72" s="11"/>
      <c r="Q72" s="11"/>
    </row>
    <row r="73" spans="1:17">
      <c r="A73" s="11"/>
      <c r="B73" s="11"/>
      <c r="C73" s="83">
        <f t="shared" si="4"/>
        <v>5</v>
      </c>
      <c r="D73" s="84">
        <f t="shared" si="5"/>
        <v>0</v>
      </c>
      <c r="E73" s="84">
        <f t="shared" si="6"/>
        <v>0</v>
      </c>
      <c r="F73" s="84">
        <f t="shared" si="7"/>
        <v>0</v>
      </c>
      <c r="G73" s="95">
        <f t="shared" si="8"/>
        <v>0</v>
      </c>
      <c r="H73" s="11"/>
      <c r="I73" s="11"/>
      <c r="J73" s="11"/>
      <c r="K73" s="83">
        <f t="shared" si="9"/>
        <v>5</v>
      </c>
      <c r="L73" s="96" t="e">
        <f t="shared" si="10"/>
        <v>#DIV/0!</v>
      </c>
      <c r="M73" s="96" t="e">
        <f t="shared" si="11"/>
        <v>#DIV/0!</v>
      </c>
      <c r="N73" s="96" t="e">
        <f t="shared" si="12"/>
        <v>#DIV/0!</v>
      </c>
      <c r="O73" s="11"/>
      <c r="P73" s="11"/>
      <c r="Q73" s="11"/>
    </row>
    <row r="74" spans="1:17">
      <c r="A74" s="11"/>
      <c r="B74" s="11"/>
      <c r="C74" s="83">
        <f t="shared" si="4"/>
        <v>6</v>
      </c>
      <c r="D74" s="84">
        <f t="shared" si="5"/>
        <v>0</v>
      </c>
      <c r="E74" s="84">
        <f t="shared" si="6"/>
        <v>0</v>
      </c>
      <c r="F74" s="84">
        <f t="shared" si="7"/>
        <v>0</v>
      </c>
      <c r="G74" s="95">
        <f t="shared" si="8"/>
        <v>0</v>
      </c>
      <c r="H74" s="11"/>
      <c r="I74" s="11"/>
      <c r="J74" s="11"/>
      <c r="K74" s="83">
        <f t="shared" si="9"/>
        <v>6</v>
      </c>
      <c r="L74" s="96" t="e">
        <f t="shared" si="10"/>
        <v>#DIV/0!</v>
      </c>
      <c r="M74" s="96" t="e">
        <f t="shared" si="11"/>
        <v>#DIV/0!</v>
      </c>
      <c r="N74" s="96" t="e">
        <f t="shared" si="12"/>
        <v>#DIV/0!</v>
      </c>
      <c r="O74" s="11"/>
      <c r="P74" s="11"/>
      <c r="Q74" s="11"/>
    </row>
    <row r="75" spans="1:17">
      <c r="A75" s="11"/>
      <c r="B75" s="11"/>
      <c r="C75" s="83">
        <f t="shared" si="4"/>
        <v>7</v>
      </c>
      <c r="D75" s="84">
        <f t="shared" si="5"/>
        <v>0</v>
      </c>
      <c r="E75" s="84">
        <f t="shared" si="6"/>
        <v>0</v>
      </c>
      <c r="F75" s="84">
        <f t="shared" si="7"/>
        <v>0</v>
      </c>
      <c r="G75" s="95">
        <f t="shared" si="8"/>
        <v>0</v>
      </c>
      <c r="H75" s="11"/>
      <c r="I75" s="11"/>
      <c r="J75" s="11"/>
      <c r="K75" s="83">
        <f t="shared" si="9"/>
        <v>7</v>
      </c>
      <c r="L75" s="96" t="e">
        <f t="shared" si="10"/>
        <v>#DIV/0!</v>
      </c>
      <c r="M75" s="96" t="e">
        <f t="shared" si="11"/>
        <v>#DIV/0!</v>
      </c>
      <c r="N75" s="96" t="e">
        <f t="shared" si="12"/>
        <v>#DIV/0!</v>
      </c>
      <c r="O75" s="11"/>
      <c r="P75" s="11"/>
      <c r="Q75" s="11"/>
    </row>
    <row r="76" spans="1:17">
      <c r="A76" s="11"/>
      <c r="B76" s="11"/>
      <c r="C76" s="83">
        <f t="shared" si="4"/>
        <v>8</v>
      </c>
      <c r="D76" s="84">
        <f t="shared" si="5"/>
        <v>0</v>
      </c>
      <c r="E76" s="84">
        <f t="shared" si="6"/>
        <v>0</v>
      </c>
      <c r="F76" s="84">
        <f t="shared" si="7"/>
        <v>0</v>
      </c>
      <c r="G76" s="95">
        <f t="shared" si="8"/>
        <v>0</v>
      </c>
      <c r="H76" s="11"/>
      <c r="I76" s="11"/>
      <c r="J76" s="11"/>
      <c r="K76" s="83">
        <f t="shared" si="9"/>
        <v>8</v>
      </c>
      <c r="L76" s="96" t="e">
        <f t="shared" si="10"/>
        <v>#DIV/0!</v>
      </c>
      <c r="M76" s="96" t="e">
        <f t="shared" si="11"/>
        <v>#DIV/0!</v>
      </c>
      <c r="N76" s="96" t="e">
        <f t="shared" si="12"/>
        <v>#DIV/0!</v>
      </c>
      <c r="O76" s="11"/>
      <c r="P76" s="11"/>
      <c r="Q76" s="11"/>
    </row>
    <row r="77" spans="1:17">
      <c r="A77" s="11"/>
      <c r="B77" s="11"/>
      <c r="C77" s="83">
        <f t="shared" si="4"/>
        <v>9</v>
      </c>
      <c r="D77" s="84">
        <f t="shared" si="5"/>
        <v>0</v>
      </c>
      <c r="E77" s="84">
        <f t="shared" si="6"/>
        <v>0</v>
      </c>
      <c r="F77" s="84">
        <f t="shared" si="7"/>
        <v>0</v>
      </c>
      <c r="G77" s="95">
        <f t="shared" si="8"/>
        <v>0</v>
      </c>
      <c r="H77" s="11"/>
      <c r="I77" s="11"/>
      <c r="J77" s="11"/>
      <c r="K77" s="83">
        <f t="shared" si="9"/>
        <v>9</v>
      </c>
      <c r="L77" s="96" t="e">
        <f t="shared" si="10"/>
        <v>#DIV/0!</v>
      </c>
      <c r="M77" s="96" t="e">
        <f t="shared" si="11"/>
        <v>#DIV/0!</v>
      </c>
      <c r="N77" s="96" t="e">
        <f t="shared" si="12"/>
        <v>#DIV/0!</v>
      </c>
      <c r="O77" s="11"/>
      <c r="P77" s="11"/>
      <c r="Q77" s="11"/>
    </row>
    <row r="78" spans="1:17">
      <c r="A78" s="11"/>
      <c r="B78" s="11"/>
      <c r="C78" s="83">
        <f t="shared" si="4"/>
        <v>10</v>
      </c>
      <c r="D78" s="84">
        <f t="shared" si="5"/>
        <v>0</v>
      </c>
      <c r="E78" s="84">
        <f t="shared" si="6"/>
        <v>0</v>
      </c>
      <c r="F78" s="84">
        <f t="shared" si="7"/>
        <v>0</v>
      </c>
      <c r="G78" s="95">
        <f t="shared" si="8"/>
        <v>0</v>
      </c>
      <c r="H78" s="11"/>
      <c r="I78" s="11"/>
      <c r="J78" s="11"/>
      <c r="K78" s="83">
        <f t="shared" si="9"/>
        <v>10</v>
      </c>
      <c r="L78" s="96" t="e">
        <f t="shared" si="10"/>
        <v>#DIV/0!</v>
      </c>
      <c r="M78" s="96" t="e">
        <f t="shared" si="11"/>
        <v>#DIV/0!</v>
      </c>
      <c r="N78" s="96" t="e">
        <f t="shared" si="12"/>
        <v>#DIV/0!</v>
      </c>
      <c r="O78" s="11"/>
      <c r="P78" s="11"/>
      <c r="Q78" s="11"/>
    </row>
    <row r="79" spans="1:17">
      <c r="A79" s="11"/>
      <c r="B79" s="11"/>
      <c r="C79" s="83">
        <f t="shared" si="4"/>
        <v>11</v>
      </c>
      <c r="D79" s="84">
        <f t="shared" si="5"/>
        <v>0</v>
      </c>
      <c r="E79" s="84">
        <f t="shared" si="6"/>
        <v>0</v>
      </c>
      <c r="F79" s="84">
        <f t="shared" si="7"/>
        <v>0</v>
      </c>
      <c r="G79" s="95">
        <f t="shared" si="8"/>
        <v>0</v>
      </c>
      <c r="H79" s="11"/>
      <c r="I79" s="11"/>
      <c r="J79" s="11"/>
      <c r="K79" s="83">
        <f t="shared" si="9"/>
        <v>11</v>
      </c>
      <c r="L79" s="96">
        <f t="shared" si="10"/>
        <v>2.12</v>
      </c>
      <c r="M79" s="96" t="e">
        <f t="shared" si="11"/>
        <v>#DIV/0!</v>
      </c>
      <c r="N79" s="96" t="e">
        <f t="shared" si="12"/>
        <v>#DIV/0!</v>
      </c>
      <c r="O79" s="11"/>
      <c r="P79" s="11"/>
      <c r="Q79" s="11"/>
    </row>
    <row r="80" spans="1:17">
      <c r="A80" s="11"/>
      <c r="B80" s="11"/>
      <c r="C80" s="83">
        <f t="shared" si="4"/>
        <v>12</v>
      </c>
      <c r="D80" s="84">
        <f t="shared" si="5"/>
        <v>0</v>
      </c>
      <c r="E80" s="84">
        <f t="shared" si="6"/>
        <v>0</v>
      </c>
      <c r="F80" s="84">
        <f t="shared" si="7"/>
        <v>0</v>
      </c>
      <c r="G80" s="95">
        <f t="shared" si="8"/>
        <v>0</v>
      </c>
      <c r="H80" s="11"/>
      <c r="I80" s="11"/>
      <c r="J80" s="11"/>
      <c r="K80" s="83">
        <f t="shared" si="9"/>
        <v>12</v>
      </c>
      <c r="L80" s="96" t="e">
        <f t="shared" si="10"/>
        <v>#DIV/0!</v>
      </c>
      <c r="M80" s="96" t="e">
        <f t="shared" si="11"/>
        <v>#DIV/0!</v>
      </c>
      <c r="N80" s="96" t="e">
        <f t="shared" si="12"/>
        <v>#DIV/0!</v>
      </c>
      <c r="O80" s="11"/>
      <c r="P80" s="11"/>
      <c r="Q80" s="11"/>
    </row>
    <row r="81" spans="1:17">
      <c r="A81" s="11"/>
      <c r="B81" s="11"/>
      <c r="C81" s="83">
        <f t="shared" si="4"/>
        <v>13</v>
      </c>
      <c r="D81" s="84">
        <f t="shared" si="5"/>
        <v>0</v>
      </c>
      <c r="E81" s="84">
        <f t="shared" si="6"/>
        <v>0</v>
      </c>
      <c r="F81" s="84">
        <f t="shared" si="7"/>
        <v>0</v>
      </c>
      <c r="G81" s="95">
        <f t="shared" si="8"/>
        <v>0</v>
      </c>
      <c r="H81" s="11"/>
      <c r="I81" s="11"/>
      <c r="J81" s="11"/>
      <c r="K81" s="83">
        <f t="shared" si="9"/>
        <v>13</v>
      </c>
      <c r="L81" s="96" t="e">
        <f t="shared" si="10"/>
        <v>#DIV/0!</v>
      </c>
      <c r="M81" s="96" t="e">
        <f t="shared" si="11"/>
        <v>#DIV/0!</v>
      </c>
      <c r="N81" s="96" t="e">
        <f t="shared" si="12"/>
        <v>#DIV/0!</v>
      </c>
      <c r="O81" s="11"/>
      <c r="P81" s="11"/>
      <c r="Q81" s="11"/>
    </row>
    <row r="82" spans="1:17">
      <c r="A82" s="11"/>
      <c r="B82" s="11"/>
      <c r="C82" s="83">
        <f t="shared" si="4"/>
        <v>14</v>
      </c>
      <c r="D82" s="84">
        <f t="shared" si="5"/>
        <v>0</v>
      </c>
      <c r="E82" s="84">
        <f t="shared" si="6"/>
        <v>0</v>
      </c>
      <c r="F82" s="84">
        <f t="shared" si="7"/>
        <v>0</v>
      </c>
      <c r="G82" s="95">
        <f t="shared" si="8"/>
        <v>0</v>
      </c>
      <c r="H82" s="11"/>
      <c r="I82" s="11"/>
      <c r="J82" s="11"/>
      <c r="K82" s="83">
        <f t="shared" si="9"/>
        <v>14</v>
      </c>
      <c r="L82" s="96" t="e">
        <f t="shared" si="10"/>
        <v>#DIV/0!</v>
      </c>
      <c r="M82" s="96" t="e">
        <f t="shared" si="11"/>
        <v>#DIV/0!</v>
      </c>
      <c r="N82" s="96" t="e">
        <f t="shared" si="12"/>
        <v>#DIV/0!</v>
      </c>
      <c r="O82" s="11"/>
      <c r="P82" s="11"/>
      <c r="Q82" s="11"/>
    </row>
    <row r="83" spans="1:17">
      <c r="A83" s="11"/>
      <c r="B83" s="11"/>
      <c r="C83" s="83">
        <f t="shared" si="4"/>
        <v>15</v>
      </c>
      <c r="D83" s="84">
        <f t="shared" si="5"/>
        <v>0</v>
      </c>
      <c r="E83" s="84">
        <f t="shared" si="6"/>
        <v>0</v>
      </c>
      <c r="F83" s="84">
        <f t="shared" si="7"/>
        <v>0</v>
      </c>
      <c r="G83" s="95">
        <f t="shared" si="8"/>
        <v>0</v>
      </c>
      <c r="H83" s="11"/>
      <c r="I83" s="11"/>
      <c r="J83" s="11"/>
      <c r="K83" s="83">
        <f t="shared" si="9"/>
        <v>15</v>
      </c>
      <c r="L83" s="96" t="e">
        <f t="shared" si="10"/>
        <v>#DIV/0!</v>
      </c>
      <c r="M83" s="96" t="e">
        <f t="shared" si="11"/>
        <v>#DIV/0!</v>
      </c>
      <c r="N83" s="96" t="e">
        <f t="shared" si="12"/>
        <v>#DIV/0!</v>
      </c>
      <c r="O83" s="11"/>
      <c r="P83" s="11"/>
      <c r="Q83" s="11"/>
    </row>
    <row r="84" spans="1:17">
      <c r="A84" s="11"/>
      <c r="B84" s="11"/>
      <c r="C84" s="83">
        <f t="shared" si="4"/>
        <v>16</v>
      </c>
      <c r="D84" s="84">
        <f t="shared" si="5"/>
        <v>0</v>
      </c>
      <c r="E84" s="84">
        <f t="shared" si="6"/>
        <v>0</v>
      </c>
      <c r="F84" s="84">
        <f t="shared" si="7"/>
        <v>0</v>
      </c>
      <c r="G84" s="95">
        <f t="shared" si="8"/>
        <v>0</v>
      </c>
      <c r="H84" s="11"/>
      <c r="I84" s="11"/>
      <c r="J84" s="11"/>
      <c r="K84" s="83">
        <f t="shared" si="9"/>
        <v>16</v>
      </c>
      <c r="L84" s="96" t="e">
        <f t="shared" si="10"/>
        <v>#DIV/0!</v>
      </c>
      <c r="M84" s="96" t="e">
        <f t="shared" si="11"/>
        <v>#DIV/0!</v>
      </c>
      <c r="N84" s="96" t="e">
        <f t="shared" si="12"/>
        <v>#DIV/0!</v>
      </c>
      <c r="O84" s="11"/>
      <c r="P84" s="11"/>
      <c r="Q84" s="11"/>
    </row>
    <row r="85" spans="1:17">
      <c r="A85" s="11"/>
      <c r="B85" s="11"/>
      <c r="C85" s="83">
        <f t="shared" si="4"/>
        <v>17</v>
      </c>
      <c r="D85" s="84">
        <f t="shared" si="5"/>
        <v>0</v>
      </c>
      <c r="E85" s="84">
        <f t="shared" si="6"/>
        <v>0</v>
      </c>
      <c r="F85" s="84">
        <f t="shared" si="7"/>
        <v>0</v>
      </c>
      <c r="G85" s="95">
        <f t="shared" si="8"/>
        <v>0</v>
      </c>
      <c r="H85" s="11"/>
      <c r="I85" s="11"/>
      <c r="J85" s="11"/>
      <c r="K85" s="83">
        <f t="shared" si="9"/>
        <v>17</v>
      </c>
      <c r="L85" s="96" t="e">
        <f t="shared" si="10"/>
        <v>#DIV/0!</v>
      </c>
      <c r="M85" s="96" t="e">
        <f t="shared" si="11"/>
        <v>#DIV/0!</v>
      </c>
      <c r="N85" s="96" t="e">
        <f t="shared" si="12"/>
        <v>#DIV/0!</v>
      </c>
      <c r="O85" s="11"/>
      <c r="P85" s="11"/>
      <c r="Q85" s="11"/>
    </row>
    <row r="86" spans="1:17">
      <c r="A86" s="11"/>
      <c r="B86" s="11"/>
      <c r="C86" s="83">
        <f t="shared" si="4"/>
        <v>18</v>
      </c>
      <c r="D86" s="84">
        <f t="shared" si="5"/>
        <v>0</v>
      </c>
      <c r="E86" s="84">
        <f t="shared" si="6"/>
        <v>0</v>
      </c>
      <c r="F86" s="84">
        <f t="shared" si="7"/>
        <v>0</v>
      </c>
      <c r="G86" s="95">
        <f t="shared" si="8"/>
        <v>0</v>
      </c>
      <c r="H86" s="11"/>
      <c r="I86" s="11"/>
      <c r="J86" s="11"/>
      <c r="K86" s="83">
        <f t="shared" si="9"/>
        <v>18</v>
      </c>
      <c r="L86" s="96" t="e">
        <f t="shared" si="10"/>
        <v>#DIV/0!</v>
      </c>
      <c r="M86" s="96" t="e">
        <f t="shared" si="11"/>
        <v>#DIV/0!</v>
      </c>
      <c r="N86" s="96" t="e">
        <f t="shared" si="12"/>
        <v>#DIV/0!</v>
      </c>
      <c r="O86" s="11"/>
      <c r="P86" s="11"/>
      <c r="Q86" s="11"/>
    </row>
    <row r="87" spans="1:17">
      <c r="A87" s="11"/>
      <c r="B87" s="11"/>
      <c r="C87" s="83">
        <f t="shared" si="4"/>
        <v>19</v>
      </c>
      <c r="D87" s="84">
        <f t="shared" si="5"/>
        <v>0</v>
      </c>
      <c r="E87" s="84">
        <f t="shared" si="6"/>
        <v>0</v>
      </c>
      <c r="F87" s="84">
        <f t="shared" si="7"/>
        <v>0</v>
      </c>
      <c r="G87" s="95">
        <f t="shared" si="8"/>
        <v>0</v>
      </c>
      <c r="H87" s="11"/>
      <c r="I87" s="11"/>
      <c r="J87" s="11"/>
      <c r="K87" s="83">
        <f t="shared" si="9"/>
        <v>19</v>
      </c>
      <c r="L87" s="96" t="e">
        <f t="shared" si="10"/>
        <v>#DIV/0!</v>
      </c>
      <c r="M87" s="96" t="e">
        <f t="shared" si="11"/>
        <v>#DIV/0!</v>
      </c>
      <c r="N87" s="96" t="e">
        <f t="shared" si="12"/>
        <v>#DIV/0!</v>
      </c>
      <c r="O87" s="11"/>
      <c r="P87" s="11"/>
      <c r="Q87" s="11"/>
    </row>
    <row r="88" spans="1:17" ht="16" thickBot="1">
      <c r="A88" s="11"/>
      <c r="B88" s="11"/>
      <c r="C88" s="89">
        <f t="shared" si="4"/>
        <v>20</v>
      </c>
      <c r="D88" s="90">
        <f t="shared" si="5"/>
        <v>0</v>
      </c>
      <c r="E88" s="90">
        <f t="shared" si="6"/>
        <v>0</v>
      </c>
      <c r="F88" s="90">
        <f t="shared" si="7"/>
        <v>0</v>
      </c>
      <c r="G88" s="95">
        <f t="shared" si="8"/>
        <v>0</v>
      </c>
      <c r="H88" s="11"/>
      <c r="I88" s="11"/>
      <c r="J88" s="11"/>
      <c r="K88" s="89">
        <f t="shared" si="9"/>
        <v>20</v>
      </c>
      <c r="L88" s="97" t="e">
        <f t="shared" si="10"/>
        <v>#DIV/0!</v>
      </c>
      <c r="M88" s="97" t="e">
        <f t="shared" si="11"/>
        <v>#DIV/0!</v>
      </c>
      <c r="N88" s="97" t="e">
        <f t="shared" si="12"/>
        <v>#DIV/0!</v>
      </c>
      <c r="O88" s="11"/>
      <c r="P88" s="11"/>
      <c r="Q88" s="11"/>
    </row>
    <row r="89" spans="1:1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</sheetData>
  <mergeCells count="25">
    <mergeCell ref="B4:C4"/>
    <mergeCell ref="F4:G4"/>
    <mergeCell ref="I4:J4"/>
    <mergeCell ref="D1:F1"/>
    <mergeCell ref="G1:J1"/>
    <mergeCell ref="B3:C3"/>
    <mergeCell ref="F3:G3"/>
    <mergeCell ref="I3:J3"/>
    <mergeCell ref="B5:C5"/>
    <mergeCell ref="F5:G5"/>
    <mergeCell ref="I5:J5"/>
    <mergeCell ref="B6:C6"/>
    <mergeCell ref="F6:G6"/>
    <mergeCell ref="I6:J6"/>
    <mergeCell ref="N67:N68"/>
    <mergeCell ref="C9:F9"/>
    <mergeCell ref="G9:J9"/>
    <mergeCell ref="K9:N9"/>
    <mergeCell ref="O10:P10"/>
    <mergeCell ref="N33:P33"/>
    <mergeCell ref="D67:D68"/>
    <mergeCell ref="E67:E68"/>
    <mergeCell ref="F67:F68"/>
    <mergeCell ref="L67:L68"/>
    <mergeCell ref="M67:M68"/>
  </mergeCells>
  <phoneticPr fontId="1" type="noConversion"/>
  <conditionalFormatting sqref="B3:C6">
    <cfRule type="cellIs" dxfId="61" priority="4" stopIfTrue="1" operator="equal">
      <formula>"data"</formula>
    </cfRule>
  </conditionalFormatting>
  <conditionalFormatting sqref="B3:C6">
    <cfRule type="cellIs" dxfId="60" priority="3" stopIfTrue="1" operator="equal">
      <formula>"data"</formula>
    </cfRule>
  </conditionalFormatting>
  <conditionalFormatting sqref="B3:C6">
    <cfRule type="cellIs" dxfId="59" priority="2" stopIfTrue="1" operator="equal">
      <formula>"data"</formula>
    </cfRule>
  </conditionalFormatting>
  <conditionalFormatting sqref="B3:C6">
    <cfRule type="cellIs" dxfId="58" priority="1" stopIfTrue="1" operator="equal">
      <formula>"data"</formula>
    </cfRule>
  </conditionalFormatting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showGridLines="0" zoomScaleSheetLayoutView="85" workbookViewId="0">
      <selection activeCell="K11" activeCellId="2" sqref="C11:E20 G11:I20 K11:M20"/>
    </sheetView>
  </sheetViews>
  <sheetFormatPr baseColWidth="10" defaultColWidth="11" defaultRowHeight="15" x14ac:dyDescent="0"/>
  <cols>
    <col min="1" max="1" width="16" style="2" customWidth="1"/>
    <col min="2" max="2" width="11.1640625" style="2" bestFit="1" customWidth="1"/>
    <col min="3" max="4" width="11" style="2"/>
    <col min="5" max="6" width="11.1640625" style="2" bestFit="1" customWidth="1"/>
    <col min="7" max="7" width="11" style="2"/>
    <col min="8" max="8" width="11.1640625" style="2" bestFit="1" customWidth="1"/>
    <col min="9" max="9" width="11" style="2"/>
    <col min="10" max="10" width="17.1640625" style="2" bestFit="1" customWidth="1"/>
    <col min="11" max="13" width="11" style="2"/>
    <col min="14" max="14" width="11.1640625" style="2" bestFit="1" customWidth="1"/>
    <col min="15" max="16" width="11" style="2"/>
    <col min="17" max="17" width="2.6640625" style="2" customWidth="1"/>
    <col min="18" max="256" width="11" style="2"/>
    <col min="257" max="257" width="16" style="2" customWidth="1"/>
    <col min="258" max="258" width="11.1640625" style="2" bestFit="1" customWidth="1"/>
    <col min="259" max="260" width="11" style="2"/>
    <col min="261" max="262" width="11.1640625" style="2" bestFit="1" customWidth="1"/>
    <col min="263" max="263" width="11" style="2"/>
    <col min="264" max="264" width="11.1640625" style="2" bestFit="1" customWidth="1"/>
    <col min="265" max="265" width="11" style="2"/>
    <col min="266" max="266" width="17.1640625" style="2" bestFit="1" customWidth="1"/>
    <col min="267" max="269" width="11" style="2"/>
    <col min="270" max="270" width="11.1640625" style="2" bestFit="1" customWidth="1"/>
    <col min="271" max="512" width="11" style="2"/>
    <col min="513" max="513" width="16" style="2" customWidth="1"/>
    <col min="514" max="514" width="11.1640625" style="2" bestFit="1" customWidth="1"/>
    <col min="515" max="516" width="11" style="2"/>
    <col min="517" max="518" width="11.1640625" style="2" bestFit="1" customWidth="1"/>
    <col min="519" max="519" width="11" style="2"/>
    <col min="520" max="520" width="11.1640625" style="2" bestFit="1" customWidth="1"/>
    <col min="521" max="521" width="11" style="2"/>
    <col min="522" max="522" width="17.1640625" style="2" bestFit="1" customWidth="1"/>
    <col min="523" max="525" width="11" style="2"/>
    <col min="526" max="526" width="11.1640625" style="2" bestFit="1" customWidth="1"/>
    <col min="527" max="768" width="11" style="2"/>
    <col min="769" max="769" width="16" style="2" customWidth="1"/>
    <col min="770" max="770" width="11.1640625" style="2" bestFit="1" customWidth="1"/>
    <col min="771" max="772" width="11" style="2"/>
    <col min="773" max="774" width="11.1640625" style="2" bestFit="1" customWidth="1"/>
    <col min="775" max="775" width="11" style="2"/>
    <col min="776" max="776" width="11.1640625" style="2" bestFit="1" customWidth="1"/>
    <col min="777" max="777" width="11" style="2"/>
    <col min="778" max="778" width="17.1640625" style="2" bestFit="1" customWidth="1"/>
    <col min="779" max="781" width="11" style="2"/>
    <col min="782" max="782" width="11.1640625" style="2" bestFit="1" customWidth="1"/>
    <col min="783" max="1024" width="11" style="2"/>
    <col min="1025" max="1025" width="16" style="2" customWidth="1"/>
    <col min="1026" max="1026" width="11.1640625" style="2" bestFit="1" customWidth="1"/>
    <col min="1027" max="1028" width="11" style="2"/>
    <col min="1029" max="1030" width="11.1640625" style="2" bestFit="1" customWidth="1"/>
    <col min="1031" max="1031" width="11" style="2"/>
    <col min="1032" max="1032" width="11.1640625" style="2" bestFit="1" customWidth="1"/>
    <col min="1033" max="1033" width="11" style="2"/>
    <col min="1034" max="1034" width="17.1640625" style="2" bestFit="1" customWidth="1"/>
    <col min="1035" max="1037" width="11" style="2"/>
    <col min="1038" max="1038" width="11.1640625" style="2" bestFit="1" customWidth="1"/>
    <col min="1039" max="1280" width="11" style="2"/>
    <col min="1281" max="1281" width="16" style="2" customWidth="1"/>
    <col min="1282" max="1282" width="11.1640625" style="2" bestFit="1" customWidth="1"/>
    <col min="1283" max="1284" width="11" style="2"/>
    <col min="1285" max="1286" width="11.1640625" style="2" bestFit="1" customWidth="1"/>
    <col min="1287" max="1287" width="11" style="2"/>
    <col min="1288" max="1288" width="11.1640625" style="2" bestFit="1" customWidth="1"/>
    <col min="1289" max="1289" width="11" style="2"/>
    <col min="1290" max="1290" width="17.1640625" style="2" bestFit="1" customWidth="1"/>
    <col min="1291" max="1293" width="11" style="2"/>
    <col min="1294" max="1294" width="11.1640625" style="2" bestFit="1" customWidth="1"/>
    <col min="1295" max="1536" width="11" style="2"/>
    <col min="1537" max="1537" width="16" style="2" customWidth="1"/>
    <col min="1538" max="1538" width="11.1640625" style="2" bestFit="1" customWidth="1"/>
    <col min="1539" max="1540" width="11" style="2"/>
    <col min="1541" max="1542" width="11.1640625" style="2" bestFit="1" customWidth="1"/>
    <col min="1543" max="1543" width="11" style="2"/>
    <col min="1544" max="1544" width="11.1640625" style="2" bestFit="1" customWidth="1"/>
    <col min="1545" max="1545" width="11" style="2"/>
    <col min="1546" max="1546" width="17.1640625" style="2" bestFit="1" customWidth="1"/>
    <col min="1547" max="1549" width="11" style="2"/>
    <col min="1550" max="1550" width="11.1640625" style="2" bestFit="1" customWidth="1"/>
    <col min="1551" max="1792" width="11" style="2"/>
    <col min="1793" max="1793" width="16" style="2" customWidth="1"/>
    <col min="1794" max="1794" width="11.1640625" style="2" bestFit="1" customWidth="1"/>
    <col min="1795" max="1796" width="11" style="2"/>
    <col min="1797" max="1798" width="11.1640625" style="2" bestFit="1" customWidth="1"/>
    <col min="1799" max="1799" width="11" style="2"/>
    <col min="1800" max="1800" width="11.1640625" style="2" bestFit="1" customWidth="1"/>
    <col min="1801" max="1801" width="11" style="2"/>
    <col min="1802" max="1802" width="17.1640625" style="2" bestFit="1" customWidth="1"/>
    <col min="1803" max="1805" width="11" style="2"/>
    <col min="1806" max="1806" width="11.1640625" style="2" bestFit="1" customWidth="1"/>
    <col min="1807" max="2048" width="11" style="2"/>
    <col min="2049" max="2049" width="16" style="2" customWidth="1"/>
    <col min="2050" max="2050" width="11.1640625" style="2" bestFit="1" customWidth="1"/>
    <col min="2051" max="2052" width="11" style="2"/>
    <col min="2053" max="2054" width="11.1640625" style="2" bestFit="1" customWidth="1"/>
    <col min="2055" max="2055" width="11" style="2"/>
    <col min="2056" max="2056" width="11.1640625" style="2" bestFit="1" customWidth="1"/>
    <col min="2057" max="2057" width="11" style="2"/>
    <col min="2058" max="2058" width="17.1640625" style="2" bestFit="1" customWidth="1"/>
    <col min="2059" max="2061" width="11" style="2"/>
    <col min="2062" max="2062" width="11.1640625" style="2" bestFit="1" customWidth="1"/>
    <col min="2063" max="2304" width="11" style="2"/>
    <col min="2305" max="2305" width="16" style="2" customWidth="1"/>
    <col min="2306" max="2306" width="11.1640625" style="2" bestFit="1" customWidth="1"/>
    <col min="2307" max="2308" width="11" style="2"/>
    <col min="2309" max="2310" width="11.1640625" style="2" bestFit="1" customWidth="1"/>
    <col min="2311" max="2311" width="11" style="2"/>
    <col min="2312" max="2312" width="11.1640625" style="2" bestFit="1" customWidth="1"/>
    <col min="2313" max="2313" width="11" style="2"/>
    <col min="2314" max="2314" width="17.1640625" style="2" bestFit="1" customWidth="1"/>
    <col min="2315" max="2317" width="11" style="2"/>
    <col min="2318" max="2318" width="11.1640625" style="2" bestFit="1" customWidth="1"/>
    <col min="2319" max="2560" width="11" style="2"/>
    <col min="2561" max="2561" width="16" style="2" customWidth="1"/>
    <col min="2562" max="2562" width="11.1640625" style="2" bestFit="1" customWidth="1"/>
    <col min="2563" max="2564" width="11" style="2"/>
    <col min="2565" max="2566" width="11.1640625" style="2" bestFit="1" customWidth="1"/>
    <col min="2567" max="2567" width="11" style="2"/>
    <col min="2568" max="2568" width="11.1640625" style="2" bestFit="1" customWidth="1"/>
    <col min="2569" max="2569" width="11" style="2"/>
    <col min="2570" max="2570" width="17.1640625" style="2" bestFit="1" customWidth="1"/>
    <col min="2571" max="2573" width="11" style="2"/>
    <col min="2574" max="2574" width="11.1640625" style="2" bestFit="1" customWidth="1"/>
    <col min="2575" max="2816" width="11" style="2"/>
    <col min="2817" max="2817" width="16" style="2" customWidth="1"/>
    <col min="2818" max="2818" width="11.1640625" style="2" bestFit="1" customWidth="1"/>
    <col min="2819" max="2820" width="11" style="2"/>
    <col min="2821" max="2822" width="11.1640625" style="2" bestFit="1" customWidth="1"/>
    <col min="2823" max="2823" width="11" style="2"/>
    <col min="2824" max="2824" width="11.1640625" style="2" bestFit="1" customWidth="1"/>
    <col min="2825" max="2825" width="11" style="2"/>
    <col min="2826" max="2826" width="17.1640625" style="2" bestFit="1" customWidth="1"/>
    <col min="2827" max="2829" width="11" style="2"/>
    <col min="2830" max="2830" width="11.1640625" style="2" bestFit="1" customWidth="1"/>
    <col min="2831" max="3072" width="11" style="2"/>
    <col min="3073" max="3073" width="16" style="2" customWidth="1"/>
    <col min="3074" max="3074" width="11.1640625" style="2" bestFit="1" customWidth="1"/>
    <col min="3075" max="3076" width="11" style="2"/>
    <col min="3077" max="3078" width="11.1640625" style="2" bestFit="1" customWidth="1"/>
    <col min="3079" max="3079" width="11" style="2"/>
    <col min="3080" max="3080" width="11.1640625" style="2" bestFit="1" customWidth="1"/>
    <col min="3081" max="3081" width="11" style="2"/>
    <col min="3082" max="3082" width="17.1640625" style="2" bestFit="1" customWidth="1"/>
    <col min="3083" max="3085" width="11" style="2"/>
    <col min="3086" max="3086" width="11.1640625" style="2" bestFit="1" customWidth="1"/>
    <col min="3087" max="3328" width="11" style="2"/>
    <col min="3329" max="3329" width="16" style="2" customWidth="1"/>
    <col min="3330" max="3330" width="11.1640625" style="2" bestFit="1" customWidth="1"/>
    <col min="3331" max="3332" width="11" style="2"/>
    <col min="3333" max="3334" width="11.1640625" style="2" bestFit="1" customWidth="1"/>
    <col min="3335" max="3335" width="11" style="2"/>
    <col min="3336" max="3336" width="11.1640625" style="2" bestFit="1" customWidth="1"/>
    <col min="3337" max="3337" width="11" style="2"/>
    <col min="3338" max="3338" width="17.1640625" style="2" bestFit="1" customWidth="1"/>
    <col min="3339" max="3341" width="11" style="2"/>
    <col min="3342" max="3342" width="11.1640625" style="2" bestFit="1" customWidth="1"/>
    <col min="3343" max="3584" width="11" style="2"/>
    <col min="3585" max="3585" width="16" style="2" customWidth="1"/>
    <col min="3586" max="3586" width="11.1640625" style="2" bestFit="1" customWidth="1"/>
    <col min="3587" max="3588" width="11" style="2"/>
    <col min="3589" max="3590" width="11.1640625" style="2" bestFit="1" customWidth="1"/>
    <col min="3591" max="3591" width="11" style="2"/>
    <col min="3592" max="3592" width="11.1640625" style="2" bestFit="1" customWidth="1"/>
    <col min="3593" max="3593" width="11" style="2"/>
    <col min="3594" max="3594" width="17.1640625" style="2" bestFit="1" customWidth="1"/>
    <col min="3595" max="3597" width="11" style="2"/>
    <col min="3598" max="3598" width="11.1640625" style="2" bestFit="1" customWidth="1"/>
    <col min="3599" max="3840" width="11" style="2"/>
    <col min="3841" max="3841" width="16" style="2" customWidth="1"/>
    <col min="3842" max="3842" width="11.1640625" style="2" bestFit="1" customWidth="1"/>
    <col min="3843" max="3844" width="11" style="2"/>
    <col min="3845" max="3846" width="11.1640625" style="2" bestFit="1" customWidth="1"/>
    <col min="3847" max="3847" width="11" style="2"/>
    <col min="3848" max="3848" width="11.1640625" style="2" bestFit="1" customWidth="1"/>
    <col min="3849" max="3849" width="11" style="2"/>
    <col min="3850" max="3850" width="17.1640625" style="2" bestFit="1" customWidth="1"/>
    <col min="3851" max="3853" width="11" style="2"/>
    <col min="3854" max="3854" width="11.1640625" style="2" bestFit="1" customWidth="1"/>
    <col min="3855" max="4096" width="11" style="2"/>
    <col min="4097" max="4097" width="16" style="2" customWidth="1"/>
    <col min="4098" max="4098" width="11.1640625" style="2" bestFit="1" customWidth="1"/>
    <col min="4099" max="4100" width="11" style="2"/>
    <col min="4101" max="4102" width="11.1640625" style="2" bestFit="1" customWidth="1"/>
    <col min="4103" max="4103" width="11" style="2"/>
    <col min="4104" max="4104" width="11.1640625" style="2" bestFit="1" customWidth="1"/>
    <col min="4105" max="4105" width="11" style="2"/>
    <col min="4106" max="4106" width="17.1640625" style="2" bestFit="1" customWidth="1"/>
    <col min="4107" max="4109" width="11" style="2"/>
    <col min="4110" max="4110" width="11.1640625" style="2" bestFit="1" customWidth="1"/>
    <col min="4111" max="4352" width="11" style="2"/>
    <col min="4353" max="4353" width="16" style="2" customWidth="1"/>
    <col min="4354" max="4354" width="11.1640625" style="2" bestFit="1" customWidth="1"/>
    <col min="4355" max="4356" width="11" style="2"/>
    <col min="4357" max="4358" width="11.1640625" style="2" bestFit="1" customWidth="1"/>
    <col min="4359" max="4359" width="11" style="2"/>
    <col min="4360" max="4360" width="11.1640625" style="2" bestFit="1" customWidth="1"/>
    <col min="4361" max="4361" width="11" style="2"/>
    <col min="4362" max="4362" width="17.1640625" style="2" bestFit="1" customWidth="1"/>
    <col min="4363" max="4365" width="11" style="2"/>
    <col min="4366" max="4366" width="11.1640625" style="2" bestFit="1" customWidth="1"/>
    <col min="4367" max="4608" width="11" style="2"/>
    <col min="4609" max="4609" width="16" style="2" customWidth="1"/>
    <col min="4610" max="4610" width="11.1640625" style="2" bestFit="1" customWidth="1"/>
    <col min="4611" max="4612" width="11" style="2"/>
    <col min="4613" max="4614" width="11.1640625" style="2" bestFit="1" customWidth="1"/>
    <col min="4615" max="4615" width="11" style="2"/>
    <col min="4616" max="4616" width="11.1640625" style="2" bestFit="1" customWidth="1"/>
    <col min="4617" max="4617" width="11" style="2"/>
    <col min="4618" max="4618" width="17.1640625" style="2" bestFit="1" customWidth="1"/>
    <col min="4619" max="4621" width="11" style="2"/>
    <col min="4622" max="4622" width="11.1640625" style="2" bestFit="1" customWidth="1"/>
    <col min="4623" max="4864" width="11" style="2"/>
    <col min="4865" max="4865" width="16" style="2" customWidth="1"/>
    <col min="4866" max="4866" width="11.1640625" style="2" bestFit="1" customWidth="1"/>
    <col min="4867" max="4868" width="11" style="2"/>
    <col min="4869" max="4870" width="11.1640625" style="2" bestFit="1" customWidth="1"/>
    <col min="4871" max="4871" width="11" style="2"/>
    <col min="4872" max="4872" width="11.1640625" style="2" bestFit="1" customWidth="1"/>
    <col min="4873" max="4873" width="11" style="2"/>
    <col min="4874" max="4874" width="17.1640625" style="2" bestFit="1" customWidth="1"/>
    <col min="4875" max="4877" width="11" style="2"/>
    <col min="4878" max="4878" width="11.1640625" style="2" bestFit="1" customWidth="1"/>
    <col min="4879" max="5120" width="11" style="2"/>
    <col min="5121" max="5121" width="16" style="2" customWidth="1"/>
    <col min="5122" max="5122" width="11.1640625" style="2" bestFit="1" customWidth="1"/>
    <col min="5123" max="5124" width="11" style="2"/>
    <col min="5125" max="5126" width="11.1640625" style="2" bestFit="1" customWidth="1"/>
    <col min="5127" max="5127" width="11" style="2"/>
    <col min="5128" max="5128" width="11.1640625" style="2" bestFit="1" customWidth="1"/>
    <col min="5129" max="5129" width="11" style="2"/>
    <col min="5130" max="5130" width="17.1640625" style="2" bestFit="1" customWidth="1"/>
    <col min="5131" max="5133" width="11" style="2"/>
    <col min="5134" max="5134" width="11.1640625" style="2" bestFit="1" customWidth="1"/>
    <col min="5135" max="5376" width="11" style="2"/>
    <col min="5377" max="5377" width="16" style="2" customWidth="1"/>
    <col min="5378" max="5378" width="11.1640625" style="2" bestFit="1" customWidth="1"/>
    <col min="5379" max="5380" width="11" style="2"/>
    <col min="5381" max="5382" width="11.1640625" style="2" bestFit="1" customWidth="1"/>
    <col min="5383" max="5383" width="11" style="2"/>
    <col min="5384" max="5384" width="11.1640625" style="2" bestFit="1" customWidth="1"/>
    <col min="5385" max="5385" width="11" style="2"/>
    <col min="5386" max="5386" width="17.1640625" style="2" bestFit="1" customWidth="1"/>
    <col min="5387" max="5389" width="11" style="2"/>
    <col min="5390" max="5390" width="11.1640625" style="2" bestFit="1" customWidth="1"/>
    <col min="5391" max="5632" width="11" style="2"/>
    <col min="5633" max="5633" width="16" style="2" customWidth="1"/>
    <col min="5634" max="5634" width="11.1640625" style="2" bestFit="1" customWidth="1"/>
    <col min="5635" max="5636" width="11" style="2"/>
    <col min="5637" max="5638" width="11.1640625" style="2" bestFit="1" customWidth="1"/>
    <col min="5639" max="5639" width="11" style="2"/>
    <col min="5640" max="5640" width="11.1640625" style="2" bestFit="1" customWidth="1"/>
    <col min="5641" max="5641" width="11" style="2"/>
    <col min="5642" max="5642" width="17.1640625" style="2" bestFit="1" customWidth="1"/>
    <col min="5643" max="5645" width="11" style="2"/>
    <col min="5646" max="5646" width="11.1640625" style="2" bestFit="1" customWidth="1"/>
    <col min="5647" max="5888" width="11" style="2"/>
    <col min="5889" max="5889" width="16" style="2" customWidth="1"/>
    <col min="5890" max="5890" width="11.1640625" style="2" bestFit="1" customWidth="1"/>
    <col min="5891" max="5892" width="11" style="2"/>
    <col min="5893" max="5894" width="11.1640625" style="2" bestFit="1" customWidth="1"/>
    <col min="5895" max="5895" width="11" style="2"/>
    <col min="5896" max="5896" width="11.1640625" style="2" bestFit="1" customWidth="1"/>
    <col min="5897" max="5897" width="11" style="2"/>
    <col min="5898" max="5898" width="17.1640625" style="2" bestFit="1" customWidth="1"/>
    <col min="5899" max="5901" width="11" style="2"/>
    <col min="5902" max="5902" width="11.1640625" style="2" bestFit="1" customWidth="1"/>
    <col min="5903" max="6144" width="11" style="2"/>
    <col min="6145" max="6145" width="16" style="2" customWidth="1"/>
    <col min="6146" max="6146" width="11.1640625" style="2" bestFit="1" customWidth="1"/>
    <col min="6147" max="6148" width="11" style="2"/>
    <col min="6149" max="6150" width="11.1640625" style="2" bestFit="1" customWidth="1"/>
    <col min="6151" max="6151" width="11" style="2"/>
    <col min="6152" max="6152" width="11.1640625" style="2" bestFit="1" customWidth="1"/>
    <col min="6153" max="6153" width="11" style="2"/>
    <col min="6154" max="6154" width="17.1640625" style="2" bestFit="1" customWidth="1"/>
    <col min="6155" max="6157" width="11" style="2"/>
    <col min="6158" max="6158" width="11.1640625" style="2" bestFit="1" customWidth="1"/>
    <col min="6159" max="6400" width="11" style="2"/>
    <col min="6401" max="6401" width="16" style="2" customWidth="1"/>
    <col min="6402" max="6402" width="11.1640625" style="2" bestFit="1" customWidth="1"/>
    <col min="6403" max="6404" width="11" style="2"/>
    <col min="6405" max="6406" width="11.1640625" style="2" bestFit="1" customWidth="1"/>
    <col min="6407" max="6407" width="11" style="2"/>
    <col min="6408" max="6408" width="11.1640625" style="2" bestFit="1" customWidth="1"/>
    <col min="6409" max="6409" width="11" style="2"/>
    <col min="6410" max="6410" width="17.1640625" style="2" bestFit="1" customWidth="1"/>
    <col min="6411" max="6413" width="11" style="2"/>
    <col min="6414" max="6414" width="11.1640625" style="2" bestFit="1" customWidth="1"/>
    <col min="6415" max="6656" width="11" style="2"/>
    <col min="6657" max="6657" width="16" style="2" customWidth="1"/>
    <col min="6658" max="6658" width="11.1640625" style="2" bestFit="1" customWidth="1"/>
    <col min="6659" max="6660" width="11" style="2"/>
    <col min="6661" max="6662" width="11.1640625" style="2" bestFit="1" customWidth="1"/>
    <col min="6663" max="6663" width="11" style="2"/>
    <col min="6664" max="6664" width="11.1640625" style="2" bestFit="1" customWidth="1"/>
    <col min="6665" max="6665" width="11" style="2"/>
    <col min="6666" max="6666" width="17.1640625" style="2" bestFit="1" customWidth="1"/>
    <col min="6667" max="6669" width="11" style="2"/>
    <col min="6670" max="6670" width="11.1640625" style="2" bestFit="1" customWidth="1"/>
    <col min="6671" max="6912" width="11" style="2"/>
    <col min="6913" max="6913" width="16" style="2" customWidth="1"/>
    <col min="6914" max="6914" width="11.1640625" style="2" bestFit="1" customWidth="1"/>
    <col min="6915" max="6916" width="11" style="2"/>
    <col min="6917" max="6918" width="11.1640625" style="2" bestFit="1" customWidth="1"/>
    <col min="6919" max="6919" width="11" style="2"/>
    <col min="6920" max="6920" width="11.1640625" style="2" bestFit="1" customWidth="1"/>
    <col min="6921" max="6921" width="11" style="2"/>
    <col min="6922" max="6922" width="17.1640625" style="2" bestFit="1" customWidth="1"/>
    <col min="6923" max="6925" width="11" style="2"/>
    <col min="6926" max="6926" width="11.1640625" style="2" bestFit="1" customWidth="1"/>
    <col min="6927" max="7168" width="11" style="2"/>
    <col min="7169" max="7169" width="16" style="2" customWidth="1"/>
    <col min="7170" max="7170" width="11.1640625" style="2" bestFit="1" customWidth="1"/>
    <col min="7171" max="7172" width="11" style="2"/>
    <col min="7173" max="7174" width="11.1640625" style="2" bestFit="1" customWidth="1"/>
    <col min="7175" max="7175" width="11" style="2"/>
    <col min="7176" max="7176" width="11.1640625" style="2" bestFit="1" customWidth="1"/>
    <col min="7177" max="7177" width="11" style="2"/>
    <col min="7178" max="7178" width="17.1640625" style="2" bestFit="1" customWidth="1"/>
    <col min="7179" max="7181" width="11" style="2"/>
    <col min="7182" max="7182" width="11.1640625" style="2" bestFit="1" customWidth="1"/>
    <col min="7183" max="7424" width="11" style="2"/>
    <col min="7425" max="7425" width="16" style="2" customWidth="1"/>
    <col min="7426" max="7426" width="11.1640625" style="2" bestFit="1" customWidth="1"/>
    <col min="7427" max="7428" width="11" style="2"/>
    <col min="7429" max="7430" width="11.1640625" style="2" bestFit="1" customWidth="1"/>
    <col min="7431" max="7431" width="11" style="2"/>
    <col min="7432" max="7432" width="11.1640625" style="2" bestFit="1" customWidth="1"/>
    <col min="7433" max="7433" width="11" style="2"/>
    <col min="7434" max="7434" width="17.1640625" style="2" bestFit="1" customWidth="1"/>
    <col min="7435" max="7437" width="11" style="2"/>
    <col min="7438" max="7438" width="11.1640625" style="2" bestFit="1" customWidth="1"/>
    <col min="7439" max="7680" width="11" style="2"/>
    <col min="7681" max="7681" width="16" style="2" customWidth="1"/>
    <col min="7682" max="7682" width="11.1640625" style="2" bestFit="1" customWidth="1"/>
    <col min="7683" max="7684" width="11" style="2"/>
    <col min="7685" max="7686" width="11.1640625" style="2" bestFit="1" customWidth="1"/>
    <col min="7687" max="7687" width="11" style="2"/>
    <col min="7688" max="7688" width="11.1640625" style="2" bestFit="1" customWidth="1"/>
    <col min="7689" max="7689" width="11" style="2"/>
    <col min="7690" max="7690" width="17.1640625" style="2" bestFit="1" customWidth="1"/>
    <col min="7691" max="7693" width="11" style="2"/>
    <col min="7694" max="7694" width="11.1640625" style="2" bestFit="1" customWidth="1"/>
    <col min="7695" max="7936" width="11" style="2"/>
    <col min="7937" max="7937" width="16" style="2" customWidth="1"/>
    <col min="7938" max="7938" width="11.1640625" style="2" bestFit="1" customWidth="1"/>
    <col min="7939" max="7940" width="11" style="2"/>
    <col min="7941" max="7942" width="11.1640625" style="2" bestFit="1" customWidth="1"/>
    <col min="7943" max="7943" width="11" style="2"/>
    <col min="7944" max="7944" width="11.1640625" style="2" bestFit="1" customWidth="1"/>
    <col min="7945" max="7945" width="11" style="2"/>
    <col min="7946" max="7946" width="17.1640625" style="2" bestFit="1" customWidth="1"/>
    <col min="7947" max="7949" width="11" style="2"/>
    <col min="7950" max="7950" width="11.1640625" style="2" bestFit="1" customWidth="1"/>
    <col min="7951" max="8192" width="11" style="2"/>
    <col min="8193" max="8193" width="16" style="2" customWidth="1"/>
    <col min="8194" max="8194" width="11.1640625" style="2" bestFit="1" customWidth="1"/>
    <col min="8195" max="8196" width="11" style="2"/>
    <col min="8197" max="8198" width="11.1640625" style="2" bestFit="1" customWidth="1"/>
    <col min="8199" max="8199" width="11" style="2"/>
    <col min="8200" max="8200" width="11.1640625" style="2" bestFit="1" customWidth="1"/>
    <col min="8201" max="8201" width="11" style="2"/>
    <col min="8202" max="8202" width="17.1640625" style="2" bestFit="1" customWidth="1"/>
    <col min="8203" max="8205" width="11" style="2"/>
    <col min="8206" max="8206" width="11.1640625" style="2" bestFit="1" customWidth="1"/>
    <col min="8207" max="8448" width="11" style="2"/>
    <col min="8449" max="8449" width="16" style="2" customWidth="1"/>
    <col min="8450" max="8450" width="11.1640625" style="2" bestFit="1" customWidth="1"/>
    <col min="8451" max="8452" width="11" style="2"/>
    <col min="8453" max="8454" width="11.1640625" style="2" bestFit="1" customWidth="1"/>
    <col min="8455" max="8455" width="11" style="2"/>
    <col min="8456" max="8456" width="11.1640625" style="2" bestFit="1" customWidth="1"/>
    <col min="8457" max="8457" width="11" style="2"/>
    <col min="8458" max="8458" width="17.1640625" style="2" bestFit="1" customWidth="1"/>
    <col min="8459" max="8461" width="11" style="2"/>
    <col min="8462" max="8462" width="11.1640625" style="2" bestFit="1" customWidth="1"/>
    <col min="8463" max="8704" width="11" style="2"/>
    <col min="8705" max="8705" width="16" style="2" customWidth="1"/>
    <col min="8706" max="8706" width="11.1640625" style="2" bestFit="1" customWidth="1"/>
    <col min="8707" max="8708" width="11" style="2"/>
    <col min="8709" max="8710" width="11.1640625" style="2" bestFit="1" customWidth="1"/>
    <col min="8711" max="8711" width="11" style="2"/>
    <col min="8712" max="8712" width="11.1640625" style="2" bestFit="1" customWidth="1"/>
    <col min="8713" max="8713" width="11" style="2"/>
    <col min="8714" max="8714" width="17.1640625" style="2" bestFit="1" customWidth="1"/>
    <col min="8715" max="8717" width="11" style="2"/>
    <col min="8718" max="8718" width="11.1640625" style="2" bestFit="1" customWidth="1"/>
    <col min="8719" max="8960" width="11" style="2"/>
    <col min="8961" max="8961" width="16" style="2" customWidth="1"/>
    <col min="8962" max="8962" width="11.1640625" style="2" bestFit="1" customWidth="1"/>
    <col min="8963" max="8964" width="11" style="2"/>
    <col min="8965" max="8966" width="11.1640625" style="2" bestFit="1" customWidth="1"/>
    <col min="8967" max="8967" width="11" style="2"/>
    <col min="8968" max="8968" width="11.1640625" style="2" bestFit="1" customWidth="1"/>
    <col min="8969" max="8969" width="11" style="2"/>
    <col min="8970" max="8970" width="17.1640625" style="2" bestFit="1" customWidth="1"/>
    <col min="8971" max="8973" width="11" style="2"/>
    <col min="8974" max="8974" width="11.1640625" style="2" bestFit="1" customWidth="1"/>
    <col min="8975" max="9216" width="11" style="2"/>
    <col min="9217" max="9217" width="16" style="2" customWidth="1"/>
    <col min="9218" max="9218" width="11.1640625" style="2" bestFit="1" customWidth="1"/>
    <col min="9219" max="9220" width="11" style="2"/>
    <col min="9221" max="9222" width="11.1640625" style="2" bestFit="1" customWidth="1"/>
    <col min="9223" max="9223" width="11" style="2"/>
    <col min="9224" max="9224" width="11.1640625" style="2" bestFit="1" customWidth="1"/>
    <col min="9225" max="9225" width="11" style="2"/>
    <col min="9226" max="9226" width="17.1640625" style="2" bestFit="1" customWidth="1"/>
    <col min="9227" max="9229" width="11" style="2"/>
    <col min="9230" max="9230" width="11.1640625" style="2" bestFit="1" customWidth="1"/>
    <col min="9231" max="9472" width="11" style="2"/>
    <col min="9473" max="9473" width="16" style="2" customWidth="1"/>
    <col min="9474" max="9474" width="11.1640625" style="2" bestFit="1" customWidth="1"/>
    <col min="9475" max="9476" width="11" style="2"/>
    <col min="9477" max="9478" width="11.1640625" style="2" bestFit="1" customWidth="1"/>
    <col min="9479" max="9479" width="11" style="2"/>
    <col min="9480" max="9480" width="11.1640625" style="2" bestFit="1" customWidth="1"/>
    <col min="9481" max="9481" width="11" style="2"/>
    <col min="9482" max="9482" width="17.1640625" style="2" bestFit="1" customWidth="1"/>
    <col min="9483" max="9485" width="11" style="2"/>
    <col min="9486" max="9486" width="11.1640625" style="2" bestFit="1" customWidth="1"/>
    <col min="9487" max="9728" width="11" style="2"/>
    <col min="9729" max="9729" width="16" style="2" customWidth="1"/>
    <col min="9730" max="9730" width="11.1640625" style="2" bestFit="1" customWidth="1"/>
    <col min="9731" max="9732" width="11" style="2"/>
    <col min="9733" max="9734" width="11.1640625" style="2" bestFit="1" customWidth="1"/>
    <col min="9735" max="9735" width="11" style="2"/>
    <col min="9736" max="9736" width="11.1640625" style="2" bestFit="1" customWidth="1"/>
    <col min="9737" max="9737" width="11" style="2"/>
    <col min="9738" max="9738" width="17.1640625" style="2" bestFit="1" customWidth="1"/>
    <col min="9739" max="9741" width="11" style="2"/>
    <col min="9742" max="9742" width="11.1640625" style="2" bestFit="1" customWidth="1"/>
    <col min="9743" max="9984" width="11" style="2"/>
    <col min="9985" max="9985" width="16" style="2" customWidth="1"/>
    <col min="9986" max="9986" width="11.1640625" style="2" bestFit="1" customWidth="1"/>
    <col min="9987" max="9988" width="11" style="2"/>
    <col min="9989" max="9990" width="11.1640625" style="2" bestFit="1" customWidth="1"/>
    <col min="9991" max="9991" width="11" style="2"/>
    <col min="9992" max="9992" width="11.1640625" style="2" bestFit="1" customWidth="1"/>
    <col min="9993" max="9993" width="11" style="2"/>
    <col min="9994" max="9994" width="17.1640625" style="2" bestFit="1" customWidth="1"/>
    <col min="9995" max="9997" width="11" style="2"/>
    <col min="9998" max="9998" width="11.1640625" style="2" bestFit="1" customWidth="1"/>
    <col min="9999" max="10240" width="11" style="2"/>
    <col min="10241" max="10241" width="16" style="2" customWidth="1"/>
    <col min="10242" max="10242" width="11.1640625" style="2" bestFit="1" customWidth="1"/>
    <col min="10243" max="10244" width="11" style="2"/>
    <col min="10245" max="10246" width="11.1640625" style="2" bestFit="1" customWidth="1"/>
    <col min="10247" max="10247" width="11" style="2"/>
    <col min="10248" max="10248" width="11.1640625" style="2" bestFit="1" customWidth="1"/>
    <col min="10249" max="10249" width="11" style="2"/>
    <col min="10250" max="10250" width="17.1640625" style="2" bestFit="1" customWidth="1"/>
    <col min="10251" max="10253" width="11" style="2"/>
    <col min="10254" max="10254" width="11.1640625" style="2" bestFit="1" customWidth="1"/>
    <col min="10255" max="10496" width="11" style="2"/>
    <col min="10497" max="10497" width="16" style="2" customWidth="1"/>
    <col min="10498" max="10498" width="11.1640625" style="2" bestFit="1" customWidth="1"/>
    <col min="10499" max="10500" width="11" style="2"/>
    <col min="10501" max="10502" width="11.1640625" style="2" bestFit="1" customWidth="1"/>
    <col min="10503" max="10503" width="11" style="2"/>
    <col min="10504" max="10504" width="11.1640625" style="2" bestFit="1" customWidth="1"/>
    <col min="10505" max="10505" width="11" style="2"/>
    <col min="10506" max="10506" width="17.1640625" style="2" bestFit="1" customWidth="1"/>
    <col min="10507" max="10509" width="11" style="2"/>
    <col min="10510" max="10510" width="11.1640625" style="2" bestFit="1" customWidth="1"/>
    <col min="10511" max="10752" width="11" style="2"/>
    <col min="10753" max="10753" width="16" style="2" customWidth="1"/>
    <col min="10754" max="10754" width="11.1640625" style="2" bestFit="1" customWidth="1"/>
    <col min="10755" max="10756" width="11" style="2"/>
    <col min="10757" max="10758" width="11.1640625" style="2" bestFit="1" customWidth="1"/>
    <col min="10759" max="10759" width="11" style="2"/>
    <col min="10760" max="10760" width="11.1640625" style="2" bestFit="1" customWidth="1"/>
    <col min="10761" max="10761" width="11" style="2"/>
    <col min="10762" max="10762" width="17.1640625" style="2" bestFit="1" customWidth="1"/>
    <col min="10763" max="10765" width="11" style="2"/>
    <col min="10766" max="10766" width="11.1640625" style="2" bestFit="1" customWidth="1"/>
    <col min="10767" max="11008" width="11" style="2"/>
    <col min="11009" max="11009" width="16" style="2" customWidth="1"/>
    <col min="11010" max="11010" width="11.1640625" style="2" bestFit="1" customWidth="1"/>
    <col min="11011" max="11012" width="11" style="2"/>
    <col min="11013" max="11014" width="11.1640625" style="2" bestFit="1" customWidth="1"/>
    <col min="11015" max="11015" width="11" style="2"/>
    <col min="11016" max="11016" width="11.1640625" style="2" bestFit="1" customWidth="1"/>
    <col min="11017" max="11017" width="11" style="2"/>
    <col min="11018" max="11018" width="17.1640625" style="2" bestFit="1" customWidth="1"/>
    <col min="11019" max="11021" width="11" style="2"/>
    <col min="11022" max="11022" width="11.1640625" style="2" bestFit="1" customWidth="1"/>
    <col min="11023" max="11264" width="11" style="2"/>
    <col min="11265" max="11265" width="16" style="2" customWidth="1"/>
    <col min="11266" max="11266" width="11.1640625" style="2" bestFit="1" customWidth="1"/>
    <col min="11267" max="11268" width="11" style="2"/>
    <col min="11269" max="11270" width="11.1640625" style="2" bestFit="1" customWidth="1"/>
    <col min="11271" max="11271" width="11" style="2"/>
    <col min="11272" max="11272" width="11.1640625" style="2" bestFit="1" customWidth="1"/>
    <col min="11273" max="11273" width="11" style="2"/>
    <col min="11274" max="11274" width="17.1640625" style="2" bestFit="1" customWidth="1"/>
    <col min="11275" max="11277" width="11" style="2"/>
    <col min="11278" max="11278" width="11.1640625" style="2" bestFit="1" customWidth="1"/>
    <col min="11279" max="11520" width="11" style="2"/>
    <col min="11521" max="11521" width="16" style="2" customWidth="1"/>
    <col min="11522" max="11522" width="11.1640625" style="2" bestFit="1" customWidth="1"/>
    <col min="11523" max="11524" width="11" style="2"/>
    <col min="11525" max="11526" width="11.1640625" style="2" bestFit="1" customWidth="1"/>
    <col min="11527" max="11527" width="11" style="2"/>
    <col min="11528" max="11528" width="11.1640625" style="2" bestFit="1" customWidth="1"/>
    <col min="11529" max="11529" width="11" style="2"/>
    <col min="11530" max="11530" width="17.1640625" style="2" bestFit="1" customWidth="1"/>
    <col min="11531" max="11533" width="11" style="2"/>
    <col min="11534" max="11534" width="11.1640625" style="2" bestFit="1" customWidth="1"/>
    <col min="11535" max="11776" width="11" style="2"/>
    <col min="11777" max="11777" width="16" style="2" customWidth="1"/>
    <col min="11778" max="11778" width="11.1640625" style="2" bestFit="1" customWidth="1"/>
    <col min="11779" max="11780" width="11" style="2"/>
    <col min="11781" max="11782" width="11.1640625" style="2" bestFit="1" customWidth="1"/>
    <col min="11783" max="11783" width="11" style="2"/>
    <col min="11784" max="11784" width="11.1640625" style="2" bestFit="1" customWidth="1"/>
    <col min="11785" max="11785" width="11" style="2"/>
    <col min="11786" max="11786" width="17.1640625" style="2" bestFit="1" customWidth="1"/>
    <col min="11787" max="11789" width="11" style="2"/>
    <col min="11790" max="11790" width="11.1640625" style="2" bestFit="1" customWidth="1"/>
    <col min="11791" max="12032" width="11" style="2"/>
    <col min="12033" max="12033" width="16" style="2" customWidth="1"/>
    <col min="12034" max="12034" width="11.1640625" style="2" bestFit="1" customWidth="1"/>
    <col min="12035" max="12036" width="11" style="2"/>
    <col min="12037" max="12038" width="11.1640625" style="2" bestFit="1" customWidth="1"/>
    <col min="12039" max="12039" width="11" style="2"/>
    <col min="12040" max="12040" width="11.1640625" style="2" bestFit="1" customWidth="1"/>
    <col min="12041" max="12041" width="11" style="2"/>
    <col min="12042" max="12042" width="17.1640625" style="2" bestFit="1" customWidth="1"/>
    <col min="12043" max="12045" width="11" style="2"/>
    <col min="12046" max="12046" width="11.1640625" style="2" bestFit="1" customWidth="1"/>
    <col min="12047" max="12288" width="11" style="2"/>
    <col min="12289" max="12289" width="16" style="2" customWidth="1"/>
    <col min="12290" max="12290" width="11.1640625" style="2" bestFit="1" customWidth="1"/>
    <col min="12291" max="12292" width="11" style="2"/>
    <col min="12293" max="12294" width="11.1640625" style="2" bestFit="1" customWidth="1"/>
    <col min="12295" max="12295" width="11" style="2"/>
    <col min="12296" max="12296" width="11.1640625" style="2" bestFit="1" customWidth="1"/>
    <col min="12297" max="12297" width="11" style="2"/>
    <col min="12298" max="12298" width="17.1640625" style="2" bestFit="1" customWidth="1"/>
    <col min="12299" max="12301" width="11" style="2"/>
    <col min="12302" max="12302" width="11.1640625" style="2" bestFit="1" customWidth="1"/>
    <col min="12303" max="12544" width="11" style="2"/>
    <col min="12545" max="12545" width="16" style="2" customWidth="1"/>
    <col min="12546" max="12546" width="11.1640625" style="2" bestFit="1" customWidth="1"/>
    <col min="12547" max="12548" width="11" style="2"/>
    <col min="12549" max="12550" width="11.1640625" style="2" bestFit="1" customWidth="1"/>
    <col min="12551" max="12551" width="11" style="2"/>
    <col min="12552" max="12552" width="11.1640625" style="2" bestFit="1" customWidth="1"/>
    <col min="12553" max="12553" width="11" style="2"/>
    <col min="12554" max="12554" width="17.1640625" style="2" bestFit="1" customWidth="1"/>
    <col min="12555" max="12557" width="11" style="2"/>
    <col min="12558" max="12558" width="11.1640625" style="2" bestFit="1" customWidth="1"/>
    <col min="12559" max="12800" width="11" style="2"/>
    <col min="12801" max="12801" width="16" style="2" customWidth="1"/>
    <col min="12802" max="12802" width="11.1640625" style="2" bestFit="1" customWidth="1"/>
    <col min="12803" max="12804" width="11" style="2"/>
    <col min="12805" max="12806" width="11.1640625" style="2" bestFit="1" customWidth="1"/>
    <col min="12807" max="12807" width="11" style="2"/>
    <col min="12808" max="12808" width="11.1640625" style="2" bestFit="1" customWidth="1"/>
    <col min="12809" max="12809" width="11" style="2"/>
    <col min="12810" max="12810" width="17.1640625" style="2" bestFit="1" customWidth="1"/>
    <col min="12811" max="12813" width="11" style="2"/>
    <col min="12814" max="12814" width="11.1640625" style="2" bestFit="1" customWidth="1"/>
    <col min="12815" max="13056" width="11" style="2"/>
    <col min="13057" max="13057" width="16" style="2" customWidth="1"/>
    <col min="13058" max="13058" width="11.1640625" style="2" bestFit="1" customWidth="1"/>
    <col min="13059" max="13060" width="11" style="2"/>
    <col min="13061" max="13062" width="11.1640625" style="2" bestFit="1" customWidth="1"/>
    <col min="13063" max="13063" width="11" style="2"/>
    <col min="13064" max="13064" width="11.1640625" style="2" bestFit="1" customWidth="1"/>
    <col min="13065" max="13065" width="11" style="2"/>
    <col min="13066" max="13066" width="17.1640625" style="2" bestFit="1" customWidth="1"/>
    <col min="13067" max="13069" width="11" style="2"/>
    <col min="13070" max="13070" width="11.1640625" style="2" bestFit="1" customWidth="1"/>
    <col min="13071" max="13312" width="11" style="2"/>
    <col min="13313" max="13313" width="16" style="2" customWidth="1"/>
    <col min="13314" max="13314" width="11.1640625" style="2" bestFit="1" customWidth="1"/>
    <col min="13315" max="13316" width="11" style="2"/>
    <col min="13317" max="13318" width="11.1640625" style="2" bestFit="1" customWidth="1"/>
    <col min="13319" max="13319" width="11" style="2"/>
    <col min="13320" max="13320" width="11.1640625" style="2" bestFit="1" customWidth="1"/>
    <col min="13321" max="13321" width="11" style="2"/>
    <col min="13322" max="13322" width="17.1640625" style="2" bestFit="1" customWidth="1"/>
    <col min="13323" max="13325" width="11" style="2"/>
    <col min="13326" max="13326" width="11.1640625" style="2" bestFit="1" customWidth="1"/>
    <col min="13327" max="13568" width="11" style="2"/>
    <col min="13569" max="13569" width="16" style="2" customWidth="1"/>
    <col min="13570" max="13570" width="11.1640625" style="2" bestFit="1" customWidth="1"/>
    <col min="13571" max="13572" width="11" style="2"/>
    <col min="13573" max="13574" width="11.1640625" style="2" bestFit="1" customWidth="1"/>
    <col min="13575" max="13575" width="11" style="2"/>
    <col min="13576" max="13576" width="11.1640625" style="2" bestFit="1" customWidth="1"/>
    <col min="13577" max="13577" width="11" style="2"/>
    <col min="13578" max="13578" width="17.1640625" style="2" bestFit="1" customWidth="1"/>
    <col min="13579" max="13581" width="11" style="2"/>
    <col min="13582" max="13582" width="11.1640625" style="2" bestFit="1" customWidth="1"/>
    <col min="13583" max="13824" width="11" style="2"/>
    <col min="13825" max="13825" width="16" style="2" customWidth="1"/>
    <col min="13826" max="13826" width="11.1640625" style="2" bestFit="1" customWidth="1"/>
    <col min="13827" max="13828" width="11" style="2"/>
    <col min="13829" max="13830" width="11.1640625" style="2" bestFit="1" customWidth="1"/>
    <col min="13831" max="13831" width="11" style="2"/>
    <col min="13832" max="13832" width="11.1640625" style="2" bestFit="1" customWidth="1"/>
    <col min="13833" max="13833" width="11" style="2"/>
    <col min="13834" max="13834" width="17.1640625" style="2" bestFit="1" customWidth="1"/>
    <col min="13835" max="13837" width="11" style="2"/>
    <col min="13838" max="13838" width="11.1640625" style="2" bestFit="1" customWidth="1"/>
    <col min="13839" max="14080" width="11" style="2"/>
    <col min="14081" max="14081" width="16" style="2" customWidth="1"/>
    <col min="14082" max="14082" width="11.1640625" style="2" bestFit="1" customWidth="1"/>
    <col min="14083" max="14084" width="11" style="2"/>
    <col min="14085" max="14086" width="11.1640625" style="2" bestFit="1" customWidth="1"/>
    <col min="14087" max="14087" width="11" style="2"/>
    <col min="14088" max="14088" width="11.1640625" style="2" bestFit="1" customWidth="1"/>
    <col min="14089" max="14089" width="11" style="2"/>
    <col min="14090" max="14090" width="17.1640625" style="2" bestFit="1" customWidth="1"/>
    <col min="14091" max="14093" width="11" style="2"/>
    <col min="14094" max="14094" width="11.1640625" style="2" bestFit="1" customWidth="1"/>
    <col min="14095" max="14336" width="11" style="2"/>
    <col min="14337" max="14337" width="16" style="2" customWidth="1"/>
    <col min="14338" max="14338" width="11.1640625" style="2" bestFit="1" customWidth="1"/>
    <col min="14339" max="14340" width="11" style="2"/>
    <col min="14341" max="14342" width="11.1640625" style="2" bestFit="1" customWidth="1"/>
    <col min="14343" max="14343" width="11" style="2"/>
    <col min="14344" max="14344" width="11.1640625" style="2" bestFit="1" customWidth="1"/>
    <col min="14345" max="14345" width="11" style="2"/>
    <col min="14346" max="14346" width="17.1640625" style="2" bestFit="1" customWidth="1"/>
    <col min="14347" max="14349" width="11" style="2"/>
    <col min="14350" max="14350" width="11.1640625" style="2" bestFit="1" customWidth="1"/>
    <col min="14351" max="14592" width="11" style="2"/>
    <col min="14593" max="14593" width="16" style="2" customWidth="1"/>
    <col min="14594" max="14594" width="11.1640625" style="2" bestFit="1" customWidth="1"/>
    <col min="14595" max="14596" width="11" style="2"/>
    <col min="14597" max="14598" width="11.1640625" style="2" bestFit="1" customWidth="1"/>
    <col min="14599" max="14599" width="11" style="2"/>
    <col min="14600" max="14600" width="11.1640625" style="2" bestFit="1" customWidth="1"/>
    <col min="14601" max="14601" width="11" style="2"/>
    <col min="14602" max="14602" width="17.1640625" style="2" bestFit="1" customWidth="1"/>
    <col min="14603" max="14605" width="11" style="2"/>
    <col min="14606" max="14606" width="11.1640625" style="2" bestFit="1" customWidth="1"/>
    <col min="14607" max="14848" width="11" style="2"/>
    <col min="14849" max="14849" width="16" style="2" customWidth="1"/>
    <col min="14850" max="14850" width="11.1640625" style="2" bestFit="1" customWidth="1"/>
    <col min="14851" max="14852" width="11" style="2"/>
    <col min="14853" max="14854" width="11.1640625" style="2" bestFit="1" customWidth="1"/>
    <col min="14855" max="14855" width="11" style="2"/>
    <col min="14856" max="14856" width="11.1640625" style="2" bestFit="1" customWidth="1"/>
    <col min="14857" max="14857" width="11" style="2"/>
    <col min="14858" max="14858" width="17.1640625" style="2" bestFit="1" customWidth="1"/>
    <col min="14859" max="14861" width="11" style="2"/>
    <col min="14862" max="14862" width="11.1640625" style="2" bestFit="1" customWidth="1"/>
    <col min="14863" max="15104" width="11" style="2"/>
    <col min="15105" max="15105" width="16" style="2" customWidth="1"/>
    <col min="15106" max="15106" width="11.1640625" style="2" bestFit="1" customWidth="1"/>
    <col min="15107" max="15108" width="11" style="2"/>
    <col min="15109" max="15110" width="11.1640625" style="2" bestFit="1" customWidth="1"/>
    <col min="15111" max="15111" width="11" style="2"/>
    <col min="15112" max="15112" width="11.1640625" style="2" bestFit="1" customWidth="1"/>
    <col min="15113" max="15113" width="11" style="2"/>
    <col min="15114" max="15114" width="17.1640625" style="2" bestFit="1" customWidth="1"/>
    <col min="15115" max="15117" width="11" style="2"/>
    <col min="15118" max="15118" width="11.1640625" style="2" bestFit="1" customWidth="1"/>
    <col min="15119" max="15360" width="11" style="2"/>
    <col min="15361" max="15361" width="16" style="2" customWidth="1"/>
    <col min="15362" max="15362" width="11.1640625" style="2" bestFit="1" customWidth="1"/>
    <col min="15363" max="15364" width="11" style="2"/>
    <col min="15365" max="15366" width="11.1640625" style="2" bestFit="1" customWidth="1"/>
    <col min="15367" max="15367" width="11" style="2"/>
    <col min="15368" max="15368" width="11.1640625" style="2" bestFit="1" customWidth="1"/>
    <col min="15369" max="15369" width="11" style="2"/>
    <col min="15370" max="15370" width="17.1640625" style="2" bestFit="1" customWidth="1"/>
    <col min="15371" max="15373" width="11" style="2"/>
    <col min="15374" max="15374" width="11.1640625" style="2" bestFit="1" customWidth="1"/>
    <col min="15375" max="15616" width="11" style="2"/>
    <col min="15617" max="15617" width="16" style="2" customWidth="1"/>
    <col min="15618" max="15618" width="11.1640625" style="2" bestFit="1" customWidth="1"/>
    <col min="15619" max="15620" width="11" style="2"/>
    <col min="15621" max="15622" width="11.1640625" style="2" bestFit="1" customWidth="1"/>
    <col min="15623" max="15623" width="11" style="2"/>
    <col min="15624" max="15624" width="11.1640625" style="2" bestFit="1" customWidth="1"/>
    <col min="15625" max="15625" width="11" style="2"/>
    <col min="15626" max="15626" width="17.1640625" style="2" bestFit="1" customWidth="1"/>
    <col min="15627" max="15629" width="11" style="2"/>
    <col min="15630" max="15630" width="11.1640625" style="2" bestFit="1" customWidth="1"/>
    <col min="15631" max="15872" width="11" style="2"/>
    <col min="15873" max="15873" width="16" style="2" customWidth="1"/>
    <col min="15874" max="15874" width="11.1640625" style="2" bestFit="1" customWidth="1"/>
    <col min="15875" max="15876" width="11" style="2"/>
    <col min="15877" max="15878" width="11.1640625" style="2" bestFit="1" customWidth="1"/>
    <col min="15879" max="15879" width="11" style="2"/>
    <col min="15880" max="15880" width="11.1640625" style="2" bestFit="1" customWidth="1"/>
    <col min="15881" max="15881" width="11" style="2"/>
    <col min="15882" max="15882" width="17.1640625" style="2" bestFit="1" customWidth="1"/>
    <col min="15883" max="15885" width="11" style="2"/>
    <col min="15886" max="15886" width="11.1640625" style="2" bestFit="1" customWidth="1"/>
    <col min="15887" max="16128" width="11" style="2"/>
    <col min="16129" max="16129" width="16" style="2" customWidth="1"/>
    <col min="16130" max="16130" width="11.1640625" style="2" bestFit="1" customWidth="1"/>
    <col min="16131" max="16132" width="11" style="2"/>
    <col min="16133" max="16134" width="11.1640625" style="2" bestFit="1" customWidth="1"/>
    <col min="16135" max="16135" width="11" style="2"/>
    <col min="16136" max="16136" width="11.1640625" style="2" bestFit="1" customWidth="1"/>
    <col min="16137" max="16137" width="11" style="2"/>
    <col min="16138" max="16138" width="17.1640625" style="2" bestFit="1" customWidth="1"/>
    <col min="16139" max="16141" width="11" style="2"/>
    <col min="16142" max="16142" width="11.1640625" style="2" bestFit="1" customWidth="1"/>
    <col min="16143" max="16384" width="11" style="2"/>
  </cols>
  <sheetData>
    <row r="1" spans="1:17" ht="21">
      <c r="A1" s="1"/>
      <c r="B1" s="1"/>
      <c r="C1" s="1"/>
      <c r="D1" s="160" t="s">
        <v>0</v>
      </c>
      <c r="E1" s="160"/>
      <c r="F1" s="160"/>
      <c r="G1" s="161" t="s">
        <v>94</v>
      </c>
      <c r="H1" s="161"/>
      <c r="I1" s="161"/>
      <c r="J1" s="162"/>
    </row>
    <row r="2" spans="1:17" ht="19" thickBot="1">
      <c r="A2" s="3"/>
      <c r="B2" s="3"/>
      <c r="C2" s="3"/>
      <c r="D2" s="4"/>
      <c r="E2" s="4"/>
      <c r="F2" s="4"/>
      <c r="G2" s="4"/>
      <c r="H2" s="4"/>
      <c r="I2" s="5" t="s">
        <v>1</v>
      </c>
      <c r="J2" s="6">
        <v>41767</v>
      </c>
    </row>
    <row r="3" spans="1:17">
      <c r="A3" s="7" t="s">
        <v>2</v>
      </c>
      <c r="B3" s="163" t="s">
        <v>87</v>
      </c>
      <c r="C3" s="164"/>
      <c r="D3" s="8" t="s">
        <v>3</v>
      </c>
      <c r="E3" s="104" t="s">
        <v>120</v>
      </c>
      <c r="F3" s="165" t="s">
        <v>4</v>
      </c>
      <c r="G3" s="166"/>
      <c r="H3" s="104">
        <v>3</v>
      </c>
      <c r="I3" s="158"/>
      <c r="J3" s="159"/>
    </row>
    <row r="4" spans="1:17" ht="16" thickBot="1">
      <c r="A4" s="7" t="s">
        <v>5</v>
      </c>
      <c r="B4" s="154" t="s">
        <v>88</v>
      </c>
      <c r="C4" s="155"/>
      <c r="D4" s="8" t="s">
        <v>6</v>
      </c>
      <c r="E4" s="105" t="s">
        <v>119</v>
      </c>
      <c r="F4" s="156" t="s">
        <v>7</v>
      </c>
      <c r="G4" s="157"/>
      <c r="H4" s="105">
        <v>3</v>
      </c>
      <c r="I4" s="158"/>
      <c r="J4" s="159"/>
    </row>
    <row r="5" spans="1:17">
      <c r="A5" s="7" t="s">
        <v>8</v>
      </c>
      <c r="B5" s="163" t="s">
        <v>89</v>
      </c>
      <c r="C5" s="164"/>
      <c r="D5" s="9" t="s">
        <v>9</v>
      </c>
      <c r="E5" s="106">
        <f>E3-E4</f>
        <v>0.31999999999999984</v>
      </c>
      <c r="F5" s="165" t="s">
        <v>10</v>
      </c>
      <c r="G5" s="166"/>
      <c r="H5" s="107">
        <v>10</v>
      </c>
      <c r="I5" s="158"/>
      <c r="J5" s="159"/>
    </row>
    <row r="6" spans="1:17">
      <c r="A6" s="7" t="s">
        <v>11</v>
      </c>
      <c r="B6" s="167">
        <v>1</v>
      </c>
      <c r="C6" s="168"/>
      <c r="D6" s="9"/>
      <c r="E6" s="10"/>
      <c r="F6" s="165" t="s">
        <v>12</v>
      </c>
      <c r="G6" s="166"/>
      <c r="H6" s="103"/>
      <c r="I6" s="158"/>
      <c r="J6" s="159"/>
    </row>
    <row r="8" spans="1:17" ht="16" thickBo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16" thickBot="1">
      <c r="A9" s="11"/>
      <c r="B9" s="12" t="s">
        <v>13</v>
      </c>
      <c r="C9" s="171" t="s">
        <v>14</v>
      </c>
      <c r="D9" s="172"/>
      <c r="E9" s="172"/>
      <c r="F9" s="173"/>
      <c r="G9" s="171" t="s">
        <v>15</v>
      </c>
      <c r="H9" s="172"/>
      <c r="I9" s="172"/>
      <c r="J9" s="173"/>
      <c r="K9" s="172" t="s">
        <v>16</v>
      </c>
      <c r="L9" s="172"/>
      <c r="M9" s="172"/>
      <c r="N9" s="173"/>
      <c r="O9" s="11"/>
      <c r="P9" s="11"/>
      <c r="Q9" s="11"/>
    </row>
    <row r="10" spans="1:17" ht="16" thickBot="1">
      <c r="A10" s="11"/>
      <c r="B10" s="12" t="s">
        <v>17</v>
      </c>
      <c r="C10" s="13" t="s">
        <v>18</v>
      </c>
      <c r="D10" s="14" t="s">
        <v>19</v>
      </c>
      <c r="E10" s="14" t="s">
        <v>20</v>
      </c>
      <c r="F10" s="15" t="s">
        <v>21</v>
      </c>
      <c r="G10" s="13" t="s">
        <v>18</v>
      </c>
      <c r="H10" s="14" t="s">
        <v>19</v>
      </c>
      <c r="I10" s="14" t="s">
        <v>20</v>
      </c>
      <c r="J10" s="15" t="s">
        <v>21</v>
      </c>
      <c r="K10" s="13" t="s">
        <v>18</v>
      </c>
      <c r="L10" s="14" t="s">
        <v>19</v>
      </c>
      <c r="M10" s="14" t="s">
        <v>20</v>
      </c>
      <c r="N10" s="15" t="s">
        <v>21</v>
      </c>
      <c r="O10" s="174" t="s">
        <v>22</v>
      </c>
      <c r="P10" s="175"/>
      <c r="Q10" s="11"/>
    </row>
    <row r="11" spans="1:17">
      <c r="A11" s="11"/>
      <c r="B11" s="108">
        <v>1</v>
      </c>
      <c r="C11" s="17"/>
      <c r="D11" s="17"/>
      <c r="E11" s="17"/>
      <c r="F11" s="18">
        <f t="shared" ref="F11:F20" si="0">(MAX(C11:E11)-MIN(C11:E11))</f>
        <v>0</v>
      </c>
      <c r="G11" s="17"/>
      <c r="H11" s="17"/>
      <c r="I11" s="17"/>
      <c r="J11" s="19">
        <f t="shared" ref="J11:J20" si="1">(MAX(G11:I11)-MIN(G11:I11))</f>
        <v>0</v>
      </c>
      <c r="K11" s="17"/>
      <c r="L11" s="17"/>
      <c r="M11" s="17"/>
      <c r="N11" s="20">
        <f t="shared" ref="N11:N20" si="2">(MAX(K11:M11)-MIN(K11:M11))</f>
        <v>0</v>
      </c>
      <c r="O11" s="11" t="str">
        <f t="shared" ref="O11:O30" si="3">IF(F11&gt;$P$35,"UCL Range Violation - A",IF(J11&gt;$P$35,"UCL Range Violation - B",IF(N11&gt;$P$35,"UCL Range Violation - C","")))</f>
        <v/>
      </c>
      <c r="P11" s="11"/>
      <c r="Q11" s="11"/>
    </row>
    <row r="12" spans="1:17">
      <c r="A12" s="11"/>
      <c r="B12" s="109">
        <v>2</v>
      </c>
      <c r="C12" s="17"/>
      <c r="D12" s="17"/>
      <c r="E12" s="17"/>
      <c r="F12" s="18">
        <f t="shared" si="0"/>
        <v>0</v>
      </c>
      <c r="G12" s="17"/>
      <c r="H12" s="17"/>
      <c r="I12" s="17"/>
      <c r="J12" s="19">
        <f t="shared" si="1"/>
        <v>0</v>
      </c>
      <c r="K12" s="17"/>
      <c r="L12" s="17"/>
      <c r="M12" s="17"/>
      <c r="N12" s="20">
        <f t="shared" si="2"/>
        <v>0</v>
      </c>
      <c r="O12" s="11" t="str">
        <f t="shared" si="3"/>
        <v/>
      </c>
      <c r="P12" s="11"/>
      <c r="Q12" s="11"/>
    </row>
    <row r="13" spans="1:17">
      <c r="A13" s="11"/>
      <c r="B13" s="109">
        <v>3</v>
      </c>
      <c r="C13" s="17"/>
      <c r="D13" s="17"/>
      <c r="E13" s="17"/>
      <c r="F13" s="18">
        <f t="shared" si="0"/>
        <v>0</v>
      </c>
      <c r="G13" s="17"/>
      <c r="H13" s="17"/>
      <c r="I13" s="17"/>
      <c r="J13" s="19">
        <f t="shared" si="1"/>
        <v>0</v>
      </c>
      <c r="K13" s="17"/>
      <c r="L13" s="17"/>
      <c r="M13" s="17"/>
      <c r="N13" s="20">
        <f t="shared" si="2"/>
        <v>0</v>
      </c>
      <c r="O13" s="11" t="str">
        <f t="shared" si="3"/>
        <v/>
      </c>
      <c r="P13" s="11"/>
      <c r="Q13" s="11"/>
    </row>
    <row r="14" spans="1:17">
      <c r="A14" s="11"/>
      <c r="B14" s="109">
        <v>4</v>
      </c>
      <c r="C14" s="17"/>
      <c r="D14" s="17"/>
      <c r="E14" s="17"/>
      <c r="F14" s="18">
        <f t="shared" si="0"/>
        <v>0</v>
      </c>
      <c r="G14" s="17"/>
      <c r="H14" s="17"/>
      <c r="I14" s="17"/>
      <c r="J14" s="19">
        <f t="shared" si="1"/>
        <v>0</v>
      </c>
      <c r="K14" s="17"/>
      <c r="L14" s="17"/>
      <c r="M14" s="17"/>
      <c r="N14" s="20">
        <f t="shared" si="2"/>
        <v>0</v>
      </c>
      <c r="O14" s="11" t="str">
        <f t="shared" si="3"/>
        <v/>
      </c>
      <c r="P14" s="11"/>
      <c r="Q14" s="11"/>
    </row>
    <row r="15" spans="1:17">
      <c r="A15" s="11"/>
      <c r="B15" s="109">
        <v>5</v>
      </c>
      <c r="C15" s="17"/>
      <c r="D15" s="17"/>
      <c r="E15" s="17"/>
      <c r="F15" s="18">
        <f t="shared" si="0"/>
        <v>0</v>
      </c>
      <c r="G15" s="17"/>
      <c r="H15" s="17"/>
      <c r="I15" s="17"/>
      <c r="J15" s="19">
        <f t="shared" si="1"/>
        <v>0</v>
      </c>
      <c r="K15" s="17"/>
      <c r="L15" s="17"/>
      <c r="M15" s="17"/>
      <c r="N15" s="20">
        <f t="shared" si="2"/>
        <v>0</v>
      </c>
      <c r="O15" s="11" t="str">
        <f t="shared" si="3"/>
        <v/>
      </c>
      <c r="P15" s="11"/>
      <c r="Q15" s="11"/>
    </row>
    <row r="16" spans="1:17">
      <c r="A16" s="11"/>
      <c r="B16" s="109">
        <v>6</v>
      </c>
      <c r="C16" s="17"/>
      <c r="D16" s="17"/>
      <c r="E16" s="17"/>
      <c r="F16" s="18">
        <f t="shared" si="0"/>
        <v>0</v>
      </c>
      <c r="G16" s="17"/>
      <c r="H16" s="17"/>
      <c r="I16" s="17"/>
      <c r="J16" s="19">
        <f t="shared" si="1"/>
        <v>0</v>
      </c>
      <c r="K16" s="17"/>
      <c r="L16" s="17"/>
      <c r="M16" s="17"/>
      <c r="N16" s="20">
        <f t="shared" si="2"/>
        <v>0</v>
      </c>
      <c r="O16" s="11" t="str">
        <f t="shared" si="3"/>
        <v/>
      </c>
      <c r="P16" s="11"/>
      <c r="Q16" s="11"/>
    </row>
    <row r="17" spans="1:17">
      <c r="A17" s="11"/>
      <c r="B17" s="109">
        <v>7</v>
      </c>
      <c r="C17" s="17"/>
      <c r="D17" s="17"/>
      <c r="E17" s="17"/>
      <c r="F17" s="18">
        <f t="shared" si="0"/>
        <v>0</v>
      </c>
      <c r="G17" s="17"/>
      <c r="H17" s="17"/>
      <c r="I17" s="17"/>
      <c r="J17" s="19">
        <f t="shared" si="1"/>
        <v>0</v>
      </c>
      <c r="K17" s="17"/>
      <c r="L17" s="17"/>
      <c r="M17" s="17"/>
      <c r="N17" s="20">
        <f t="shared" si="2"/>
        <v>0</v>
      </c>
      <c r="O17" s="11" t="str">
        <f t="shared" si="3"/>
        <v/>
      </c>
      <c r="P17" s="11"/>
      <c r="Q17" s="11"/>
    </row>
    <row r="18" spans="1:17">
      <c r="A18" s="11"/>
      <c r="B18" s="109">
        <v>8</v>
      </c>
      <c r="C18" s="17"/>
      <c r="D18" s="17"/>
      <c r="E18" s="17"/>
      <c r="F18" s="18">
        <f t="shared" si="0"/>
        <v>0</v>
      </c>
      <c r="G18" s="17"/>
      <c r="H18" s="17"/>
      <c r="I18" s="17"/>
      <c r="J18" s="19">
        <f t="shared" si="1"/>
        <v>0</v>
      </c>
      <c r="K18" s="17"/>
      <c r="L18" s="17"/>
      <c r="M18" s="17"/>
      <c r="N18" s="20">
        <f t="shared" si="2"/>
        <v>0</v>
      </c>
      <c r="O18" s="11" t="str">
        <f t="shared" si="3"/>
        <v/>
      </c>
      <c r="P18" s="11"/>
      <c r="Q18" s="11"/>
    </row>
    <row r="19" spans="1:17">
      <c r="A19" s="11"/>
      <c r="B19" s="109">
        <v>9</v>
      </c>
      <c r="C19" s="17"/>
      <c r="D19" s="17"/>
      <c r="E19" s="17"/>
      <c r="F19" s="18">
        <f t="shared" si="0"/>
        <v>0</v>
      </c>
      <c r="G19" s="17"/>
      <c r="H19" s="17"/>
      <c r="I19" s="17"/>
      <c r="J19" s="19">
        <f t="shared" si="1"/>
        <v>0</v>
      </c>
      <c r="K19" s="17"/>
      <c r="L19" s="17"/>
      <c r="M19" s="17"/>
      <c r="N19" s="20">
        <f t="shared" si="2"/>
        <v>0</v>
      </c>
      <c r="O19" s="11" t="str">
        <f t="shared" si="3"/>
        <v/>
      </c>
      <c r="P19" s="11"/>
      <c r="Q19" s="11"/>
    </row>
    <row r="20" spans="1:17">
      <c r="A20" s="11"/>
      <c r="B20" s="109">
        <v>10</v>
      </c>
      <c r="C20" s="17"/>
      <c r="D20" s="17"/>
      <c r="E20" s="17"/>
      <c r="F20" s="18">
        <f t="shared" si="0"/>
        <v>0</v>
      </c>
      <c r="G20" s="17"/>
      <c r="H20" s="17"/>
      <c r="I20" s="17"/>
      <c r="J20" s="19">
        <f t="shared" si="1"/>
        <v>0</v>
      </c>
      <c r="K20" s="17"/>
      <c r="L20" s="17"/>
      <c r="M20" s="17"/>
      <c r="N20" s="20">
        <f t="shared" si="2"/>
        <v>0</v>
      </c>
      <c r="O20" s="11" t="str">
        <f t="shared" si="3"/>
        <v/>
      </c>
      <c r="P20" s="11"/>
      <c r="Q20" s="11"/>
    </row>
    <row r="21" spans="1:17" ht="15" hidden="1" customHeight="1">
      <c r="A21" s="11"/>
      <c r="B21" s="21">
        <v>11</v>
      </c>
      <c r="C21" s="22">
        <v>2.194</v>
      </c>
      <c r="D21" s="23"/>
      <c r="E21" s="23"/>
      <c r="F21" s="24"/>
      <c r="G21" s="25"/>
      <c r="H21" s="23"/>
      <c r="I21" s="23"/>
      <c r="J21" s="26"/>
      <c r="K21" s="25"/>
      <c r="L21" s="23"/>
      <c r="M21" s="23"/>
      <c r="N21" s="24"/>
      <c r="O21" s="11" t="str">
        <f t="shared" si="3"/>
        <v/>
      </c>
      <c r="P21" s="11"/>
      <c r="Q21" s="11"/>
    </row>
    <row r="22" spans="1:17" ht="15" hidden="1" customHeight="1">
      <c r="A22" s="11"/>
      <c r="B22" s="21">
        <v>12</v>
      </c>
      <c r="C22" s="27"/>
      <c r="D22" s="28"/>
      <c r="E22" s="28"/>
      <c r="F22" s="29"/>
      <c r="G22" s="30"/>
      <c r="H22" s="28"/>
      <c r="I22" s="28"/>
      <c r="J22" s="31"/>
      <c r="K22" s="30"/>
      <c r="L22" s="28"/>
      <c r="M22" s="28"/>
      <c r="N22" s="29"/>
      <c r="O22" s="11" t="str">
        <f t="shared" si="3"/>
        <v/>
      </c>
      <c r="P22" s="11"/>
      <c r="Q22" s="11"/>
    </row>
    <row r="23" spans="1:17" ht="15" hidden="1" customHeight="1">
      <c r="A23" s="11"/>
      <c r="B23" s="21">
        <v>13</v>
      </c>
      <c r="C23" s="27"/>
      <c r="D23" s="28"/>
      <c r="E23" s="28"/>
      <c r="F23" s="29"/>
      <c r="G23" s="30"/>
      <c r="H23" s="28"/>
      <c r="I23" s="28"/>
      <c r="J23" s="31"/>
      <c r="K23" s="30"/>
      <c r="L23" s="28"/>
      <c r="M23" s="28"/>
      <c r="N23" s="29"/>
      <c r="O23" s="11" t="str">
        <f t="shared" si="3"/>
        <v/>
      </c>
      <c r="P23" s="11"/>
      <c r="Q23" s="11"/>
    </row>
    <row r="24" spans="1:17" ht="15" hidden="1" customHeight="1">
      <c r="A24" s="11"/>
      <c r="B24" s="21">
        <v>14</v>
      </c>
      <c r="C24" s="27"/>
      <c r="D24" s="28"/>
      <c r="E24" s="28"/>
      <c r="F24" s="29"/>
      <c r="G24" s="30"/>
      <c r="H24" s="28"/>
      <c r="I24" s="28"/>
      <c r="J24" s="31"/>
      <c r="K24" s="30"/>
      <c r="L24" s="28"/>
      <c r="M24" s="28"/>
      <c r="N24" s="29"/>
      <c r="O24" s="11" t="str">
        <f t="shared" si="3"/>
        <v/>
      </c>
      <c r="P24" s="11"/>
      <c r="Q24" s="11"/>
    </row>
    <row r="25" spans="1:17" ht="15" hidden="1" customHeight="1">
      <c r="A25" s="11"/>
      <c r="B25" s="21">
        <v>15</v>
      </c>
      <c r="C25" s="27"/>
      <c r="D25" s="28"/>
      <c r="E25" s="28"/>
      <c r="F25" s="29"/>
      <c r="G25" s="30"/>
      <c r="H25" s="28"/>
      <c r="I25" s="28"/>
      <c r="J25" s="31"/>
      <c r="K25" s="30"/>
      <c r="L25" s="28"/>
      <c r="M25" s="28"/>
      <c r="N25" s="29"/>
      <c r="O25" s="11" t="str">
        <f t="shared" si="3"/>
        <v/>
      </c>
      <c r="P25" s="11"/>
      <c r="Q25" s="11"/>
    </row>
    <row r="26" spans="1:17" ht="15" hidden="1" customHeight="1">
      <c r="A26" s="11"/>
      <c r="B26" s="21">
        <v>16</v>
      </c>
      <c r="C26" s="27"/>
      <c r="D26" s="28"/>
      <c r="E26" s="28"/>
      <c r="F26" s="29"/>
      <c r="G26" s="30"/>
      <c r="H26" s="28"/>
      <c r="I26" s="28"/>
      <c r="J26" s="31"/>
      <c r="K26" s="30"/>
      <c r="L26" s="28"/>
      <c r="M26" s="28"/>
      <c r="N26" s="29"/>
      <c r="O26" s="11" t="str">
        <f t="shared" si="3"/>
        <v/>
      </c>
      <c r="P26" s="11"/>
      <c r="Q26" s="11"/>
    </row>
    <row r="27" spans="1:17" ht="15" hidden="1" customHeight="1">
      <c r="A27" s="11"/>
      <c r="B27" s="21">
        <v>17</v>
      </c>
      <c r="C27" s="27"/>
      <c r="D27" s="28"/>
      <c r="E27" s="28"/>
      <c r="F27" s="29"/>
      <c r="G27" s="30"/>
      <c r="H27" s="28"/>
      <c r="I27" s="28"/>
      <c r="J27" s="31"/>
      <c r="K27" s="30"/>
      <c r="L27" s="28"/>
      <c r="M27" s="28"/>
      <c r="N27" s="29"/>
      <c r="O27" s="11" t="str">
        <f t="shared" si="3"/>
        <v/>
      </c>
      <c r="P27" s="11"/>
      <c r="Q27" s="11"/>
    </row>
    <row r="28" spans="1:17" ht="15" hidden="1" customHeight="1">
      <c r="A28" s="11"/>
      <c r="B28" s="21">
        <v>18</v>
      </c>
      <c r="C28" s="27"/>
      <c r="D28" s="28"/>
      <c r="E28" s="28"/>
      <c r="F28" s="29"/>
      <c r="G28" s="30"/>
      <c r="H28" s="28"/>
      <c r="I28" s="28"/>
      <c r="J28" s="31"/>
      <c r="K28" s="30"/>
      <c r="L28" s="28"/>
      <c r="M28" s="28"/>
      <c r="N28" s="29"/>
      <c r="O28" s="11" t="str">
        <f t="shared" si="3"/>
        <v/>
      </c>
      <c r="P28" s="11"/>
      <c r="Q28" s="11"/>
    </row>
    <row r="29" spans="1:17" ht="15" hidden="1" customHeight="1">
      <c r="A29" s="11"/>
      <c r="B29" s="21">
        <v>19</v>
      </c>
      <c r="C29" s="27"/>
      <c r="D29" s="28"/>
      <c r="E29" s="28"/>
      <c r="F29" s="29"/>
      <c r="G29" s="30"/>
      <c r="H29" s="28"/>
      <c r="I29" s="28"/>
      <c r="J29" s="31"/>
      <c r="K29" s="30"/>
      <c r="L29" s="28"/>
      <c r="M29" s="28"/>
      <c r="N29" s="29"/>
      <c r="O29" s="11" t="str">
        <f t="shared" si="3"/>
        <v/>
      </c>
      <c r="P29" s="11"/>
      <c r="Q29" s="11"/>
    </row>
    <row r="30" spans="1:17" ht="15.75" hidden="1" customHeight="1" thickBot="1">
      <c r="A30" s="11"/>
      <c r="B30" s="32">
        <v>20</v>
      </c>
      <c r="C30" s="22"/>
      <c r="D30" s="23"/>
      <c r="E30" s="23"/>
      <c r="F30" s="24"/>
      <c r="G30" s="25"/>
      <c r="H30" s="23"/>
      <c r="I30" s="23"/>
      <c r="J30" s="26"/>
      <c r="K30" s="25"/>
      <c r="L30" s="23"/>
      <c r="M30" s="23"/>
      <c r="N30" s="24"/>
      <c r="O30" s="11" t="str">
        <f t="shared" si="3"/>
        <v/>
      </c>
      <c r="P30" s="11"/>
      <c r="Q30" s="11"/>
    </row>
    <row r="31" spans="1:17" ht="16" thickBot="1">
      <c r="A31" s="11"/>
      <c r="B31" s="33"/>
      <c r="C31" s="34"/>
      <c r="D31" s="35" t="s">
        <v>23</v>
      </c>
      <c r="E31" s="36">
        <f>AVERAGE(C11:E30)</f>
        <v>2.194</v>
      </c>
      <c r="F31" s="37">
        <f>AVERAGE(F11:F30)</f>
        <v>0</v>
      </c>
      <c r="G31" s="34"/>
      <c r="H31" s="35" t="s">
        <v>23</v>
      </c>
      <c r="I31" s="38" t="e">
        <f>AVERAGE(G11:I30)</f>
        <v>#DIV/0!</v>
      </c>
      <c r="J31" s="39">
        <f>AVERAGE(J11:J30)</f>
        <v>0</v>
      </c>
      <c r="K31" s="34"/>
      <c r="L31" s="35" t="s">
        <v>23</v>
      </c>
      <c r="M31" s="38" t="e">
        <f>AVERAGE(K11:M30)</f>
        <v>#DIV/0!</v>
      </c>
      <c r="N31" s="37">
        <f>AVERAGE(N11:N30)</f>
        <v>0</v>
      </c>
      <c r="O31" s="11"/>
      <c r="P31" s="11"/>
      <c r="Q31" s="11"/>
    </row>
    <row r="32" spans="1:17" ht="16" thickBo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16" thickBot="1">
      <c r="A33" s="11"/>
      <c r="B33" s="40"/>
      <c r="C33" s="41" t="s">
        <v>24</v>
      </c>
      <c r="D33" s="42">
        <f>IF(H4=3,P34*O46,P34*O45)</f>
        <v>0</v>
      </c>
      <c r="E33" s="11"/>
      <c r="F33" s="40"/>
      <c r="G33" s="43" t="s">
        <v>25</v>
      </c>
      <c r="H33" s="42" t="e">
        <f>IF(H4=3,SQRT(ABS(((P36*P46)^2)-((D33^2)/(H5*H4)))),(SQRT(ABS(((P36*P45)^2)-((D33^2)/(H5*H4))))))</f>
        <v>#DIV/0!</v>
      </c>
      <c r="I33" s="11"/>
      <c r="J33" s="40"/>
      <c r="K33" s="41" t="s">
        <v>26</v>
      </c>
      <c r="L33" s="42" t="e">
        <f>SQRT(D33^2+H33^2)</f>
        <v>#DIV/0!</v>
      </c>
      <c r="M33" s="11"/>
      <c r="N33" s="176" t="s">
        <v>27</v>
      </c>
      <c r="O33" s="177"/>
      <c r="P33" s="178"/>
      <c r="Q33" s="11"/>
    </row>
    <row r="34" spans="1:17" ht="16" thickBot="1">
      <c r="A34" s="11"/>
      <c r="B34" s="44"/>
      <c r="C34" s="45" t="s">
        <v>28</v>
      </c>
      <c r="D34" s="46">
        <f>D33/5.15</f>
        <v>0</v>
      </c>
      <c r="E34" s="11"/>
      <c r="F34" s="44"/>
      <c r="G34" s="47" t="s">
        <v>29</v>
      </c>
      <c r="H34" s="46" t="e">
        <f>H33/5.15</f>
        <v>#DIV/0!</v>
      </c>
      <c r="I34" s="11"/>
      <c r="J34" s="44"/>
      <c r="K34" s="45" t="s">
        <v>30</v>
      </c>
      <c r="L34" s="48" t="e">
        <f>L33/5.15</f>
        <v>#DIV/0!</v>
      </c>
      <c r="M34" s="11"/>
      <c r="N34" s="49"/>
      <c r="O34" s="50" t="s">
        <v>31</v>
      </c>
      <c r="P34" s="51">
        <f>IF(H3=2,(F31+J31)/2,(F31+J31+N31)/3)</f>
        <v>0</v>
      </c>
      <c r="Q34" s="11"/>
    </row>
    <row r="35" spans="1:17" ht="16" thickBot="1">
      <c r="A35" s="11"/>
      <c r="B35" s="52"/>
      <c r="C35" s="53" t="s">
        <v>32</v>
      </c>
      <c r="D35" s="54">
        <f>100*D33/E5</f>
        <v>0</v>
      </c>
      <c r="E35" s="11"/>
      <c r="F35" s="52"/>
      <c r="G35" s="55" t="s">
        <v>82</v>
      </c>
      <c r="H35" s="54" t="e">
        <f>100*H33/E5</f>
        <v>#DIV/0!</v>
      </c>
      <c r="I35" s="11"/>
      <c r="J35" s="52"/>
      <c r="K35" s="56" t="s">
        <v>33</v>
      </c>
      <c r="L35" s="54" t="e">
        <f>100*L33/(E3-E4)</f>
        <v>#DIV/0!</v>
      </c>
      <c r="M35" s="11"/>
      <c r="N35" s="57"/>
      <c r="O35" s="58" t="s">
        <v>34</v>
      </c>
      <c r="P35" s="59">
        <f>IF(H4=3,P34*N46,P34*N45)</f>
        <v>0</v>
      </c>
      <c r="Q35" s="11"/>
    </row>
    <row r="36" spans="1:17" ht="16" thickBot="1">
      <c r="A36" s="11"/>
      <c r="B36" s="60"/>
      <c r="C36" s="61" t="s">
        <v>35</v>
      </c>
      <c r="D36" s="62" t="str">
        <f>IF(D35&gt;30,"unacceptable.",IF(D35&gt;20,"marginal.",IF(D35&gt;10,"adequate.","excellent.")))</f>
        <v>excellent.</v>
      </c>
      <c r="E36" s="63"/>
      <c r="F36" s="64"/>
      <c r="G36" s="61" t="s">
        <v>36</v>
      </c>
      <c r="H36" s="62" t="e">
        <f>IF(H35&gt;30,"unacceptable.",IF(H35&gt;20,"marginal.",IF(H35&gt;10,"adequate.","excellent.")))</f>
        <v>#DIV/0!</v>
      </c>
      <c r="I36" s="63"/>
      <c r="J36" s="64"/>
      <c r="K36" s="61" t="s">
        <v>36</v>
      </c>
      <c r="L36" s="62" t="e">
        <f>IF(L35&gt;30,"unacceptable.",IF(L35&gt;20,"marginal.",IF(L35&gt;10,"adequate.","excellent.")))</f>
        <v>#DIV/0!</v>
      </c>
      <c r="M36" s="11"/>
      <c r="N36" s="65"/>
      <c r="O36" s="66" t="s">
        <v>37</v>
      </c>
      <c r="P36" s="67" t="e">
        <f>IF(H3=2,ABS(E31-I31),MAX(E31,I31,M31)-MIN(E31,I31,M31))</f>
        <v>#DIV/0!</v>
      </c>
      <c r="Q36" s="11"/>
    </row>
    <row r="37" spans="1:1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68" t="s">
        <v>38</v>
      </c>
      <c r="O37" s="11"/>
      <c r="P37" s="11"/>
      <c r="Q37" s="11"/>
    </row>
    <row r="38" spans="1:17">
      <c r="A38" s="11"/>
      <c r="B38" s="11" t="s">
        <v>39</v>
      </c>
      <c r="C38" s="11"/>
      <c r="D38" s="11"/>
      <c r="E38" s="11"/>
      <c r="F38" s="11" t="s">
        <v>40</v>
      </c>
      <c r="G38" s="11"/>
      <c r="H38" s="11"/>
      <c r="I38" s="11"/>
      <c r="J38" s="11" t="s">
        <v>41</v>
      </c>
      <c r="K38" s="11"/>
      <c r="L38" s="11"/>
      <c r="M38" s="11"/>
      <c r="N38" s="68" t="s">
        <v>42</v>
      </c>
      <c r="O38" s="11"/>
      <c r="P38" s="11"/>
      <c r="Q38" s="11"/>
    </row>
    <row r="39" spans="1:17">
      <c r="A39" s="11"/>
      <c r="B39" s="69" t="s">
        <v>43</v>
      </c>
      <c r="C39" s="11"/>
      <c r="D39" s="11"/>
      <c r="E39" s="11"/>
      <c r="F39" s="69" t="s">
        <v>44</v>
      </c>
      <c r="G39" s="11"/>
      <c r="H39" s="11"/>
      <c r="I39" s="11"/>
      <c r="J39" s="69" t="s">
        <v>45</v>
      </c>
      <c r="K39" s="11"/>
      <c r="L39" s="11"/>
      <c r="M39" s="11"/>
      <c r="N39" s="69" t="s">
        <v>46</v>
      </c>
      <c r="O39" s="11"/>
      <c r="P39" s="11"/>
      <c r="Q39" s="11"/>
    </row>
    <row r="40" spans="1:17">
      <c r="A40" s="11"/>
      <c r="B40" s="11" t="s">
        <v>47</v>
      </c>
      <c r="C40" s="11"/>
      <c r="D40" s="11"/>
      <c r="E40" s="11"/>
      <c r="F40" s="11" t="s">
        <v>48</v>
      </c>
      <c r="G40" s="11"/>
      <c r="H40" s="11"/>
      <c r="I40" s="11"/>
      <c r="J40" s="11" t="s">
        <v>49</v>
      </c>
      <c r="K40" s="11"/>
      <c r="L40" s="11"/>
      <c r="M40" s="11"/>
      <c r="N40" s="11"/>
      <c r="O40" s="11"/>
      <c r="P40" s="70"/>
      <c r="Q40" s="11"/>
    </row>
    <row r="41" spans="1:17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6" thickBot="1">
      <c r="A42" s="11"/>
      <c r="B42" s="71" t="s">
        <v>50</v>
      </c>
      <c r="C42" s="72"/>
      <c r="D42" s="7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6" thickBot="1">
      <c r="A43" s="11"/>
      <c r="B43" s="73" t="s">
        <v>51</v>
      </c>
      <c r="C43" s="74" t="s">
        <v>52</v>
      </c>
      <c r="D43" s="75"/>
      <c r="E43" s="11"/>
      <c r="F43" s="11" t="s">
        <v>53</v>
      </c>
      <c r="G43" s="11"/>
      <c r="H43" s="11"/>
      <c r="I43" s="11"/>
      <c r="J43" s="11"/>
      <c r="K43" s="11"/>
      <c r="L43" s="11"/>
      <c r="M43" s="63" t="s">
        <v>54</v>
      </c>
      <c r="N43" s="11"/>
      <c r="O43" s="11"/>
      <c r="P43" s="11"/>
      <c r="Q43" s="11"/>
    </row>
    <row r="44" spans="1:17">
      <c r="A44" s="11"/>
      <c r="B44" s="76" t="s">
        <v>55</v>
      </c>
      <c r="C44" s="77" t="s">
        <v>56</v>
      </c>
      <c r="D44" s="78"/>
      <c r="E44" s="11"/>
      <c r="F44" s="11" t="s">
        <v>57</v>
      </c>
      <c r="G44" s="11"/>
      <c r="H44" s="11"/>
      <c r="I44" s="11"/>
      <c r="J44" s="11"/>
      <c r="K44" s="11"/>
      <c r="L44" s="11"/>
      <c r="M44" s="79" t="s">
        <v>58</v>
      </c>
      <c r="N44" s="80" t="s">
        <v>59</v>
      </c>
      <c r="O44" s="81" t="s">
        <v>60</v>
      </c>
      <c r="P44" s="82" t="s">
        <v>61</v>
      </c>
      <c r="Q44" s="11"/>
    </row>
    <row r="45" spans="1:17" ht="16" thickBot="1">
      <c r="A45" s="11"/>
      <c r="B45" s="76" t="s">
        <v>62</v>
      </c>
      <c r="C45" s="77" t="s">
        <v>63</v>
      </c>
      <c r="D45" s="78"/>
      <c r="E45" s="11"/>
      <c r="F45" s="11"/>
      <c r="G45" s="11"/>
      <c r="H45" s="11"/>
      <c r="I45" s="11"/>
      <c r="J45" s="11"/>
      <c r="K45" s="11"/>
      <c r="L45" s="11"/>
      <c r="M45" s="111">
        <v>2</v>
      </c>
      <c r="N45" s="112">
        <v>3.27</v>
      </c>
      <c r="O45" s="112">
        <v>4.5599999999999996</v>
      </c>
      <c r="P45" s="113">
        <v>3.65</v>
      </c>
      <c r="Q45" s="11"/>
    </row>
    <row r="46" spans="1:17" ht="16" thickBot="1">
      <c r="A46" s="11"/>
      <c r="B46" s="85" t="s">
        <v>64</v>
      </c>
      <c r="C46" s="86" t="s">
        <v>65</v>
      </c>
      <c r="D46" s="87"/>
      <c r="E46" s="11"/>
      <c r="F46" s="88" t="s">
        <v>66</v>
      </c>
      <c r="G46" s="110">
        <f>H5*H3</f>
        <v>30</v>
      </c>
      <c r="H46" s="68" t="s">
        <v>67</v>
      </c>
      <c r="I46" s="11"/>
      <c r="J46" s="11"/>
      <c r="K46" s="11"/>
      <c r="L46" s="11"/>
      <c r="M46" s="114">
        <v>3</v>
      </c>
      <c r="N46" s="115">
        <v>2.58</v>
      </c>
      <c r="O46" s="115">
        <v>3.05</v>
      </c>
      <c r="P46" s="116">
        <v>2.7</v>
      </c>
      <c r="Q46" s="11"/>
    </row>
    <row r="47" spans="1:1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6" thickBo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.75" customHeight="1" thickBot="1">
      <c r="A67" s="11"/>
      <c r="B67" s="11"/>
      <c r="C67" s="11"/>
      <c r="D67" s="179" t="str">
        <f>C9</f>
        <v>"enter op#1"</v>
      </c>
      <c r="E67" s="181" t="str">
        <f>G9</f>
        <v>"enter op#2"</v>
      </c>
      <c r="F67" s="169" t="str">
        <f>K9</f>
        <v>"enter op#3"</v>
      </c>
      <c r="G67" s="11"/>
      <c r="H67" s="11"/>
      <c r="I67" s="11"/>
      <c r="J67" s="11"/>
      <c r="K67" s="91"/>
      <c r="L67" s="179" t="str">
        <f>C9</f>
        <v>"enter op#1"</v>
      </c>
      <c r="M67" s="181" t="str">
        <f>G9</f>
        <v>"enter op#2"</v>
      </c>
      <c r="N67" s="169" t="str">
        <f>K9</f>
        <v>"enter op#3"</v>
      </c>
      <c r="O67" s="11"/>
      <c r="P67" s="11"/>
      <c r="Q67" s="11"/>
    </row>
    <row r="68" spans="1:17" ht="16" thickBot="1">
      <c r="A68" s="11"/>
      <c r="B68" s="11"/>
      <c r="C68" s="16" t="s">
        <v>68</v>
      </c>
      <c r="D68" s="180"/>
      <c r="E68" s="182"/>
      <c r="F68" s="170"/>
      <c r="G68" s="92" t="s">
        <v>69</v>
      </c>
      <c r="H68" s="11" t="s">
        <v>70</v>
      </c>
      <c r="I68" s="11" t="s">
        <v>71</v>
      </c>
      <c r="J68" s="11"/>
      <c r="K68" s="93" t="s">
        <v>68</v>
      </c>
      <c r="L68" s="180"/>
      <c r="M68" s="183"/>
      <c r="N68" s="170"/>
      <c r="O68" s="11"/>
      <c r="P68" s="11"/>
      <c r="Q68" s="11"/>
    </row>
    <row r="69" spans="1:17">
      <c r="A69" s="11"/>
      <c r="B69" s="11"/>
      <c r="C69" s="83">
        <f t="shared" ref="C69:C88" si="4">B11</f>
        <v>1</v>
      </c>
      <c r="D69" s="94">
        <f t="shared" ref="D69:D88" si="5">F11</f>
        <v>0</v>
      </c>
      <c r="E69" s="94">
        <f t="shared" ref="E69:E88" si="6">J11</f>
        <v>0</v>
      </c>
      <c r="F69" s="84">
        <f t="shared" ref="F69:F88" si="7">N11</f>
        <v>0</v>
      </c>
      <c r="G69" s="95">
        <f t="shared" ref="G69:G88" si="8">$P$35</f>
        <v>0</v>
      </c>
      <c r="H69" s="11" t="e">
        <f>31+($L31/2)</f>
        <v>#VALUE!</v>
      </c>
      <c r="I69" s="11"/>
      <c r="J69" s="11"/>
      <c r="K69" s="83">
        <f t="shared" ref="K69:K88" si="9">C69</f>
        <v>1</v>
      </c>
      <c r="L69" s="96" t="e">
        <f t="shared" ref="L69:L88" si="10">AVERAGE(C11:E11)</f>
        <v>#DIV/0!</v>
      </c>
      <c r="M69" s="96" t="e">
        <f t="shared" ref="M69:M88" si="11">AVERAGE(G11:I11)</f>
        <v>#DIV/0!</v>
      </c>
      <c r="N69" s="96" t="e">
        <f t="shared" ref="N69:N88" si="12">AVERAGE(K11:M11)</f>
        <v>#DIV/0!</v>
      </c>
      <c r="O69" s="11"/>
      <c r="P69" s="11"/>
      <c r="Q69" s="11"/>
    </row>
    <row r="70" spans="1:17">
      <c r="A70" s="11"/>
      <c r="B70" s="11"/>
      <c r="C70" s="83">
        <f t="shared" si="4"/>
        <v>2</v>
      </c>
      <c r="D70" s="84">
        <f t="shared" si="5"/>
        <v>0</v>
      </c>
      <c r="E70" s="84">
        <f t="shared" si="6"/>
        <v>0</v>
      </c>
      <c r="F70" s="84">
        <f t="shared" si="7"/>
        <v>0</v>
      </c>
      <c r="G70" s="95">
        <f t="shared" si="8"/>
        <v>0</v>
      </c>
      <c r="H70" s="11"/>
      <c r="I70" s="11"/>
      <c r="J70" s="11"/>
      <c r="K70" s="83">
        <f t="shared" si="9"/>
        <v>2</v>
      </c>
      <c r="L70" s="96" t="e">
        <f t="shared" si="10"/>
        <v>#DIV/0!</v>
      </c>
      <c r="M70" s="96" t="e">
        <f t="shared" si="11"/>
        <v>#DIV/0!</v>
      </c>
      <c r="N70" s="96" t="e">
        <f t="shared" si="12"/>
        <v>#DIV/0!</v>
      </c>
      <c r="O70" s="11"/>
      <c r="P70" s="11"/>
      <c r="Q70" s="11"/>
    </row>
    <row r="71" spans="1:17">
      <c r="A71" s="11"/>
      <c r="B71" s="11"/>
      <c r="C71" s="83">
        <f t="shared" si="4"/>
        <v>3</v>
      </c>
      <c r="D71" s="84">
        <f t="shared" si="5"/>
        <v>0</v>
      </c>
      <c r="E71" s="84">
        <f t="shared" si="6"/>
        <v>0</v>
      </c>
      <c r="F71" s="84">
        <f t="shared" si="7"/>
        <v>0</v>
      </c>
      <c r="G71" s="95">
        <f t="shared" si="8"/>
        <v>0</v>
      </c>
      <c r="H71" s="11"/>
      <c r="I71" s="11"/>
      <c r="J71" s="11"/>
      <c r="K71" s="83">
        <f t="shared" si="9"/>
        <v>3</v>
      </c>
      <c r="L71" s="96" t="e">
        <f t="shared" si="10"/>
        <v>#DIV/0!</v>
      </c>
      <c r="M71" s="96" t="e">
        <f t="shared" si="11"/>
        <v>#DIV/0!</v>
      </c>
      <c r="N71" s="96" t="e">
        <f t="shared" si="12"/>
        <v>#DIV/0!</v>
      </c>
      <c r="O71" s="11"/>
      <c r="P71" s="11"/>
      <c r="Q71" s="11"/>
    </row>
    <row r="72" spans="1:17">
      <c r="A72" s="11"/>
      <c r="B72" s="11"/>
      <c r="C72" s="83">
        <f t="shared" si="4"/>
        <v>4</v>
      </c>
      <c r="D72" s="84">
        <f t="shared" si="5"/>
        <v>0</v>
      </c>
      <c r="E72" s="84">
        <f t="shared" si="6"/>
        <v>0</v>
      </c>
      <c r="F72" s="84">
        <f t="shared" si="7"/>
        <v>0</v>
      </c>
      <c r="G72" s="95">
        <f t="shared" si="8"/>
        <v>0</v>
      </c>
      <c r="H72" s="11"/>
      <c r="I72" s="11"/>
      <c r="J72" s="11"/>
      <c r="K72" s="83">
        <f t="shared" si="9"/>
        <v>4</v>
      </c>
      <c r="L72" s="96" t="e">
        <f t="shared" si="10"/>
        <v>#DIV/0!</v>
      </c>
      <c r="M72" s="96" t="e">
        <f t="shared" si="11"/>
        <v>#DIV/0!</v>
      </c>
      <c r="N72" s="96" t="e">
        <f t="shared" si="12"/>
        <v>#DIV/0!</v>
      </c>
      <c r="O72" s="11"/>
      <c r="P72" s="11"/>
      <c r="Q72" s="11"/>
    </row>
    <row r="73" spans="1:17">
      <c r="A73" s="11"/>
      <c r="B73" s="11"/>
      <c r="C73" s="83">
        <f t="shared" si="4"/>
        <v>5</v>
      </c>
      <c r="D73" s="84">
        <f t="shared" si="5"/>
        <v>0</v>
      </c>
      <c r="E73" s="84">
        <f t="shared" si="6"/>
        <v>0</v>
      </c>
      <c r="F73" s="84">
        <f t="shared" si="7"/>
        <v>0</v>
      </c>
      <c r="G73" s="95">
        <f t="shared" si="8"/>
        <v>0</v>
      </c>
      <c r="H73" s="11"/>
      <c r="I73" s="11"/>
      <c r="J73" s="11"/>
      <c r="K73" s="83">
        <f t="shared" si="9"/>
        <v>5</v>
      </c>
      <c r="L73" s="96" t="e">
        <f t="shared" si="10"/>
        <v>#DIV/0!</v>
      </c>
      <c r="M73" s="96" t="e">
        <f t="shared" si="11"/>
        <v>#DIV/0!</v>
      </c>
      <c r="N73" s="96" t="e">
        <f t="shared" si="12"/>
        <v>#DIV/0!</v>
      </c>
      <c r="O73" s="11"/>
      <c r="P73" s="11"/>
      <c r="Q73" s="11"/>
    </row>
    <row r="74" spans="1:17">
      <c r="A74" s="11"/>
      <c r="B74" s="11"/>
      <c r="C74" s="83">
        <f t="shared" si="4"/>
        <v>6</v>
      </c>
      <c r="D74" s="84">
        <f t="shared" si="5"/>
        <v>0</v>
      </c>
      <c r="E74" s="84">
        <f t="shared" si="6"/>
        <v>0</v>
      </c>
      <c r="F74" s="84">
        <f t="shared" si="7"/>
        <v>0</v>
      </c>
      <c r="G74" s="95">
        <f t="shared" si="8"/>
        <v>0</v>
      </c>
      <c r="H74" s="11"/>
      <c r="I74" s="11"/>
      <c r="J74" s="11"/>
      <c r="K74" s="83">
        <f t="shared" si="9"/>
        <v>6</v>
      </c>
      <c r="L74" s="96" t="e">
        <f t="shared" si="10"/>
        <v>#DIV/0!</v>
      </c>
      <c r="M74" s="96" t="e">
        <f t="shared" si="11"/>
        <v>#DIV/0!</v>
      </c>
      <c r="N74" s="96" t="e">
        <f t="shared" si="12"/>
        <v>#DIV/0!</v>
      </c>
      <c r="O74" s="11"/>
      <c r="P74" s="11"/>
      <c r="Q74" s="11"/>
    </row>
    <row r="75" spans="1:17">
      <c r="A75" s="11"/>
      <c r="B75" s="11"/>
      <c r="C75" s="83">
        <f t="shared" si="4"/>
        <v>7</v>
      </c>
      <c r="D75" s="84">
        <f t="shared" si="5"/>
        <v>0</v>
      </c>
      <c r="E75" s="84">
        <f t="shared" si="6"/>
        <v>0</v>
      </c>
      <c r="F75" s="84">
        <f t="shared" si="7"/>
        <v>0</v>
      </c>
      <c r="G75" s="95">
        <f t="shared" si="8"/>
        <v>0</v>
      </c>
      <c r="H75" s="11"/>
      <c r="I75" s="11"/>
      <c r="J75" s="11"/>
      <c r="K75" s="83">
        <f t="shared" si="9"/>
        <v>7</v>
      </c>
      <c r="L75" s="96" t="e">
        <f t="shared" si="10"/>
        <v>#DIV/0!</v>
      </c>
      <c r="M75" s="96" t="e">
        <f t="shared" si="11"/>
        <v>#DIV/0!</v>
      </c>
      <c r="N75" s="96" t="e">
        <f t="shared" si="12"/>
        <v>#DIV/0!</v>
      </c>
      <c r="O75" s="11"/>
      <c r="P75" s="11"/>
      <c r="Q75" s="11"/>
    </row>
    <row r="76" spans="1:17">
      <c r="A76" s="11"/>
      <c r="B76" s="11"/>
      <c r="C76" s="83">
        <f t="shared" si="4"/>
        <v>8</v>
      </c>
      <c r="D76" s="84">
        <f t="shared" si="5"/>
        <v>0</v>
      </c>
      <c r="E76" s="84">
        <f t="shared" si="6"/>
        <v>0</v>
      </c>
      <c r="F76" s="84">
        <f t="shared" si="7"/>
        <v>0</v>
      </c>
      <c r="G76" s="95">
        <f t="shared" si="8"/>
        <v>0</v>
      </c>
      <c r="H76" s="11"/>
      <c r="I76" s="11"/>
      <c r="J76" s="11"/>
      <c r="K76" s="83">
        <f t="shared" si="9"/>
        <v>8</v>
      </c>
      <c r="L76" s="96" t="e">
        <f t="shared" si="10"/>
        <v>#DIV/0!</v>
      </c>
      <c r="M76" s="96" t="e">
        <f t="shared" si="11"/>
        <v>#DIV/0!</v>
      </c>
      <c r="N76" s="96" t="e">
        <f t="shared" si="12"/>
        <v>#DIV/0!</v>
      </c>
      <c r="O76" s="11"/>
      <c r="P76" s="11"/>
      <c r="Q76" s="11"/>
    </row>
    <row r="77" spans="1:17">
      <c r="A77" s="11"/>
      <c r="B77" s="11"/>
      <c r="C77" s="83">
        <f t="shared" si="4"/>
        <v>9</v>
      </c>
      <c r="D77" s="84">
        <f t="shared" si="5"/>
        <v>0</v>
      </c>
      <c r="E77" s="84">
        <f t="shared" si="6"/>
        <v>0</v>
      </c>
      <c r="F77" s="84">
        <f t="shared" si="7"/>
        <v>0</v>
      </c>
      <c r="G77" s="95">
        <f t="shared" si="8"/>
        <v>0</v>
      </c>
      <c r="H77" s="11"/>
      <c r="I77" s="11"/>
      <c r="J77" s="11"/>
      <c r="K77" s="83">
        <f t="shared" si="9"/>
        <v>9</v>
      </c>
      <c r="L77" s="96" t="e">
        <f t="shared" si="10"/>
        <v>#DIV/0!</v>
      </c>
      <c r="M77" s="96" t="e">
        <f t="shared" si="11"/>
        <v>#DIV/0!</v>
      </c>
      <c r="N77" s="96" t="e">
        <f t="shared" si="12"/>
        <v>#DIV/0!</v>
      </c>
      <c r="O77" s="11"/>
      <c r="P77" s="11"/>
      <c r="Q77" s="11"/>
    </row>
    <row r="78" spans="1:17">
      <c r="A78" s="11"/>
      <c r="B78" s="11"/>
      <c r="C78" s="83">
        <f t="shared" si="4"/>
        <v>10</v>
      </c>
      <c r="D78" s="84">
        <f t="shared" si="5"/>
        <v>0</v>
      </c>
      <c r="E78" s="84">
        <f t="shared" si="6"/>
        <v>0</v>
      </c>
      <c r="F78" s="84">
        <f t="shared" si="7"/>
        <v>0</v>
      </c>
      <c r="G78" s="95">
        <f t="shared" si="8"/>
        <v>0</v>
      </c>
      <c r="H78" s="11"/>
      <c r="I78" s="11"/>
      <c r="J78" s="11"/>
      <c r="K78" s="83">
        <f t="shared" si="9"/>
        <v>10</v>
      </c>
      <c r="L78" s="96" t="e">
        <f t="shared" si="10"/>
        <v>#DIV/0!</v>
      </c>
      <c r="M78" s="96" t="e">
        <f t="shared" si="11"/>
        <v>#DIV/0!</v>
      </c>
      <c r="N78" s="96" t="e">
        <f t="shared" si="12"/>
        <v>#DIV/0!</v>
      </c>
      <c r="O78" s="11"/>
      <c r="P78" s="11"/>
      <c r="Q78" s="11"/>
    </row>
    <row r="79" spans="1:17">
      <c r="A79" s="11"/>
      <c r="B79" s="11"/>
      <c r="C79" s="83">
        <f t="shared" si="4"/>
        <v>11</v>
      </c>
      <c r="D79" s="84">
        <f t="shared" si="5"/>
        <v>0</v>
      </c>
      <c r="E79" s="84">
        <f t="shared" si="6"/>
        <v>0</v>
      </c>
      <c r="F79" s="84">
        <f t="shared" si="7"/>
        <v>0</v>
      </c>
      <c r="G79" s="95">
        <f t="shared" si="8"/>
        <v>0</v>
      </c>
      <c r="H79" s="11"/>
      <c r="I79" s="11"/>
      <c r="J79" s="11"/>
      <c r="K79" s="83">
        <f t="shared" si="9"/>
        <v>11</v>
      </c>
      <c r="L79" s="96">
        <f t="shared" si="10"/>
        <v>2.194</v>
      </c>
      <c r="M79" s="96" t="e">
        <f t="shared" si="11"/>
        <v>#DIV/0!</v>
      </c>
      <c r="N79" s="96" t="e">
        <f t="shared" si="12"/>
        <v>#DIV/0!</v>
      </c>
      <c r="O79" s="11"/>
      <c r="P79" s="11"/>
      <c r="Q79" s="11"/>
    </row>
    <row r="80" spans="1:17">
      <c r="A80" s="11"/>
      <c r="B80" s="11"/>
      <c r="C80" s="83">
        <f t="shared" si="4"/>
        <v>12</v>
      </c>
      <c r="D80" s="84">
        <f t="shared" si="5"/>
        <v>0</v>
      </c>
      <c r="E80" s="84">
        <f t="shared" si="6"/>
        <v>0</v>
      </c>
      <c r="F80" s="84">
        <f t="shared" si="7"/>
        <v>0</v>
      </c>
      <c r="G80" s="95">
        <f t="shared" si="8"/>
        <v>0</v>
      </c>
      <c r="H80" s="11"/>
      <c r="I80" s="11"/>
      <c r="J80" s="11"/>
      <c r="K80" s="83">
        <f t="shared" si="9"/>
        <v>12</v>
      </c>
      <c r="L80" s="96" t="e">
        <f t="shared" si="10"/>
        <v>#DIV/0!</v>
      </c>
      <c r="M80" s="96" t="e">
        <f t="shared" si="11"/>
        <v>#DIV/0!</v>
      </c>
      <c r="N80" s="96" t="e">
        <f t="shared" si="12"/>
        <v>#DIV/0!</v>
      </c>
      <c r="O80" s="11"/>
      <c r="P80" s="11"/>
      <c r="Q80" s="11"/>
    </row>
    <row r="81" spans="1:17">
      <c r="A81" s="11"/>
      <c r="B81" s="11"/>
      <c r="C81" s="83">
        <f t="shared" si="4"/>
        <v>13</v>
      </c>
      <c r="D81" s="84">
        <f t="shared" si="5"/>
        <v>0</v>
      </c>
      <c r="E81" s="84">
        <f t="shared" si="6"/>
        <v>0</v>
      </c>
      <c r="F81" s="84">
        <f t="shared" si="7"/>
        <v>0</v>
      </c>
      <c r="G81" s="95">
        <f t="shared" si="8"/>
        <v>0</v>
      </c>
      <c r="H81" s="11"/>
      <c r="I81" s="11"/>
      <c r="J81" s="11"/>
      <c r="K81" s="83">
        <f t="shared" si="9"/>
        <v>13</v>
      </c>
      <c r="L81" s="96" t="e">
        <f t="shared" si="10"/>
        <v>#DIV/0!</v>
      </c>
      <c r="M81" s="96" t="e">
        <f t="shared" si="11"/>
        <v>#DIV/0!</v>
      </c>
      <c r="N81" s="96" t="e">
        <f t="shared" si="12"/>
        <v>#DIV/0!</v>
      </c>
      <c r="O81" s="11"/>
      <c r="P81" s="11"/>
      <c r="Q81" s="11"/>
    </row>
    <row r="82" spans="1:17">
      <c r="A82" s="11"/>
      <c r="B82" s="11"/>
      <c r="C82" s="83">
        <f t="shared" si="4"/>
        <v>14</v>
      </c>
      <c r="D82" s="84">
        <f t="shared" si="5"/>
        <v>0</v>
      </c>
      <c r="E82" s="84">
        <f t="shared" si="6"/>
        <v>0</v>
      </c>
      <c r="F82" s="84">
        <f t="shared" si="7"/>
        <v>0</v>
      </c>
      <c r="G82" s="95">
        <f t="shared" si="8"/>
        <v>0</v>
      </c>
      <c r="H82" s="11"/>
      <c r="I82" s="11"/>
      <c r="J82" s="11"/>
      <c r="K82" s="83">
        <f t="shared" si="9"/>
        <v>14</v>
      </c>
      <c r="L82" s="96" t="e">
        <f t="shared" si="10"/>
        <v>#DIV/0!</v>
      </c>
      <c r="M82" s="96" t="e">
        <f t="shared" si="11"/>
        <v>#DIV/0!</v>
      </c>
      <c r="N82" s="96" t="e">
        <f t="shared" si="12"/>
        <v>#DIV/0!</v>
      </c>
      <c r="O82" s="11"/>
      <c r="P82" s="11"/>
      <c r="Q82" s="11"/>
    </row>
    <row r="83" spans="1:17">
      <c r="A83" s="11"/>
      <c r="B83" s="11"/>
      <c r="C83" s="83">
        <f t="shared" si="4"/>
        <v>15</v>
      </c>
      <c r="D83" s="84">
        <f t="shared" si="5"/>
        <v>0</v>
      </c>
      <c r="E83" s="84">
        <f t="shared" si="6"/>
        <v>0</v>
      </c>
      <c r="F83" s="84">
        <f t="shared" si="7"/>
        <v>0</v>
      </c>
      <c r="G83" s="95">
        <f t="shared" si="8"/>
        <v>0</v>
      </c>
      <c r="H83" s="11"/>
      <c r="I83" s="11"/>
      <c r="J83" s="11"/>
      <c r="K83" s="83">
        <f t="shared" si="9"/>
        <v>15</v>
      </c>
      <c r="L83" s="96" t="e">
        <f t="shared" si="10"/>
        <v>#DIV/0!</v>
      </c>
      <c r="M83" s="96" t="e">
        <f t="shared" si="11"/>
        <v>#DIV/0!</v>
      </c>
      <c r="N83" s="96" t="e">
        <f t="shared" si="12"/>
        <v>#DIV/0!</v>
      </c>
      <c r="O83" s="11"/>
      <c r="P83" s="11"/>
      <c r="Q83" s="11"/>
    </row>
    <row r="84" spans="1:17">
      <c r="A84" s="11"/>
      <c r="B84" s="11"/>
      <c r="C84" s="83">
        <f t="shared" si="4"/>
        <v>16</v>
      </c>
      <c r="D84" s="84">
        <f t="shared" si="5"/>
        <v>0</v>
      </c>
      <c r="E84" s="84">
        <f t="shared" si="6"/>
        <v>0</v>
      </c>
      <c r="F84" s="84">
        <f t="shared" si="7"/>
        <v>0</v>
      </c>
      <c r="G84" s="95">
        <f t="shared" si="8"/>
        <v>0</v>
      </c>
      <c r="H84" s="11"/>
      <c r="I84" s="11"/>
      <c r="J84" s="11"/>
      <c r="K84" s="83">
        <f t="shared" si="9"/>
        <v>16</v>
      </c>
      <c r="L84" s="96" t="e">
        <f t="shared" si="10"/>
        <v>#DIV/0!</v>
      </c>
      <c r="M84" s="96" t="e">
        <f t="shared" si="11"/>
        <v>#DIV/0!</v>
      </c>
      <c r="N84" s="96" t="e">
        <f t="shared" si="12"/>
        <v>#DIV/0!</v>
      </c>
      <c r="O84" s="11"/>
      <c r="P84" s="11"/>
      <c r="Q84" s="11"/>
    </row>
    <row r="85" spans="1:17">
      <c r="A85" s="11"/>
      <c r="B85" s="11"/>
      <c r="C85" s="83">
        <f t="shared" si="4"/>
        <v>17</v>
      </c>
      <c r="D85" s="84">
        <f t="shared" si="5"/>
        <v>0</v>
      </c>
      <c r="E85" s="84">
        <f t="shared" si="6"/>
        <v>0</v>
      </c>
      <c r="F85" s="84">
        <f t="shared" si="7"/>
        <v>0</v>
      </c>
      <c r="G85" s="95">
        <f t="shared" si="8"/>
        <v>0</v>
      </c>
      <c r="H85" s="11"/>
      <c r="I85" s="11"/>
      <c r="J85" s="11"/>
      <c r="K85" s="83">
        <f t="shared" si="9"/>
        <v>17</v>
      </c>
      <c r="L85" s="96" t="e">
        <f t="shared" si="10"/>
        <v>#DIV/0!</v>
      </c>
      <c r="M85" s="96" t="e">
        <f t="shared" si="11"/>
        <v>#DIV/0!</v>
      </c>
      <c r="N85" s="96" t="e">
        <f t="shared" si="12"/>
        <v>#DIV/0!</v>
      </c>
      <c r="O85" s="11"/>
      <c r="P85" s="11"/>
      <c r="Q85" s="11"/>
    </row>
    <row r="86" spans="1:17">
      <c r="A86" s="11"/>
      <c r="B86" s="11"/>
      <c r="C86" s="83">
        <f t="shared" si="4"/>
        <v>18</v>
      </c>
      <c r="D86" s="84">
        <f t="shared" si="5"/>
        <v>0</v>
      </c>
      <c r="E86" s="84">
        <f t="shared" si="6"/>
        <v>0</v>
      </c>
      <c r="F86" s="84">
        <f t="shared" si="7"/>
        <v>0</v>
      </c>
      <c r="G86" s="95">
        <f t="shared" si="8"/>
        <v>0</v>
      </c>
      <c r="H86" s="11"/>
      <c r="I86" s="11"/>
      <c r="J86" s="11"/>
      <c r="K86" s="83">
        <f t="shared" si="9"/>
        <v>18</v>
      </c>
      <c r="L86" s="96" t="e">
        <f t="shared" si="10"/>
        <v>#DIV/0!</v>
      </c>
      <c r="M86" s="96" t="e">
        <f t="shared" si="11"/>
        <v>#DIV/0!</v>
      </c>
      <c r="N86" s="96" t="e">
        <f t="shared" si="12"/>
        <v>#DIV/0!</v>
      </c>
      <c r="O86" s="11"/>
      <c r="P86" s="11"/>
      <c r="Q86" s="11"/>
    </row>
    <row r="87" spans="1:17">
      <c r="A87" s="11"/>
      <c r="B87" s="11"/>
      <c r="C87" s="83">
        <f t="shared" si="4"/>
        <v>19</v>
      </c>
      <c r="D87" s="84">
        <f t="shared" si="5"/>
        <v>0</v>
      </c>
      <c r="E87" s="84">
        <f t="shared" si="6"/>
        <v>0</v>
      </c>
      <c r="F87" s="84">
        <f t="shared" si="7"/>
        <v>0</v>
      </c>
      <c r="G87" s="95">
        <f t="shared" si="8"/>
        <v>0</v>
      </c>
      <c r="H87" s="11"/>
      <c r="I87" s="11"/>
      <c r="J87" s="11"/>
      <c r="K87" s="83">
        <f t="shared" si="9"/>
        <v>19</v>
      </c>
      <c r="L87" s="96" t="e">
        <f t="shared" si="10"/>
        <v>#DIV/0!</v>
      </c>
      <c r="M87" s="96" t="e">
        <f t="shared" si="11"/>
        <v>#DIV/0!</v>
      </c>
      <c r="N87" s="96" t="e">
        <f t="shared" si="12"/>
        <v>#DIV/0!</v>
      </c>
      <c r="O87" s="11"/>
      <c r="P87" s="11"/>
      <c r="Q87" s="11"/>
    </row>
    <row r="88" spans="1:17" ht="16" thickBot="1">
      <c r="A88" s="11"/>
      <c r="B88" s="11"/>
      <c r="C88" s="89">
        <f t="shared" si="4"/>
        <v>20</v>
      </c>
      <c r="D88" s="90">
        <f t="shared" si="5"/>
        <v>0</v>
      </c>
      <c r="E88" s="90">
        <f t="shared" si="6"/>
        <v>0</v>
      </c>
      <c r="F88" s="90">
        <f t="shared" si="7"/>
        <v>0</v>
      </c>
      <c r="G88" s="95">
        <f t="shared" si="8"/>
        <v>0</v>
      </c>
      <c r="H88" s="11"/>
      <c r="I88" s="11"/>
      <c r="J88" s="11"/>
      <c r="K88" s="89">
        <f t="shared" si="9"/>
        <v>20</v>
      </c>
      <c r="L88" s="97" t="e">
        <f t="shared" si="10"/>
        <v>#DIV/0!</v>
      </c>
      <c r="M88" s="97" t="e">
        <f t="shared" si="11"/>
        <v>#DIV/0!</v>
      </c>
      <c r="N88" s="97" t="e">
        <f t="shared" si="12"/>
        <v>#DIV/0!</v>
      </c>
      <c r="O88" s="11"/>
      <c r="P88" s="11"/>
      <c r="Q88" s="11"/>
    </row>
    <row r="89" spans="1:1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</sheetData>
  <mergeCells count="25">
    <mergeCell ref="B4:C4"/>
    <mergeCell ref="F4:G4"/>
    <mergeCell ref="I4:J4"/>
    <mergeCell ref="D1:F1"/>
    <mergeCell ref="G1:J1"/>
    <mergeCell ref="B3:C3"/>
    <mergeCell ref="F3:G3"/>
    <mergeCell ref="I3:J3"/>
    <mergeCell ref="B5:C5"/>
    <mergeCell ref="F5:G5"/>
    <mergeCell ref="I5:J5"/>
    <mergeCell ref="B6:C6"/>
    <mergeCell ref="F6:G6"/>
    <mergeCell ref="I6:J6"/>
    <mergeCell ref="N67:N68"/>
    <mergeCell ref="C9:F9"/>
    <mergeCell ref="G9:J9"/>
    <mergeCell ref="K9:N9"/>
    <mergeCell ref="O10:P10"/>
    <mergeCell ref="N33:P33"/>
    <mergeCell ref="D67:D68"/>
    <mergeCell ref="E67:E68"/>
    <mergeCell ref="F67:F68"/>
    <mergeCell ref="L67:L68"/>
    <mergeCell ref="M67:M68"/>
  </mergeCells>
  <phoneticPr fontId="1" type="noConversion"/>
  <conditionalFormatting sqref="B3:C6">
    <cfRule type="cellIs" dxfId="57" priority="4" stopIfTrue="1" operator="equal">
      <formula>"data"</formula>
    </cfRule>
  </conditionalFormatting>
  <conditionalFormatting sqref="B3:C6">
    <cfRule type="cellIs" dxfId="56" priority="3" stopIfTrue="1" operator="equal">
      <formula>"data"</formula>
    </cfRule>
  </conditionalFormatting>
  <conditionalFormatting sqref="B3:C6">
    <cfRule type="cellIs" dxfId="55" priority="2" stopIfTrue="1" operator="equal">
      <formula>"data"</formula>
    </cfRule>
  </conditionalFormatting>
  <conditionalFormatting sqref="B3:C6">
    <cfRule type="cellIs" dxfId="54" priority="1" stopIfTrue="1" operator="equal">
      <formula>"data"</formula>
    </cfRule>
  </conditionalFormatting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showGridLines="0" zoomScaleSheetLayoutView="85" workbookViewId="0">
      <selection activeCell="K11" activeCellId="3" sqref="O19 C11:E20 G11:I20 K11:M20"/>
    </sheetView>
  </sheetViews>
  <sheetFormatPr baseColWidth="10" defaultColWidth="11" defaultRowHeight="15" x14ac:dyDescent="0"/>
  <cols>
    <col min="1" max="1" width="16" style="2" customWidth="1"/>
    <col min="2" max="2" width="11.1640625" style="2" bestFit="1" customWidth="1"/>
    <col min="3" max="4" width="11" style="2"/>
    <col min="5" max="6" width="11.1640625" style="2" bestFit="1" customWidth="1"/>
    <col min="7" max="7" width="11" style="2"/>
    <col min="8" max="8" width="11.1640625" style="2" bestFit="1" customWidth="1"/>
    <col min="9" max="9" width="11" style="2"/>
    <col min="10" max="10" width="17.1640625" style="2" bestFit="1" customWidth="1"/>
    <col min="11" max="13" width="11" style="2"/>
    <col min="14" max="14" width="11.1640625" style="2" bestFit="1" customWidth="1"/>
    <col min="15" max="16" width="11" style="2"/>
    <col min="17" max="17" width="2.6640625" style="2" customWidth="1"/>
    <col min="18" max="256" width="11" style="2"/>
    <col min="257" max="257" width="16" style="2" customWidth="1"/>
    <col min="258" max="258" width="11.1640625" style="2" bestFit="1" customWidth="1"/>
    <col min="259" max="260" width="11" style="2"/>
    <col min="261" max="262" width="11.1640625" style="2" bestFit="1" customWidth="1"/>
    <col min="263" max="263" width="11" style="2"/>
    <col min="264" max="264" width="11.1640625" style="2" bestFit="1" customWidth="1"/>
    <col min="265" max="265" width="11" style="2"/>
    <col min="266" max="266" width="17.1640625" style="2" bestFit="1" customWidth="1"/>
    <col min="267" max="269" width="11" style="2"/>
    <col min="270" max="270" width="11.1640625" style="2" bestFit="1" customWidth="1"/>
    <col min="271" max="512" width="11" style="2"/>
    <col min="513" max="513" width="16" style="2" customWidth="1"/>
    <col min="514" max="514" width="11.1640625" style="2" bestFit="1" customWidth="1"/>
    <col min="515" max="516" width="11" style="2"/>
    <col min="517" max="518" width="11.1640625" style="2" bestFit="1" customWidth="1"/>
    <col min="519" max="519" width="11" style="2"/>
    <col min="520" max="520" width="11.1640625" style="2" bestFit="1" customWidth="1"/>
    <col min="521" max="521" width="11" style="2"/>
    <col min="522" max="522" width="17.1640625" style="2" bestFit="1" customWidth="1"/>
    <col min="523" max="525" width="11" style="2"/>
    <col min="526" max="526" width="11.1640625" style="2" bestFit="1" customWidth="1"/>
    <col min="527" max="768" width="11" style="2"/>
    <col min="769" max="769" width="16" style="2" customWidth="1"/>
    <col min="770" max="770" width="11.1640625" style="2" bestFit="1" customWidth="1"/>
    <col min="771" max="772" width="11" style="2"/>
    <col min="773" max="774" width="11.1640625" style="2" bestFit="1" customWidth="1"/>
    <col min="775" max="775" width="11" style="2"/>
    <col min="776" max="776" width="11.1640625" style="2" bestFit="1" customWidth="1"/>
    <col min="777" max="777" width="11" style="2"/>
    <col min="778" max="778" width="17.1640625" style="2" bestFit="1" customWidth="1"/>
    <col min="779" max="781" width="11" style="2"/>
    <col min="782" max="782" width="11.1640625" style="2" bestFit="1" customWidth="1"/>
    <col min="783" max="1024" width="11" style="2"/>
    <col min="1025" max="1025" width="16" style="2" customWidth="1"/>
    <col min="1026" max="1026" width="11.1640625" style="2" bestFit="1" customWidth="1"/>
    <col min="1027" max="1028" width="11" style="2"/>
    <col min="1029" max="1030" width="11.1640625" style="2" bestFit="1" customWidth="1"/>
    <col min="1031" max="1031" width="11" style="2"/>
    <col min="1032" max="1032" width="11.1640625" style="2" bestFit="1" customWidth="1"/>
    <col min="1033" max="1033" width="11" style="2"/>
    <col min="1034" max="1034" width="17.1640625" style="2" bestFit="1" customWidth="1"/>
    <col min="1035" max="1037" width="11" style="2"/>
    <col min="1038" max="1038" width="11.1640625" style="2" bestFit="1" customWidth="1"/>
    <col min="1039" max="1280" width="11" style="2"/>
    <col min="1281" max="1281" width="16" style="2" customWidth="1"/>
    <col min="1282" max="1282" width="11.1640625" style="2" bestFit="1" customWidth="1"/>
    <col min="1283" max="1284" width="11" style="2"/>
    <col min="1285" max="1286" width="11.1640625" style="2" bestFit="1" customWidth="1"/>
    <col min="1287" max="1287" width="11" style="2"/>
    <col min="1288" max="1288" width="11.1640625" style="2" bestFit="1" customWidth="1"/>
    <col min="1289" max="1289" width="11" style="2"/>
    <col min="1290" max="1290" width="17.1640625" style="2" bestFit="1" customWidth="1"/>
    <col min="1291" max="1293" width="11" style="2"/>
    <col min="1294" max="1294" width="11.1640625" style="2" bestFit="1" customWidth="1"/>
    <col min="1295" max="1536" width="11" style="2"/>
    <col min="1537" max="1537" width="16" style="2" customWidth="1"/>
    <col min="1538" max="1538" width="11.1640625" style="2" bestFit="1" customWidth="1"/>
    <col min="1539" max="1540" width="11" style="2"/>
    <col min="1541" max="1542" width="11.1640625" style="2" bestFit="1" customWidth="1"/>
    <col min="1543" max="1543" width="11" style="2"/>
    <col min="1544" max="1544" width="11.1640625" style="2" bestFit="1" customWidth="1"/>
    <col min="1545" max="1545" width="11" style="2"/>
    <col min="1546" max="1546" width="17.1640625" style="2" bestFit="1" customWidth="1"/>
    <col min="1547" max="1549" width="11" style="2"/>
    <col min="1550" max="1550" width="11.1640625" style="2" bestFit="1" customWidth="1"/>
    <col min="1551" max="1792" width="11" style="2"/>
    <col min="1793" max="1793" width="16" style="2" customWidth="1"/>
    <col min="1794" max="1794" width="11.1640625" style="2" bestFit="1" customWidth="1"/>
    <col min="1795" max="1796" width="11" style="2"/>
    <col min="1797" max="1798" width="11.1640625" style="2" bestFit="1" customWidth="1"/>
    <col min="1799" max="1799" width="11" style="2"/>
    <col min="1800" max="1800" width="11.1640625" style="2" bestFit="1" customWidth="1"/>
    <col min="1801" max="1801" width="11" style="2"/>
    <col min="1802" max="1802" width="17.1640625" style="2" bestFit="1" customWidth="1"/>
    <col min="1803" max="1805" width="11" style="2"/>
    <col min="1806" max="1806" width="11.1640625" style="2" bestFit="1" customWidth="1"/>
    <col min="1807" max="2048" width="11" style="2"/>
    <col min="2049" max="2049" width="16" style="2" customWidth="1"/>
    <col min="2050" max="2050" width="11.1640625" style="2" bestFit="1" customWidth="1"/>
    <col min="2051" max="2052" width="11" style="2"/>
    <col min="2053" max="2054" width="11.1640625" style="2" bestFit="1" customWidth="1"/>
    <col min="2055" max="2055" width="11" style="2"/>
    <col min="2056" max="2056" width="11.1640625" style="2" bestFit="1" customWidth="1"/>
    <col min="2057" max="2057" width="11" style="2"/>
    <col min="2058" max="2058" width="17.1640625" style="2" bestFit="1" customWidth="1"/>
    <col min="2059" max="2061" width="11" style="2"/>
    <col min="2062" max="2062" width="11.1640625" style="2" bestFit="1" customWidth="1"/>
    <col min="2063" max="2304" width="11" style="2"/>
    <col min="2305" max="2305" width="16" style="2" customWidth="1"/>
    <col min="2306" max="2306" width="11.1640625" style="2" bestFit="1" customWidth="1"/>
    <col min="2307" max="2308" width="11" style="2"/>
    <col min="2309" max="2310" width="11.1640625" style="2" bestFit="1" customWidth="1"/>
    <col min="2311" max="2311" width="11" style="2"/>
    <col min="2312" max="2312" width="11.1640625" style="2" bestFit="1" customWidth="1"/>
    <col min="2313" max="2313" width="11" style="2"/>
    <col min="2314" max="2314" width="17.1640625" style="2" bestFit="1" customWidth="1"/>
    <col min="2315" max="2317" width="11" style="2"/>
    <col min="2318" max="2318" width="11.1640625" style="2" bestFit="1" customWidth="1"/>
    <col min="2319" max="2560" width="11" style="2"/>
    <col min="2561" max="2561" width="16" style="2" customWidth="1"/>
    <col min="2562" max="2562" width="11.1640625" style="2" bestFit="1" customWidth="1"/>
    <col min="2563" max="2564" width="11" style="2"/>
    <col min="2565" max="2566" width="11.1640625" style="2" bestFit="1" customWidth="1"/>
    <col min="2567" max="2567" width="11" style="2"/>
    <col min="2568" max="2568" width="11.1640625" style="2" bestFit="1" customWidth="1"/>
    <col min="2569" max="2569" width="11" style="2"/>
    <col min="2570" max="2570" width="17.1640625" style="2" bestFit="1" customWidth="1"/>
    <col min="2571" max="2573" width="11" style="2"/>
    <col min="2574" max="2574" width="11.1640625" style="2" bestFit="1" customWidth="1"/>
    <col min="2575" max="2816" width="11" style="2"/>
    <col min="2817" max="2817" width="16" style="2" customWidth="1"/>
    <col min="2818" max="2818" width="11.1640625" style="2" bestFit="1" customWidth="1"/>
    <col min="2819" max="2820" width="11" style="2"/>
    <col min="2821" max="2822" width="11.1640625" style="2" bestFit="1" customWidth="1"/>
    <col min="2823" max="2823" width="11" style="2"/>
    <col min="2824" max="2824" width="11.1640625" style="2" bestFit="1" customWidth="1"/>
    <col min="2825" max="2825" width="11" style="2"/>
    <col min="2826" max="2826" width="17.1640625" style="2" bestFit="1" customWidth="1"/>
    <col min="2827" max="2829" width="11" style="2"/>
    <col min="2830" max="2830" width="11.1640625" style="2" bestFit="1" customWidth="1"/>
    <col min="2831" max="3072" width="11" style="2"/>
    <col min="3073" max="3073" width="16" style="2" customWidth="1"/>
    <col min="3074" max="3074" width="11.1640625" style="2" bestFit="1" customWidth="1"/>
    <col min="3075" max="3076" width="11" style="2"/>
    <col min="3077" max="3078" width="11.1640625" style="2" bestFit="1" customWidth="1"/>
    <col min="3079" max="3079" width="11" style="2"/>
    <col min="3080" max="3080" width="11.1640625" style="2" bestFit="1" customWidth="1"/>
    <col min="3081" max="3081" width="11" style="2"/>
    <col min="3082" max="3082" width="17.1640625" style="2" bestFit="1" customWidth="1"/>
    <col min="3083" max="3085" width="11" style="2"/>
    <col min="3086" max="3086" width="11.1640625" style="2" bestFit="1" customWidth="1"/>
    <col min="3087" max="3328" width="11" style="2"/>
    <col min="3329" max="3329" width="16" style="2" customWidth="1"/>
    <col min="3330" max="3330" width="11.1640625" style="2" bestFit="1" customWidth="1"/>
    <col min="3331" max="3332" width="11" style="2"/>
    <col min="3333" max="3334" width="11.1640625" style="2" bestFit="1" customWidth="1"/>
    <col min="3335" max="3335" width="11" style="2"/>
    <col min="3336" max="3336" width="11.1640625" style="2" bestFit="1" customWidth="1"/>
    <col min="3337" max="3337" width="11" style="2"/>
    <col min="3338" max="3338" width="17.1640625" style="2" bestFit="1" customWidth="1"/>
    <col min="3339" max="3341" width="11" style="2"/>
    <col min="3342" max="3342" width="11.1640625" style="2" bestFit="1" customWidth="1"/>
    <col min="3343" max="3584" width="11" style="2"/>
    <col min="3585" max="3585" width="16" style="2" customWidth="1"/>
    <col min="3586" max="3586" width="11.1640625" style="2" bestFit="1" customWidth="1"/>
    <col min="3587" max="3588" width="11" style="2"/>
    <col min="3589" max="3590" width="11.1640625" style="2" bestFit="1" customWidth="1"/>
    <col min="3591" max="3591" width="11" style="2"/>
    <col min="3592" max="3592" width="11.1640625" style="2" bestFit="1" customWidth="1"/>
    <col min="3593" max="3593" width="11" style="2"/>
    <col min="3594" max="3594" width="17.1640625" style="2" bestFit="1" customWidth="1"/>
    <col min="3595" max="3597" width="11" style="2"/>
    <col min="3598" max="3598" width="11.1640625" style="2" bestFit="1" customWidth="1"/>
    <col min="3599" max="3840" width="11" style="2"/>
    <col min="3841" max="3841" width="16" style="2" customWidth="1"/>
    <col min="3842" max="3842" width="11.1640625" style="2" bestFit="1" customWidth="1"/>
    <col min="3843" max="3844" width="11" style="2"/>
    <col min="3845" max="3846" width="11.1640625" style="2" bestFit="1" customWidth="1"/>
    <col min="3847" max="3847" width="11" style="2"/>
    <col min="3848" max="3848" width="11.1640625" style="2" bestFit="1" customWidth="1"/>
    <col min="3849" max="3849" width="11" style="2"/>
    <col min="3850" max="3850" width="17.1640625" style="2" bestFit="1" customWidth="1"/>
    <col min="3851" max="3853" width="11" style="2"/>
    <col min="3854" max="3854" width="11.1640625" style="2" bestFit="1" customWidth="1"/>
    <col min="3855" max="4096" width="11" style="2"/>
    <col min="4097" max="4097" width="16" style="2" customWidth="1"/>
    <col min="4098" max="4098" width="11.1640625" style="2" bestFit="1" customWidth="1"/>
    <col min="4099" max="4100" width="11" style="2"/>
    <col min="4101" max="4102" width="11.1640625" style="2" bestFit="1" customWidth="1"/>
    <col min="4103" max="4103" width="11" style="2"/>
    <col min="4104" max="4104" width="11.1640625" style="2" bestFit="1" customWidth="1"/>
    <col min="4105" max="4105" width="11" style="2"/>
    <col min="4106" max="4106" width="17.1640625" style="2" bestFit="1" customWidth="1"/>
    <col min="4107" max="4109" width="11" style="2"/>
    <col min="4110" max="4110" width="11.1640625" style="2" bestFit="1" customWidth="1"/>
    <col min="4111" max="4352" width="11" style="2"/>
    <col min="4353" max="4353" width="16" style="2" customWidth="1"/>
    <col min="4354" max="4354" width="11.1640625" style="2" bestFit="1" customWidth="1"/>
    <col min="4355" max="4356" width="11" style="2"/>
    <col min="4357" max="4358" width="11.1640625" style="2" bestFit="1" customWidth="1"/>
    <col min="4359" max="4359" width="11" style="2"/>
    <col min="4360" max="4360" width="11.1640625" style="2" bestFit="1" customWidth="1"/>
    <col min="4361" max="4361" width="11" style="2"/>
    <col min="4362" max="4362" width="17.1640625" style="2" bestFit="1" customWidth="1"/>
    <col min="4363" max="4365" width="11" style="2"/>
    <col min="4366" max="4366" width="11.1640625" style="2" bestFit="1" customWidth="1"/>
    <col min="4367" max="4608" width="11" style="2"/>
    <col min="4609" max="4609" width="16" style="2" customWidth="1"/>
    <col min="4610" max="4610" width="11.1640625" style="2" bestFit="1" customWidth="1"/>
    <col min="4611" max="4612" width="11" style="2"/>
    <col min="4613" max="4614" width="11.1640625" style="2" bestFit="1" customWidth="1"/>
    <col min="4615" max="4615" width="11" style="2"/>
    <col min="4616" max="4616" width="11.1640625" style="2" bestFit="1" customWidth="1"/>
    <col min="4617" max="4617" width="11" style="2"/>
    <col min="4618" max="4618" width="17.1640625" style="2" bestFit="1" customWidth="1"/>
    <col min="4619" max="4621" width="11" style="2"/>
    <col min="4622" max="4622" width="11.1640625" style="2" bestFit="1" customWidth="1"/>
    <col min="4623" max="4864" width="11" style="2"/>
    <col min="4865" max="4865" width="16" style="2" customWidth="1"/>
    <col min="4866" max="4866" width="11.1640625" style="2" bestFit="1" customWidth="1"/>
    <col min="4867" max="4868" width="11" style="2"/>
    <col min="4869" max="4870" width="11.1640625" style="2" bestFit="1" customWidth="1"/>
    <col min="4871" max="4871" width="11" style="2"/>
    <col min="4872" max="4872" width="11.1640625" style="2" bestFit="1" customWidth="1"/>
    <col min="4873" max="4873" width="11" style="2"/>
    <col min="4874" max="4874" width="17.1640625" style="2" bestFit="1" customWidth="1"/>
    <col min="4875" max="4877" width="11" style="2"/>
    <col min="4878" max="4878" width="11.1640625" style="2" bestFit="1" customWidth="1"/>
    <col min="4879" max="5120" width="11" style="2"/>
    <col min="5121" max="5121" width="16" style="2" customWidth="1"/>
    <col min="5122" max="5122" width="11.1640625" style="2" bestFit="1" customWidth="1"/>
    <col min="5123" max="5124" width="11" style="2"/>
    <col min="5125" max="5126" width="11.1640625" style="2" bestFit="1" customWidth="1"/>
    <col min="5127" max="5127" width="11" style="2"/>
    <col min="5128" max="5128" width="11.1640625" style="2" bestFit="1" customWidth="1"/>
    <col min="5129" max="5129" width="11" style="2"/>
    <col min="5130" max="5130" width="17.1640625" style="2" bestFit="1" customWidth="1"/>
    <col min="5131" max="5133" width="11" style="2"/>
    <col min="5134" max="5134" width="11.1640625" style="2" bestFit="1" customWidth="1"/>
    <col min="5135" max="5376" width="11" style="2"/>
    <col min="5377" max="5377" width="16" style="2" customWidth="1"/>
    <col min="5378" max="5378" width="11.1640625" style="2" bestFit="1" customWidth="1"/>
    <col min="5379" max="5380" width="11" style="2"/>
    <col min="5381" max="5382" width="11.1640625" style="2" bestFit="1" customWidth="1"/>
    <col min="5383" max="5383" width="11" style="2"/>
    <col min="5384" max="5384" width="11.1640625" style="2" bestFit="1" customWidth="1"/>
    <col min="5385" max="5385" width="11" style="2"/>
    <col min="5386" max="5386" width="17.1640625" style="2" bestFit="1" customWidth="1"/>
    <col min="5387" max="5389" width="11" style="2"/>
    <col min="5390" max="5390" width="11.1640625" style="2" bestFit="1" customWidth="1"/>
    <col min="5391" max="5632" width="11" style="2"/>
    <col min="5633" max="5633" width="16" style="2" customWidth="1"/>
    <col min="5634" max="5634" width="11.1640625" style="2" bestFit="1" customWidth="1"/>
    <col min="5635" max="5636" width="11" style="2"/>
    <col min="5637" max="5638" width="11.1640625" style="2" bestFit="1" customWidth="1"/>
    <col min="5639" max="5639" width="11" style="2"/>
    <col min="5640" max="5640" width="11.1640625" style="2" bestFit="1" customWidth="1"/>
    <col min="5641" max="5641" width="11" style="2"/>
    <col min="5642" max="5642" width="17.1640625" style="2" bestFit="1" customWidth="1"/>
    <col min="5643" max="5645" width="11" style="2"/>
    <col min="5646" max="5646" width="11.1640625" style="2" bestFit="1" customWidth="1"/>
    <col min="5647" max="5888" width="11" style="2"/>
    <col min="5889" max="5889" width="16" style="2" customWidth="1"/>
    <col min="5890" max="5890" width="11.1640625" style="2" bestFit="1" customWidth="1"/>
    <col min="5891" max="5892" width="11" style="2"/>
    <col min="5893" max="5894" width="11.1640625" style="2" bestFit="1" customWidth="1"/>
    <col min="5895" max="5895" width="11" style="2"/>
    <col min="5896" max="5896" width="11.1640625" style="2" bestFit="1" customWidth="1"/>
    <col min="5897" max="5897" width="11" style="2"/>
    <col min="5898" max="5898" width="17.1640625" style="2" bestFit="1" customWidth="1"/>
    <col min="5899" max="5901" width="11" style="2"/>
    <col min="5902" max="5902" width="11.1640625" style="2" bestFit="1" customWidth="1"/>
    <col min="5903" max="6144" width="11" style="2"/>
    <col min="6145" max="6145" width="16" style="2" customWidth="1"/>
    <col min="6146" max="6146" width="11.1640625" style="2" bestFit="1" customWidth="1"/>
    <col min="6147" max="6148" width="11" style="2"/>
    <col min="6149" max="6150" width="11.1640625" style="2" bestFit="1" customWidth="1"/>
    <col min="6151" max="6151" width="11" style="2"/>
    <col min="6152" max="6152" width="11.1640625" style="2" bestFit="1" customWidth="1"/>
    <col min="6153" max="6153" width="11" style="2"/>
    <col min="6154" max="6154" width="17.1640625" style="2" bestFit="1" customWidth="1"/>
    <col min="6155" max="6157" width="11" style="2"/>
    <col min="6158" max="6158" width="11.1640625" style="2" bestFit="1" customWidth="1"/>
    <col min="6159" max="6400" width="11" style="2"/>
    <col min="6401" max="6401" width="16" style="2" customWidth="1"/>
    <col min="6402" max="6402" width="11.1640625" style="2" bestFit="1" customWidth="1"/>
    <col min="6403" max="6404" width="11" style="2"/>
    <col min="6405" max="6406" width="11.1640625" style="2" bestFit="1" customWidth="1"/>
    <col min="6407" max="6407" width="11" style="2"/>
    <col min="6408" max="6408" width="11.1640625" style="2" bestFit="1" customWidth="1"/>
    <col min="6409" max="6409" width="11" style="2"/>
    <col min="6410" max="6410" width="17.1640625" style="2" bestFit="1" customWidth="1"/>
    <col min="6411" max="6413" width="11" style="2"/>
    <col min="6414" max="6414" width="11.1640625" style="2" bestFit="1" customWidth="1"/>
    <col min="6415" max="6656" width="11" style="2"/>
    <col min="6657" max="6657" width="16" style="2" customWidth="1"/>
    <col min="6658" max="6658" width="11.1640625" style="2" bestFit="1" customWidth="1"/>
    <col min="6659" max="6660" width="11" style="2"/>
    <col min="6661" max="6662" width="11.1640625" style="2" bestFit="1" customWidth="1"/>
    <col min="6663" max="6663" width="11" style="2"/>
    <col min="6664" max="6664" width="11.1640625" style="2" bestFit="1" customWidth="1"/>
    <col min="6665" max="6665" width="11" style="2"/>
    <col min="6666" max="6666" width="17.1640625" style="2" bestFit="1" customWidth="1"/>
    <col min="6667" max="6669" width="11" style="2"/>
    <col min="6670" max="6670" width="11.1640625" style="2" bestFit="1" customWidth="1"/>
    <col min="6671" max="6912" width="11" style="2"/>
    <col min="6913" max="6913" width="16" style="2" customWidth="1"/>
    <col min="6914" max="6914" width="11.1640625" style="2" bestFit="1" customWidth="1"/>
    <col min="6915" max="6916" width="11" style="2"/>
    <col min="6917" max="6918" width="11.1640625" style="2" bestFit="1" customWidth="1"/>
    <col min="6919" max="6919" width="11" style="2"/>
    <col min="6920" max="6920" width="11.1640625" style="2" bestFit="1" customWidth="1"/>
    <col min="6921" max="6921" width="11" style="2"/>
    <col min="6922" max="6922" width="17.1640625" style="2" bestFit="1" customWidth="1"/>
    <col min="6923" max="6925" width="11" style="2"/>
    <col min="6926" max="6926" width="11.1640625" style="2" bestFit="1" customWidth="1"/>
    <col min="6927" max="7168" width="11" style="2"/>
    <col min="7169" max="7169" width="16" style="2" customWidth="1"/>
    <col min="7170" max="7170" width="11.1640625" style="2" bestFit="1" customWidth="1"/>
    <col min="7171" max="7172" width="11" style="2"/>
    <col min="7173" max="7174" width="11.1640625" style="2" bestFit="1" customWidth="1"/>
    <col min="7175" max="7175" width="11" style="2"/>
    <col min="7176" max="7176" width="11.1640625" style="2" bestFit="1" customWidth="1"/>
    <col min="7177" max="7177" width="11" style="2"/>
    <col min="7178" max="7178" width="17.1640625" style="2" bestFit="1" customWidth="1"/>
    <col min="7179" max="7181" width="11" style="2"/>
    <col min="7182" max="7182" width="11.1640625" style="2" bestFit="1" customWidth="1"/>
    <col min="7183" max="7424" width="11" style="2"/>
    <col min="7425" max="7425" width="16" style="2" customWidth="1"/>
    <col min="7426" max="7426" width="11.1640625" style="2" bestFit="1" customWidth="1"/>
    <col min="7427" max="7428" width="11" style="2"/>
    <col min="7429" max="7430" width="11.1640625" style="2" bestFit="1" customWidth="1"/>
    <col min="7431" max="7431" width="11" style="2"/>
    <col min="7432" max="7432" width="11.1640625" style="2" bestFit="1" customWidth="1"/>
    <col min="7433" max="7433" width="11" style="2"/>
    <col min="7434" max="7434" width="17.1640625" style="2" bestFit="1" customWidth="1"/>
    <col min="7435" max="7437" width="11" style="2"/>
    <col min="7438" max="7438" width="11.1640625" style="2" bestFit="1" customWidth="1"/>
    <col min="7439" max="7680" width="11" style="2"/>
    <col min="7681" max="7681" width="16" style="2" customWidth="1"/>
    <col min="7682" max="7682" width="11.1640625" style="2" bestFit="1" customWidth="1"/>
    <col min="7683" max="7684" width="11" style="2"/>
    <col min="7685" max="7686" width="11.1640625" style="2" bestFit="1" customWidth="1"/>
    <col min="7687" max="7687" width="11" style="2"/>
    <col min="7688" max="7688" width="11.1640625" style="2" bestFit="1" customWidth="1"/>
    <col min="7689" max="7689" width="11" style="2"/>
    <col min="7690" max="7690" width="17.1640625" style="2" bestFit="1" customWidth="1"/>
    <col min="7691" max="7693" width="11" style="2"/>
    <col min="7694" max="7694" width="11.1640625" style="2" bestFit="1" customWidth="1"/>
    <col min="7695" max="7936" width="11" style="2"/>
    <col min="7937" max="7937" width="16" style="2" customWidth="1"/>
    <col min="7938" max="7938" width="11.1640625" style="2" bestFit="1" customWidth="1"/>
    <col min="7939" max="7940" width="11" style="2"/>
    <col min="7941" max="7942" width="11.1640625" style="2" bestFit="1" customWidth="1"/>
    <col min="7943" max="7943" width="11" style="2"/>
    <col min="7944" max="7944" width="11.1640625" style="2" bestFit="1" customWidth="1"/>
    <col min="7945" max="7945" width="11" style="2"/>
    <col min="7946" max="7946" width="17.1640625" style="2" bestFit="1" customWidth="1"/>
    <col min="7947" max="7949" width="11" style="2"/>
    <col min="7950" max="7950" width="11.1640625" style="2" bestFit="1" customWidth="1"/>
    <col min="7951" max="8192" width="11" style="2"/>
    <col min="8193" max="8193" width="16" style="2" customWidth="1"/>
    <col min="8194" max="8194" width="11.1640625" style="2" bestFit="1" customWidth="1"/>
    <col min="8195" max="8196" width="11" style="2"/>
    <col min="8197" max="8198" width="11.1640625" style="2" bestFit="1" customWidth="1"/>
    <col min="8199" max="8199" width="11" style="2"/>
    <col min="8200" max="8200" width="11.1640625" style="2" bestFit="1" customWidth="1"/>
    <col min="8201" max="8201" width="11" style="2"/>
    <col min="8202" max="8202" width="17.1640625" style="2" bestFit="1" customWidth="1"/>
    <col min="8203" max="8205" width="11" style="2"/>
    <col min="8206" max="8206" width="11.1640625" style="2" bestFit="1" customWidth="1"/>
    <col min="8207" max="8448" width="11" style="2"/>
    <col min="8449" max="8449" width="16" style="2" customWidth="1"/>
    <col min="8450" max="8450" width="11.1640625" style="2" bestFit="1" customWidth="1"/>
    <col min="8451" max="8452" width="11" style="2"/>
    <col min="8453" max="8454" width="11.1640625" style="2" bestFit="1" customWidth="1"/>
    <col min="8455" max="8455" width="11" style="2"/>
    <col min="8456" max="8456" width="11.1640625" style="2" bestFit="1" customWidth="1"/>
    <col min="8457" max="8457" width="11" style="2"/>
    <col min="8458" max="8458" width="17.1640625" style="2" bestFit="1" customWidth="1"/>
    <col min="8459" max="8461" width="11" style="2"/>
    <col min="8462" max="8462" width="11.1640625" style="2" bestFit="1" customWidth="1"/>
    <col min="8463" max="8704" width="11" style="2"/>
    <col min="8705" max="8705" width="16" style="2" customWidth="1"/>
    <col min="8706" max="8706" width="11.1640625" style="2" bestFit="1" customWidth="1"/>
    <col min="8707" max="8708" width="11" style="2"/>
    <col min="8709" max="8710" width="11.1640625" style="2" bestFit="1" customWidth="1"/>
    <col min="8711" max="8711" width="11" style="2"/>
    <col min="8712" max="8712" width="11.1640625" style="2" bestFit="1" customWidth="1"/>
    <col min="8713" max="8713" width="11" style="2"/>
    <col min="8714" max="8714" width="17.1640625" style="2" bestFit="1" customWidth="1"/>
    <col min="8715" max="8717" width="11" style="2"/>
    <col min="8718" max="8718" width="11.1640625" style="2" bestFit="1" customWidth="1"/>
    <col min="8719" max="8960" width="11" style="2"/>
    <col min="8961" max="8961" width="16" style="2" customWidth="1"/>
    <col min="8962" max="8962" width="11.1640625" style="2" bestFit="1" customWidth="1"/>
    <col min="8963" max="8964" width="11" style="2"/>
    <col min="8965" max="8966" width="11.1640625" style="2" bestFit="1" customWidth="1"/>
    <col min="8967" max="8967" width="11" style="2"/>
    <col min="8968" max="8968" width="11.1640625" style="2" bestFit="1" customWidth="1"/>
    <col min="8969" max="8969" width="11" style="2"/>
    <col min="8970" max="8970" width="17.1640625" style="2" bestFit="1" customWidth="1"/>
    <col min="8971" max="8973" width="11" style="2"/>
    <col min="8974" max="8974" width="11.1640625" style="2" bestFit="1" customWidth="1"/>
    <col min="8975" max="9216" width="11" style="2"/>
    <col min="9217" max="9217" width="16" style="2" customWidth="1"/>
    <col min="9218" max="9218" width="11.1640625" style="2" bestFit="1" customWidth="1"/>
    <col min="9219" max="9220" width="11" style="2"/>
    <col min="9221" max="9222" width="11.1640625" style="2" bestFit="1" customWidth="1"/>
    <col min="9223" max="9223" width="11" style="2"/>
    <col min="9224" max="9224" width="11.1640625" style="2" bestFit="1" customWidth="1"/>
    <col min="9225" max="9225" width="11" style="2"/>
    <col min="9226" max="9226" width="17.1640625" style="2" bestFit="1" customWidth="1"/>
    <col min="9227" max="9229" width="11" style="2"/>
    <col min="9230" max="9230" width="11.1640625" style="2" bestFit="1" customWidth="1"/>
    <col min="9231" max="9472" width="11" style="2"/>
    <col min="9473" max="9473" width="16" style="2" customWidth="1"/>
    <col min="9474" max="9474" width="11.1640625" style="2" bestFit="1" customWidth="1"/>
    <col min="9475" max="9476" width="11" style="2"/>
    <col min="9477" max="9478" width="11.1640625" style="2" bestFit="1" customWidth="1"/>
    <col min="9479" max="9479" width="11" style="2"/>
    <col min="9480" max="9480" width="11.1640625" style="2" bestFit="1" customWidth="1"/>
    <col min="9481" max="9481" width="11" style="2"/>
    <col min="9482" max="9482" width="17.1640625" style="2" bestFit="1" customWidth="1"/>
    <col min="9483" max="9485" width="11" style="2"/>
    <col min="9486" max="9486" width="11.1640625" style="2" bestFit="1" customWidth="1"/>
    <col min="9487" max="9728" width="11" style="2"/>
    <col min="9729" max="9729" width="16" style="2" customWidth="1"/>
    <col min="9730" max="9730" width="11.1640625" style="2" bestFit="1" customWidth="1"/>
    <col min="9731" max="9732" width="11" style="2"/>
    <col min="9733" max="9734" width="11.1640625" style="2" bestFit="1" customWidth="1"/>
    <col min="9735" max="9735" width="11" style="2"/>
    <col min="9736" max="9736" width="11.1640625" style="2" bestFit="1" customWidth="1"/>
    <col min="9737" max="9737" width="11" style="2"/>
    <col min="9738" max="9738" width="17.1640625" style="2" bestFit="1" customWidth="1"/>
    <col min="9739" max="9741" width="11" style="2"/>
    <col min="9742" max="9742" width="11.1640625" style="2" bestFit="1" customWidth="1"/>
    <col min="9743" max="9984" width="11" style="2"/>
    <col min="9985" max="9985" width="16" style="2" customWidth="1"/>
    <col min="9986" max="9986" width="11.1640625" style="2" bestFit="1" customWidth="1"/>
    <col min="9987" max="9988" width="11" style="2"/>
    <col min="9989" max="9990" width="11.1640625" style="2" bestFit="1" customWidth="1"/>
    <col min="9991" max="9991" width="11" style="2"/>
    <col min="9992" max="9992" width="11.1640625" style="2" bestFit="1" customWidth="1"/>
    <col min="9993" max="9993" width="11" style="2"/>
    <col min="9994" max="9994" width="17.1640625" style="2" bestFit="1" customWidth="1"/>
    <col min="9995" max="9997" width="11" style="2"/>
    <col min="9998" max="9998" width="11.1640625" style="2" bestFit="1" customWidth="1"/>
    <col min="9999" max="10240" width="11" style="2"/>
    <col min="10241" max="10241" width="16" style="2" customWidth="1"/>
    <col min="10242" max="10242" width="11.1640625" style="2" bestFit="1" customWidth="1"/>
    <col min="10243" max="10244" width="11" style="2"/>
    <col min="10245" max="10246" width="11.1640625" style="2" bestFit="1" customWidth="1"/>
    <col min="10247" max="10247" width="11" style="2"/>
    <col min="10248" max="10248" width="11.1640625" style="2" bestFit="1" customWidth="1"/>
    <col min="10249" max="10249" width="11" style="2"/>
    <col min="10250" max="10250" width="17.1640625" style="2" bestFit="1" customWidth="1"/>
    <col min="10251" max="10253" width="11" style="2"/>
    <col min="10254" max="10254" width="11.1640625" style="2" bestFit="1" customWidth="1"/>
    <col min="10255" max="10496" width="11" style="2"/>
    <col min="10497" max="10497" width="16" style="2" customWidth="1"/>
    <col min="10498" max="10498" width="11.1640625" style="2" bestFit="1" customWidth="1"/>
    <col min="10499" max="10500" width="11" style="2"/>
    <col min="10501" max="10502" width="11.1640625" style="2" bestFit="1" customWidth="1"/>
    <col min="10503" max="10503" width="11" style="2"/>
    <col min="10504" max="10504" width="11.1640625" style="2" bestFit="1" customWidth="1"/>
    <col min="10505" max="10505" width="11" style="2"/>
    <col min="10506" max="10506" width="17.1640625" style="2" bestFit="1" customWidth="1"/>
    <col min="10507" max="10509" width="11" style="2"/>
    <col min="10510" max="10510" width="11.1640625" style="2" bestFit="1" customWidth="1"/>
    <col min="10511" max="10752" width="11" style="2"/>
    <col min="10753" max="10753" width="16" style="2" customWidth="1"/>
    <col min="10754" max="10754" width="11.1640625" style="2" bestFit="1" customWidth="1"/>
    <col min="10755" max="10756" width="11" style="2"/>
    <col min="10757" max="10758" width="11.1640625" style="2" bestFit="1" customWidth="1"/>
    <col min="10759" max="10759" width="11" style="2"/>
    <col min="10760" max="10760" width="11.1640625" style="2" bestFit="1" customWidth="1"/>
    <col min="10761" max="10761" width="11" style="2"/>
    <col min="10762" max="10762" width="17.1640625" style="2" bestFit="1" customWidth="1"/>
    <col min="10763" max="10765" width="11" style="2"/>
    <col min="10766" max="10766" width="11.1640625" style="2" bestFit="1" customWidth="1"/>
    <col min="10767" max="11008" width="11" style="2"/>
    <col min="11009" max="11009" width="16" style="2" customWidth="1"/>
    <col min="11010" max="11010" width="11.1640625" style="2" bestFit="1" customWidth="1"/>
    <col min="11011" max="11012" width="11" style="2"/>
    <col min="11013" max="11014" width="11.1640625" style="2" bestFit="1" customWidth="1"/>
    <col min="11015" max="11015" width="11" style="2"/>
    <col min="11016" max="11016" width="11.1640625" style="2" bestFit="1" customWidth="1"/>
    <col min="11017" max="11017" width="11" style="2"/>
    <col min="11018" max="11018" width="17.1640625" style="2" bestFit="1" customWidth="1"/>
    <col min="11019" max="11021" width="11" style="2"/>
    <col min="11022" max="11022" width="11.1640625" style="2" bestFit="1" customWidth="1"/>
    <col min="11023" max="11264" width="11" style="2"/>
    <col min="11265" max="11265" width="16" style="2" customWidth="1"/>
    <col min="11266" max="11266" width="11.1640625" style="2" bestFit="1" customWidth="1"/>
    <col min="11267" max="11268" width="11" style="2"/>
    <col min="11269" max="11270" width="11.1640625" style="2" bestFit="1" customWidth="1"/>
    <col min="11271" max="11271" width="11" style="2"/>
    <col min="11272" max="11272" width="11.1640625" style="2" bestFit="1" customWidth="1"/>
    <col min="11273" max="11273" width="11" style="2"/>
    <col min="11274" max="11274" width="17.1640625" style="2" bestFit="1" customWidth="1"/>
    <col min="11275" max="11277" width="11" style="2"/>
    <col min="11278" max="11278" width="11.1640625" style="2" bestFit="1" customWidth="1"/>
    <col min="11279" max="11520" width="11" style="2"/>
    <col min="11521" max="11521" width="16" style="2" customWidth="1"/>
    <col min="11522" max="11522" width="11.1640625" style="2" bestFit="1" customWidth="1"/>
    <col min="11523" max="11524" width="11" style="2"/>
    <col min="11525" max="11526" width="11.1640625" style="2" bestFit="1" customWidth="1"/>
    <col min="11527" max="11527" width="11" style="2"/>
    <col min="11528" max="11528" width="11.1640625" style="2" bestFit="1" customWidth="1"/>
    <col min="11529" max="11529" width="11" style="2"/>
    <col min="11530" max="11530" width="17.1640625" style="2" bestFit="1" customWidth="1"/>
    <col min="11531" max="11533" width="11" style="2"/>
    <col min="11534" max="11534" width="11.1640625" style="2" bestFit="1" customWidth="1"/>
    <col min="11535" max="11776" width="11" style="2"/>
    <col min="11777" max="11777" width="16" style="2" customWidth="1"/>
    <col min="11778" max="11778" width="11.1640625" style="2" bestFit="1" customWidth="1"/>
    <col min="11779" max="11780" width="11" style="2"/>
    <col min="11781" max="11782" width="11.1640625" style="2" bestFit="1" customWidth="1"/>
    <col min="11783" max="11783" width="11" style="2"/>
    <col min="11784" max="11784" width="11.1640625" style="2" bestFit="1" customWidth="1"/>
    <col min="11785" max="11785" width="11" style="2"/>
    <col min="11786" max="11786" width="17.1640625" style="2" bestFit="1" customWidth="1"/>
    <col min="11787" max="11789" width="11" style="2"/>
    <col min="11790" max="11790" width="11.1640625" style="2" bestFit="1" customWidth="1"/>
    <col min="11791" max="12032" width="11" style="2"/>
    <col min="12033" max="12033" width="16" style="2" customWidth="1"/>
    <col min="12034" max="12034" width="11.1640625" style="2" bestFit="1" customWidth="1"/>
    <col min="12035" max="12036" width="11" style="2"/>
    <col min="12037" max="12038" width="11.1640625" style="2" bestFit="1" customWidth="1"/>
    <col min="12039" max="12039" width="11" style="2"/>
    <col min="12040" max="12040" width="11.1640625" style="2" bestFit="1" customWidth="1"/>
    <col min="12041" max="12041" width="11" style="2"/>
    <col min="12042" max="12042" width="17.1640625" style="2" bestFit="1" customWidth="1"/>
    <col min="12043" max="12045" width="11" style="2"/>
    <col min="12046" max="12046" width="11.1640625" style="2" bestFit="1" customWidth="1"/>
    <col min="12047" max="12288" width="11" style="2"/>
    <col min="12289" max="12289" width="16" style="2" customWidth="1"/>
    <col min="12290" max="12290" width="11.1640625" style="2" bestFit="1" customWidth="1"/>
    <col min="12291" max="12292" width="11" style="2"/>
    <col min="12293" max="12294" width="11.1640625" style="2" bestFit="1" customWidth="1"/>
    <col min="12295" max="12295" width="11" style="2"/>
    <col min="12296" max="12296" width="11.1640625" style="2" bestFit="1" customWidth="1"/>
    <col min="12297" max="12297" width="11" style="2"/>
    <col min="12298" max="12298" width="17.1640625" style="2" bestFit="1" customWidth="1"/>
    <col min="12299" max="12301" width="11" style="2"/>
    <col min="12302" max="12302" width="11.1640625" style="2" bestFit="1" customWidth="1"/>
    <col min="12303" max="12544" width="11" style="2"/>
    <col min="12545" max="12545" width="16" style="2" customWidth="1"/>
    <col min="12546" max="12546" width="11.1640625" style="2" bestFit="1" customWidth="1"/>
    <col min="12547" max="12548" width="11" style="2"/>
    <col min="12549" max="12550" width="11.1640625" style="2" bestFit="1" customWidth="1"/>
    <col min="12551" max="12551" width="11" style="2"/>
    <col min="12552" max="12552" width="11.1640625" style="2" bestFit="1" customWidth="1"/>
    <col min="12553" max="12553" width="11" style="2"/>
    <col min="12554" max="12554" width="17.1640625" style="2" bestFit="1" customWidth="1"/>
    <col min="12555" max="12557" width="11" style="2"/>
    <col min="12558" max="12558" width="11.1640625" style="2" bestFit="1" customWidth="1"/>
    <col min="12559" max="12800" width="11" style="2"/>
    <col min="12801" max="12801" width="16" style="2" customWidth="1"/>
    <col min="12802" max="12802" width="11.1640625" style="2" bestFit="1" customWidth="1"/>
    <col min="12803" max="12804" width="11" style="2"/>
    <col min="12805" max="12806" width="11.1640625" style="2" bestFit="1" customWidth="1"/>
    <col min="12807" max="12807" width="11" style="2"/>
    <col min="12808" max="12808" width="11.1640625" style="2" bestFit="1" customWidth="1"/>
    <col min="12809" max="12809" width="11" style="2"/>
    <col min="12810" max="12810" width="17.1640625" style="2" bestFit="1" customWidth="1"/>
    <col min="12811" max="12813" width="11" style="2"/>
    <col min="12814" max="12814" width="11.1640625" style="2" bestFit="1" customWidth="1"/>
    <col min="12815" max="13056" width="11" style="2"/>
    <col min="13057" max="13057" width="16" style="2" customWidth="1"/>
    <col min="13058" max="13058" width="11.1640625" style="2" bestFit="1" customWidth="1"/>
    <col min="13059" max="13060" width="11" style="2"/>
    <col min="13061" max="13062" width="11.1640625" style="2" bestFit="1" customWidth="1"/>
    <col min="13063" max="13063" width="11" style="2"/>
    <col min="13064" max="13064" width="11.1640625" style="2" bestFit="1" customWidth="1"/>
    <col min="13065" max="13065" width="11" style="2"/>
    <col min="13066" max="13066" width="17.1640625" style="2" bestFit="1" customWidth="1"/>
    <col min="13067" max="13069" width="11" style="2"/>
    <col min="13070" max="13070" width="11.1640625" style="2" bestFit="1" customWidth="1"/>
    <col min="13071" max="13312" width="11" style="2"/>
    <col min="13313" max="13313" width="16" style="2" customWidth="1"/>
    <col min="13314" max="13314" width="11.1640625" style="2" bestFit="1" customWidth="1"/>
    <col min="13315" max="13316" width="11" style="2"/>
    <col min="13317" max="13318" width="11.1640625" style="2" bestFit="1" customWidth="1"/>
    <col min="13319" max="13319" width="11" style="2"/>
    <col min="13320" max="13320" width="11.1640625" style="2" bestFit="1" customWidth="1"/>
    <col min="13321" max="13321" width="11" style="2"/>
    <col min="13322" max="13322" width="17.1640625" style="2" bestFit="1" customWidth="1"/>
    <col min="13323" max="13325" width="11" style="2"/>
    <col min="13326" max="13326" width="11.1640625" style="2" bestFit="1" customWidth="1"/>
    <col min="13327" max="13568" width="11" style="2"/>
    <col min="13569" max="13569" width="16" style="2" customWidth="1"/>
    <col min="13570" max="13570" width="11.1640625" style="2" bestFit="1" customWidth="1"/>
    <col min="13571" max="13572" width="11" style="2"/>
    <col min="13573" max="13574" width="11.1640625" style="2" bestFit="1" customWidth="1"/>
    <col min="13575" max="13575" width="11" style="2"/>
    <col min="13576" max="13576" width="11.1640625" style="2" bestFit="1" customWidth="1"/>
    <col min="13577" max="13577" width="11" style="2"/>
    <col min="13578" max="13578" width="17.1640625" style="2" bestFit="1" customWidth="1"/>
    <col min="13579" max="13581" width="11" style="2"/>
    <col min="13582" max="13582" width="11.1640625" style="2" bestFit="1" customWidth="1"/>
    <col min="13583" max="13824" width="11" style="2"/>
    <col min="13825" max="13825" width="16" style="2" customWidth="1"/>
    <col min="13826" max="13826" width="11.1640625" style="2" bestFit="1" customWidth="1"/>
    <col min="13827" max="13828" width="11" style="2"/>
    <col min="13829" max="13830" width="11.1640625" style="2" bestFit="1" customWidth="1"/>
    <col min="13831" max="13831" width="11" style="2"/>
    <col min="13832" max="13832" width="11.1640625" style="2" bestFit="1" customWidth="1"/>
    <col min="13833" max="13833" width="11" style="2"/>
    <col min="13834" max="13834" width="17.1640625" style="2" bestFit="1" customWidth="1"/>
    <col min="13835" max="13837" width="11" style="2"/>
    <col min="13838" max="13838" width="11.1640625" style="2" bestFit="1" customWidth="1"/>
    <col min="13839" max="14080" width="11" style="2"/>
    <col min="14081" max="14081" width="16" style="2" customWidth="1"/>
    <col min="14082" max="14082" width="11.1640625" style="2" bestFit="1" customWidth="1"/>
    <col min="14083" max="14084" width="11" style="2"/>
    <col min="14085" max="14086" width="11.1640625" style="2" bestFit="1" customWidth="1"/>
    <col min="14087" max="14087" width="11" style="2"/>
    <col min="14088" max="14088" width="11.1640625" style="2" bestFit="1" customWidth="1"/>
    <col min="14089" max="14089" width="11" style="2"/>
    <col min="14090" max="14090" width="17.1640625" style="2" bestFit="1" customWidth="1"/>
    <col min="14091" max="14093" width="11" style="2"/>
    <col min="14094" max="14094" width="11.1640625" style="2" bestFit="1" customWidth="1"/>
    <col min="14095" max="14336" width="11" style="2"/>
    <col min="14337" max="14337" width="16" style="2" customWidth="1"/>
    <col min="14338" max="14338" width="11.1640625" style="2" bestFit="1" customWidth="1"/>
    <col min="14339" max="14340" width="11" style="2"/>
    <col min="14341" max="14342" width="11.1640625" style="2" bestFit="1" customWidth="1"/>
    <col min="14343" max="14343" width="11" style="2"/>
    <col min="14344" max="14344" width="11.1640625" style="2" bestFit="1" customWidth="1"/>
    <col min="14345" max="14345" width="11" style="2"/>
    <col min="14346" max="14346" width="17.1640625" style="2" bestFit="1" customWidth="1"/>
    <col min="14347" max="14349" width="11" style="2"/>
    <col min="14350" max="14350" width="11.1640625" style="2" bestFit="1" customWidth="1"/>
    <col min="14351" max="14592" width="11" style="2"/>
    <col min="14593" max="14593" width="16" style="2" customWidth="1"/>
    <col min="14594" max="14594" width="11.1640625" style="2" bestFit="1" customWidth="1"/>
    <col min="14595" max="14596" width="11" style="2"/>
    <col min="14597" max="14598" width="11.1640625" style="2" bestFit="1" customWidth="1"/>
    <col min="14599" max="14599" width="11" style="2"/>
    <col min="14600" max="14600" width="11.1640625" style="2" bestFit="1" customWidth="1"/>
    <col min="14601" max="14601" width="11" style="2"/>
    <col min="14602" max="14602" width="17.1640625" style="2" bestFit="1" customWidth="1"/>
    <col min="14603" max="14605" width="11" style="2"/>
    <col min="14606" max="14606" width="11.1640625" style="2" bestFit="1" customWidth="1"/>
    <col min="14607" max="14848" width="11" style="2"/>
    <col min="14849" max="14849" width="16" style="2" customWidth="1"/>
    <col min="14850" max="14850" width="11.1640625" style="2" bestFit="1" customWidth="1"/>
    <col min="14851" max="14852" width="11" style="2"/>
    <col min="14853" max="14854" width="11.1640625" style="2" bestFit="1" customWidth="1"/>
    <col min="14855" max="14855" width="11" style="2"/>
    <col min="14856" max="14856" width="11.1640625" style="2" bestFit="1" customWidth="1"/>
    <col min="14857" max="14857" width="11" style="2"/>
    <col min="14858" max="14858" width="17.1640625" style="2" bestFit="1" customWidth="1"/>
    <col min="14859" max="14861" width="11" style="2"/>
    <col min="14862" max="14862" width="11.1640625" style="2" bestFit="1" customWidth="1"/>
    <col min="14863" max="15104" width="11" style="2"/>
    <col min="15105" max="15105" width="16" style="2" customWidth="1"/>
    <col min="15106" max="15106" width="11.1640625" style="2" bestFit="1" customWidth="1"/>
    <col min="15107" max="15108" width="11" style="2"/>
    <col min="15109" max="15110" width="11.1640625" style="2" bestFit="1" customWidth="1"/>
    <col min="15111" max="15111" width="11" style="2"/>
    <col min="15112" max="15112" width="11.1640625" style="2" bestFit="1" customWidth="1"/>
    <col min="15113" max="15113" width="11" style="2"/>
    <col min="15114" max="15114" width="17.1640625" style="2" bestFit="1" customWidth="1"/>
    <col min="15115" max="15117" width="11" style="2"/>
    <col min="15118" max="15118" width="11.1640625" style="2" bestFit="1" customWidth="1"/>
    <col min="15119" max="15360" width="11" style="2"/>
    <col min="15361" max="15361" width="16" style="2" customWidth="1"/>
    <col min="15362" max="15362" width="11.1640625" style="2" bestFit="1" customWidth="1"/>
    <col min="15363" max="15364" width="11" style="2"/>
    <col min="15365" max="15366" width="11.1640625" style="2" bestFit="1" customWidth="1"/>
    <col min="15367" max="15367" width="11" style="2"/>
    <col min="15368" max="15368" width="11.1640625" style="2" bestFit="1" customWidth="1"/>
    <col min="15369" max="15369" width="11" style="2"/>
    <col min="15370" max="15370" width="17.1640625" style="2" bestFit="1" customWidth="1"/>
    <col min="15371" max="15373" width="11" style="2"/>
    <col min="15374" max="15374" width="11.1640625" style="2" bestFit="1" customWidth="1"/>
    <col min="15375" max="15616" width="11" style="2"/>
    <col min="15617" max="15617" width="16" style="2" customWidth="1"/>
    <col min="15618" max="15618" width="11.1640625" style="2" bestFit="1" customWidth="1"/>
    <col min="15619" max="15620" width="11" style="2"/>
    <col min="15621" max="15622" width="11.1640625" style="2" bestFit="1" customWidth="1"/>
    <col min="15623" max="15623" width="11" style="2"/>
    <col min="15624" max="15624" width="11.1640625" style="2" bestFit="1" customWidth="1"/>
    <col min="15625" max="15625" width="11" style="2"/>
    <col min="15626" max="15626" width="17.1640625" style="2" bestFit="1" customWidth="1"/>
    <col min="15627" max="15629" width="11" style="2"/>
    <col min="15630" max="15630" width="11.1640625" style="2" bestFit="1" customWidth="1"/>
    <col min="15631" max="15872" width="11" style="2"/>
    <col min="15873" max="15873" width="16" style="2" customWidth="1"/>
    <col min="15874" max="15874" width="11.1640625" style="2" bestFit="1" customWidth="1"/>
    <col min="15875" max="15876" width="11" style="2"/>
    <col min="15877" max="15878" width="11.1640625" style="2" bestFit="1" customWidth="1"/>
    <col min="15879" max="15879" width="11" style="2"/>
    <col min="15880" max="15880" width="11.1640625" style="2" bestFit="1" customWidth="1"/>
    <col min="15881" max="15881" width="11" style="2"/>
    <col min="15882" max="15882" width="17.1640625" style="2" bestFit="1" customWidth="1"/>
    <col min="15883" max="15885" width="11" style="2"/>
    <col min="15886" max="15886" width="11.1640625" style="2" bestFit="1" customWidth="1"/>
    <col min="15887" max="16128" width="11" style="2"/>
    <col min="16129" max="16129" width="16" style="2" customWidth="1"/>
    <col min="16130" max="16130" width="11.1640625" style="2" bestFit="1" customWidth="1"/>
    <col min="16131" max="16132" width="11" style="2"/>
    <col min="16133" max="16134" width="11.1640625" style="2" bestFit="1" customWidth="1"/>
    <col min="16135" max="16135" width="11" style="2"/>
    <col min="16136" max="16136" width="11.1640625" style="2" bestFit="1" customWidth="1"/>
    <col min="16137" max="16137" width="11" style="2"/>
    <col min="16138" max="16138" width="17.1640625" style="2" bestFit="1" customWidth="1"/>
    <col min="16139" max="16141" width="11" style="2"/>
    <col min="16142" max="16142" width="11.1640625" style="2" bestFit="1" customWidth="1"/>
    <col min="16143" max="16384" width="11" style="2"/>
  </cols>
  <sheetData>
    <row r="1" spans="1:17" ht="21">
      <c r="A1" s="1"/>
      <c r="B1" s="1"/>
      <c r="C1" s="1"/>
      <c r="D1" s="160" t="s">
        <v>0</v>
      </c>
      <c r="E1" s="160"/>
      <c r="F1" s="160"/>
      <c r="G1" s="161" t="s">
        <v>91</v>
      </c>
      <c r="H1" s="161"/>
      <c r="I1" s="161"/>
      <c r="J1" s="162"/>
    </row>
    <row r="2" spans="1:17" ht="19" thickBot="1">
      <c r="A2" s="3"/>
      <c r="B2" s="3"/>
      <c r="C2" s="3"/>
      <c r="D2" s="4"/>
      <c r="E2" s="4"/>
      <c r="F2" s="4"/>
      <c r="G2" s="4"/>
      <c r="H2" s="4"/>
      <c r="I2" s="5" t="s">
        <v>1</v>
      </c>
      <c r="J2" s="6">
        <v>41767</v>
      </c>
    </row>
    <row r="3" spans="1:17">
      <c r="A3" s="7" t="s">
        <v>2</v>
      </c>
      <c r="B3" s="163" t="s">
        <v>92</v>
      </c>
      <c r="C3" s="164"/>
      <c r="D3" s="8" t="s">
        <v>3</v>
      </c>
      <c r="E3" s="104" t="s">
        <v>113</v>
      </c>
      <c r="F3" s="165" t="s">
        <v>4</v>
      </c>
      <c r="G3" s="166"/>
      <c r="H3" s="104">
        <v>3</v>
      </c>
      <c r="I3" s="158"/>
      <c r="J3" s="159"/>
    </row>
    <row r="4" spans="1:17" ht="16" thickBot="1">
      <c r="A4" s="7" t="s">
        <v>5</v>
      </c>
      <c r="B4" s="154" t="s">
        <v>88</v>
      </c>
      <c r="C4" s="155"/>
      <c r="D4" s="8" t="s">
        <v>6</v>
      </c>
      <c r="E4" s="105" t="s">
        <v>112</v>
      </c>
      <c r="F4" s="156" t="s">
        <v>7</v>
      </c>
      <c r="G4" s="157"/>
      <c r="H4" s="105">
        <v>3</v>
      </c>
      <c r="I4" s="158"/>
      <c r="J4" s="159"/>
    </row>
    <row r="5" spans="1:17">
      <c r="A5" s="7" t="s">
        <v>8</v>
      </c>
      <c r="B5" s="163" t="s">
        <v>89</v>
      </c>
      <c r="C5" s="164"/>
      <c r="D5" s="9" t="s">
        <v>9</v>
      </c>
      <c r="E5" s="106">
        <f>E3-E4</f>
        <v>0.19999999999999996</v>
      </c>
      <c r="F5" s="165" t="s">
        <v>10</v>
      </c>
      <c r="G5" s="166"/>
      <c r="H5" s="107">
        <v>10</v>
      </c>
      <c r="I5" s="158"/>
      <c r="J5" s="159"/>
    </row>
    <row r="6" spans="1:17">
      <c r="A6" s="7" t="s">
        <v>11</v>
      </c>
      <c r="B6" s="167">
        <v>1</v>
      </c>
      <c r="C6" s="168"/>
      <c r="D6" s="9"/>
      <c r="E6" s="10"/>
      <c r="F6" s="165" t="s">
        <v>12</v>
      </c>
      <c r="G6" s="166"/>
      <c r="H6" s="103"/>
      <c r="I6" s="158"/>
      <c r="J6" s="159"/>
    </row>
    <row r="8" spans="1:17" ht="16" thickBo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16" thickBot="1">
      <c r="A9" s="11"/>
      <c r="B9" s="12" t="s">
        <v>13</v>
      </c>
      <c r="C9" s="171" t="s">
        <v>14</v>
      </c>
      <c r="D9" s="172"/>
      <c r="E9" s="172"/>
      <c r="F9" s="173"/>
      <c r="G9" s="171" t="s">
        <v>15</v>
      </c>
      <c r="H9" s="172"/>
      <c r="I9" s="172"/>
      <c r="J9" s="173"/>
      <c r="K9" s="172" t="s">
        <v>16</v>
      </c>
      <c r="L9" s="172"/>
      <c r="M9" s="172"/>
      <c r="N9" s="173"/>
      <c r="O9" s="11"/>
      <c r="P9" s="11"/>
      <c r="Q9" s="11"/>
    </row>
    <row r="10" spans="1:17" ht="16" thickBot="1">
      <c r="A10" s="11"/>
      <c r="B10" s="12" t="s">
        <v>17</v>
      </c>
      <c r="C10" s="13" t="s">
        <v>18</v>
      </c>
      <c r="D10" s="14" t="s">
        <v>19</v>
      </c>
      <c r="E10" s="14" t="s">
        <v>20</v>
      </c>
      <c r="F10" s="15" t="s">
        <v>21</v>
      </c>
      <c r="G10" s="13" t="s">
        <v>18</v>
      </c>
      <c r="H10" s="14" t="s">
        <v>19</v>
      </c>
      <c r="I10" s="14" t="s">
        <v>20</v>
      </c>
      <c r="J10" s="15" t="s">
        <v>21</v>
      </c>
      <c r="K10" s="13" t="s">
        <v>18</v>
      </c>
      <c r="L10" s="14" t="s">
        <v>19</v>
      </c>
      <c r="M10" s="14" t="s">
        <v>20</v>
      </c>
      <c r="N10" s="15" t="s">
        <v>21</v>
      </c>
      <c r="O10" s="174" t="s">
        <v>22</v>
      </c>
      <c r="P10" s="175"/>
      <c r="Q10" s="11"/>
    </row>
    <row r="11" spans="1:17">
      <c r="A11" s="11"/>
      <c r="B11" s="108">
        <v>1</v>
      </c>
      <c r="C11" s="17"/>
      <c r="D11" s="17"/>
      <c r="E11" s="17"/>
      <c r="F11" s="18">
        <f t="shared" ref="F11:F20" si="0">(MAX(C11:E11)-MIN(C11:E11))</f>
        <v>0</v>
      </c>
      <c r="G11" s="17"/>
      <c r="H11" s="17"/>
      <c r="I11" s="17"/>
      <c r="J11" s="19">
        <f t="shared" ref="J11:J20" si="1">(MAX(G11:I11)-MIN(G11:I11))</f>
        <v>0</v>
      </c>
      <c r="K11" s="17"/>
      <c r="L11" s="17"/>
      <c r="M11" s="17"/>
      <c r="N11" s="20">
        <f t="shared" ref="N11:N20" si="2">(MAX(K11:M11)-MIN(K11:M11))</f>
        <v>0</v>
      </c>
      <c r="O11" s="11" t="str">
        <f t="shared" ref="O11:O30" si="3">IF(F11&gt;$P$35,"UCL Range Violation - A",IF(J11&gt;$P$35,"UCL Range Violation - B",IF(N11&gt;$P$35,"UCL Range Violation - C","")))</f>
        <v/>
      </c>
      <c r="P11" s="11"/>
      <c r="Q11" s="11"/>
    </row>
    <row r="12" spans="1:17">
      <c r="A12" s="11"/>
      <c r="B12" s="109">
        <v>2</v>
      </c>
      <c r="C12" s="17"/>
      <c r="D12" s="17"/>
      <c r="E12" s="17"/>
      <c r="F12" s="18">
        <f t="shared" si="0"/>
        <v>0</v>
      </c>
      <c r="G12" s="17"/>
      <c r="H12" s="17"/>
      <c r="I12" s="17"/>
      <c r="J12" s="19">
        <f t="shared" si="1"/>
        <v>0</v>
      </c>
      <c r="K12" s="17"/>
      <c r="L12" s="17"/>
      <c r="M12" s="17"/>
      <c r="N12" s="20">
        <f t="shared" si="2"/>
        <v>0</v>
      </c>
      <c r="O12" s="11" t="str">
        <f t="shared" si="3"/>
        <v/>
      </c>
      <c r="P12" s="11"/>
      <c r="Q12" s="11"/>
    </row>
    <row r="13" spans="1:17">
      <c r="A13" s="11"/>
      <c r="B13" s="109">
        <v>3</v>
      </c>
      <c r="C13" s="17"/>
      <c r="D13" s="17"/>
      <c r="E13" s="17"/>
      <c r="F13" s="18">
        <f t="shared" si="0"/>
        <v>0</v>
      </c>
      <c r="G13" s="17"/>
      <c r="H13" s="17"/>
      <c r="I13" s="17"/>
      <c r="J13" s="19">
        <f t="shared" si="1"/>
        <v>0</v>
      </c>
      <c r="K13" s="17"/>
      <c r="L13" s="17"/>
      <c r="M13" s="17"/>
      <c r="N13" s="20">
        <f t="shared" si="2"/>
        <v>0</v>
      </c>
      <c r="O13" s="11" t="str">
        <f t="shared" si="3"/>
        <v/>
      </c>
      <c r="P13" s="11"/>
      <c r="Q13" s="11"/>
    </row>
    <row r="14" spans="1:17">
      <c r="A14" s="11"/>
      <c r="B14" s="109">
        <v>4</v>
      </c>
      <c r="C14" s="17"/>
      <c r="D14" s="17"/>
      <c r="E14" s="17"/>
      <c r="F14" s="18">
        <f t="shared" si="0"/>
        <v>0</v>
      </c>
      <c r="G14" s="17"/>
      <c r="H14" s="17"/>
      <c r="I14" s="17"/>
      <c r="J14" s="19">
        <f t="shared" si="1"/>
        <v>0</v>
      </c>
      <c r="K14" s="17"/>
      <c r="L14" s="17"/>
      <c r="M14" s="17"/>
      <c r="N14" s="20">
        <f t="shared" si="2"/>
        <v>0</v>
      </c>
      <c r="O14" s="11" t="str">
        <f t="shared" si="3"/>
        <v/>
      </c>
      <c r="P14" s="11"/>
      <c r="Q14" s="11"/>
    </row>
    <row r="15" spans="1:17">
      <c r="A15" s="11"/>
      <c r="B15" s="109">
        <v>5</v>
      </c>
      <c r="C15" s="17"/>
      <c r="D15" s="17"/>
      <c r="E15" s="17"/>
      <c r="F15" s="18">
        <f t="shared" si="0"/>
        <v>0</v>
      </c>
      <c r="G15" s="17"/>
      <c r="H15" s="17"/>
      <c r="I15" s="17"/>
      <c r="J15" s="19">
        <f t="shared" si="1"/>
        <v>0</v>
      </c>
      <c r="K15" s="17"/>
      <c r="L15" s="17"/>
      <c r="M15" s="17"/>
      <c r="N15" s="20">
        <f t="shared" si="2"/>
        <v>0</v>
      </c>
      <c r="O15" s="11" t="str">
        <f t="shared" si="3"/>
        <v/>
      </c>
      <c r="P15" s="11"/>
      <c r="Q15" s="11"/>
    </row>
    <row r="16" spans="1:17">
      <c r="A16" s="11"/>
      <c r="B16" s="109">
        <v>6</v>
      </c>
      <c r="C16" s="17"/>
      <c r="D16" s="17"/>
      <c r="E16" s="17"/>
      <c r="F16" s="18">
        <f t="shared" si="0"/>
        <v>0</v>
      </c>
      <c r="G16" s="17"/>
      <c r="H16" s="17"/>
      <c r="I16" s="17"/>
      <c r="J16" s="19">
        <f t="shared" si="1"/>
        <v>0</v>
      </c>
      <c r="K16" s="17"/>
      <c r="L16" s="17"/>
      <c r="M16" s="17"/>
      <c r="N16" s="20">
        <f t="shared" si="2"/>
        <v>0</v>
      </c>
      <c r="O16" s="11" t="str">
        <f t="shared" si="3"/>
        <v/>
      </c>
      <c r="P16" s="11"/>
      <c r="Q16" s="11"/>
    </row>
    <row r="17" spans="1:17">
      <c r="A17" s="11"/>
      <c r="B17" s="109">
        <v>7</v>
      </c>
      <c r="C17" s="17"/>
      <c r="D17" s="17"/>
      <c r="E17" s="17"/>
      <c r="F17" s="18">
        <f t="shared" si="0"/>
        <v>0</v>
      </c>
      <c r="G17" s="17"/>
      <c r="H17" s="17"/>
      <c r="I17" s="17"/>
      <c r="J17" s="19">
        <f t="shared" si="1"/>
        <v>0</v>
      </c>
      <c r="K17" s="17"/>
      <c r="L17" s="17"/>
      <c r="M17" s="17"/>
      <c r="N17" s="20">
        <f t="shared" si="2"/>
        <v>0</v>
      </c>
      <c r="O17" s="11" t="str">
        <f t="shared" si="3"/>
        <v/>
      </c>
      <c r="P17" s="11"/>
      <c r="Q17" s="11"/>
    </row>
    <row r="18" spans="1:17">
      <c r="A18" s="11"/>
      <c r="B18" s="109">
        <v>8</v>
      </c>
      <c r="C18" s="17"/>
      <c r="D18" s="17"/>
      <c r="E18" s="17"/>
      <c r="F18" s="18">
        <f t="shared" si="0"/>
        <v>0</v>
      </c>
      <c r="G18" s="17"/>
      <c r="H18" s="17"/>
      <c r="I18" s="17"/>
      <c r="J18" s="19">
        <f t="shared" si="1"/>
        <v>0</v>
      </c>
      <c r="K18" s="17"/>
      <c r="L18" s="17"/>
      <c r="M18" s="17"/>
      <c r="N18" s="20">
        <f t="shared" si="2"/>
        <v>0</v>
      </c>
      <c r="O18" s="11" t="str">
        <f t="shared" si="3"/>
        <v/>
      </c>
      <c r="P18" s="11"/>
      <c r="Q18" s="11"/>
    </row>
    <row r="19" spans="1:17">
      <c r="A19" s="11"/>
      <c r="B19" s="109">
        <v>9</v>
      </c>
      <c r="C19" s="17"/>
      <c r="D19" s="17"/>
      <c r="E19" s="17"/>
      <c r="F19" s="18">
        <f t="shared" si="0"/>
        <v>0</v>
      </c>
      <c r="G19" s="17"/>
      <c r="H19" s="17"/>
      <c r="I19" s="17"/>
      <c r="J19" s="19">
        <f t="shared" si="1"/>
        <v>0</v>
      </c>
      <c r="K19" s="17"/>
      <c r="L19" s="17"/>
      <c r="M19" s="17"/>
      <c r="N19" s="20">
        <f t="shared" si="2"/>
        <v>0</v>
      </c>
      <c r="O19" s="11"/>
      <c r="P19" s="11"/>
      <c r="Q19" s="11"/>
    </row>
    <row r="20" spans="1:17">
      <c r="A20" s="11"/>
      <c r="B20" s="109">
        <v>10</v>
      </c>
      <c r="C20" s="17"/>
      <c r="D20" s="17"/>
      <c r="E20" s="17"/>
      <c r="F20" s="18">
        <f t="shared" si="0"/>
        <v>0</v>
      </c>
      <c r="G20" s="17"/>
      <c r="H20" s="17"/>
      <c r="I20" s="17"/>
      <c r="J20" s="19">
        <f t="shared" si="1"/>
        <v>0</v>
      </c>
      <c r="K20" s="17"/>
      <c r="L20" s="17"/>
      <c r="M20" s="17"/>
      <c r="N20" s="20">
        <f t="shared" si="2"/>
        <v>0</v>
      </c>
      <c r="O20" s="11" t="str">
        <f t="shared" si="3"/>
        <v/>
      </c>
      <c r="P20" s="11"/>
      <c r="Q20" s="11"/>
    </row>
    <row r="21" spans="1:17" ht="15" hidden="1" customHeight="1">
      <c r="A21" s="11"/>
      <c r="B21" s="21">
        <v>11</v>
      </c>
      <c r="C21" s="22">
        <v>1.0489999999999999</v>
      </c>
      <c r="D21" s="23"/>
      <c r="E21" s="23"/>
      <c r="F21" s="24"/>
      <c r="G21" s="25"/>
      <c r="H21" s="23"/>
      <c r="I21" s="23"/>
      <c r="J21" s="26"/>
      <c r="K21" s="25"/>
      <c r="L21" s="23"/>
      <c r="M21" s="23"/>
      <c r="N21" s="24"/>
      <c r="O21" s="11" t="str">
        <f t="shared" si="3"/>
        <v/>
      </c>
      <c r="P21" s="11"/>
      <c r="Q21" s="11"/>
    </row>
    <row r="22" spans="1:17" ht="15" hidden="1" customHeight="1">
      <c r="A22" s="11"/>
      <c r="B22" s="21">
        <v>12</v>
      </c>
      <c r="C22" s="27"/>
      <c r="D22" s="28"/>
      <c r="E22" s="28"/>
      <c r="F22" s="29"/>
      <c r="G22" s="30"/>
      <c r="H22" s="28"/>
      <c r="I22" s="28"/>
      <c r="J22" s="31"/>
      <c r="K22" s="30"/>
      <c r="L22" s="28"/>
      <c r="M22" s="28"/>
      <c r="N22" s="29"/>
      <c r="O22" s="11" t="str">
        <f t="shared" si="3"/>
        <v/>
      </c>
      <c r="P22" s="11"/>
      <c r="Q22" s="11"/>
    </row>
    <row r="23" spans="1:17" ht="15" hidden="1" customHeight="1">
      <c r="A23" s="11"/>
      <c r="B23" s="21">
        <v>13</v>
      </c>
      <c r="C23" s="27"/>
      <c r="D23" s="28"/>
      <c r="E23" s="28"/>
      <c r="F23" s="29"/>
      <c r="G23" s="30"/>
      <c r="H23" s="28"/>
      <c r="I23" s="28"/>
      <c r="J23" s="31"/>
      <c r="K23" s="30"/>
      <c r="L23" s="28"/>
      <c r="M23" s="28"/>
      <c r="N23" s="29"/>
      <c r="O23" s="11" t="str">
        <f t="shared" si="3"/>
        <v/>
      </c>
      <c r="P23" s="11"/>
      <c r="Q23" s="11"/>
    </row>
    <row r="24" spans="1:17" ht="15" hidden="1" customHeight="1">
      <c r="A24" s="11"/>
      <c r="B24" s="21">
        <v>14</v>
      </c>
      <c r="C24" s="27"/>
      <c r="D24" s="28"/>
      <c r="E24" s="28"/>
      <c r="F24" s="29"/>
      <c r="G24" s="30"/>
      <c r="H24" s="28"/>
      <c r="I24" s="28"/>
      <c r="J24" s="31"/>
      <c r="K24" s="30"/>
      <c r="L24" s="28"/>
      <c r="M24" s="28"/>
      <c r="N24" s="29"/>
      <c r="O24" s="11" t="str">
        <f t="shared" si="3"/>
        <v/>
      </c>
      <c r="P24" s="11"/>
      <c r="Q24" s="11"/>
    </row>
    <row r="25" spans="1:17" ht="15" hidden="1" customHeight="1">
      <c r="A25" s="11"/>
      <c r="B25" s="21">
        <v>15</v>
      </c>
      <c r="C25" s="27"/>
      <c r="D25" s="28"/>
      <c r="E25" s="28"/>
      <c r="F25" s="29"/>
      <c r="G25" s="30"/>
      <c r="H25" s="28"/>
      <c r="I25" s="28"/>
      <c r="J25" s="31"/>
      <c r="K25" s="30"/>
      <c r="L25" s="28"/>
      <c r="M25" s="28"/>
      <c r="N25" s="29"/>
      <c r="O25" s="11" t="str">
        <f t="shared" si="3"/>
        <v/>
      </c>
      <c r="P25" s="11"/>
      <c r="Q25" s="11"/>
    </row>
    <row r="26" spans="1:17" ht="15" hidden="1" customHeight="1">
      <c r="A26" s="11"/>
      <c r="B26" s="21">
        <v>16</v>
      </c>
      <c r="C26" s="27"/>
      <c r="D26" s="28"/>
      <c r="E26" s="28"/>
      <c r="F26" s="29"/>
      <c r="G26" s="30"/>
      <c r="H26" s="28"/>
      <c r="I26" s="28"/>
      <c r="J26" s="31"/>
      <c r="K26" s="30"/>
      <c r="L26" s="28"/>
      <c r="M26" s="28"/>
      <c r="N26" s="29"/>
      <c r="O26" s="11" t="str">
        <f t="shared" si="3"/>
        <v/>
      </c>
      <c r="P26" s="11"/>
      <c r="Q26" s="11"/>
    </row>
    <row r="27" spans="1:17" ht="15" hidden="1" customHeight="1">
      <c r="A27" s="11"/>
      <c r="B27" s="21">
        <v>17</v>
      </c>
      <c r="C27" s="27"/>
      <c r="D27" s="28"/>
      <c r="E27" s="28"/>
      <c r="F27" s="29"/>
      <c r="G27" s="30"/>
      <c r="H27" s="28"/>
      <c r="I27" s="28"/>
      <c r="J27" s="31"/>
      <c r="K27" s="30"/>
      <c r="L27" s="28"/>
      <c r="M27" s="28"/>
      <c r="N27" s="29"/>
      <c r="O27" s="11" t="str">
        <f t="shared" si="3"/>
        <v/>
      </c>
      <c r="P27" s="11"/>
      <c r="Q27" s="11"/>
    </row>
    <row r="28" spans="1:17" ht="15" hidden="1" customHeight="1">
      <c r="A28" s="11"/>
      <c r="B28" s="21">
        <v>18</v>
      </c>
      <c r="C28" s="27"/>
      <c r="D28" s="28"/>
      <c r="E28" s="28"/>
      <c r="F28" s="29"/>
      <c r="G28" s="30"/>
      <c r="H28" s="28"/>
      <c r="I28" s="28"/>
      <c r="J28" s="31"/>
      <c r="K28" s="30"/>
      <c r="L28" s="28"/>
      <c r="M28" s="28"/>
      <c r="N28" s="29"/>
      <c r="O28" s="11" t="str">
        <f t="shared" si="3"/>
        <v/>
      </c>
      <c r="P28" s="11"/>
      <c r="Q28" s="11"/>
    </row>
    <row r="29" spans="1:17" ht="15" hidden="1" customHeight="1">
      <c r="A29" s="11"/>
      <c r="B29" s="21">
        <v>19</v>
      </c>
      <c r="C29" s="27"/>
      <c r="D29" s="28"/>
      <c r="E29" s="28"/>
      <c r="F29" s="29"/>
      <c r="G29" s="30"/>
      <c r="H29" s="28"/>
      <c r="I29" s="28"/>
      <c r="J29" s="31"/>
      <c r="K29" s="30"/>
      <c r="L29" s="28"/>
      <c r="M29" s="28"/>
      <c r="N29" s="29"/>
      <c r="O29" s="11" t="str">
        <f t="shared" si="3"/>
        <v/>
      </c>
      <c r="P29" s="11"/>
      <c r="Q29" s="11"/>
    </row>
    <row r="30" spans="1:17" ht="15.75" hidden="1" customHeight="1" thickBot="1">
      <c r="A30" s="11"/>
      <c r="B30" s="32">
        <v>20</v>
      </c>
      <c r="C30" s="22"/>
      <c r="D30" s="23"/>
      <c r="E30" s="23"/>
      <c r="F30" s="24"/>
      <c r="G30" s="25"/>
      <c r="H30" s="23"/>
      <c r="I30" s="23"/>
      <c r="J30" s="26"/>
      <c r="K30" s="25"/>
      <c r="L30" s="23"/>
      <c r="M30" s="23"/>
      <c r="N30" s="24"/>
      <c r="O30" s="11" t="str">
        <f t="shared" si="3"/>
        <v/>
      </c>
      <c r="P30" s="11"/>
      <c r="Q30" s="11"/>
    </row>
    <row r="31" spans="1:17" ht="16" thickBot="1">
      <c r="A31" s="11"/>
      <c r="B31" s="33"/>
      <c r="C31" s="34"/>
      <c r="D31" s="35" t="s">
        <v>23</v>
      </c>
      <c r="E31" s="36">
        <f>AVERAGE(C11:E30)</f>
        <v>1.0489999999999999</v>
      </c>
      <c r="F31" s="37">
        <f>AVERAGE(F11:F30)</f>
        <v>0</v>
      </c>
      <c r="G31" s="34"/>
      <c r="H31" s="35" t="s">
        <v>23</v>
      </c>
      <c r="I31" s="38" t="e">
        <f>AVERAGE(G11:I30)</f>
        <v>#DIV/0!</v>
      </c>
      <c r="J31" s="39">
        <f>AVERAGE(J11:J30)</f>
        <v>0</v>
      </c>
      <c r="K31" s="34"/>
      <c r="L31" s="35" t="s">
        <v>23</v>
      </c>
      <c r="M31" s="38" t="e">
        <f>AVERAGE(K11:M30)</f>
        <v>#DIV/0!</v>
      </c>
      <c r="N31" s="37">
        <f>AVERAGE(N11:N30)</f>
        <v>0</v>
      </c>
      <c r="O31" s="11"/>
      <c r="P31" s="11"/>
      <c r="Q31" s="11"/>
    </row>
    <row r="32" spans="1:17" ht="16" thickBo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16" thickBot="1">
      <c r="A33" s="11"/>
      <c r="B33" s="40"/>
      <c r="C33" s="41" t="s">
        <v>24</v>
      </c>
      <c r="D33" s="42">
        <f>IF(H4=3,P34*O46,P34*O45)</f>
        <v>0</v>
      </c>
      <c r="E33" s="11"/>
      <c r="F33" s="40"/>
      <c r="G33" s="43" t="s">
        <v>25</v>
      </c>
      <c r="H33" s="42" t="e">
        <f>IF(H4=3,SQRT(ABS(((P36*P46)^2)-((D33^2)/(H5*H4)))),(SQRT(ABS(((P36*P45)^2)-((D33^2)/(H5*H4))))))</f>
        <v>#DIV/0!</v>
      </c>
      <c r="I33" s="11"/>
      <c r="J33" s="40"/>
      <c r="K33" s="41" t="s">
        <v>26</v>
      </c>
      <c r="L33" s="42" t="e">
        <f>SQRT(D33^2+H33^2)</f>
        <v>#DIV/0!</v>
      </c>
      <c r="M33" s="11"/>
      <c r="N33" s="176" t="s">
        <v>27</v>
      </c>
      <c r="O33" s="177"/>
      <c r="P33" s="178"/>
      <c r="Q33" s="11"/>
    </row>
    <row r="34" spans="1:17" ht="16" thickBot="1">
      <c r="A34" s="11"/>
      <c r="B34" s="44"/>
      <c r="C34" s="45" t="s">
        <v>28</v>
      </c>
      <c r="D34" s="46">
        <f>D33/5.15</f>
        <v>0</v>
      </c>
      <c r="E34" s="11"/>
      <c r="F34" s="44"/>
      <c r="G34" s="47" t="s">
        <v>29</v>
      </c>
      <c r="H34" s="46" t="e">
        <f>H33/5.15</f>
        <v>#DIV/0!</v>
      </c>
      <c r="I34" s="11"/>
      <c r="J34" s="44"/>
      <c r="K34" s="45" t="s">
        <v>30</v>
      </c>
      <c r="L34" s="48" t="e">
        <f>L33/5.15</f>
        <v>#DIV/0!</v>
      </c>
      <c r="M34" s="11"/>
      <c r="N34" s="49"/>
      <c r="O34" s="50" t="s">
        <v>31</v>
      </c>
      <c r="P34" s="51">
        <f>IF(H3=2,(F31+J31)/2,(F31+J31+N31)/3)</f>
        <v>0</v>
      </c>
      <c r="Q34" s="11"/>
    </row>
    <row r="35" spans="1:17" ht="16" thickBot="1">
      <c r="A35" s="11"/>
      <c r="B35" s="52"/>
      <c r="C35" s="53" t="s">
        <v>32</v>
      </c>
      <c r="D35" s="54">
        <f>100*D33/E5</f>
        <v>0</v>
      </c>
      <c r="E35" s="11"/>
      <c r="F35" s="52"/>
      <c r="G35" s="55" t="s">
        <v>82</v>
      </c>
      <c r="H35" s="54" t="e">
        <f>100*H33/E5</f>
        <v>#DIV/0!</v>
      </c>
      <c r="I35" s="11"/>
      <c r="J35" s="52"/>
      <c r="K35" s="56" t="s">
        <v>33</v>
      </c>
      <c r="L35" s="54" t="e">
        <f>100*L33/(E3-E4)</f>
        <v>#DIV/0!</v>
      </c>
      <c r="M35" s="11"/>
      <c r="N35" s="57"/>
      <c r="O35" s="58" t="s">
        <v>34</v>
      </c>
      <c r="P35" s="59">
        <f>IF(H4=3,P34*N46,P34*N45)</f>
        <v>0</v>
      </c>
      <c r="Q35" s="11"/>
    </row>
    <row r="36" spans="1:17" ht="16" thickBot="1">
      <c r="A36" s="11"/>
      <c r="B36" s="60"/>
      <c r="C36" s="61" t="s">
        <v>35</v>
      </c>
      <c r="D36" s="62" t="str">
        <f>IF(D35&gt;30,"unacceptable.",IF(D35&gt;20,"marginal.",IF(D35&gt;10,"adequate.","excellent.")))</f>
        <v>excellent.</v>
      </c>
      <c r="E36" s="63"/>
      <c r="F36" s="64"/>
      <c r="G36" s="61" t="s">
        <v>36</v>
      </c>
      <c r="H36" s="62" t="e">
        <f>IF(H35&gt;30,"unacceptable.",IF(H35&gt;20,"marginal.",IF(H35&gt;10,"adequate.","excellent.")))</f>
        <v>#DIV/0!</v>
      </c>
      <c r="I36" s="63"/>
      <c r="J36" s="64"/>
      <c r="K36" s="61" t="s">
        <v>36</v>
      </c>
      <c r="L36" s="62" t="e">
        <f>IF(L35&gt;30,"unacceptable.",IF(L35&gt;20,"marginal.",IF(L35&gt;10,"adequate.","excellent.")))</f>
        <v>#DIV/0!</v>
      </c>
      <c r="M36" s="11"/>
      <c r="N36" s="65"/>
      <c r="O36" s="66" t="s">
        <v>37</v>
      </c>
      <c r="P36" s="67" t="e">
        <f>IF(H3=2,ABS(E31-I31),MAX(E31,I31,M31)-MIN(E31,I31,M31))</f>
        <v>#DIV/0!</v>
      </c>
      <c r="Q36" s="11"/>
    </row>
    <row r="37" spans="1:1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68" t="s">
        <v>38</v>
      </c>
      <c r="O37" s="11"/>
      <c r="P37" s="11"/>
      <c r="Q37" s="11"/>
    </row>
    <row r="38" spans="1:17">
      <c r="A38" s="11"/>
      <c r="B38" s="11" t="s">
        <v>39</v>
      </c>
      <c r="C38" s="11"/>
      <c r="D38" s="11"/>
      <c r="E38" s="11"/>
      <c r="F38" s="11" t="s">
        <v>40</v>
      </c>
      <c r="G38" s="11"/>
      <c r="H38" s="11"/>
      <c r="I38" s="11"/>
      <c r="J38" s="11" t="s">
        <v>41</v>
      </c>
      <c r="K38" s="11"/>
      <c r="L38" s="11"/>
      <c r="M38" s="11"/>
      <c r="N38" s="68" t="s">
        <v>42</v>
      </c>
      <c r="O38" s="11"/>
      <c r="P38" s="11"/>
      <c r="Q38" s="11"/>
    </row>
    <row r="39" spans="1:17">
      <c r="A39" s="11"/>
      <c r="B39" s="69" t="s">
        <v>43</v>
      </c>
      <c r="C39" s="11"/>
      <c r="D39" s="11"/>
      <c r="E39" s="11"/>
      <c r="F39" s="69" t="s">
        <v>44</v>
      </c>
      <c r="G39" s="11"/>
      <c r="H39" s="11"/>
      <c r="I39" s="11"/>
      <c r="J39" s="69" t="s">
        <v>45</v>
      </c>
      <c r="K39" s="11"/>
      <c r="L39" s="11"/>
      <c r="M39" s="11"/>
      <c r="N39" s="69" t="s">
        <v>46</v>
      </c>
      <c r="O39" s="11"/>
      <c r="P39" s="11"/>
      <c r="Q39" s="11"/>
    </row>
    <row r="40" spans="1:17">
      <c r="A40" s="11"/>
      <c r="B40" s="11" t="s">
        <v>47</v>
      </c>
      <c r="C40" s="11"/>
      <c r="D40" s="11"/>
      <c r="E40" s="11"/>
      <c r="F40" s="11" t="s">
        <v>48</v>
      </c>
      <c r="G40" s="11"/>
      <c r="H40" s="11"/>
      <c r="I40" s="11"/>
      <c r="J40" s="11" t="s">
        <v>49</v>
      </c>
      <c r="K40" s="11"/>
      <c r="L40" s="11"/>
      <c r="M40" s="11"/>
      <c r="N40" s="11"/>
      <c r="O40" s="11"/>
      <c r="P40" s="70"/>
      <c r="Q40" s="11"/>
    </row>
    <row r="41" spans="1:17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6" thickBot="1">
      <c r="A42" s="11"/>
      <c r="B42" s="71" t="s">
        <v>50</v>
      </c>
      <c r="C42" s="72"/>
      <c r="D42" s="7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6" thickBot="1">
      <c r="A43" s="11"/>
      <c r="B43" s="73" t="s">
        <v>51</v>
      </c>
      <c r="C43" s="74" t="s">
        <v>52</v>
      </c>
      <c r="D43" s="75"/>
      <c r="E43" s="11"/>
      <c r="F43" s="11" t="s">
        <v>53</v>
      </c>
      <c r="G43" s="11"/>
      <c r="H43" s="11"/>
      <c r="I43" s="11"/>
      <c r="J43" s="11"/>
      <c r="K43" s="11"/>
      <c r="L43" s="11"/>
      <c r="M43" s="63" t="s">
        <v>54</v>
      </c>
      <c r="N43" s="11"/>
      <c r="O43" s="11"/>
      <c r="P43" s="11"/>
      <c r="Q43" s="11"/>
    </row>
    <row r="44" spans="1:17">
      <c r="A44" s="11"/>
      <c r="B44" s="76" t="s">
        <v>55</v>
      </c>
      <c r="C44" s="77" t="s">
        <v>56</v>
      </c>
      <c r="D44" s="78"/>
      <c r="E44" s="11"/>
      <c r="F44" s="11" t="s">
        <v>57</v>
      </c>
      <c r="G44" s="11"/>
      <c r="H44" s="11"/>
      <c r="I44" s="11"/>
      <c r="J44" s="11"/>
      <c r="K44" s="11"/>
      <c r="L44" s="11"/>
      <c r="M44" s="79" t="s">
        <v>58</v>
      </c>
      <c r="N44" s="80" t="s">
        <v>59</v>
      </c>
      <c r="O44" s="81" t="s">
        <v>60</v>
      </c>
      <c r="P44" s="82" t="s">
        <v>61</v>
      </c>
      <c r="Q44" s="11"/>
    </row>
    <row r="45" spans="1:17" ht="16" thickBot="1">
      <c r="A45" s="11"/>
      <c r="B45" s="76" t="s">
        <v>62</v>
      </c>
      <c r="C45" s="77" t="s">
        <v>63</v>
      </c>
      <c r="D45" s="78"/>
      <c r="E45" s="11"/>
      <c r="F45" s="11"/>
      <c r="G45" s="11"/>
      <c r="H45" s="11"/>
      <c r="I45" s="11"/>
      <c r="J45" s="11"/>
      <c r="K45" s="11"/>
      <c r="L45" s="11"/>
      <c r="M45" s="111">
        <v>2</v>
      </c>
      <c r="N45" s="112">
        <v>3.27</v>
      </c>
      <c r="O45" s="112">
        <v>4.5599999999999996</v>
      </c>
      <c r="P45" s="113">
        <v>3.65</v>
      </c>
      <c r="Q45" s="11"/>
    </row>
    <row r="46" spans="1:17" ht="16" thickBot="1">
      <c r="A46" s="11"/>
      <c r="B46" s="85" t="s">
        <v>64</v>
      </c>
      <c r="C46" s="86" t="s">
        <v>65</v>
      </c>
      <c r="D46" s="87"/>
      <c r="E46" s="11"/>
      <c r="F46" s="88" t="s">
        <v>66</v>
      </c>
      <c r="G46" s="110">
        <f>H5*H3</f>
        <v>30</v>
      </c>
      <c r="H46" s="68" t="s">
        <v>67</v>
      </c>
      <c r="I46" s="11"/>
      <c r="J46" s="11"/>
      <c r="K46" s="11"/>
      <c r="L46" s="11"/>
      <c r="M46" s="114">
        <v>3</v>
      </c>
      <c r="N46" s="115">
        <v>2.58</v>
      </c>
      <c r="O46" s="115">
        <v>3.05</v>
      </c>
      <c r="P46" s="116">
        <v>2.7</v>
      </c>
      <c r="Q46" s="11"/>
    </row>
    <row r="47" spans="1:1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6" thickBo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.75" customHeight="1" thickBot="1">
      <c r="A67" s="11"/>
      <c r="B67" s="11"/>
      <c r="C67" s="11"/>
      <c r="D67" s="179" t="str">
        <f>C9</f>
        <v>"enter op#1"</v>
      </c>
      <c r="E67" s="181" t="str">
        <f>G9</f>
        <v>"enter op#2"</v>
      </c>
      <c r="F67" s="169" t="str">
        <f>K9</f>
        <v>"enter op#3"</v>
      </c>
      <c r="G67" s="11"/>
      <c r="H67" s="11"/>
      <c r="I67" s="11"/>
      <c r="J67" s="11"/>
      <c r="K67" s="91"/>
      <c r="L67" s="179" t="str">
        <f>C9</f>
        <v>"enter op#1"</v>
      </c>
      <c r="M67" s="181" t="str">
        <f>G9</f>
        <v>"enter op#2"</v>
      </c>
      <c r="N67" s="169" t="str">
        <f>K9</f>
        <v>"enter op#3"</v>
      </c>
      <c r="O67" s="11"/>
      <c r="P67" s="11"/>
      <c r="Q67" s="11"/>
    </row>
    <row r="68" spans="1:17" ht="16" thickBot="1">
      <c r="A68" s="11"/>
      <c r="B68" s="11"/>
      <c r="C68" s="16" t="s">
        <v>68</v>
      </c>
      <c r="D68" s="180"/>
      <c r="E68" s="182"/>
      <c r="F68" s="170"/>
      <c r="G68" s="92" t="s">
        <v>69</v>
      </c>
      <c r="H68" s="11" t="s">
        <v>70</v>
      </c>
      <c r="I68" s="11" t="s">
        <v>71</v>
      </c>
      <c r="J68" s="11"/>
      <c r="K68" s="93" t="s">
        <v>68</v>
      </c>
      <c r="L68" s="180"/>
      <c r="M68" s="183"/>
      <c r="N68" s="170"/>
      <c r="O68" s="11"/>
      <c r="P68" s="11"/>
      <c r="Q68" s="11"/>
    </row>
    <row r="69" spans="1:17">
      <c r="A69" s="11"/>
      <c r="B69" s="11"/>
      <c r="C69" s="83">
        <f t="shared" ref="C69:C88" si="4">B11</f>
        <v>1</v>
      </c>
      <c r="D69" s="94">
        <f t="shared" ref="D69:D88" si="5">F11</f>
        <v>0</v>
      </c>
      <c r="E69" s="94">
        <f t="shared" ref="E69:E88" si="6">J11</f>
        <v>0</v>
      </c>
      <c r="F69" s="84">
        <f t="shared" ref="F69:F88" si="7">N11</f>
        <v>0</v>
      </c>
      <c r="G69" s="95">
        <f t="shared" ref="G69:G88" si="8">$P$35</f>
        <v>0</v>
      </c>
      <c r="H69" s="11" t="e">
        <f>31+($L31/2)</f>
        <v>#VALUE!</v>
      </c>
      <c r="I69" s="11"/>
      <c r="J69" s="11"/>
      <c r="K69" s="83">
        <f t="shared" ref="K69:K88" si="9">C69</f>
        <v>1</v>
      </c>
      <c r="L69" s="96" t="e">
        <f t="shared" ref="L69:L88" si="10">AVERAGE(C11:E11)</f>
        <v>#DIV/0!</v>
      </c>
      <c r="M69" s="96" t="e">
        <f t="shared" ref="M69:M88" si="11">AVERAGE(G11:I11)</f>
        <v>#DIV/0!</v>
      </c>
      <c r="N69" s="96" t="e">
        <f t="shared" ref="N69:N88" si="12">AVERAGE(K11:M11)</f>
        <v>#DIV/0!</v>
      </c>
      <c r="O69" s="11"/>
      <c r="P69" s="11"/>
      <c r="Q69" s="11"/>
    </row>
    <row r="70" spans="1:17">
      <c r="A70" s="11"/>
      <c r="B70" s="11"/>
      <c r="C70" s="83">
        <f t="shared" si="4"/>
        <v>2</v>
      </c>
      <c r="D70" s="84">
        <f t="shared" si="5"/>
        <v>0</v>
      </c>
      <c r="E70" s="84">
        <f t="shared" si="6"/>
        <v>0</v>
      </c>
      <c r="F70" s="84">
        <f t="shared" si="7"/>
        <v>0</v>
      </c>
      <c r="G70" s="95">
        <f t="shared" si="8"/>
        <v>0</v>
      </c>
      <c r="H70" s="11"/>
      <c r="I70" s="11"/>
      <c r="J70" s="11"/>
      <c r="K70" s="83">
        <f t="shared" si="9"/>
        <v>2</v>
      </c>
      <c r="L70" s="96" t="e">
        <f t="shared" si="10"/>
        <v>#DIV/0!</v>
      </c>
      <c r="M70" s="96" t="e">
        <f t="shared" si="11"/>
        <v>#DIV/0!</v>
      </c>
      <c r="N70" s="96" t="e">
        <f t="shared" si="12"/>
        <v>#DIV/0!</v>
      </c>
      <c r="O70" s="11"/>
      <c r="P70" s="11"/>
      <c r="Q70" s="11"/>
    </row>
    <row r="71" spans="1:17">
      <c r="A71" s="11"/>
      <c r="B71" s="11"/>
      <c r="C71" s="83">
        <f t="shared" si="4"/>
        <v>3</v>
      </c>
      <c r="D71" s="84">
        <f t="shared" si="5"/>
        <v>0</v>
      </c>
      <c r="E71" s="84">
        <f t="shared" si="6"/>
        <v>0</v>
      </c>
      <c r="F71" s="84">
        <f t="shared" si="7"/>
        <v>0</v>
      </c>
      <c r="G71" s="95">
        <f t="shared" si="8"/>
        <v>0</v>
      </c>
      <c r="H71" s="11"/>
      <c r="I71" s="11"/>
      <c r="J71" s="11"/>
      <c r="K71" s="83">
        <f t="shared" si="9"/>
        <v>3</v>
      </c>
      <c r="L71" s="96" t="e">
        <f t="shared" si="10"/>
        <v>#DIV/0!</v>
      </c>
      <c r="M71" s="96" t="e">
        <f t="shared" si="11"/>
        <v>#DIV/0!</v>
      </c>
      <c r="N71" s="96" t="e">
        <f t="shared" si="12"/>
        <v>#DIV/0!</v>
      </c>
      <c r="O71" s="11"/>
      <c r="P71" s="11"/>
      <c r="Q71" s="11"/>
    </row>
    <row r="72" spans="1:17">
      <c r="A72" s="11"/>
      <c r="B72" s="11"/>
      <c r="C72" s="83">
        <f t="shared" si="4"/>
        <v>4</v>
      </c>
      <c r="D72" s="84">
        <f t="shared" si="5"/>
        <v>0</v>
      </c>
      <c r="E72" s="84">
        <f t="shared" si="6"/>
        <v>0</v>
      </c>
      <c r="F72" s="84">
        <f t="shared" si="7"/>
        <v>0</v>
      </c>
      <c r="G72" s="95">
        <f t="shared" si="8"/>
        <v>0</v>
      </c>
      <c r="H72" s="11"/>
      <c r="I72" s="11"/>
      <c r="J72" s="11"/>
      <c r="K72" s="83">
        <f t="shared" si="9"/>
        <v>4</v>
      </c>
      <c r="L72" s="96" t="e">
        <f t="shared" si="10"/>
        <v>#DIV/0!</v>
      </c>
      <c r="M72" s="96" t="e">
        <f t="shared" si="11"/>
        <v>#DIV/0!</v>
      </c>
      <c r="N72" s="96" t="e">
        <f t="shared" si="12"/>
        <v>#DIV/0!</v>
      </c>
      <c r="O72" s="11"/>
      <c r="P72" s="11"/>
      <c r="Q72" s="11"/>
    </row>
    <row r="73" spans="1:17">
      <c r="A73" s="11"/>
      <c r="B73" s="11"/>
      <c r="C73" s="83">
        <f t="shared" si="4"/>
        <v>5</v>
      </c>
      <c r="D73" s="84">
        <f t="shared" si="5"/>
        <v>0</v>
      </c>
      <c r="E73" s="84">
        <f t="shared" si="6"/>
        <v>0</v>
      </c>
      <c r="F73" s="84">
        <f t="shared" si="7"/>
        <v>0</v>
      </c>
      <c r="G73" s="95">
        <f t="shared" si="8"/>
        <v>0</v>
      </c>
      <c r="H73" s="11"/>
      <c r="I73" s="11"/>
      <c r="J73" s="11"/>
      <c r="K73" s="83">
        <f t="shared" si="9"/>
        <v>5</v>
      </c>
      <c r="L73" s="96" t="e">
        <f t="shared" si="10"/>
        <v>#DIV/0!</v>
      </c>
      <c r="M73" s="96" t="e">
        <f t="shared" si="11"/>
        <v>#DIV/0!</v>
      </c>
      <c r="N73" s="96" t="e">
        <f t="shared" si="12"/>
        <v>#DIV/0!</v>
      </c>
      <c r="O73" s="11"/>
      <c r="P73" s="11"/>
      <c r="Q73" s="11"/>
    </row>
    <row r="74" spans="1:17">
      <c r="A74" s="11"/>
      <c r="B74" s="11"/>
      <c r="C74" s="83">
        <f t="shared" si="4"/>
        <v>6</v>
      </c>
      <c r="D74" s="84">
        <f t="shared" si="5"/>
        <v>0</v>
      </c>
      <c r="E74" s="84">
        <f t="shared" si="6"/>
        <v>0</v>
      </c>
      <c r="F74" s="84">
        <f t="shared" si="7"/>
        <v>0</v>
      </c>
      <c r="G74" s="95">
        <f t="shared" si="8"/>
        <v>0</v>
      </c>
      <c r="H74" s="11"/>
      <c r="I74" s="11"/>
      <c r="J74" s="11"/>
      <c r="K74" s="83">
        <f t="shared" si="9"/>
        <v>6</v>
      </c>
      <c r="L74" s="96" t="e">
        <f t="shared" si="10"/>
        <v>#DIV/0!</v>
      </c>
      <c r="M74" s="96" t="e">
        <f t="shared" si="11"/>
        <v>#DIV/0!</v>
      </c>
      <c r="N74" s="96" t="e">
        <f t="shared" si="12"/>
        <v>#DIV/0!</v>
      </c>
      <c r="O74" s="11"/>
      <c r="P74" s="11"/>
      <c r="Q74" s="11"/>
    </row>
    <row r="75" spans="1:17">
      <c r="A75" s="11"/>
      <c r="B75" s="11"/>
      <c r="C75" s="83">
        <f t="shared" si="4"/>
        <v>7</v>
      </c>
      <c r="D75" s="84">
        <f t="shared" si="5"/>
        <v>0</v>
      </c>
      <c r="E75" s="84">
        <f t="shared" si="6"/>
        <v>0</v>
      </c>
      <c r="F75" s="84">
        <f t="shared" si="7"/>
        <v>0</v>
      </c>
      <c r="G75" s="95">
        <f t="shared" si="8"/>
        <v>0</v>
      </c>
      <c r="H75" s="11"/>
      <c r="I75" s="11"/>
      <c r="J75" s="11"/>
      <c r="K75" s="83">
        <f t="shared" si="9"/>
        <v>7</v>
      </c>
      <c r="L75" s="96" t="e">
        <f t="shared" si="10"/>
        <v>#DIV/0!</v>
      </c>
      <c r="M75" s="96" t="e">
        <f t="shared" si="11"/>
        <v>#DIV/0!</v>
      </c>
      <c r="N75" s="96" t="e">
        <f t="shared" si="12"/>
        <v>#DIV/0!</v>
      </c>
      <c r="O75" s="11"/>
      <c r="P75" s="11"/>
      <c r="Q75" s="11"/>
    </row>
    <row r="76" spans="1:17">
      <c r="A76" s="11"/>
      <c r="B76" s="11"/>
      <c r="C76" s="83">
        <f t="shared" si="4"/>
        <v>8</v>
      </c>
      <c r="D76" s="84">
        <f t="shared" si="5"/>
        <v>0</v>
      </c>
      <c r="E76" s="84">
        <f t="shared" si="6"/>
        <v>0</v>
      </c>
      <c r="F76" s="84">
        <f t="shared" si="7"/>
        <v>0</v>
      </c>
      <c r="G76" s="95">
        <f t="shared" si="8"/>
        <v>0</v>
      </c>
      <c r="H76" s="11"/>
      <c r="I76" s="11"/>
      <c r="J76" s="11"/>
      <c r="K76" s="83">
        <f t="shared" si="9"/>
        <v>8</v>
      </c>
      <c r="L76" s="96" t="e">
        <f t="shared" si="10"/>
        <v>#DIV/0!</v>
      </c>
      <c r="M76" s="96" t="e">
        <f t="shared" si="11"/>
        <v>#DIV/0!</v>
      </c>
      <c r="N76" s="96" t="e">
        <f t="shared" si="12"/>
        <v>#DIV/0!</v>
      </c>
      <c r="O76" s="11"/>
      <c r="P76" s="11"/>
      <c r="Q76" s="11"/>
    </row>
    <row r="77" spans="1:17">
      <c r="A77" s="11"/>
      <c r="B77" s="11"/>
      <c r="C77" s="83">
        <f t="shared" si="4"/>
        <v>9</v>
      </c>
      <c r="D77" s="84">
        <f t="shared" si="5"/>
        <v>0</v>
      </c>
      <c r="E77" s="84">
        <f t="shared" si="6"/>
        <v>0</v>
      </c>
      <c r="F77" s="84">
        <f t="shared" si="7"/>
        <v>0</v>
      </c>
      <c r="G77" s="95">
        <f t="shared" si="8"/>
        <v>0</v>
      </c>
      <c r="H77" s="11"/>
      <c r="I77" s="11"/>
      <c r="J77" s="11"/>
      <c r="K77" s="83">
        <f t="shared" si="9"/>
        <v>9</v>
      </c>
      <c r="L77" s="96" t="e">
        <f t="shared" si="10"/>
        <v>#DIV/0!</v>
      </c>
      <c r="M77" s="96" t="e">
        <f t="shared" si="11"/>
        <v>#DIV/0!</v>
      </c>
      <c r="N77" s="96" t="e">
        <f t="shared" si="12"/>
        <v>#DIV/0!</v>
      </c>
      <c r="O77" s="11"/>
      <c r="P77" s="11"/>
      <c r="Q77" s="11"/>
    </row>
    <row r="78" spans="1:17">
      <c r="A78" s="11"/>
      <c r="B78" s="11"/>
      <c r="C78" s="83">
        <f t="shared" si="4"/>
        <v>10</v>
      </c>
      <c r="D78" s="84">
        <f t="shared" si="5"/>
        <v>0</v>
      </c>
      <c r="E78" s="84">
        <f t="shared" si="6"/>
        <v>0</v>
      </c>
      <c r="F78" s="84">
        <f t="shared" si="7"/>
        <v>0</v>
      </c>
      <c r="G78" s="95">
        <f t="shared" si="8"/>
        <v>0</v>
      </c>
      <c r="H78" s="11"/>
      <c r="I78" s="11"/>
      <c r="J78" s="11"/>
      <c r="K78" s="83">
        <f t="shared" si="9"/>
        <v>10</v>
      </c>
      <c r="L78" s="96" t="e">
        <f t="shared" si="10"/>
        <v>#DIV/0!</v>
      </c>
      <c r="M78" s="96" t="e">
        <f t="shared" si="11"/>
        <v>#DIV/0!</v>
      </c>
      <c r="N78" s="96" t="e">
        <f t="shared" si="12"/>
        <v>#DIV/0!</v>
      </c>
      <c r="O78" s="11"/>
      <c r="P78" s="11"/>
      <c r="Q78" s="11"/>
    </row>
    <row r="79" spans="1:17">
      <c r="A79" s="11"/>
      <c r="B79" s="11"/>
      <c r="C79" s="83">
        <f t="shared" si="4"/>
        <v>11</v>
      </c>
      <c r="D79" s="84">
        <f t="shared" si="5"/>
        <v>0</v>
      </c>
      <c r="E79" s="84">
        <f t="shared" si="6"/>
        <v>0</v>
      </c>
      <c r="F79" s="84">
        <f t="shared" si="7"/>
        <v>0</v>
      </c>
      <c r="G79" s="95">
        <f t="shared" si="8"/>
        <v>0</v>
      </c>
      <c r="H79" s="11"/>
      <c r="I79" s="11"/>
      <c r="J79" s="11"/>
      <c r="K79" s="83">
        <f t="shared" si="9"/>
        <v>11</v>
      </c>
      <c r="L79" s="96">
        <f t="shared" si="10"/>
        <v>1.0489999999999999</v>
      </c>
      <c r="M79" s="96" t="e">
        <f t="shared" si="11"/>
        <v>#DIV/0!</v>
      </c>
      <c r="N79" s="96" t="e">
        <f t="shared" si="12"/>
        <v>#DIV/0!</v>
      </c>
      <c r="O79" s="11"/>
      <c r="P79" s="11"/>
      <c r="Q79" s="11"/>
    </row>
    <row r="80" spans="1:17">
      <c r="A80" s="11"/>
      <c r="B80" s="11"/>
      <c r="C80" s="83">
        <f t="shared" si="4"/>
        <v>12</v>
      </c>
      <c r="D80" s="84">
        <f t="shared" si="5"/>
        <v>0</v>
      </c>
      <c r="E80" s="84">
        <f t="shared" si="6"/>
        <v>0</v>
      </c>
      <c r="F80" s="84">
        <f t="shared" si="7"/>
        <v>0</v>
      </c>
      <c r="G80" s="95">
        <f t="shared" si="8"/>
        <v>0</v>
      </c>
      <c r="H80" s="11"/>
      <c r="I80" s="11"/>
      <c r="J80" s="11"/>
      <c r="K80" s="83">
        <f t="shared" si="9"/>
        <v>12</v>
      </c>
      <c r="L80" s="96" t="e">
        <f t="shared" si="10"/>
        <v>#DIV/0!</v>
      </c>
      <c r="M80" s="96" t="e">
        <f t="shared" si="11"/>
        <v>#DIV/0!</v>
      </c>
      <c r="N80" s="96" t="e">
        <f t="shared" si="12"/>
        <v>#DIV/0!</v>
      </c>
      <c r="O80" s="11"/>
      <c r="P80" s="11"/>
      <c r="Q80" s="11"/>
    </row>
    <row r="81" spans="1:17">
      <c r="A81" s="11"/>
      <c r="B81" s="11"/>
      <c r="C81" s="83">
        <f t="shared" si="4"/>
        <v>13</v>
      </c>
      <c r="D81" s="84">
        <f t="shared" si="5"/>
        <v>0</v>
      </c>
      <c r="E81" s="84">
        <f t="shared" si="6"/>
        <v>0</v>
      </c>
      <c r="F81" s="84">
        <f t="shared" si="7"/>
        <v>0</v>
      </c>
      <c r="G81" s="95">
        <f t="shared" si="8"/>
        <v>0</v>
      </c>
      <c r="H81" s="11"/>
      <c r="I81" s="11"/>
      <c r="J81" s="11"/>
      <c r="K81" s="83">
        <f t="shared" si="9"/>
        <v>13</v>
      </c>
      <c r="L81" s="96" t="e">
        <f t="shared" si="10"/>
        <v>#DIV/0!</v>
      </c>
      <c r="M81" s="96" t="e">
        <f t="shared" si="11"/>
        <v>#DIV/0!</v>
      </c>
      <c r="N81" s="96" t="e">
        <f t="shared" si="12"/>
        <v>#DIV/0!</v>
      </c>
      <c r="O81" s="11"/>
      <c r="P81" s="11"/>
      <c r="Q81" s="11"/>
    </row>
    <row r="82" spans="1:17">
      <c r="A82" s="11"/>
      <c r="B82" s="11"/>
      <c r="C82" s="83">
        <f t="shared" si="4"/>
        <v>14</v>
      </c>
      <c r="D82" s="84">
        <f t="shared" si="5"/>
        <v>0</v>
      </c>
      <c r="E82" s="84">
        <f t="shared" si="6"/>
        <v>0</v>
      </c>
      <c r="F82" s="84">
        <f t="shared" si="7"/>
        <v>0</v>
      </c>
      <c r="G82" s="95">
        <f t="shared" si="8"/>
        <v>0</v>
      </c>
      <c r="H82" s="11"/>
      <c r="I82" s="11"/>
      <c r="J82" s="11"/>
      <c r="K82" s="83">
        <f t="shared" si="9"/>
        <v>14</v>
      </c>
      <c r="L82" s="96" t="e">
        <f t="shared" si="10"/>
        <v>#DIV/0!</v>
      </c>
      <c r="M82" s="96" t="e">
        <f t="shared" si="11"/>
        <v>#DIV/0!</v>
      </c>
      <c r="N82" s="96" t="e">
        <f t="shared" si="12"/>
        <v>#DIV/0!</v>
      </c>
      <c r="O82" s="11"/>
      <c r="P82" s="11"/>
      <c r="Q82" s="11"/>
    </row>
    <row r="83" spans="1:17">
      <c r="A83" s="11"/>
      <c r="B83" s="11"/>
      <c r="C83" s="83">
        <f t="shared" si="4"/>
        <v>15</v>
      </c>
      <c r="D83" s="84">
        <f t="shared" si="5"/>
        <v>0</v>
      </c>
      <c r="E83" s="84">
        <f t="shared" si="6"/>
        <v>0</v>
      </c>
      <c r="F83" s="84">
        <f t="shared" si="7"/>
        <v>0</v>
      </c>
      <c r="G83" s="95">
        <f t="shared" si="8"/>
        <v>0</v>
      </c>
      <c r="H83" s="11"/>
      <c r="I83" s="11"/>
      <c r="J83" s="11"/>
      <c r="K83" s="83">
        <f t="shared" si="9"/>
        <v>15</v>
      </c>
      <c r="L83" s="96" t="e">
        <f t="shared" si="10"/>
        <v>#DIV/0!</v>
      </c>
      <c r="M83" s="96" t="e">
        <f t="shared" si="11"/>
        <v>#DIV/0!</v>
      </c>
      <c r="N83" s="96" t="e">
        <f t="shared" si="12"/>
        <v>#DIV/0!</v>
      </c>
      <c r="O83" s="11"/>
      <c r="P83" s="11"/>
      <c r="Q83" s="11"/>
    </row>
    <row r="84" spans="1:17">
      <c r="A84" s="11"/>
      <c r="B84" s="11"/>
      <c r="C84" s="83">
        <f t="shared" si="4"/>
        <v>16</v>
      </c>
      <c r="D84" s="84">
        <f t="shared" si="5"/>
        <v>0</v>
      </c>
      <c r="E84" s="84">
        <f t="shared" si="6"/>
        <v>0</v>
      </c>
      <c r="F84" s="84">
        <f t="shared" si="7"/>
        <v>0</v>
      </c>
      <c r="G84" s="95">
        <f t="shared" si="8"/>
        <v>0</v>
      </c>
      <c r="H84" s="11"/>
      <c r="I84" s="11"/>
      <c r="J84" s="11"/>
      <c r="K84" s="83">
        <f t="shared" si="9"/>
        <v>16</v>
      </c>
      <c r="L84" s="96" t="e">
        <f t="shared" si="10"/>
        <v>#DIV/0!</v>
      </c>
      <c r="M84" s="96" t="e">
        <f t="shared" si="11"/>
        <v>#DIV/0!</v>
      </c>
      <c r="N84" s="96" t="e">
        <f t="shared" si="12"/>
        <v>#DIV/0!</v>
      </c>
      <c r="O84" s="11"/>
      <c r="P84" s="11"/>
      <c r="Q84" s="11"/>
    </row>
    <row r="85" spans="1:17">
      <c r="A85" s="11"/>
      <c r="B85" s="11"/>
      <c r="C85" s="83">
        <f t="shared" si="4"/>
        <v>17</v>
      </c>
      <c r="D85" s="84">
        <f t="shared" si="5"/>
        <v>0</v>
      </c>
      <c r="E85" s="84">
        <f t="shared" si="6"/>
        <v>0</v>
      </c>
      <c r="F85" s="84">
        <f t="shared" si="7"/>
        <v>0</v>
      </c>
      <c r="G85" s="95">
        <f t="shared" si="8"/>
        <v>0</v>
      </c>
      <c r="H85" s="11"/>
      <c r="I85" s="11"/>
      <c r="J85" s="11"/>
      <c r="K85" s="83">
        <f t="shared" si="9"/>
        <v>17</v>
      </c>
      <c r="L85" s="96" t="e">
        <f t="shared" si="10"/>
        <v>#DIV/0!</v>
      </c>
      <c r="M85" s="96" t="e">
        <f t="shared" si="11"/>
        <v>#DIV/0!</v>
      </c>
      <c r="N85" s="96" t="e">
        <f t="shared" si="12"/>
        <v>#DIV/0!</v>
      </c>
      <c r="O85" s="11"/>
      <c r="P85" s="11"/>
      <c r="Q85" s="11"/>
    </row>
    <row r="86" spans="1:17">
      <c r="A86" s="11"/>
      <c r="B86" s="11"/>
      <c r="C86" s="83">
        <f t="shared" si="4"/>
        <v>18</v>
      </c>
      <c r="D86" s="84">
        <f t="shared" si="5"/>
        <v>0</v>
      </c>
      <c r="E86" s="84">
        <f t="shared" si="6"/>
        <v>0</v>
      </c>
      <c r="F86" s="84">
        <f t="shared" si="7"/>
        <v>0</v>
      </c>
      <c r="G86" s="95">
        <f t="shared" si="8"/>
        <v>0</v>
      </c>
      <c r="H86" s="11"/>
      <c r="I86" s="11"/>
      <c r="J86" s="11"/>
      <c r="K86" s="83">
        <f t="shared" si="9"/>
        <v>18</v>
      </c>
      <c r="L86" s="96" t="e">
        <f t="shared" si="10"/>
        <v>#DIV/0!</v>
      </c>
      <c r="M86" s="96" t="e">
        <f t="shared" si="11"/>
        <v>#DIV/0!</v>
      </c>
      <c r="N86" s="96" t="e">
        <f t="shared" si="12"/>
        <v>#DIV/0!</v>
      </c>
      <c r="O86" s="11"/>
      <c r="P86" s="11"/>
      <c r="Q86" s="11"/>
    </row>
    <row r="87" spans="1:17">
      <c r="A87" s="11"/>
      <c r="B87" s="11"/>
      <c r="C87" s="83">
        <f t="shared" si="4"/>
        <v>19</v>
      </c>
      <c r="D87" s="84">
        <f t="shared" si="5"/>
        <v>0</v>
      </c>
      <c r="E87" s="84">
        <f t="shared" si="6"/>
        <v>0</v>
      </c>
      <c r="F87" s="84">
        <f t="shared" si="7"/>
        <v>0</v>
      </c>
      <c r="G87" s="95">
        <f t="shared" si="8"/>
        <v>0</v>
      </c>
      <c r="H87" s="11"/>
      <c r="I87" s="11"/>
      <c r="J87" s="11"/>
      <c r="K87" s="83">
        <f t="shared" si="9"/>
        <v>19</v>
      </c>
      <c r="L87" s="96" t="e">
        <f t="shared" si="10"/>
        <v>#DIV/0!</v>
      </c>
      <c r="M87" s="96" t="e">
        <f t="shared" si="11"/>
        <v>#DIV/0!</v>
      </c>
      <c r="N87" s="96" t="e">
        <f t="shared" si="12"/>
        <v>#DIV/0!</v>
      </c>
      <c r="O87" s="11"/>
      <c r="P87" s="11"/>
      <c r="Q87" s="11"/>
    </row>
    <row r="88" spans="1:17" ht="16" thickBot="1">
      <c r="A88" s="11"/>
      <c r="B88" s="11"/>
      <c r="C88" s="89">
        <f t="shared" si="4"/>
        <v>20</v>
      </c>
      <c r="D88" s="90">
        <f t="shared" si="5"/>
        <v>0</v>
      </c>
      <c r="E88" s="90">
        <f t="shared" si="6"/>
        <v>0</v>
      </c>
      <c r="F88" s="90">
        <f t="shared" si="7"/>
        <v>0</v>
      </c>
      <c r="G88" s="95">
        <f t="shared" si="8"/>
        <v>0</v>
      </c>
      <c r="H88" s="11"/>
      <c r="I88" s="11"/>
      <c r="J88" s="11"/>
      <c r="K88" s="89">
        <f t="shared" si="9"/>
        <v>20</v>
      </c>
      <c r="L88" s="97" t="e">
        <f t="shared" si="10"/>
        <v>#DIV/0!</v>
      </c>
      <c r="M88" s="97" t="e">
        <f t="shared" si="11"/>
        <v>#DIV/0!</v>
      </c>
      <c r="N88" s="97" t="e">
        <f t="shared" si="12"/>
        <v>#DIV/0!</v>
      </c>
      <c r="O88" s="11"/>
      <c r="P88" s="11"/>
      <c r="Q88" s="11"/>
    </row>
    <row r="89" spans="1:1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</sheetData>
  <mergeCells count="25">
    <mergeCell ref="N67:N68"/>
    <mergeCell ref="C9:F9"/>
    <mergeCell ref="G9:J9"/>
    <mergeCell ref="K9:N9"/>
    <mergeCell ref="O10:P10"/>
    <mergeCell ref="N33:P33"/>
    <mergeCell ref="D67:D68"/>
    <mergeCell ref="E67:E68"/>
    <mergeCell ref="F67:F68"/>
    <mergeCell ref="L67:L68"/>
    <mergeCell ref="M67:M68"/>
    <mergeCell ref="B5:C5"/>
    <mergeCell ref="F5:G5"/>
    <mergeCell ref="I5:J5"/>
    <mergeCell ref="B6:C6"/>
    <mergeCell ref="F6:G6"/>
    <mergeCell ref="I6:J6"/>
    <mergeCell ref="B4:C4"/>
    <mergeCell ref="F4:G4"/>
    <mergeCell ref="I4:J4"/>
    <mergeCell ref="D1:F1"/>
    <mergeCell ref="G1:J1"/>
    <mergeCell ref="B3:C3"/>
    <mergeCell ref="F3:G3"/>
    <mergeCell ref="I3:J3"/>
  </mergeCells>
  <phoneticPr fontId="1" type="noConversion"/>
  <conditionalFormatting sqref="B3:C6">
    <cfRule type="cellIs" dxfId="53" priority="11" stopIfTrue="1" operator="equal">
      <formula>"data"</formula>
    </cfRule>
  </conditionalFormatting>
  <conditionalFormatting sqref="B3:C6">
    <cfRule type="cellIs" dxfId="52" priority="10" stopIfTrue="1" operator="equal">
      <formula>"data"</formula>
    </cfRule>
  </conditionalFormatting>
  <conditionalFormatting sqref="H3:H5">
    <cfRule type="cellIs" dxfId="51" priority="7" stopIfTrue="1" operator="equal">
      <formula>"data"</formula>
    </cfRule>
  </conditionalFormatting>
  <conditionalFormatting sqref="H3:H5">
    <cfRule type="cellIs" dxfId="50" priority="6" stopIfTrue="1" operator="equal">
      <formula>"data"</formula>
    </cfRule>
  </conditionalFormatting>
  <conditionalFormatting sqref="G45:G46">
    <cfRule type="cellIs" dxfId="49" priority="5" stopIfTrue="1" operator="equal">
      <formula>"data"</formula>
    </cfRule>
  </conditionalFormatting>
  <conditionalFormatting sqref="G45:G46">
    <cfRule type="cellIs" dxfId="48" priority="4" stopIfTrue="1" operator="equal">
      <formula>"data"</formula>
    </cfRule>
  </conditionalFormatting>
  <conditionalFormatting sqref="B3:C6">
    <cfRule type="cellIs" dxfId="47" priority="3" stopIfTrue="1" operator="equal">
      <formula>"data"</formula>
    </cfRule>
  </conditionalFormatting>
  <conditionalFormatting sqref="B3:C6">
    <cfRule type="cellIs" dxfId="46" priority="2" stopIfTrue="1" operator="equal">
      <formula>"data"</formula>
    </cfRule>
  </conditionalFormatting>
  <conditionalFormatting sqref="B3:C6">
    <cfRule type="cellIs" dxfId="45" priority="1" stopIfTrue="1" operator="equal">
      <formula>"data"</formula>
    </cfRule>
  </conditionalFormatting>
  <pageMargins left="0.74803149606299213" right="0.74803149606299213" top="0.98425196850393704" bottom="0.98425196850393704" header="0.51181102362204722" footer="0.51181102362204722"/>
  <pageSetup paperSize="9" scale="64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showGridLines="0" zoomScaleSheetLayoutView="85" workbookViewId="0">
      <selection activeCell="K11" activeCellId="4" sqref="C11:E20 G11 I20 G11:I20 K11:M20"/>
    </sheetView>
  </sheetViews>
  <sheetFormatPr baseColWidth="10" defaultColWidth="11" defaultRowHeight="15" x14ac:dyDescent="0"/>
  <cols>
    <col min="1" max="1" width="16" style="2" customWidth="1"/>
    <col min="2" max="2" width="11.1640625" style="2" bestFit="1" customWidth="1"/>
    <col min="3" max="4" width="11" style="2"/>
    <col min="5" max="6" width="11.1640625" style="2" bestFit="1" customWidth="1"/>
    <col min="7" max="7" width="11" style="2"/>
    <col min="8" max="8" width="11.1640625" style="2" bestFit="1" customWidth="1"/>
    <col min="9" max="9" width="11" style="2"/>
    <col min="10" max="10" width="17.1640625" style="2" bestFit="1" customWidth="1"/>
    <col min="11" max="13" width="11" style="2"/>
    <col min="14" max="14" width="11.1640625" style="2" bestFit="1" customWidth="1"/>
    <col min="15" max="16" width="11" style="2"/>
    <col min="17" max="17" width="2.6640625" style="2" customWidth="1"/>
    <col min="18" max="256" width="11" style="2"/>
    <col min="257" max="257" width="16" style="2" customWidth="1"/>
    <col min="258" max="258" width="11.1640625" style="2" bestFit="1" customWidth="1"/>
    <col min="259" max="260" width="11" style="2"/>
    <col min="261" max="262" width="11.1640625" style="2" bestFit="1" customWidth="1"/>
    <col min="263" max="263" width="11" style="2"/>
    <col min="264" max="264" width="11.1640625" style="2" bestFit="1" customWidth="1"/>
    <col min="265" max="265" width="11" style="2"/>
    <col min="266" max="266" width="17.1640625" style="2" bestFit="1" customWidth="1"/>
    <col min="267" max="269" width="11" style="2"/>
    <col min="270" max="270" width="11.1640625" style="2" bestFit="1" customWidth="1"/>
    <col min="271" max="512" width="11" style="2"/>
    <col min="513" max="513" width="16" style="2" customWidth="1"/>
    <col min="514" max="514" width="11.1640625" style="2" bestFit="1" customWidth="1"/>
    <col min="515" max="516" width="11" style="2"/>
    <col min="517" max="518" width="11.1640625" style="2" bestFit="1" customWidth="1"/>
    <col min="519" max="519" width="11" style="2"/>
    <col min="520" max="520" width="11.1640625" style="2" bestFit="1" customWidth="1"/>
    <col min="521" max="521" width="11" style="2"/>
    <col min="522" max="522" width="17.1640625" style="2" bestFit="1" customWidth="1"/>
    <col min="523" max="525" width="11" style="2"/>
    <col min="526" max="526" width="11.1640625" style="2" bestFit="1" customWidth="1"/>
    <col min="527" max="768" width="11" style="2"/>
    <col min="769" max="769" width="16" style="2" customWidth="1"/>
    <col min="770" max="770" width="11.1640625" style="2" bestFit="1" customWidth="1"/>
    <col min="771" max="772" width="11" style="2"/>
    <col min="773" max="774" width="11.1640625" style="2" bestFit="1" customWidth="1"/>
    <col min="775" max="775" width="11" style="2"/>
    <col min="776" max="776" width="11.1640625" style="2" bestFit="1" customWidth="1"/>
    <col min="777" max="777" width="11" style="2"/>
    <col min="778" max="778" width="17.1640625" style="2" bestFit="1" customWidth="1"/>
    <col min="779" max="781" width="11" style="2"/>
    <col min="782" max="782" width="11.1640625" style="2" bestFit="1" customWidth="1"/>
    <col min="783" max="1024" width="11" style="2"/>
    <col min="1025" max="1025" width="16" style="2" customWidth="1"/>
    <col min="1026" max="1026" width="11.1640625" style="2" bestFit="1" customWidth="1"/>
    <col min="1027" max="1028" width="11" style="2"/>
    <col min="1029" max="1030" width="11.1640625" style="2" bestFit="1" customWidth="1"/>
    <col min="1031" max="1031" width="11" style="2"/>
    <col min="1032" max="1032" width="11.1640625" style="2" bestFit="1" customWidth="1"/>
    <col min="1033" max="1033" width="11" style="2"/>
    <col min="1034" max="1034" width="17.1640625" style="2" bestFit="1" customWidth="1"/>
    <col min="1035" max="1037" width="11" style="2"/>
    <col min="1038" max="1038" width="11.1640625" style="2" bestFit="1" customWidth="1"/>
    <col min="1039" max="1280" width="11" style="2"/>
    <col min="1281" max="1281" width="16" style="2" customWidth="1"/>
    <col min="1282" max="1282" width="11.1640625" style="2" bestFit="1" customWidth="1"/>
    <col min="1283" max="1284" width="11" style="2"/>
    <col min="1285" max="1286" width="11.1640625" style="2" bestFit="1" customWidth="1"/>
    <col min="1287" max="1287" width="11" style="2"/>
    <col min="1288" max="1288" width="11.1640625" style="2" bestFit="1" customWidth="1"/>
    <col min="1289" max="1289" width="11" style="2"/>
    <col min="1290" max="1290" width="17.1640625" style="2" bestFit="1" customWidth="1"/>
    <col min="1291" max="1293" width="11" style="2"/>
    <col min="1294" max="1294" width="11.1640625" style="2" bestFit="1" customWidth="1"/>
    <col min="1295" max="1536" width="11" style="2"/>
    <col min="1537" max="1537" width="16" style="2" customWidth="1"/>
    <col min="1538" max="1538" width="11.1640625" style="2" bestFit="1" customWidth="1"/>
    <col min="1539" max="1540" width="11" style="2"/>
    <col min="1541" max="1542" width="11.1640625" style="2" bestFit="1" customWidth="1"/>
    <col min="1543" max="1543" width="11" style="2"/>
    <col min="1544" max="1544" width="11.1640625" style="2" bestFit="1" customWidth="1"/>
    <col min="1545" max="1545" width="11" style="2"/>
    <col min="1546" max="1546" width="17.1640625" style="2" bestFit="1" customWidth="1"/>
    <col min="1547" max="1549" width="11" style="2"/>
    <col min="1550" max="1550" width="11.1640625" style="2" bestFit="1" customWidth="1"/>
    <col min="1551" max="1792" width="11" style="2"/>
    <col min="1793" max="1793" width="16" style="2" customWidth="1"/>
    <col min="1794" max="1794" width="11.1640625" style="2" bestFit="1" customWidth="1"/>
    <col min="1795" max="1796" width="11" style="2"/>
    <col min="1797" max="1798" width="11.1640625" style="2" bestFit="1" customWidth="1"/>
    <col min="1799" max="1799" width="11" style="2"/>
    <col min="1800" max="1800" width="11.1640625" style="2" bestFit="1" customWidth="1"/>
    <col min="1801" max="1801" width="11" style="2"/>
    <col min="1802" max="1802" width="17.1640625" style="2" bestFit="1" customWidth="1"/>
    <col min="1803" max="1805" width="11" style="2"/>
    <col min="1806" max="1806" width="11.1640625" style="2" bestFit="1" customWidth="1"/>
    <col min="1807" max="2048" width="11" style="2"/>
    <col min="2049" max="2049" width="16" style="2" customWidth="1"/>
    <col min="2050" max="2050" width="11.1640625" style="2" bestFit="1" customWidth="1"/>
    <col min="2051" max="2052" width="11" style="2"/>
    <col min="2053" max="2054" width="11.1640625" style="2" bestFit="1" customWidth="1"/>
    <col min="2055" max="2055" width="11" style="2"/>
    <col min="2056" max="2056" width="11.1640625" style="2" bestFit="1" customWidth="1"/>
    <col min="2057" max="2057" width="11" style="2"/>
    <col min="2058" max="2058" width="17.1640625" style="2" bestFit="1" customWidth="1"/>
    <col min="2059" max="2061" width="11" style="2"/>
    <col min="2062" max="2062" width="11.1640625" style="2" bestFit="1" customWidth="1"/>
    <col min="2063" max="2304" width="11" style="2"/>
    <col min="2305" max="2305" width="16" style="2" customWidth="1"/>
    <col min="2306" max="2306" width="11.1640625" style="2" bestFit="1" customWidth="1"/>
    <col min="2307" max="2308" width="11" style="2"/>
    <col min="2309" max="2310" width="11.1640625" style="2" bestFit="1" customWidth="1"/>
    <col min="2311" max="2311" width="11" style="2"/>
    <col min="2312" max="2312" width="11.1640625" style="2" bestFit="1" customWidth="1"/>
    <col min="2313" max="2313" width="11" style="2"/>
    <col min="2314" max="2314" width="17.1640625" style="2" bestFit="1" customWidth="1"/>
    <col min="2315" max="2317" width="11" style="2"/>
    <col min="2318" max="2318" width="11.1640625" style="2" bestFit="1" customWidth="1"/>
    <col min="2319" max="2560" width="11" style="2"/>
    <col min="2561" max="2561" width="16" style="2" customWidth="1"/>
    <col min="2562" max="2562" width="11.1640625" style="2" bestFit="1" customWidth="1"/>
    <col min="2563" max="2564" width="11" style="2"/>
    <col min="2565" max="2566" width="11.1640625" style="2" bestFit="1" customWidth="1"/>
    <col min="2567" max="2567" width="11" style="2"/>
    <col min="2568" max="2568" width="11.1640625" style="2" bestFit="1" customWidth="1"/>
    <col min="2569" max="2569" width="11" style="2"/>
    <col min="2570" max="2570" width="17.1640625" style="2" bestFit="1" customWidth="1"/>
    <col min="2571" max="2573" width="11" style="2"/>
    <col min="2574" max="2574" width="11.1640625" style="2" bestFit="1" customWidth="1"/>
    <col min="2575" max="2816" width="11" style="2"/>
    <col min="2817" max="2817" width="16" style="2" customWidth="1"/>
    <col min="2818" max="2818" width="11.1640625" style="2" bestFit="1" customWidth="1"/>
    <col min="2819" max="2820" width="11" style="2"/>
    <col min="2821" max="2822" width="11.1640625" style="2" bestFit="1" customWidth="1"/>
    <col min="2823" max="2823" width="11" style="2"/>
    <col min="2824" max="2824" width="11.1640625" style="2" bestFit="1" customWidth="1"/>
    <col min="2825" max="2825" width="11" style="2"/>
    <col min="2826" max="2826" width="17.1640625" style="2" bestFit="1" customWidth="1"/>
    <col min="2827" max="2829" width="11" style="2"/>
    <col min="2830" max="2830" width="11.1640625" style="2" bestFit="1" customWidth="1"/>
    <col min="2831" max="3072" width="11" style="2"/>
    <col min="3073" max="3073" width="16" style="2" customWidth="1"/>
    <col min="3074" max="3074" width="11.1640625" style="2" bestFit="1" customWidth="1"/>
    <col min="3075" max="3076" width="11" style="2"/>
    <col min="3077" max="3078" width="11.1640625" style="2" bestFit="1" customWidth="1"/>
    <col min="3079" max="3079" width="11" style="2"/>
    <col min="3080" max="3080" width="11.1640625" style="2" bestFit="1" customWidth="1"/>
    <col min="3081" max="3081" width="11" style="2"/>
    <col min="3082" max="3082" width="17.1640625" style="2" bestFit="1" customWidth="1"/>
    <col min="3083" max="3085" width="11" style="2"/>
    <col min="3086" max="3086" width="11.1640625" style="2" bestFit="1" customWidth="1"/>
    <col min="3087" max="3328" width="11" style="2"/>
    <col min="3329" max="3329" width="16" style="2" customWidth="1"/>
    <col min="3330" max="3330" width="11.1640625" style="2" bestFit="1" customWidth="1"/>
    <col min="3331" max="3332" width="11" style="2"/>
    <col min="3333" max="3334" width="11.1640625" style="2" bestFit="1" customWidth="1"/>
    <col min="3335" max="3335" width="11" style="2"/>
    <col min="3336" max="3336" width="11.1640625" style="2" bestFit="1" customWidth="1"/>
    <col min="3337" max="3337" width="11" style="2"/>
    <col min="3338" max="3338" width="17.1640625" style="2" bestFit="1" customWidth="1"/>
    <col min="3339" max="3341" width="11" style="2"/>
    <col min="3342" max="3342" width="11.1640625" style="2" bestFit="1" customWidth="1"/>
    <col min="3343" max="3584" width="11" style="2"/>
    <col min="3585" max="3585" width="16" style="2" customWidth="1"/>
    <col min="3586" max="3586" width="11.1640625" style="2" bestFit="1" customWidth="1"/>
    <col min="3587" max="3588" width="11" style="2"/>
    <col min="3589" max="3590" width="11.1640625" style="2" bestFit="1" customWidth="1"/>
    <col min="3591" max="3591" width="11" style="2"/>
    <col min="3592" max="3592" width="11.1640625" style="2" bestFit="1" customWidth="1"/>
    <col min="3593" max="3593" width="11" style="2"/>
    <col min="3594" max="3594" width="17.1640625" style="2" bestFit="1" customWidth="1"/>
    <col min="3595" max="3597" width="11" style="2"/>
    <col min="3598" max="3598" width="11.1640625" style="2" bestFit="1" customWidth="1"/>
    <col min="3599" max="3840" width="11" style="2"/>
    <col min="3841" max="3841" width="16" style="2" customWidth="1"/>
    <col min="3842" max="3842" width="11.1640625" style="2" bestFit="1" customWidth="1"/>
    <col min="3843" max="3844" width="11" style="2"/>
    <col min="3845" max="3846" width="11.1640625" style="2" bestFit="1" customWidth="1"/>
    <col min="3847" max="3847" width="11" style="2"/>
    <col min="3848" max="3848" width="11.1640625" style="2" bestFit="1" customWidth="1"/>
    <col min="3849" max="3849" width="11" style="2"/>
    <col min="3850" max="3850" width="17.1640625" style="2" bestFit="1" customWidth="1"/>
    <col min="3851" max="3853" width="11" style="2"/>
    <col min="3854" max="3854" width="11.1640625" style="2" bestFit="1" customWidth="1"/>
    <col min="3855" max="4096" width="11" style="2"/>
    <col min="4097" max="4097" width="16" style="2" customWidth="1"/>
    <col min="4098" max="4098" width="11.1640625" style="2" bestFit="1" customWidth="1"/>
    <col min="4099" max="4100" width="11" style="2"/>
    <col min="4101" max="4102" width="11.1640625" style="2" bestFit="1" customWidth="1"/>
    <col min="4103" max="4103" width="11" style="2"/>
    <col min="4104" max="4104" width="11.1640625" style="2" bestFit="1" customWidth="1"/>
    <col min="4105" max="4105" width="11" style="2"/>
    <col min="4106" max="4106" width="17.1640625" style="2" bestFit="1" customWidth="1"/>
    <col min="4107" max="4109" width="11" style="2"/>
    <col min="4110" max="4110" width="11.1640625" style="2" bestFit="1" customWidth="1"/>
    <col min="4111" max="4352" width="11" style="2"/>
    <col min="4353" max="4353" width="16" style="2" customWidth="1"/>
    <col min="4354" max="4354" width="11.1640625" style="2" bestFit="1" customWidth="1"/>
    <col min="4355" max="4356" width="11" style="2"/>
    <col min="4357" max="4358" width="11.1640625" style="2" bestFit="1" customWidth="1"/>
    <col min="4359" max="4359" width="11" style="2"/>
    <col min="4360" max="4360" width="11.1640625" style="2" bestFit="1" customWidth="1"/>
    <col min="4361" max="4361" width="11" style="2"/>
    <col min="4362" max="4362" width="17.1640625" style="2" bestFit="1" customWidth="1"/>
    <col min="4363" max="4365" width="11" style="2"/>
    <col min="4366" max="4366" width="11.1640625" style="2" bestFit="1" customWidth="1"/>
    <col min="4367" max="4608" width="11" style="2"/>
    <col min="4609" max="4609" width="16" style="2" customWidth="1"/>
    <col min="4610" max="4610" width="11.1640625" style="2" bestFit="1" customWidth="1"/>
    <col min="4611" max="4612" width="11" style="2"/>
    <col min="4613" max="4614" width="11.1640625" style="2" bestFit="1" customWidth="1"/>
    <col min="4615" max="4615" width="11" style="2"/>
    <col min="4616" max="4616" width="11.1640625" style="2" bestFit="1" customWidth="1"/>
    <col min="4617" max="4617" width="11" style="2"/>
    <col min="4618" max="4618" width="17.1640625" style="2" bestFit="1" customWidth="1"/>
    <col min="4619" max="4621" width="11" style="2"/>
    <col min="4622" max="4622" width="11.1640625" style="2" bestFit="1" customWidth="1"/>
    <col min="4623" max="4864" width="11" style="2"/>
    <col min="4865" max="4865" width="16" style="2" customWidth="1"/>
    <col min="4866" max="4866" width="11.1640625" style="2" bestFit="1" customWidth="1"/>
    <col min="4867" max="4868" width="11" style="2"/>
    <col min="4869" max="4870" width="11.1640625" style="2" bestFit="1" customWidth="1"/>
    <col min="4871" max="4871" width="11" style="2"/>
    <col min="4872" max="4872" width="11.1640625" style="2" bestFit="1" customWidth="1"/>
    <col min="4873" max="4873" width="11" style="2"/>
    <col min="4874" max="4874" width="17.1640625" style="2" bestFit="1" customWidth="1"/>
    <col min="4875" max="4877" width="11" style="2"/>
    <col min="4878" max="4878" width="11.1640625" style="2" bestFit="1" customWidth="1"/>
    <col min="4879" max="5120" width="11" style="2"/>
    <col min="5121" max="5121" width="16" style="2" customWidth="1"/>
    <col min="5122" max="5122" width="11.1640625" style="2" bestFit="1" customWidth="1"/>
    <col min="5123" max="5124" width="11" style="2"/>
    <col min="5125" max="5126" width="11.1640625" style="2" bestFit="1" customWidth="1"/>
    <col min="5127" max="5127" width="11" style="2"/>
    <col min="5128" max="5128" width="11.1640625" style="2" bestFit="1" customWidth="1"/>
    <col min="5129" max="5129" width="11" style="2"/>
    <col min="5130" max="5130" width="17.1640625" style="2" bestFit="1" customWidth="1"/>
    <col min="5131" max="5133" width="11" style="2"/>
    <col min="5134" max="5134" width="11.1640625" style="2" bestFit="1" customWidth="1"/>
    <col min="5135" max="5376" width="11" style="2"/>
    <col min="5377" max="5377" width="16" style="2" customWidth="1"/>
    <col min="5378" max="5378" width="11.1640625" style="2" bestFit="1" customWidth="1"/>
    <col min="5379" max="5380" width="11" style="2"/>
    <col min="5381" max="5382" width="11.1640625" style="2" bestFit="1" customWidth="1"/>
    <col min="5383" max="5383" width="11" style="2"/>
    <col min="5384" max="5384" width="11.1640625" style="2" bestFit="1" customWidth="1"/>
    <col min="5385" max="5385" width="11" style="2"/>
    <col min="5386" max="5386" width="17.1640625" style="2" bestFit="1" customWidth="1"/>
    <col min="5387" max="5389" width="11" style="2"/>
    <col min="5390" max="5390" width="11.1640625" style="2" bestFit="1" customWidth="1"/>
    <col min="5391" max="5632" width="11" style="2"/>
    <col min="5633" max="5633" width="16" style="2" customWidth="1"/>
    <col min="5634" max="5634" width="11.1640625" style="2" bestFit="1" customWidth="1"/>
    <col min="5635" max="5636" width="11" style="2"/>
    <col min="5637" max="5638" width="11.1640625" style="2" bestFit="1" customWidth="1"/>
    <col min="5639" max="5639" width="11" style="2"/>
    <col min="5640" max="5640" width="11.1640625" style="2" bestFit="1" customWidth="1"/>
    <col min="5641" max="5641" width="11" style="2"/>
    <col min="5642" max="5642" width="17.1640625" style="2" bestFit="1" customWidth="1"/>
    <col min="5643" max="5645" width="11" style="2"/>
    <col min="5646" max="5646" width="11.1640625" style="2" bestFit="1" customWidth="1"/>
    <col min="5647" max="5888" width="11" style="2"/>
    <col min="5889" max="5889" width="16" style="2" customWidth="1"/>
    <col min="5890" max="5890" width="11.1640625" style="2" bestFit="1" customWidth="1"/>
    <col min="5891" max="5892" width="11" style="2"/>
    <col min="5893" max="5894" width="11.1640625" style="2" bestFit="1" customWidth="1"/>
    <col min="5895" max="5895" width="11" style="2"/>
    <col min="5896" max="5896" width="11.1640625" style="2" bestFit="1" customWidth="1"/>
    <col min="5897" max="5897" width="11" style="2"/>
    <col min="5898" max="5898" width="17.1640625" style="2" bestFit="1" customWidth="1"/>
    <col min="5899" max="5901" width="11" style="2"/>
    <col min="5902" max="5902" width="11.1640625" style="2" bestFit="1" customWidth="1"/>
    <col min="5903" max="6144" width="11" style="2"/>
    <col min="6145" max="6145" width="16" style="2" customWidth="1"/>
    <col min="6146" max="6146" width="11.1640625" style="2" bestFit="1" customWidth="1"/>
    <col min="6147" max="6148" width="11" style="2"/>
    <col min="6149" max="6150" width="11.1640625" style="2" bestFit="1" customWidth="1"/>
    <col min="6151" max="6151" width="11" style="2"/>
    <col min="6152" max="6152" width="11.1640625" style="2" bestFit="1" customWidth="1"/>
    <col min="6153" max="6153" width="11" style="2"/>
    <col min="6154" max="6154" width="17.1640625" style="2" bestFit="1" customWidth="1"/>
    <col min="6155" max="6157" width="11" style="2"/>
    <col min="6158" max="6158" width="11.1640625" style="2" bestFit="1" customWidth="1"/>
    <col min="6159" max="6400" width="11" style="2"/>
    <col min="6401" max="6401" width="16" style="2" customWidth="1"/>
    <col min="6402" max="6402" width="11.1640625" style="2" bestFit="1" customWidth="1"/>
    <col min="6403" max="6404" width="11" style="2"/>
    <col min="6405" max="6406" width="11.1640625" style="2" bestFit="1" customWidth="1"/>
    <col min="6407" max="6407" width="11" style="2"/>
    <col min="6408" max="6408" width="11.1640625" style="2" bestFit="1" customWidth="1"/>
    <col min="6409" max="6409" width="11" style="2"/>
    <col min="6410" max="6410" width="17.1640625" style="2" bestFit="1" customWidth="1"/>
    <col min="6411" max="6413" width="11" style="2"/>
    <col min="6414" max="6414" width="11.1640625" style="2" bestFit="1" customWidth="1"/>
    <col min="6415" max="6656" width="11" style="2"/>
    <col min="6657" max="6657" width="16" style="2" customWidth="1"/>
    <col min="6658" max="6658" width="11.1640625" style="2" bestFit="1" customWidth="1"/>
    <col min="6659" max="6660" width="11" style="2"/>
    <col min="6661" max="6662" width="11.1640625" style="2" bestFit="1" customWidth="1"/>
    <col min="6663" max="6663" width="11" style="2"/>
    <col min="6664" max="6664" width="11.1640625" style="2" bestFit="1" customWidth="1"/>
    <col min="6665" max="6665" width="11" style="2"/>
    <col min="6666" max="6666" width="17.1640625" style="2" bestFit="1" customWidth="1"/>
    <col min="6667" max="6669" width="11" style="2"/>
    <col min="6670" max="6670" width="11.1640625" style="2" bestFit="1" customWidth="1"/>
    <col min="6671" max="6912" width="11" style="2"/>
    <col min="6913" max="6913" width="16" style="2" customWidth="1"/>
    <col min="6914" max="6914" width="11.1640625" style="2" bestFit="1" customWidth="1"/>
    <col min="6915" max="6916" width="11" style="2"/>
    <col min="6917" max="6918" width="11.1640625" style="2" bestFit="1" customWidth="1"/>
    <col min="6919" max="6919" width="11" style="2"/>
    <col min="6920" max="6920" width="11.1640625" style="2" bestFit="1" customWidth="1"/>
    <col min="6921" max="6921" width="11" style="2"/>
    <col min="6922" max="6922" width="17.1640625" style="2" bestFit="1" customWidth="1"/>
    <col min="6923" max="6925" width="11" style="2"/>
    <col min="6926" max="6926" width="11.1640625" style="2" bestFit="1" customWidth="1"/>
    <col min="6927" max="7168" width="11" style="2"/>
    <col min="7169" max="7169" width="16" style="2" customWidth="1"/>
    <col min="7170" max="7170" width="11.1640625" style="2" bestFit="1" customWidth="1"/>
    <col min="7171" max="7172" width="11" style="2"/>
    <col min="7173" max="7174" width="11.1640625" style="2" bestFit="1" customWidth="1"/>
    <col min="7175" max="7175" width="11" style="2"/>
    <col min="7176" max="7176" width="11.1640625" style="2" bestFit="1" customWidth="1"/>
    <col min="7177" max="7177" width="11" style="2"/>
    <col min="7178" max="7178" width="17.1640625" style="2" bestFit="1" customWidth="1"/>
    <col min="7179" max="7181" width="11" style="2"/>
    <col min="7182" max="7182" width="11.1640625" style="2" bestFit="1" customWidth="1"/>
    <col min="7183" max="7424" width="11" style="2"/>
    <col min="7425" max="7425" width="16" style="2" customWidth="1"/>
    <col min="7426" max="7426" width="11.1640625" style="2" bestFit="1" customWidth="1"/>
    <col min="7427" max="7428" width="11" style="2"/>
    <col min="7429" max="7430" width="11.1640625" style="2" bestFit="1" customWidth="1"/>
    <col min="7431" max="7431" width="11" style="2"/>
    <col min="7432" max="7432" width="11.1640625" style="2" bestFit="1" customWidth="1"/>
    <col min="7433" max="7433" width="11" style="2"/>
    <col min="7434" max="7434" width="17.1640625" style="2" bestFit="1" customWidth="1"/>
    <col min="7435" max="7437" width="11" style="2"/>
    <col min="7438" max="7438" width="11.1640625" style="2" bestFit="1" customWidth="1"/>
    <col min="7439" max="7680" width="11" style="2"/>
    <col min="7681" max="7681" width="16" style="2" customWidth="1"/>
    <col min="7682" max="7682" width="11.1640625" style="2" bestFit="1" customWidth="1"/>
    <col min="7683" max="7684" width="11" style="2"/>
    <col min="7685" max="7686" width="11.1640625" style="2" bestFit="1" customWidth="1"/>
    <col min="7687" max="7687" width="11" style="2"/>
    <col min="7688" max="7688" width="11.1640625" style="2" bestFit="1" customWidth="1"/>
    <col min="7689" max="7689" width="11" style="2"/>
    <col min="7690" max="7690" width="17.1640625" style="2" bestFit="1" customWidth="1"/>
    <col min="7691" max="7693" width="11" style="2"/>
    <col min="7694" max="7694" width="11.1640625" style="2" bestFit="1" customWidth="1"/>
    <col min="7695" max="7936" width="11" style="2"/>
    <col min="7937" max="7937" width="16" style="2" customWidth="1"/>
    <col min="7938" max="7938" width="11.1640625" style="2" bestFit="1" customWidth="1"/>
    <col min="7939" max="7940" width="11" style="2"/>
    <col min="7941" max="7942" width="11.1640625" style="2" bestFit="1" customWidth="1"/>
    <col min="7943" max="7943" width="11" style="2"/>
    <col min="7944" max="7944" width="11.1640625" style="2" bestFit="1" customWidth="1"/>
    <col min="7945" max="7945" width="11" style="2"/>
    <col min="7946" max="7946" width="17.1640625" style="2" bestFit="1" customWidth="1"/>
    <col min="7947" max="7949" width="11" style="2"/>
    <col min="7950" max="7950" width="11.1640625" style="2" bestFit="1" customWidth="1"/>
    <col min="7951" max="8192" width="11" style="2"/>
    <col min="8193" max="8193" width="16" style="2" customWidth="1"/>
    <col min="8194" max="8194" width="11.1640625" style="2" bestFit="1" customWidth="1"/>
    <col min="8195" max="8196" width="11" style="2"/>
    <col min="8197" max="8198" width="11.1640625" style="2" bestFit="1" customWidth="1"/>
    <col min="8199" max="8199" width="11" style="2"/>
    <col min="8200" max="8200" width="11.1640625" style="2" bestFit="1" customWidth="1"/>
    <col min="8201" max="8201" width="11" style="2"/>
    <col min="8202" max="8202" width="17.1640625" style="2" bestFit="1" customWidth="1"/>
    <col min="8203" max="8205" width="11" style="2"/>
    <col min="8206" max="8206" width="11.1640625" style="2" bestFit="1" customWidth="1"/>
    <col min="8207" max="8448" width="11" style="2"/>
    <col min="8449" max="8449" width="16" style="2" customWidth="1"/>
    <col min="8450" max="8450" width="11.1640625" style="2" bestFit="1" customWidth="1"/>
    <col min="8451" max="8452" width="11" style="2"/>
    <col min="8453" max="8454" width="11.1640625" style="2" bestFit="1" customWidth="1"/>
    <col min="8455" max="8455" width="11" style="2"/>
    <col min="8456" max="8456" width="11.1640625" style="2" bestFit="1" customWidth="1"/>
    <col min="8457" max="8457" width="11" style="2"/>
    <col min="8458" max="8458" width="17.1640625" style="2" bestFit="1" customWidth="1"/>
    <col min="8459" max="8461" width="11" style="2"/>
    <col min="8462" max="8462" width="11.1640625" style="2" bestFit="1" customWidth="1"/>
    <col min="8463" max="8704" width="11" style="2"/>
    <col min="8705" max="8705" width="16" style="2" customWidth="1"/>
    <col min="8706" max="8706" width="11.1640625" style="2" bestFit="1" customWidth="1"/>
    <col min="8707" max="8708" width="11" style="2"/>
    <col min="8709" max="8710" width="11.1640625" style="2" bestFit="1" customWidth="1"/>
    <col min="8711" max="8711" width="11" style="2"/>
    <col min="8712" max="8712" width="11.1640625" style="2" bestFit="1" customWidth="1"/>
    <col min="8713" max="8713" width="11" style="2"/>
    <col min="8714" max="8714" width="17.1640625" style="2" bestFit="1" customWidth="1"/>
    <col min="8715" max="8717" width="11" style="2"/>
    <col min="8718" max="8718" width="11.1640625" style="2" bestFit="1" customWidth="1"/>
    <col min="8719" max="8960" width="11" style="2"/>
    <col min="8961" max="8961" width="16" style="2" customWidth="1"/>
    <col min="8962" max="8962" width="11.1640625" style="2" bestFit="1" customWidth="1"/>
    <col min="8963" max="8964" width="11" style="2"/>
    <col min="8965" max="8966" width="11.1640625" style="2" bestFit="1" customWidth="1"/>
    <col min="8967" max="8967" width="11" style="2"/>
    <col min="8968" max="8968" width="11.1640625" style="2" bestFit="1" customWidth="1"/>
    <col min="8969" max="8969" width="11" style="2"/>
    <col min="8970" max="8970" width="17.1640625" style="2" bestFit="1" customWidth="1"/>
    <col min="8971" max="8973" width="11" style="2"/>
    <col min="8974" max="8974" width="11.1640625" style="2" bestFit="1" customWidth="1"/>
    <col min="8975" max="9216" width="11" style="2"/>
    <col min="9217" max="9217" width="16" style="2" customWidth="1"/>
    <col min="9218" max="9218" width="11.1640625" style="2" bestFit="1" customWidth="1"/>
    <col min="9219" max="9220" width="11" style="2"/>
    <col min="9221" max="9222" width="11.1640625" style="2" bestFit="1" customWidth="1"/>
    <col min="9223" max="9223" width="11" style="2"/>
    <col min="9224" max="9224" width="11.1640625" style="2" bestFit="1" customWidth="1"/>
    <col min="9225" max="9225" width="11" style="2"/>
    <col min="9226" max="9226" width="17.1640625" style="2" bestFit="1" customWidth="1"/>
    <col min="9227" max="9229" width="11" style="2"/>
    <col min="9230" max="9230" width="11.1640625" style="2" bestFit="1" customWidth="1"/>
    <col min="9231" max="9472" width="11" style="2"/>
    <col min="9473" max="9473" width="16" style="2" customWidth="1"/>
    <col min="9474" max="9474" width="11.1640625" style="2" bestFit="1" customWidth="1"/>
    <col min="9475" max="9476" width="11" style="2"/>
    <col min="9477" max="9478" width="11.1640625" style="2" bestFit="1" customWidth="1"/>
    <col min="9479" max="9479" width="11" style="2"/>
    <col min="9480" max="9480" width="11.1640625" style="2" bestFit="1" customWidth="1"/>
    <col min="9481" max="9481" width="11" style="2"/>
    <col min="9482" max="9482" width="17.1640625" style="2" bestFit="1" customWidth="1"/>
    <col min="9483" max="9485" width="11" style="2"/>
    <col min="9486" max="9486" width="11.1640625" style="2" bestFit="1" customWidth="1"/>
    <col min="9487" max="9728" width="11" style="2"/>
    <col min="9729" max="9729" width="16" style="2" customWidth="1"/>
    <col min="9730" max="9730" width="11.1640625" style="2" bestFit="1" customWidth="1"/>
    <col min="9731" max="9732" width="11" style="2"/>
    <col min="9733" max="9734" width="11.1640625" style="2" bestFit="1" customWidth="1"/>
    <col min="9735" max="9735" width="11" style="2"/>
    <col min="9736" max="9736" width="11.1640625" style="2" bestFit="1" customWidth="1"/>
    <col min="9737" max="9737" width="11" style="2"/>
    <col min="9738" max="9738" width="17.1640625" style="2" bestFit="1" customWidth="1"/>
    <col min="9739" max="9741" width="11" style="2"/>
    <col min="9742" max="9742" width="11.1640625" style="2" bestFit="1" customWidth="1"/>
    <col min="9743" max="9984" width="11" style="2"/>
    <col min="9985" max="9985" width="16" style="2" customWidth="1"/>
    <col min="9986" max="9986" width="11.1640625" style="2" bestFit="1" customWidth="1"/>
    <col min="9987" max="9988" width="11" style="2"/>
    <col min="9989" max="9990" width="11.1640625" style="2" bestFit="1" customWidth="1"/>
    <col min="9991" max="9991" width="11" style="2"/>
    <col min="9992" max="9992" width="11.1640625" style="2" bestFit="1" customWidth="1"/>
    <col min="9993" max="9993" width="11" style="2"/>
    <col min="9994" max="9994" width="17.1640625" style="2" bestFit="1" customWidth="1"/>
    <col min="9995" max="9997" width="11" style="2"/>
    <col min="9998" max="9998" width="11.1640625" style="2" bestFit="1" customWidth="1"/>
    <col min="9999" max="10240" width="11" style="2"/>
    <col min="10241" max="10241" width="16" style="2" customWidth="1"/>
    <col min="10242" max="10242" width="11.1640625" style="2" bestFit="1" customWidth="1"/>
    <col min="10243" max="10244" width="11" style="2"/>
    <col min="10245" max="10246" width="11.1640625" style="2" bestFit="1" customWidth="1"/>
    <col min="10247" max="10247" width="11" style="2"/>
    <col min="10248" max="10248" width="11.1640625" style="2" bestFit="1" customWidth="1"/>
    <col min="10249" max="10249" width="11" style="2"/>
    <col min="10250" max="10250" width="17.1640625" style="2" bestFit="1" customWidth="1"/>
    <col min="10251" max="10253" width="11" style="2"/>
    <col min="10254" max="10254" width="11.1640625" style="2" bestFit="1" customWidth="1"/>
    <col min="10255" max="10496" width="11" style="2"/>
    <col min="10497" max="10497" width="16" style="2" customWidth="1"/>
    <col min="10498" max="10498" width="11.1640625" style="2" bestFit="1" customWidth="1"/>
    <col min="10499" max="10500" width="11" style="2"/>
    <col min="10501" max="10502" width="11.1640625" style="2" bestFit="1" customWidth="1"/>
    <col min="10503" max="10503" width="11" style="2"/>
    <col min="10504" max="10504" width="11.1640625" style="2" bestFit="1" customWidth="1"/>
    <col min="10505" max="10505" width="11" style="2"/>
    <col min="10506" max="10506" width="17.1640625" style="2" bestFit="1" customWidth="1"/>
    <col min="10507" max="10509" width="11" style="2"/>
    <col min="10510" max="10510" width="11.1640625" style="2" bestFit="1" customWidth="1"/>
    <col min="10511" max="10752" width="11" style="2"/>
    <col min="10753" max="10753" width="16" style="2" customWidth="1"/>
    <col min="10754" max="10754" width="11.1640625" style="2" bestFit="1" customWidth="1"/>
    <col min="10755" max="10756" width="11" style="2"/>
    <col min="10757" max="10758" width="11.1640625" style="2" bestFit="1" customWidth="1"/>
    <col min="10759" max="10759" width="11" style="2"/>
    <col min="10760" max="10760" width="11.1640625" style="2" bestFit="1" customWidth="1"/>
    <col min="10761" max="10761" width="11" style="2"/>
    <col min="10762" max="10762" width="17.1640625" style="2" bestFit="1" customWidth="1"/>
    <col min="10763" max="10765" width="11" style="2"/>
    <col min="10766" max="10766" width="11.1640625" style="2" bestFit="1" customWidth="1"/>
    <col min="10767" max="11008" width="11" style="2"/>
    <col min="11009" max="11009" width="16" style="2" customWidth="1"/>
    <col min="11010" max="11010" width="11.1640625" style="2" bestFit="1" customWidth="1"/>
    <col min="11011" max="11012" width="11" style="2"/>
    <col min="11013" max="11014" width="11.1640625" style="2" bestFit="1" customWidth="1"/>
    <col min="11015" max="11015" width="11" style="2"/>
    <col min="11016" max="11016" width="11.1640625" style="2" bestFit="1" customWidth="1"/>
    <col min="11017" max="11017" width="11" style="2"/>
    <col min="11018" max="11018" width="17.1640625" style="2" bestFit="1" customWidth="1"/>
    <col min="11019" max="11021" width="11" style="2"/>
    <col min="11022" max="11022" width="11.1640625" style="2" bestFit="1" customWidth="1"/>
    <col min="11023" max="11264" width="11" style="2"/>
    <col min="11265" max="11265" width="16" style="2" customWidth="1"/>
    <col min="11266" max="11266" width="11.1640625" style="2" bestFit="1" customWidth="1"/>
    <col min="11267" max="11268" width="11" style="2"/>
    <col min="11269" max="11270" width="11.1640625" style="2" bestFit="1" customWidth="1"/>
    <col min="11271" max="11271" width="11" style="2"/>
    <col min="11272" max="11272" width="11.1640625" style="2" bestFit="1" customWidth="1"/>
    <col min="11273" max="11273" width="11" style="2"/>
    <col min="11274" max="11274" width="17.1640625" style="2" bestFit="1" customWidth="1"/>
    <col min="11275" max="11277" width="11" style="2"/>
    <col min="11278" max="11278" width="11.1640625" style="2" bestFit="1" customWidth="1"/>
    <col min="11279" max="11520" width="11" style="2"/>
    <col min="11521" max="11521" width="16" style="2" customWidth="1"/>
    <col min="11522" max="11522" width="11.1640625" style="2" bestFit="1" customWidth="1"/>
    <col min="11523" max="11524" width="11" style="2"/>
    <col min="11525" max="11526" width="11.1640625" style="2" bestFit="1" customWidth="1"/>
    <col min="11527" max="11527" width="11" style="2"/>
    <col min="11528" max="11528" width="11.1640625" style="2" bestFit="1" customWidth="1"/>
    <col min="11529" max="11529" width="11" style="2"/>
    <col min="11530" max="11530" width="17.1640625" style="2" bestFit="1" customWidth="1"/>
    <col min="11531" max="11533" width="11" style="2"/>
    <col min="11534" max="11534" width="11.1640625" style="2" bestFit="1" customWidth="1"/>
    <col min="11535" max="11776" width="11" style="2"/>
    <col min="11777" max="11777" width="16" style="2" customWidth="1"/>
    <col min="11778" max="11778" width="11.1640625" style="2" bestFit="1" customWidth="1"/>
    <col min="11779" max="11780" width="11" style="2"/>
    <col min="11781" max="11782" width="11.1640625" style="2" bestFit="1" customWidth="1"/>
    <col min="11783" max="11783" width="11" style="2"/>
    <col min="11784" max="11784" width="11.1640625" style="2" bestFit="1" customWidth="1"/>
    <col min="11785" max="11785" width="11" style="2"/>
    <col min="11786" max="11786" width="17.1640625" style="2" bestFit="1" customWidth="1"/>
    <col min="11787" max="11789" width="11" style="2"/>
    <col min="11790" max="11790" width="11.1640625" style="2" bestFit="1" customWidth="1"/>
    <col min="11791" max="12032" width="11" style="2"/>
    <col min="12033" max="12033" width="16" style="2" customWidth="1"/>
    <col min="12034" max="12034" width="11.1640625" style="2" bestFit="1" customWidth="1"/>
    <col min="12035" max="12036" width="11" style="2"/>
    <col min="12037" max="12038" width="11.1640625" style="2" bestFit="1" customWidth="1"/>
    <col min="12039" max="12039" width="11" style="2"/>
    <col min="12040" max="12040" width="11.1640625" style="2" bestFit="1" customWidth="1"/>
    <col min="12041" max="12041" width="11" style="2"/>
    <col min="12042" max="12042" width="17.1640625" style="2" bestFit="1" customWidth="1"/>
    <col min="12043" max="12045" width="11" style="2"/>
    <col min="12046" max="12046" width="11.1640625" style="2" bestFit="1" customWidth="1"/>
    <col min="12047" max="12288" width="11" style="2"/>
    <col min="12289" max="12289" width="16" style="2" customWidth="1"/>
    <col min="12290" max="12290" width="11.1640625" style="2" bestFit="1" customWidth="1"/>
    <col min="12291" max="12292" width="11" style="2"/>
    <col min="12293" max="12294" width="11.1640625" style="2" bestFit="1" customWidth="1"/>
    <col min="12295" max="12295" width="11" style="2"/>
    <col min="12296" max="12296" width="11.1640625" style="2" bestFit="1" customWidth="1"/>
    <col min="12297" max="12297" width="11" style="2"/>
    <col min="12298" max="12298" width="17.1640625" style="2" bestFit="1" customWidth="1"/>
    <col min="12299" max="12301" width="11" style="2"/>
    <col min="12302" max="12302" width="11.1640625" style="2" bestFit="1" customWidth="1"/>
    <col min="12303" max="12544" width="11" style="2"/>
    <col min="12545" max="12545" width="16" style="2" customWidth="1"/>
    <col min="12546" max="12546" width="11.1640625" style="2" bestFit="1" customWidth="1"/>
    <col min="12547" max="12548" width="11" style="2"/>
    <col min="12549" max="12550" width="11.1640625" style="2" bestFit="1" customWidth="1"/>
    <col min="12551" max="12551" width="11" style="2"/>
    <col min="12552" max="12552" width="11.1640625" style="2" bestFit="1" customWidth="1"/>
    <col min="12553" max="12553" width="11" style="2"/>
    <col min="12554" max="12554" width="17.1640625" style="2" bestFit="1" customWidth="1"/>
    <col min="12555" max="12557" width="11" style="2"/>
    <col min="12558" max="12558" width="11.1640625" style="2" bestFit="1" customWidth="1"/>
    <col min="12559" max="12800" width="11" style="2"/>
    <col min="12801" max="12801" width="16" style="2" customWidth="1"/>
    <col min="12802" max="12802" width="11.1640625" style="2" bestFit="1" customWidth="1"/>
    <col min="12803" max="12804" width="11" style="2"/>
    <col min="12805" max="12806" width="11.1640625" style="2" bestFit="1" customWidth="1"/>
    <col min="12807" max="12807" width="11" style="2"/>
    <col min="12808" max="12808" width="11.1640625" style="2" bestFit="1" customWidth="1"/>
    <col min="12809" max="12809" width="11" style="2"/>
    <col min="12810" max="12810" width="17.1640625" style="2" bestFit="1" customWidth="1"/>
    <col min="12811" max="12813" width="11" style="2"/>
    <col min="12814" max="12814" width="11.1640625" style="2" bestFit="1" customWidth="1"/>
    <col min="12815" max="13056" width="11" style="2"/>
    <col min="13057" max="13057" width="16" style="2" customWidth="1"/>
    <col min="13058" max="13058" width="11.1640625" style="2" bestFit="1" customWidth="1"/>
    <col min="13059" max="13060" width="11" style="2"/>
    <col min="13061" max="13062" width="11.1640625" style="2" bestFit="1" customWidth="1"/>
    <col min="13063" max="13063" width="11" style="2"/>
    <col min="13064" max="13064" width="11.1640625" style="2" bestFit="1" customWidth="1"/>
    <col min="13065" max="13065" width="11" style="2"/>
    <col min="13066" max="13066" width="17.1640625" style="2" bestFit="1" customWidth="1"/>
    <col min="13067" max="13069" width="11" style="2"/>
    <col min="13070" max="13070" width="11.1640625" style="2" bestFit="1" customWidth="1"/>
    <col min="13071" max="13312" width="11" style="2"/>
    <col min="13313" max="13313" width="16" style="2" customWidth="1"/>
    <col min="13314" max="13314" width="11.1640625" style="2" bestFit="1" customWidth="1"/>
    <col min="13315" max="13316" width="11" style="2"/>
    <col min="13317" max="13318" width="11.1640625" style="2" bestFit="1" customWidth="1"/>
    <col min="13319" max="13319" width="11" style="2"/>
    <col min="13320" max="13320" width="11.1640625" style="2" bestFit="1" customWidth="1"/>
    <col min="13321" max="13321" width="11" style="2"/>
    <col min="13322" max="13322" width="17.1640625" style="2" bestFit="1" customWidth="1"/>
    <col min="13323" max="13325" width="11" style="2"/>
    <col min="13326" max="13326" width="11.1640625" style="2" bestFit="1" customWidth="1"/>
    <col min="13327" max="13568" width="11" style="2"/>
    <col min="13569" max="13569" width="16" style="2" customWidth="1"/>
    <col min="13570" max="13570" width="11.1640625" style="2" bestFit="1" customWidth="1"/>
    <col min="13571" max="13572" width="11" style="2"/>
    <col min="13573" max="13574" width="11.1640625" style="2" bestFit="1" customWidth="1"/>
    <col min="13575" max="13575" width="11" style="2"/>
    <col min="13576" max="13576" width="11.1640625" style="2" bestFit="1" customWidth="1"/>
    <col min="13577" max="13577" width="11" style="2"/>
    <col min="13578" max="13578" width="17.1640625" style="2" bestFit="1" customWidth="1"/>
    <col min="13579" max="13581" width="11" style="2"/>
    <col min="13582" max="13582" width="11.1640625" style="2" bestFit="1" customWidth="1"/>
    <col min="13583" max="13824" width="11" style="2"/>
    <col min="13825" max="13825" width="16" style="2" customWidth="1"/>
    <col min="13826" max="13826" width="11.1640625" style="2" bestFit="1" customWidth="1"/>
    <col min="13827" max="13828" width="11" style="2"/>
    <col min="13829" max="13830" width="11.1640625" style="2" bestFit="1" customWidth="1"/>
    <col min="13831" max="13831" width="11" style="2"/>
    <col min="13832" max="13832" width="11.1640625" style="2" bestFit="1" customWidth="1"/>
    <col min="13833" max="13833" width="11" style="2"/>
    <col min="13834" max="13834" width="17.1640625" style="2" bestFit="1" customWidth="1"/>
    <col min="13835" max="13837" width="11" style="2"/>
    <col min="13838" max="13838" width="11.1640625" style="2" bestFit="1" customWidth="1"/>
    <col min="13839" max="14080" width="11" style="2"/>
    <col min="14081" max="14081" width="16" style="2" customWidth="1"/>
    <col min="14082" max="14082" width="11.1640625" style="2" bestFit="1" customWidth="1"/>
    <col min="14083" max="14084" width="11" style="2"/>
    <col min="14085" max="14086" width="11.1640625" style="2" bestFit="1" customWidth="1"/>
    <col min="14087" max="14087" width="11" style="2"/>
    <col min="14088" max="14088" width="11.1640625" style="2" bestFit="1" customWidth="1"/>
    <col min="14089" max="14089" width="11" style="2"/>
    <col min="14090" max="14090" width="17.1640625" style="2" bestFit="1" customWidth="1"/>
    <col min="14091" max="14093" width="11" style="2"/>
    <col min="14094" max="14094" width="11.1640625" style="2" bestFit="1" customWidth="1"/>
    <col min="14095" max="14336" width="11" style="2"/>
    <col min="14337" max="14337" width="16" style="2" customWidth="1"/>
    <col min="14338" max="14338" width="11.1640625" style="2" bestFit="1" customWidth="1"/>
    <col min="14339" max="14340" width="11" style="2"/>
    <col min="14341" max="14342" width="11.1640625" style="2" bestFit="1" customWidth="1"/>
    <col min="14343" max="14343" width="11" style="2"/>
    <col min="14344" max="14344" width="11.1640625" style="2" bestFit="1" customWidth="1"/>
    <col min="14345" max="14345" width="11" style="2"/>
    <col min="14346" max="14346" width="17.1640625" style="2" bestFit="1" customWidth="1"/>
    <col min="14347" max="14349" width="11" style="2"/>
    <col min="14350" max="14350" width="11.1640625" style="2" bestFit="1" customWidth="1"/>
    <col min="14351" max="14592" width="11" style="2"/>
    <col min="14593" max="14593" width="16" style="2" customWidth="1"/>
    <col min="14594" max="14594" width="11.1640625" style="2" bestFit="1" customWidth="1"/>
    <col min="14595" max="14596" width="11" style="2"/>
    <col min="14597" max="14598" width="11.1640625" style="2" bestFit="1" customWidth="1"/>
    <col min="14599" max="14599" width="11" style="2"/>
    <col min="14600" max="14600" width="11.1640625" style="2" bestFit="1" customWidth="1"/>
    <col min="14601" max="14601" width="11" style="2"/>
    <col min="14602" max="14602" width="17.1640625" style="2" bestFit="1" customWidth="1"/>
    <col min="14603" max="14605" width="11" style="2"/>
    <col min="14606" max="14606" width="11.1640625" style="2" bestFit="1" customWidth="1"/>
    <col min="14607" max="14848" width="11" style="2"/>
    <col min="14849" max="14849" width="16" style="2" customWidth="1"/>
    <col min="14850" max="14850" width="11.1640625" style="2" bestFit="1" customWidth="1"/>
    <col min="14851" max="14852" width="11" style="2"/>
    <col min="14853" max="14854" width="11.1640625" style="2" bestFit="1" customWidth="1"/>
    <col min="14855" max="14855" width="11" style="2"/>
    <col min="14856" max="14856" width="11.1640625" style="2" bestFit="1" customWidth="1"/>
    <col min="14857" max="14857" width="11" style="2"/>
    <col min="14858" max="14858" width="17.1640625" style="2" bestFit="1" customWidth="1"/>
    <col min="14859" max="14861" width="11" style="2"/>
    <col min="14862" max="14862" width="11.1640625" style="2" bestFit="1" customWidth="1"/>
    <col min="14863" max="15104" width="11" style="2"/>
    <col min="15105" max="15105" width="16" style="2" customWidth="1"/>
    <col min="15106" max="15106" width="11.1640625" style="2" bestFit="1" customWidth="1"/>
    <col min="15107" max="15108" width="11" style="2"/>
    <col min="15109" max="15110" width="11.1640625" style="2" bestFit="1" customWidth="1"/>
    <col min="15111" max="15111" width="11" style="2"/>
    <col min="15112" max="15112" width="11.1640625" style="2" bestFit="1" customWidth="1"/>
    <col min="15113" max="15113" width="11" style="2"/>
    <col min="15114" max="15114" width="17.1640625" style="2" bestFit="1" customWidth="1"/>
    <col min="15115" max="15117" width="11" style="2"/>
    <col min="15118" max="15118" width="11.1640625" style="2" bestFit="1" customWidth="1"/>
    <col min="15119" max="15360" width="11" style="2"/>
    <col min="15361" max="15361" width="16" style="2" customWidth="1"/>
    <col min="15362" max="15362" width="11.1640625" style="2" bestFit="1" customWidth="1"/>
    <col min="15363" max="15364" width="11" style="2"/>
    <col min="15365" max="15366" width="11.1640625" style="2" bestFit="1" customWidth="1"/>
    <col min="15367" max="15367" width="11" style="2"/>
    <col min="15368" max="15368" width="11.1640625" style="2" bestFit="1" customWidth="1"/>
    <col min="15369" max="15369" width="11" style="2"/>
    <col min="15370" max="15370" width="17.1640625" style="2" bestFit="1" customWidth="1"/>
    <col min="15371" max="15373" width="11" style="2"/>
    <col min="15374" max="15374" width="11.1640625" style="2" bestFit="1" customWidth="1"/>
    <col min="15375" max="15616" width="11" style="2"/>
    <col min="15617" max="15617" width="16" style="2" customWidth="1"/>
    <col min="15618" max="15618" width="11.1640625" style="2" bestFit="1" customWidth="1"/>
    <col min="15619" max="15620" width="11" style="2"/>
    <col min="15621" max="15622" width="11.1640625" style="2" bestFit="1" customWidth="1"/>
    <col min="15623" max="15623" width="11" style="2"/>
    <col min="15624" max="15624" width="11.1640625" style="2" bestFit="1" customWidth="1"/>
    <col min="15625" max="15625" width="11" style="2"/>
    <col min="15626" max="15626" width="17.1640625" style="2" bestFit="1" customWidth="1"/>
    <col min="15627" max="15629" width="11" style="2"/>
    <col min="15630" max="15630" width="11.1640625" style="2" bestFit="1" customWidth="1"/>
    <col min="15631" max="15872" width="11" style="2"/>
    <col min="15873" max="15873" width="16" style="2" customWidth="1"/>
    <col min="15874" max="15874" width="11.1640625" style="2" bestFit="1" customWidth="1"/>
    <col min="15875" max="15876" width="11" style="2"/>
    <col min="15877" max="15878" width="11.1640625" style="2" bestFit="1" customWidth="1"/>
    <col min="15879" max="15879" width="11" style="2"/>
    <col min="15880" max="15880" width="11.1640625" style="2" bestFit="1" customWidth="1"/>
    <col min="15881" max="15881" width="11" style="2"/>
    <col min="15882" max="15882" width="17.1640625" style="2" bestFit="1" customWidth="1"/>
    <col min="15883" max="15885" width="11" style="2"/>
    <col min="15886" max="15886" width="11.1640625" style="2" bestFit="1" customWidth="1"/>
    <col min="15887" max="16128" width="11" style="2"/>
    <col min="16129" max="16129" width="16" style="2" customWidth="1"/>
    <col min="16130" max="16130" width="11.1640625" style="2" bestFit="1" customWidth="1"/>
    <col min="16131" max="16132" width="11" style="2"/>
    <col min="16133" max="16134" width="11.1640625" style="2" bestFit="1" customWidth="1"/>
    <col min="16135" max="16135" width="11" style="2"/>
    <col min="16136" max="16136" width="11.1640625" style="2" bestFit="1" customWidth="1"/>
    <col min="16137" max="16137" width="11" style="2"/>
    <col min="16138" max="16138" width="17.1640625" style="2" bestFit="1" customWidth="1"/>
    <col min="16139" max="16141" width="11" style="2"/>
    <col min="16142" max="16142" width="11.1640625" style="2" bestFit="1" customWidth="1"/>
    <col min="16143" max="16384" width="11" style="2"/>
  </cols>
  <sheetData>
    <row r="1" spans="1:17" ht="21">
      <c r="A1" s="1"/>
      <c r="B1" s="1"/>
      <c r="C1" s="1"/>
      <c r="D1" s="160" t="s">
        <v>0</v>
      </c>
      <c r="E1" s="160"/>
      <c r="F1" s="160"/>
      <c r="G1" s="161" t="s">
        <v>95</v>
      </c>
      <c r="H1" s="161"/>
      <c r="I1" s="161"/>
      <c r="J1" s="162"/>
    </row>
    <row r="2" spans="1:17" ht="19" thickBot="1">
      <c r="A2" s="3"/>
      <c r="B2" s="3"/>
      <c r="C2" s="3"/>
      <c r="D2" s="4"/>
      <c r="E2" s="4"/>
      <c r="F2" s="4"/>
      <c r="G2" s="4"/>
      <c r="H2" s="4"/>
      <c r="I2" s="5" t="s">
        <v>1</v>
      </c>
      <c r="J2" s="6">
        <v>41767</v>
      </c>
    </row>
    <row r="3" spans="1:17">
      <c r="A3" s="7" t="s">
        <v>2</v>
      </c>
      <c r="B3" s="163" t="s">
        <v>92</v>
      </c>
      <c r="C3" s="164"/>
      <c r="D3" s="8" t="s">
        <v>3</v>
      </c>
      <c r="E3" s="104" t="s">
        <v>114</v>
      </c>
      <c r="F3" s="165" t="s">
        <v>4</v>
      </c>
      <c r="G3" s="166"/>
      <c r="H3" s="104">
        <v>3</v>
      </c>
      <c r="I3" s="158"/>
      <c r="J3" s="159"/>
    </row>
    <row r="4" spans="1:17" ht="16" thickBot="1">
      <c r="A4" s="7" t="s">
        <v>5</v>
      </c>
      <c r="B4" s="154" t="s">
        <v>88</v>
      </c>
      <c r="C4" s="155"/>
      <c r="D4" s="8" t="s">
        <v>6</v>
      </c>
      <c r="E4" s="105" t="s">
        <v>112</v>
      </c>
      <c r="F4" s="156" t="s">
        <v>7</v>
      </c>
      <c r="G4" s="157"/>
      <c r="H4" s="105">
        <v>3</v>
      </c>
      <c r="I4" s="158"/>
      <c r="J4" s="159"/>
    </row>
    <row r="5" spans="1:17">
      <c r="A5" s="7" t="s">
        <v>8</v>
      </c>
      <c r="B5" s="163" t="s">
        <v>89</v>
      </c>
      <c r="C5" s="164"/>
      <c r="D5" s="9" t="s">
        <v>9</v>
      </c>
      <c r="E5" s="106">
        <f>E3-E4</f>
        <v>0.19999999999999996</v>
      </c>
      <c r="F5" s="165" t="s">
        <v>10</v>
      </c>
      <c r="G5" s="166"/>
      <c r="H5" s="107">
        <v>10</v>
      </c>
      <c r="I5" s="158"/>
      <c r="J5" s="159"/>
    </row>
    <row r="6" spans="1:17">
      <c r="A6" s="7" t="s">
        <v>11</v>
      </c>
      <c r="B6" s="167">
        <v>1</v>
      </c>
      <c r="C6" s="168"/>
      <c r="D6" s="9"/>
      <c r="E6" s="10"/>
      <c r="F6" s="165" t="s">
        <v>12</v>
      </c>
      <c r="G6" s="166"/>
      <c r="H6" s="103"/>
      <c r="I6" s="158"/>
      <c r="J6" s="159"/>
    </row>
    <row r="8" spans="1:17" ht="16" thickBo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16" thickBot="1">
      <c r="A9" s="11"/>
      <c r="B9" s="12" t="s">
        <v>13</v>
      </c>
      <c r="C9" s="171" t="s">
        <v>14</v>
      </c>
      <c r="D9" s="172"/>
      <c r="E9" s="172"/>
      <c r="F9" s="173"/>
      <c r="G9" s="171" t="s">
        <v>15</v>
      </c>
      <c r="H9" s="172"/>
      <c r="I9" s="172"/>
      <c r="J9" s="173"/>
      <c r="K9" s="172" t="s">
        <v>16</v>
      </c>
      <c r="L9" s="172"/>
      <c r="M9" s="172"/>
      <c r="N9" s="173"/>
      <c r="O9" s="11"/>
      <c r="P9" s="11"/>
      <c r="Q9" s="11"/>
    </row>
    <row r="10" spans="1:17" ht="16" thickBot="1">
      <c r="A10" s="11"/>
      <c r="B10" s="12" t="s">
        <v>17</v>
      </c>
      <c r="C10" s="13" t="s">
        <v>18</v>
      </c>
      <c r="D10" s="14" t="s">
        <v>19</v>
      </c>
      <c r="E10" s="14" t="s">
        <v>20</v>
      </c>
      <c r="F10" s="15" t="s">
        <v>21</v>
      </c>
      <c r="G10" s="13" t="s">
        <v>18</v>
      </c>
      <c r="H10" s="14" t="s">
        <v>19</v>
      </c>
      <c r="I10" s="14" t="s">
        <v>20</v>
      </c>
      <c r="J10" s="15" t="s">
        <v>21</v>
      </c>
      <c r="K10" s="13" t="s">
        <v>18</v>
      </c>
      <c r="L10" s="14" t="s">
        <v>19</v>
      </c>
      <c r="M10" s="14" t="s">
        <v>20</v>
      </c>
      <c r="N10" s="15" t="s">
        <v>21</v>
      </c>
      <c r="O10" s="174" t="s">
        <v>22</v>
      </c>
      <c r="P10" s="175"/>
      <c r="Q10" s="11"/>
    </row>
    <row r="11" spans="1:17">
      <c r="A11" s="11"/>
      <c r="B11" s="108">
        <v>1</v>
      </c>
      <c r="C11" s="17"/>
      <c r="D11" s="17"/>
      <c r="E11" s="17"/>
      <c r="F11" s="18">
        <f t="shared" ref="F11:F20" si="0">(MAX(C11:E11)-MIN(C11:E11))</f>
        <v>0</v>
      </c>
      <c r="G11" s="17"/>
      <c r="H11" s="17"/>
      <c r="I11" s="17"/>
      <c r="J11" s="19">
        <f t="shared" ref="J11:J20" si="1">(MAX(G11:I11)-MIN(G11:I11))</f>
        <v>0</v>
      </c>
      <c r="K11" s="17"/>
      <c r="L11" s="17"/>
      <c r="M11" s="17"/>
      <c r="N11" s="20">
        <f t="shared" ref="N11:N20" si="2">(MAX(K11:M11)-MIN(K11:M11))</f>
        <v>0</v>
      </c>
      <c r="O11" s="11" t="str">
        <f t="shared" ref="O11:O30" si="3">IF(F11&gt;$P$35,"UCL Range Violation - A",IF(J11&gt;$P$35,"UCL Range Violation - B",IF(N11&gt;$P$35,"UCL Range Violation - C","")))</f>
        <v/>
      </c>
      <c r="P11" s="11"/>
      <c r="Q11" s="11"/>
    </row>
    <row r="12" spans="1:17">
      <c r="A12" s="11"/>
      <c r="B12" s="109">
        <v>2</v>
      </c>
      <c r="C12" s="17"/>
      <c r="D12" s="17"/>
      <c r="E12" s="17"/>
      <c r="F12" s="18">
        <f t="shared" si="0"/>
        <v>0</v>
      </c>
      <c r="G12" s="17"/>
      <c r="H12" s="17"/>
      <c r="I12" s="17"/>
      <c r="J12" s="19">
        <f t="shared" si="1"/>
        <v>0</v>
      </c>
      <c r="K12" s="17"/>
      <c r="L12" s="17"/>
      <c r="M12" s="17"/>
      <c r="N12" s="20">
        <f t="shared" si="2"/>
        <v>0</v>
      </c>
      <c r="O12" s="11" t="str">
        <f t="shared" si="3"/>
        <v/>
      </c>
      <c r="P12" s="11"/>
      <c r="Q12" s="11"/>
    </row>
    <row r="13" spans="1:17">
      <c r="A13" s="11"/>
      <c r="B13" s="109">
        <v>3</v>
      </c>
      <c r="C13" s="17"/>
      <c r="D13" s="17"/>
      <c r="E13" s="17"/>
      <c r="F13" s="18">
        <f t="shared" si="0"/>
        <v>0</v>
      </c>
      <c r="G13" s="17"/>
      <c r="H13" s="17"/>
      <c r="I13" s="17"/>
      <c r="J13" s="19">
        <f t="shared" si="1"/>
        <v>0</v>
      </c>
      <c r="K13" s="17"/>
      <c r="L13" s="17"/>
      <c r="M13" s="17"/>
      <c r="N13" s="20">
        <f t="shared" si="2"/>
        <v>0</v>
      </c>
      <c r="O13" s="11" t="str">
        <f t="shared" si="3"/>
        <v/>
      </c>
      <c r="P13" s="11"/>
      <c r="Q13" s="11"/>
    </row>
    <row r="14" spans="1:17">
      <c r="A14" s="11"/>
      <c r="B14" s="109">
        <v>4</v>
      </c>
      <c r="C14" s="17"/>
      <c r="D14" s="17"/>
      <c r="E14" s="17"/>
      <c r="F14" s="18">
        <f t="shared" si="0"/>
        <v>0</v>
      </c>
      <c r="G14" s="17"/>
      <c r="H14" s="17"/>
      <c r="I14" s="17"/>
      <c r="J14" s="19">
        <f t="shared" si="1"/>
        <v>0</v>
      </c>
      <c r="K14" s="17"/>
      <c r="L14" s="17"/>
      <c r="M14" s="17"/>
      <c r="N14" s="20">
        <f t="shared" si="2"/>
        <v>0</v>
      </c>
      <c r="O14" s="11" t="str">
        <f t="shared" si="3"/>
        <v/>
      </c>
      <c r="P14" s="11"/>
      <c r="Q14" s="11"/>
    </row>
    <row r="15" spans="1:17">
      <c r="A15" s="11"/>
      <c r="B15" s="109">
        <v>5</v>
      </c>
      <c r="C15" s="17"/>
      <c r="D15" s="17"/>
      <c r="E15" s="17"/>
      <c r="F15" s="18">
        <f t="shared" si="0"/>
        <v>0</v>
      </c>
      <c r="G15" s="17"/>
      <c r="H15" s="17"/>
      <c r="I15" s="17"/>
      <c r="J15" s="19">
        <f t="shared" si="1"/>
        <v>0</v>
      </c>
      <c r="K15" s="17"/>
      <c r="L15" s="17"/>
      <c r="M15" s="17"/>
      <c r="N15" s="20">
        <f t="shared" si="2"/>
        <v>0</v>
      </c>
      <c r="O15" s="11" t="str">
        <f t="shared" si="3"/>
        <v/>
      </c>
      <c r="P15" s="11"/>
      <c r="Q15" s="11"/>
    </row>
    <row r="16" spans="1:17">
      <c r="A16" s="11"/>
      <c r="B16" s="109">
        <v>6</v>
      </c>
      <c r="C16" s="17"/>
      <c r="D16" s="17"/>
      <c r="E16" s="17"/>
      <c r="F16" s="18">
        <f t="shared" si="0"/>
        <v>0</v>
      </c>
      <c r="G16" s="17"/>
      <c r="H16" s="17"/>
      <c r="I16" s="17"/>
      <c r="J16" s="19">
        <f t="shared" si="1"/>
        <v>0</v>
      </c>
      <c r="K16" s="17"/>
      <c r="L16" s="17"/>
      <c r="M16" s="17"/>
      <c r="N16" s="20">
        <f t="shared" si="2"/>
        <v>0</v>
      </c>
      <c r="O16" s="11" t="str">
        <f t="shared" si="3"/>
        <v/>
      </c>
      <c r="P16" s="11"/>
      <c r="Q16" s="11"/>
    </row>
    <row r="17" spans="1:17">
      <c r="A17" s="11"/>
      <c r="B17" s="109">
        <v>7</v>
      </c>
      <c r="C17" s="17"/>
      <c r="D17" s="17"/>
      <c r="E17" s="17"/>
      <c r="F17" s="18">
        <f t="shared" si="0"/>
        <v>0</v>
      </c>
      <c r="G17" s="17"/>
      <c r="H17" s="17"/>
      <c r="I17" s="17"/>
      <c r="J17" s="19">
        <f t="shared" si="1"/>
        <v>0</v>
      </c>
      <c r="K17" s="17"/>
      <c r="L17" s="17"/>
      <c r="M17" s="17"/>
      <c r="N17" s="20">
        <f t="shared" si="2"/>
        <v>0</v>
      </c>
      <c r="O17" s="11" t="str">
        <f t="shared" si="3"/>
        <v/>
      </c>
      <c r="P17" s="11"/>
      <c r="Q17" s="11"/>
    </row>
    <row r="18" spans="1:17">
      <c r="A18" s="11"/>
      <c r="B18" s="109">
        <v>8</v>
      </c>
      <c r="C18" s="17"/>
      <c r="D18" s="17"/>
      <c r="E18" s="17"/>
      <c r="F18" s="18">
        <f t="shared" si="0"/>
        <v>0</v>
      </c>
      <c r="G18" s="17"/>
      <c r="H18" s="17"/>
      <c r="I18" s="17"/>
      <c r="J18" s="19">
        <f t="shared" si="1"/>
        <v>0</v>
      </c>
      <c r="K18" s="17"/>
      <c r="L18" s="17"/>
      <c r="M18" s="17"/>
      <c r="N18" s="20">
        <f t="shared" si="2"/>
        <v>0</v>
      </c>
      <c r="O18" s="11" t="str">
        <f t="shared" si="3"/>
        <v/>
      </c>
      <c r="P18" s="11"/>
      <c r="Q18" s="11"/>
    </row>
    <row r="19" spans="1:17">
      <c r="A19" s="11"/>
      <c r="B19" s="109">
        <v>9</v>
      </c>
      <c r="C19" s="17"/>
      <c r="D19" s="17"/>
      <c r="E19" s="17"/>
      <c r="F19" s="18">
        <f t="shared" si="0"/>
        <v>0</v>
      </c>
      <c r="G19" s="17"/>
      <c r="H19" s="17"/>
      <c r="I19" s="17"/>
      <c r="J19" s="19">
        <f t="shared" si="1"/>
        <v>0</v>
      </c>
      <c r="K19" s="17"/>
      <c r="L19" s="17"/>
      <c r="M19" s="17"/>
      <c r="N19" s="20">
        <f t="shared" si="2"/>
        <v>0</v>
      </c>
      <c r="O19" s="11" t="str">
        <f t="shared" si="3"/>
        <v/>
      </c>
      <c r="P19" s="11"/>
      <c r="Q19" s="11"/>
    </row>
    <row r="20" spans="1:17">
      <c r="A20" s="11"/>
      <c r="B20" s="109">
        <v>10</v>
      </c>
      <c r="C20" s="17"/>
      <c r="D20" s="17"/>
      <c r="E20" s="17"/>
      <c r="F20" s="18">
        <f t="shared" si="0"/>
        <v>0</v>
      </c>
      <c r="G20" s="17"/>
      <c r="H20" s="17"/>
      <c r="I20" s="17"/>
      <c r="J20" s="19">
        <f t="shared" si="1"/>
        <v>0</v>
      </c>
      <c r="K20" s="17"/>
      <c r="L20" s="17"/>
      <c r="M20" s="17"/>
      <c r="N20" s="20">
        <f t="shared" si="2"/>
        <v>0</v>
      </c>
      <c r="O20" s="11" t="str">
        <f t="shared" si="3"/>
        <v/>
      </c>
      <c r="P20" s="11"/>
      <c r="Q20" s="11"/>
    </row>
    <row r="21" spans="1:17" ht="15" hidden="1" customHeight="1">
      <c r="A21" s="11"/>
      <c r="B21" s="21">
        <v>11</v>
      </c>
      <c r="C21" s="22">
        <v>1.0429999999999999</v>
      </c>
      <c r="D21" s="23"/>
      <c r="E21" s="23"/>
      <c r="F21" s="24"/>
      <c r="G21" s="25"/>
      <c r="H21" s="23"/>
      <c r="I21" s="23"/>
      <c r="J21" s="26"/>
      <c r="K21" s="25"/>
      <c r="L21" s="23"/>
      <c r="M21" s="23"/>
      <c r="N21" s="24"/>
      <c r="O21" s="11" t="str">
        <f t="shared" si="3"/>
        <v/>
      </c>
      <c r="P21" s="11"/>
      <c r="Q21" s="11"/>
    </row>
    <row r="22" spans="1:17" ht="15" hidden="1" customHeight="1">
      <c r="A22" s="11"/>
      <c r="B22" s="21">
        <v>12</v>
      </c>
      <c r="C22" s="27"/>
      <c r="D22" s="28"/>
      <c r="E22" s="28"/>
      <c r="F22" s="29"/>
      <c r="G22" s="30"/>
      <c r="H22" s="28"/>
      <c r="I22" s="28"/>
      <c r="J22" s="31"/>
      <c r="K22" s="30"/>
      <c r="L22" s="28"/>
      <c r="M22" s="28"/>
      <c r="N22" s="29"/>
      <c r="O22" s="11" t="str">
        <f t="shared" si="3"/>
        <v/>
      </c>
      <c r="P22" s="11"/>
      <c r="Q22" s="11"/>
    </row>
    <row r="23" spans="1:17" ht="15" hidden="1" customHeight="1">
      <c r="A23" s="11"/>
      <c r="B23" s="21">
        <v>13</v>
      </c>
      <c r="C23" s="27"/>
      <c r="D23" s="28"/>
      <c r="E23" s="28"/>
      <c r="F23" s="29"/>
      <c r="G23" s="30"/>
      <c r="H23" s="28"/>
      <c r="I23" s="28"/>
      <c r="J23" s="31"/>
      <c r="K23" s="30"/>
      <c r="L23" s="28"/>
      <c r="M23" s="28"/>
      <c r="N23" s="29"/>
      <c r="O23" s="11" t="str">
        <f t="shared" si="3"/>
        <v/>
      </c>
      <c r="P23" s="11"/>
      <c r="Q23" s="11"/>
    </row>
    <row r="24" spans="1:17" ht="15" hidden="1" customHeight="1">
      <c r="A24" s="11"/>
      <c r="B24" s="21">
        <v>14</v>
      </c>
      <c r="C24" s="27"/>
      <c r="D24" s="28"/>
      <c r="E24" s="28"/>
      <c r="F24" s="29"/>
      <c r="G24" s="30"/>
      <c r="H24" s="28"/>
      <c r="I24" s="28"/>
      <c r="J24" s="31"/>
      <c r="K24" s="30"/>
      <c r="L24" s="28"/>
      <c r="M24" s="28"/>
      <c r="N24" s="29"/>
      <c r="O24" s="11" t="str">
        <f t="shared" si="3"/>
        <v/>
      </c>
      <c r="P24" s="11"/>
      <c r="Q24" s="11"/>
    </row>
    <row r="25" spans="1:17" ht="15" hidden="1" customHeight="1">
      <c r="A25" s="11"/>
      <c r="B25" s="21">
        <v>15</v>
      </c>
      <c r="C25" s="27"/>
      <c r="D25" s="28"/>
      <c r="E25" s="28"/>
      <c r="F25" s="29"/>
      <c r="G25" s="30"/>
      <c r="H25" s="28"/>
      <c r="I25" s="28"/>
      <c r="J25" s="31"/>
      <c r="K25" s="30"/>
      <c r="L25" s="28"/>
      <c r="M25" s="28"/>
      <c r="N25" s="29"/>
      <c r="O25" s="11" t="str">
        <f t="shared" si="3"/>
        <v/>
      </c>
      <c r="P25" s="11"/>
      <c r="Q25" s="11"/>
    </row>
    <row r="26" spans="1:17" ht="15" hidden="1" customHeight="1">
      <c r="A26" s="11"/>
      <c r="B26" s="21">
        <v>16</v>
      </c>
      <c r="C26" s="27"/>
      <c r="D26" s="28"/>
      <c r="E26" s="28"/>
      <c r="F26" s="29"/>
      <c r="G26" s="30"/>
      <c r="H26" s="28"/>
      <c r="I26" s="28"/>
      <c r="J26" s="31"/>
      <c r="K26" s="30"/>
      <c r="L26" s="28"/>
      <c r="M26" s="28"/>
      <c r="N26" s="29"/>
      <c r="O26" s="11" t="str">
        <f t="shared" si="3"/>
        <v/>
      </c>
      <c r="P26" s="11"/>
      <c r="Q26" s="11"/>
    </row>
    <row r="27" spans="1:17" ht="15" hidden="1" customHeight="1">
      <c r="A27" s="11"/>
      <c r="B27" s="21">
        <v>17</v>
      </c>
      <c r="C27" s="27"/>
      <c r="D27" s="28"/>
      <c r="E27" s="28"/>
      <c r="F27" s="29"/>
      <c r="G27" s="30"/>
      <c r="H27" s="28"/>
      <c r="I27" s="28"/>
      <c r="J27" s="31"/>
      <c r="K27" s="30"/>
      <c r="L27" s="28"/>
      <c r="M27" s="28"/>
      <c r="N27" s="29"/>
      <c r="O27" s="11" t="str">
        <f t="shared" si="3"/>
        <v/>
      </c>
      <c r="P27" s="11"/>
      <c r="Q27" s="11"/>
    </row>
    <row r="28" spans="1:17" ht="15" hidden="1" customHeight="1">
      <c r="A28" s="11"/>
      <c r="B28" s="21">
        <v>18</v>
      </c>
      <c r="C28" s="27"/>
      <c r="D28" s="28"/>
      <c r="E28" s="28"/>
      <c r="F28" s="29"/>
      <c r="G28" s="30"/>
      <c r="H28" s="28"/>
      <c r="I28" s="28"/>
      <c r="J28" s="31"/>
      <c r="K28" s="30"/>
      <c r="L28" s="28"/>
      <c r="M28" s="28"/>
      <c r="N28" s="29"/>
      <c r="O28" s="11" t="str">
        <f t="shared" si="3"/>
        <v/>
      </c>
      <c r="P28" s="11"/>
      <c r="Q28" s="11"/>
    </row>
    <row r="29" spans="1:17" ht="15" hidden="1" customHeight="1">
      <c r="A29" s="11"/>
      <c r="B29" s="21">
        <v>19</v>
      </c>
      <c r="C29" s="27"/>
      <c r="D29" s="28"/>
      <c r="E29" s="28"/>
      <c r="F29" s="29"/>
      <c r="G29" s="30"/>
      <c r="H29" s="28"/>
      <c r="I29" s="28"/>
      <c r="J29" s="31"/>
      <c r="K29" s="30"/>
      <c r="L29" s="28"/>
      <c r="M29" s="28"/>
      <c r="N29" s="29"/>
      <c r="O29" s="11" t="str">
        <f t="shared" si="3"/>
        <v/>
      </c>
      <c r="P29" s="11"/>
      <c r="Q29" s="11"/>
    </row>
    <row r="30" spans="1:17" ht="15.75" hidden="1" customHeight="1" thickBot="1">
      <c r="A30" s="11"/>
      <c r="B30" s="32">
        <v>20</v>
      </c>
      <c r="C30" s="22"/>
      <c r="D30" s="23"/>
      <c r="E30" s="23"/>
      <c r="F30" s="24"/>
      <c r="G30" s="25"/>
      <c r="H30" s="23"/>
      <c r="I30" s="23"/>
      <c r="J30" s="26"/>
      <c r="K30" s="25"/>
      <c r="L30" s="23"/>
      <c r="M30" s="23"/>
      <c r="N30" s="24"/>
      <c r="O30" s="11" t="str">
        <f t="shared" si="3"/>
        <v/>
      </c>
      <c r="P30" s="11"/>
      <c r="Q30" s="11"/>
    </row>
    <row r="31" spans="1:17" ht="16" thickBot="1">
      <c r="A31" s="11"/>
      <c r="B31" s="33"/>
      <c r="C31" s="34"/>
      <c r="D31" s="35" t="s">
        <v>23</v>
      </c>
      <c r="E31" s="36">
        <f>AVERAGE(C11:E30)</f>
        <v>1.0429999999999999</v>
      </c>
      <c r="F31" s="37">
        <f>AVERAGE(F11:F30)</f>
        <v>0</v>
      </c>
      <c r="G31" s="34"/>
      <c r="H31" s="35" t="s">
        <v>23</v>
      </c>
      <c r="I31" s="38" t="e">
        <f>AVERAGE(G11:I30)</f>
        <v>#DIV/0!</v>
      </c>
      <c r="J31" s="39">
        <f>AVERAGE(J11:J30)</f>
        <v>0</v>
      </c>
      <c r="K31" s="34"/>
      <c r="L31" s="35" t="s">
        <v>23</v>
      </c>
      <c r="M31" s="38" t="e">
        <f>AVERAGE(K11:M30)</f>
        <v>#DIV/0!</v>
      </c>
      <c r="N31" s="37">
        <f>AVERAGE(N11:N30)</f>
        <v>0</v>
      </c>
      <c r="O31" s="11"/>
      <c r="P31" s="11"/>
      <c r="Q31" s="11"/>
    </row>
    <row r="32" spans="1:17" ht="16" thickBo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16" thickBot="1">
      <c r="A33" s="11"/>
      <c r="B33" s="40"/>
      <c r="C33" s="41" t="s">
        <v>24</v>
      </c>
      <c r="D33" s="42">
        <f>IF(H4=3,P34*O46,P34*O45)</f>
        <v>0</v>
      </c>
      <c r="E33" s="11"/>
      <c r="F33" s="40"/>
      <c r="G33" s="43" t="s">
        <v>25</v>
      </c>
      <c r="H33" s="42" t="e">
        <f>IF(H4=3,SQRT(ABS(((P36*P46)^2)-((D33^2)/(H5*H4)))),(SQRT(ABS(((P36*P45)^2)-((D33^2)/(H5*H4))))))</f>
        <v>#DIV/0!</v>
      </c>
      <c r="I33" s="11"/>
      <c r="J33" s="40"/>
      <c r="K33" s="41" t="s">
        <v>26</v>
      </c>
      <c r="L33" s="42" t="e">
        <f>SQRT(D33^2+H33^2)</f>
        <v>#DIV/0!</v>
      </c>
      <c r="M33" s="11"/>
      <c r="N33" s="176" t="s">
        <v>27</v>
      </c>
      <c r="O33" s="177"/>
      <c r="P33" s="178"/>
      <c r="Q33" s="11"/>
    </row>
    <row r="34" spans="1:17" ht="16" thickBot="1">
      <c r="A34" s="11"/>
      <c r="B34" s="44"/>
      <c r="C34" s="45" t="s">
        <v>28</v>
      </c>
      <c r="D34" s="46">
        <f>D33/5.15</f>
        <v>0</v>
      </c>
      <c r="E34" s="11"/>
      <c r="F34" s="44"/>
      <c r="G34" s="47" t="s">
        <v>29</v>
      </c>
      <c r="H34" s="46" t="e">
        <f>H33/5.15</f>
        <v>#DIV/0!</v>
      </c>
      <c r="I34" s="11"/>
      <c r="J34" s="44"/>
      <c r="K34" s="45" t="s">
        <v>30</v>
      </c>
      <c r="L34" s="48" t="e">
        <f>L33/5.15</f>
        <v>#DIV/0!</v>
      </c>
      <c r="M34" s="11"/>
      <c r="N34" s="49"/>
      <c r="O34" s="50" t="s">
        <v>31</v>
      </c>
      <c r="P34" s="51">
        <f>IF(H3=2,(F31+J31)/2,(F31+J31+N31)/3)</f>
        <v>0</v>
      </c>
      <c r="Q34" s="11"/>
    </row>
    <row r="35" spans="1:17" ht="16" thickBot="1">
      <c r="A35" s="11"/>
      <c r="B35" s="52"/>
      <c r="C35" s="53" t="s">
        <v>32</v>
      </c>
      <c r="D35" s="54">
        <f>100*D33/E5</f>
        <v>0</v>
      </c>
      <c r="E35" s="11"/>
      <c r="F35" s="52"/>
      <c r="G35" s="55" t="s">
        <v>82</v>
      </c>
      <c r="H35" s="54" t="e">
        <f>100*H33/E5</f>
        <v>#DIV/0!</v>
      </c>
      <c r="I35" s="11"/>
      <c r="J35" s="52"/>
      <c r="K35" s="56" t="s">
        <v>33</v>
      </c>
      <c r="L35" s="54" t="e">
        <f>100*L33/(E3-E4)</f>
        <v>#DIV/0!</v>
      </c>
      <c r="M35" s="11"/>
      <c r="N35" s="57"/>
      <c r="O35" s="58" t="s">
        <v>34</v>
      </c>
      <c r="P35" s="59">
        <f>IF(H4=3,P34*N46,P34*N45)</f>
        <v>0</v>
      </c>
      <c r="Q35" s="11"/>
    </row>
    <row r="36" spans="1:17" ht="16" thickBot="1">
      <c r="A36" s="11"/>
      <c r="B36" s="60"/>
      <c r="C36" s="61" t="s">
        <v>35</v>
      </c>
      <c r="D36" s="62" t="str">
        <f>IF(D35&gt;30,"unacceptable.",IF(D35&gt;20,"marginal.",IF(D35&gt;10,"adequate.","excellent.")))</f>
        <v>excellent.</v>
      </c>
      <c r="E36" s="63"/>
      <c r="F36" s="64"/>
      <c r="G36" s="61" t="s">
        <v>36</v>
      </c>
      <c r="H36" s="62" t="e">
        <f>IF(H35&gt;30,"unacceptable.",IF(H35&gt;20,"marginal.",IF(H35&gt;10,"adequate.","excellent.")))</f>
        <v>#DIV/0!</v>
      </c>
      <c r="I36" s="63"/>
      <c r="J36" s="64"/>
      <c r="K36" s="61" t="s">
        <v>36</v>
      </c>
      <c r="L36" s="62" t="e">
        <f>IF(L35&gt;30,"unacceptable.",IF(L35&gt;20,"marginal.",IF(L35&gt;10,"adequate.","excellent.")))</f>
        <v>#DIV/0!</v>
      </c>
      <c r="M36" s="11"/>
      <c r="N36" s="65"/>
      <c r="O36" s="66" t="s">
        <v>37</v>
      </c>
      <c r="P36" s="67" t="e">
        <f>IF(H3=2,ABS(E31-I31),MAX(E31,I31,M31)-MIN(E31,I31,M31))</f>
        <v>#DIV/0!</v>
      </c>
      <c r="Q36" s="11"/>
    </row>
    <row r="37" spans="1:1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68" t="s">
        <v>38</v>
      </c>
      <c r="O37" s="11"/>
      <c r="P37" s="11"/>
      <c r="Q37" s="11"/>
    </row>
    <row r="38" spans="1:17">
      <c r="A38" s="11"/>
      <c r="B38" s="11" t="s">
        <v>39</v>
      </c>
      <c r="C38" s="11"/>
      <c r="D38" s="11"/>
      <c r="E38" s="11"/>
      <c r="F38" s="11" t="s">
        <v>40</v>
      </c>
      <c r="G38" s="11"/>
      <c r="H38" s="11"/>
      <c r="I38" s="11"/>
      <c r="J38" s="11" t="s">
        <v>41</v>
      </c>
      <c r="K38" s="11"/>
      <c r="L38" s="11"/>
      <c r="M38" s="11"/>
      <c r="N38" s="68" t="s">
        <v>42</v>
      </c>
      <c r="O38" s="11"/>
      <c r="P38" s="11"/>
      <c r="Q38" s="11"/>
    </row>
    <row r="39" spans="1:17">
      <c r="A39" s="11"/>
      <c r="B39" s="69" t="s">
        <v>43</v>
      </c>
      <c r="C39" s="11"/>
      <c r="D39" s="11"/>
      <c r="E39" s="11"/>
      <c r="F39" s="69" t="s">
        <v>44</v>
      </c>
      <c r="G39" s="11"/>
      <c r="H39" s="11"/>
      <c r="I39" s="11"/>
      <c r="J39" s="69" t="s">
        <v>45</v>
      </c>
      <c r="K39" s="11"/>
      <c r="L39" s="11"/>
      <c r="M39" s="11"/>
      <c r="N39" s="69" t="s">
        <v>46</v>
      </c>
      <c r="O39" s="11"/>
      <c r="P39" s="11"/>
      <c r="Q39" s="11"/>
    </row>
    <row r="40" spans="1:17">
      <c r="A40" s="11"/>
      <c r="B40" s="11" t="s">
        <v>47</v>
      </c>
      <c r="C40" s="11"/>
      <c r="D40" s="11"/>
      <c r="E40" s="11"/>
      <c r="F40" s="11" t="s">
        <v>48</v>
      </c>
      <c r="G40" s="11"/>
      <c r="H40" s="11"/>
      <c r="I40" s="11"/>
      <c r="J40" s="11" t="s">
        <v>49</v>
      </c>
      <c r="K40" s="11"/>
      <c r="L40" s="11"/>
      <c r="M40" s="11"/>
      <c r="N40" s="11"/>
      <c r="O40" s="11"/>
      <c r="P40" s="70"/>
      <c r="Q40" s="11"/>
    </row>
    <row r="41" spans="1:17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6" thickBot="1">
      <c r="A42" s="11"/>
      <c r="B42" s="71" t="s">
        <v>50</v>
      </c>
      <c r="C42" s="72"/>
      <c r="D42" s="7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6" thickBot="1">
      <c r="A43" s="11"/>
      <c r="B43" s="73" t="s">
        <v>51</v>
      </c>
      <c r="C43" s="74" t="s">
        <v>52</v>
      </c>
      <c r="D43" s="75"/>
      <c r="E43" s="11"/>
      <c r="F43" s="11" t="s">
        <v>53</v>
      </c>
      <c r="G43" s="11"/>
      <c r="H43" s="11"/>
      <c r="I43" s="11"/>
      <c r="J43" s="11"/>
      <c r="K43" s="11"/>
      <c r="L43" s="11"/>
      <c r="M43" s="63" t="s">
        <v>54</v>
      </c>
      <c r="N43" s="11"/>
      <c r="O43" s="11"/>
      <c r="P43" s="11"/>
      <c r="Q43" s="11"/>
    </row>
    <row r="44" spans="1:17">
      <c r="A44" s="11"/>
      <c r="B44" s="76" t="s">
        <v>55</v>
      </c>
      <c r="C44" s="77" t="s">
        <v>56</v>
      </c>
      <c r="D44" s="78"/>
      <c r="E44" s="11"/>
      <c r="F44" s="11" t="s">
        <v>57</v>
      </c>
      <c r="G44" s="11"/>
      <c r="H44" s="11"/>
      <c r="I44" s="11"/>
      <c r="J44" s="11"/>
      <c r="K44" s="11"/>
      <c r="L44" s="11"/>
      <c r="M44" s="79" t="s">
        <v>58</v>
      </c>
      <c r="N44" s="80" t="s">
        <v>59</v>
      </c>
      <c r="O44" s="81" t="s">
        <v>60</v>
      </c>
      <c r="P44" s="82" t="s">
        <v>61</v>
      </c>
      <c r="Q44" s="11"/>
    </row>
    <row r="45" spans="1:17" ht="16" thickBot="1">
      <c r="A45" s="11"/>
      <c r="B45" s="76" t="s">
        <v>62</v>
      </c>
      <c r="C45" s="77" t="s">
        <v>63</v>
      </c>
      <c r="D45" s="78"/>
      <c r="E45" s="11"/>
      <c r="F45" s="11"/>
      <c r="G45" s="11"/>
      <c r="H45" s="11"/>
      <c r="I45" s="11"/>
      <c r="J45" s="11"/>
      <c r="K45" s="11"/>
      <c r="L45" s="11"/>
      <c r="M45" s="111">
        <v>2</v>
      </c>
      <c r="N45" s="112">
        <v>3.27</v>
      </c>
      <c r="O45" s="112">
        <v>4.5599999999999996</v>
      </c>
      <c r="P45" s="113">
        <v>3.65</v>
      </c>
      <c r="Q45" s="11"/>
    </row>
    <row r="46" spans="1:17" ht="16" thickBot="1">
      <c r="A46" s="11"/>
      <c r="B46" s="85" t="s">
        <v>64</v>
      </c>
      <c r="C46" s="86" t="s">
        <v>65</v>
      </c>
      <c r="D46" s="87"/>
      <c r="E46" s="11"/>
      <c r="F46" s="88" t="s">
        <v>66</v>
      </c>
      <c r="G46" s="110">
        <f>H5*H3</f>
        <v>30</v>
      </c>
      <c r="H46" s="68" t="s">
        <v>67</v>
      </c>
      <c r="I46" s="11"/>
      <c r="J46" s="11"/>
      <c r="K46" s="11"/>
      <c r="L46" s="11"/>
      <c r="M46" s="114">
        <v>3</v>
      </c>
      <c r="N46" s="115">
        <v>2.58</v>
      </c>
      <c r="O46" s="115">
        <v>3.05</v>
      </c>
      <c r="P46" s="116">
        <v>2.7</v>
      </c>
      <c r="Q46" s="11"/>
    </row>
    <row r="47" spans="1:1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6" thickBo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.75" customHeight="1" thickBot="1">
      <c r="A67" s="11"/>
      <c r="B67" s="11"/>
      <c r="C67" s="11"/>
      <c r="D67" s="179" t="str">
        <f>C9</f>
        <v>"enter op#1"</v>
      </c>
      <c r="E67" s="181" t="str">
        <f>G9</f>
        <v>"enter op#2"</v>
      </c>
      <c r="F67" s="169" t="str">
        <f>K9</f>
        <v>"enter op#3"</v>
      </c>
      <c r="G67" s="11"/>
      <c r="H67" s="11"/>
      <c r="I67" s="11"/>
      <c r="J67" s="11"/>
      <c r="K67" s="91"/>
      <c r="L67" s="179" t="str">
        <f>C9</f>
        <v>"enter op#1"</v>
      </c>
      <c r="M67" s="181" t="str">
        <f>G9</f>
        <v>"enter op#2"</v>
      </c>
      <c r="N67" s="169" t="str">
        <f>K9</f>
        <v>"enter op#3"</v>
      </c>
      <c r="O67" s="11"/>
      <c r="P67" s="11"/>
      <c r="Q67" s="11"/>
    </row>
    <row r="68" spans="1:17" ht="16" thickBot="1">
      <c r="A68" s="11"/>
      <c r="B68" s="11"/>
      <c r="C68" s="16" t="s">
        <v>68</v>
      </c>
      <c r="D68" s="180"/>
      <c r="E68" s="182"/>
      <c r="F68" s="170"/>
      <c r="G68" s="92" t="s">
        <v>69</v>
      </c>
      <c r="H68" s="11" t="s">
        <v>70</v>
      </c>
      <c r="I68" s="11" t="s">
        <v>71</v>
      </c>
      <c r="J68" s="11"/>
      <c r="K68" s="93" t="s">
        <v>68</v>
      </c>
      <c r="L68" s="180"/>
      <c r="M68" s="183"/>
      <c r="N68" s="170"/>
      <c r="O68" s="11"/>
      <c r="P68" s="11"/>
      <c r="Q68" s="11"/>
    </row>
    <row r="69" spans="1:17">
      <c r="A69" s="11"/>
      <c r="B69" s="11"/>
      <c r="C69" s="83">
        <f t="shared" ref="C69:C88" si="4">B11</f>
        <v>1</v>
      </c>
      <c r="D69" s="94">
        <f t="shared" ref="D69:D88" si="5">F11</f>
        <v>0</v>
      </c>
      <c r="E69" s="94">
        <f t="shared" ref="E69:E88" si="6">J11</f>
        <v>0</v>
      </c>
      <c r="F69" s="84">
        <f t="shared" ref="F69:F88" si="7">N11</f>
        <v>0</v>
      </c>
      <c r="G69" s="95">
        <f t="shared" ref="G69:G88" si="8">$P$35</f>
        <v>0</v>
      </c>
      <c r="H69" s="11" t="e">
        <f>31+($L31/2)</f>
        <v>#VALUE!</v>
      </c>
      <c r="I69" s="11"/>
      <c r="J69" s="11"/>
      <c r="K69" s="83">
        <f t="shared" ref="K69:K88" si="9">C69</f>
        <v>1</v>
      </c>
      <c r="L69" s="96" t="e">
        <f t="shared" ref="L69:L88" si="10">AVERAGE(C11:E11)</f>
        <v>#DIV/0!</v>
      </c>
      <c r="M69" s="96" t="e">
        <f t="shared" ref="M69:M88" si="11">AVERAGE(G11:I11)</f>
        <v>#DIV/0!</v>
      </c>
      <c r="N69" s="96" t="e">
        <f t="shared" ref="N69:N88" si="12">AVERAGE(K11:M11)</f>
        <v>#DIV/0!</v>
      </c>
      <c r="O69" s="11"/>
      <c r="P69" s="11"/>
      <c r="Q69" s="11"/>
    </row>
    <row r="70" spans="1:17">
      <c r="A70" s="11"/>
      <c r="B70" s="11"/>
      <c r="C70" s="83">
        <f t="shared" si="4"/>
        <v>2</v>
      </c>
      <c r="D70" s="84">
        <f t="shared" si="5"/>
        <v>0</v>
      </c>
      <c r="E70" s="84">
        <f t="shared" si="6"/>
        <v>0</v>
      </c>
      <c r="F70" s="84">
        <f t="shared" si="7"/>
        <v>0</v>
      </c>
      <c r="G70" s="95">
        <f t="shared" si="8"/>
        <v>0</v>
      </c>
      <c r="H70" s="11"/>
      <c r="I70" s="11"/>
      <c r="J70" s="11"/>
      <c r="K70" s="83">
        <f t="shared" si="9"/>
        <v>2</v>
      </c>
      <c r="L70" s="96" t="e">
        <f t="shared" si="10"/>
        <v>#DIV/0!</v>
      </c>
      <c r="M70" s="96" t="e">
        <f t="shared" si="11"/>
        <v>#DIV/0!</v>
      </c>
      <c r="N70" s="96" t="e">
        <f t="shared" si="12"/>
        <v>#DIV/0!</v>
      </c>
      <c r="O70" s="11"/>
      <c r="P70" s="11"/>
      <c r="Q70" s="11"/>
    </row>
    <row r="71" spans="1:17">
      <c r="A71" s="11"/>
      <c r="B71" s="11"/>
      <c r="C71" s="83">
        <f t="shared" si="4"/>
        <v>3</v>
      </c>
      <c r="D71" s="84">
        <f t="shared" si="5"/>
        <v>0</v>
      </c>
      <c r="E71" s="84">
        <f t="shared" si="6"/>
        <v>0</v>
      </c>
      <c r="F71" s="84">
        <f t="shared" si="7"/>
        <v>0</v>
      </c>
      <c r="G71" s="95">
        <f t="shared" si="8"/>
        <v>0</v>
      </c>
      <c r="H71" s="11"/>
      <c r="I71" s="11"/>
      <c r="J71" s="11"/>
      <c r="K71" s="83">
        <f t="shared" si="9"/>
        <v>3</v>
      </c>
      <c r="L71" s="96" t="e">
        <f t="shared" si="10"/>
        <v>#DIV/0!</v>
      </c>
      <c r="M71" s="96" t="e">
        <f t="shared" si="11"/>
        <v>#DIV/0!</v>
      </c>
      <c r="N71" s="96" t="e">
        <f t="shared" si="12"/>
        <v>#DIV/0!</v>
      </c>
      <c r="O71" s="11"/>
      <c r="P71" s="11"/>
      <c r="Q71" s="11"/>
    </row>
    <row r="72" spans="1:17">
      <c r="A72" s="11"/>
      <c r="B72" s="11"/>
      <c r="C72" s="83">
        <f t="shared" si="4"/>
        <v>4</v>
      </c>
      <c r="D72" s="84">
        <f t="shared" si="5"/>
        <v>0</v>
      </c>
      <c r="E72" s="84">
        <f t="shared" si="6"/>
        <v>0</v>
      </c>
      <c r="F72" s="84">
        <f t="shared" si="7"/>
        <v>0</v>
      </c>
      <c r="G72" s="95">
        <f t="shared" si="8"/>
        <v>0</v>
      </c>
      <c r="H72" s="11"/>
      <c r="I72" s="11"/>
      <c r="J72" s="11"/>
      <c r="K72" s="83">
        <f t="shared" si="9"/>
        <v>4</v>
      </c>
      <c r="L72" s="96" t="e">
        <f t="shared" si="10"/>
        <v>#DIV/0!</v>
      </c>
      <c r="M72" s="96" t="e">
        <f t="shared" si="11"/>
        <v>#DIV/0!</v>
      </c>
      <c r="N72" s="96" t="e">
        <f t="shared" si="12"/>
        <v>#DIV/0!</v>
      </c>
      <c r="O72" s="11"/>
      <c r="P72" s="11"/>
      <c r="Q72" s="11"/>
    </row>
    <row r="73" spans="1:17">
      <c r="A73" s="11"/>
      <c r="B73" s="11"/>
      <c r="C73" s="83">
        <f t="shared" si="4"/>
        <v>5</v>
      </c>
      <c r="D73" s="84">
        <f t="shared" si="5"/>
        <v>0</v>
      </c>
      <c r="E73" s="84">
        <f t="shared" si="6"/>
        <v>0</v>
      </c>
      <c r="F73" s="84">
        <f t="shared" si="7"/>
        <v>0</v>
      </c>
      <c r="G73" s="95">
        <f t="shared" si="8"/>
        <v>0</v>
      </c>
      <c r="H73" s="11"/>
      <c r="I73" s="11"/>
      <c r="J73" s="11"/>
      <c r="K73" s="83">
        <f t="shared" si="9"/>
        <v>5</v>
      </c>
      <c r="L73" s="96" t="e">
        <f t="shared" si="10"/>
        <v>#DIV/0!</v>
      </c>
      <c r="M73" s="96" t="e">
        <f t="shared" si="11"/>
        <v>#DIV/0!</v>
      </c>
      <c r="N73" s="96" t="e">
        <f t="shared" si="12"/>
        <v>#DIV/0!</v>
      </c>
      <c r="O73" s="11"/>
      <c r="P73" s="11"/>
      <c r="Q73" s="11"/>
    </row>
    <row r="74" spans="1:17">
      <c r="A74" s="11"/>
      <c r="B74" s="11"/>
      <c r="C74" s="83">
        <f t="shared" si="4"/>
        <v>6</v>
      </c>
      <c r="D74" s="84">
        <f t="shared" si="5"/>
        <v>0</v>
      </c>
      <c r="E74" s="84">
        <f t="shared" si="6"/>
        <v>0</v>
      </c>
      <c r="F74" s="84">
        <f t="shared" si="7"/>
        <v>0</v>
      </c>
      <c r="G74" s="95">
        <f t="shared" si="8"/>
        <v>0</v>
      </c>
      <c r="H74" s="11"/>
      <c r="I74" s="11"/>
      <c r="J74" s="11"/>
      <c r="K74" s="83">
        <f t="shared" si="9"/>
        <v>6</v>
      </c>
      <c r="L74" s="96" t="e">
        <f t="shared" si="10"/>
        <v>#DIV/0!</v>
      </c>
      <c r="M74" s="96" t="e">
        <f t="shared" si="11"/>
        <v>#DIV/0!</v>
      </c>
      <c r="N74" s="96" t="e">
        <f t="shared" si="12"/>
        <v>#DIV/0!</v>
      </c>
      <c r="O74" s="11"/>
      <c r="P74" s="11"/>
      <c r="Q74" s="11"/>
    </row>
    <row r="75" spans="1:17">
      <c r="A75" s="11"/>
      <c r="B75" s="11"/>
      <c r="C75" s="83">
        <f t="shared" si="4"/>
        <v>7</v>
      </c>
      <c r="D75" s="84">
        <f t="shared" si="5"/>
        <v>0</v>
      </c>
      <c r="E75" s="84">
        <f t="shared" si="6"/>
        <v>0</v>
      </c>
      <c r="F75" s="84">
        <f t="shared" si="7"/>
        <v>0</v>
      </c>
      <c r="G75" s="95">
        <f t="shared" si="8"/>
        <v>0</v>
      </c>
      <c r="H75" s="11"/>
      <c r="I75" s="11"/>
      <c r="J75" s="11"/>
      <c r="K75" s="83">
        <f t="shared" si="9"/>
        <v>7</v>
      </c>
      <c r="L75" s="96" t="e">
        <f t="shared" si="10"/>
        <v>#DIV/0!</v>
      </c>
      <c r="M75" s="96" t="e">
        <f t="shared" si="11"/>
        <v>#DIV/0!</v>
      </c>
      <c r="N75" s="96" t="e">
        <f t="shared" si="12"/>
        <v>#DIV/0!</v>
      </c>
      <c r="O75" s="11"/>
      <c r="P75" s="11"/>
      <c r="Q75" s="11"/>
    </row>
    <row r="76" spans="1:17">
      <c r="A76" s="11"/>
      <c r="B76" s="11"/>
      <c r="C76" s="83">
        <f t="shared" si="4"/>
        <v>8</v>
      </c>
      <c r="D76" s="84">
        <f t="shared" si="5"/>
        <v>0</v>
      </c>
      <c r="E76" s="84">
        <f t="shared" si="6"/>
        <v>0</v>
      </c>
      <c r="F76" s="84">
        <f t="shared" si="7"/>
        <v>0</v>
      </c>
      <c r="G76" s="95">
        <f t="shared" si="8"/>
        <v>0</v>
      </c>
      <c r="H76" s="11"/>
      <c r="I76" s="11"/>
      <c r="J76" s="11"/>
      <c r="K76" s="83">
        <f t="shared" si="9"/>
        <v>8</v>
      </c>
      <c r="L76" s="96" t="e">
        <f t="shared" si="10"/>
        <v>#DIV/0!</v>
      </c>
      <c r="M76" s="96" t="e">
        <f t="shared" si="11"/>
        <v>#DIV/0!</v>
      </c>
      <c r="N76" s="96" t="e">
        <f t="shared" si="12"/>
        <v>#DIV/0!</v>
      </c>
      <c r="O76" s="11"/>
      <c r="P76" s="11"/>
      <c r="Q76" s="11"/>
    </row>
    <row r="77" spans="1:17">
      <c r="A77" s="11"/>
      <c r="B77" s="11"/>
      <c r="C77" s="83">
        <f t="shared" si="4"/>
        <v>9</v>
      </c>
      <c r="D77" s="84">
        <f t="shared" si="5"/>
        <v>0</v>
      </c>
      <c r="E77" s="84">
        <f t="shared" si="6"/>
        <v>0</v>
      </c>
      <c r="F77" s="84">
        <f t="shared" si="7"/>
        <v>0</v>
      </c>
      <c r="G77" s="95">
        <f t="shared" si="8"/>
        <v>0</v>
      </c>
      <c r="H77" s="11"/>
      <c r="I77" s="11"/>
      <c r="J77" s="11"/>
      <c r="K77" s="83">
        <f t="shared" si="9"/>
        <v>9</v>
      </c>
      <c r="L77" s="96" t="e">
        <f t="shared" si="10"/>
        <v>#DIV/0!</v>
      </c>
      <c r="M77" s="96" t="e">
        <f t="shared" si="11"/>
        <v>#DIV/0!</v>
      </c>
      <c r="N77" s="96" t="e">
        <f t="shared" si="12"/>
        <v>#DIV/0!</v>
      </c>
      <c r="O77" s="11"/>
      <c r="P77" s="11"/>
      <c r="Q77" s="11"/>
    </row>
    <row r="78" spans="1:17">
      <c r="A78" s="11"/>
      <c r="B78" s="11"/>
      <c r="C78" s="83">
        <f t="shared" si="4"/>
        <v>10</v>
      </c>
      <c r="D78" s="84">
        <f t="shared" si="5"/>
        <v>0</v>
      </c>
      <c r="E78" s="84">
        <f t="shared" si="6"/>
        <v>0</v>
      </c>
      <c r="F78" s="84">
        <f t="shared" si="7"/>
        <v>0</v>
      </c>
      <c r="G78" s="95">
        <f t="shared" si="8"/>
        <v>0</v>
      </c>
      <c r="H78" s="11"/>
      <c r="I78" s="11"/>
      <c r="J78" s="11"/>
      <c r="K78" s="83">
        <f t="shared" si="9"/>
        <v>10</v>
      </c>
      <c r="L78" s="96" t="e">
        <f t="shared" si="10"/>
        <v>#DIV/0!</v>
      </c>
      <c r="M78" s="96" t="e">
        <f t="shared" si="11"/>
        <v>#DIV/0!</v>
      </c>
      <c r="N78" s="96" t="e">
        <f t="shared" si="12"/>
        <v>#DIV/0!</v>
      </c>
      <c r="O78" s="11"/>
      <c r="P78" s="11"/>
      <c r="Q78" s="11"/>
    </row>
    <row r="79" spans="1:17">
      <c r="A79" s="11"/>
      <c r="B79" s="11"/>
      <c r="C79" s="83">
        <f t="shared" si="4"/>
        <v>11</v>
      </c>
      <c r="D79" s="84">
        <f t="shared" si="5"/>
        <v>0</v>
      </c>
      <c r="E79" s="84">
        <f t="shared" si="6"/>
        <v>0</v>
      </c>
      <c r="F79" s="84">
        <f t="shared" si="7"/>
        <v>0</v>
      </c>
      <c r="G79" s="95">
        <f t="shared" si="8"/>
        <v>0</v>
      </c>
      <c r="H79" s="11"/>
      <c r="I79" s="11"/>
      <c r="J79" s="11"/>
      <c r="K79" s="83">
        <f t="shared" si="9"/>
        <v>11</v>
      </c>
      <c r="L79" s="96">
        <f t="shared" si="10"/>
        <v>1.0429999999999999</v>
      </c>
      <c r="M79" s="96" t="e">
        <f t="shared" si="11"/>
        <v>#DIV/0!</v>
      </c>
      <c r="N79" s="96" t="e">
        <f t="shared" si="12"/>
        <v>#DIV/0!</v>
      </c>
      <c r="O79" s="11"/>
      <c r="P79" s="11"/>
      <c r="Q79" s="11"/>
    </row>
    <row r="80" spans="1:17">
      <c r="A80" s="11"/>
      <c r="B80" s="11"/>
      <c r="C80" s="83">
        <f t="shared" si="4"/>
        <v>12</v>
      </c>
      <c r="D80" s="84">
        <f t="shared" si="5"/>
        <v>0</v>
      </c>
      <c r="E80" s="84">
        <f t="shared" si="6"/>
        <v>0</v>
      </c>
      <c r="F80" s="84">
        <f t="shared" si="7"/>
        <v>0</v>
      </c>
      <c r="G80" s="95">
        <f t="shared" si="8"/>
        <v>0</v>
      </c>
      <c r="H80" s="11"/>
      <c r="I80" s="11"/>
      <c r="J80" s="11"/>
      <c r="K80" s="83">
        <f t="shared" si="9"/>
        <v>12</v>
      </c>
      <c r="L80" s="96" t="e">
        <f t="shared" si="10"/>
        <v>#DIV/0!</v>
      </c>
      <c r="M80" s="96" t="e">
        <f t="shared" si="11"/>
        <v>#DIV/0!</v>
      </c>
      <c r="N80" s="96" t="e">
        <f t="shared" si="12"/>
        <v>#DIV/0!</v>
      </c>
      <c r="O80" s="11"/>
      <c r="P80" s="11"/>
      <c r="Q80" s="11"/>
    </row>
    <row r="81" spans="1:17">
      <c r="A81" s="11"/>
      <c r="B81" s="11"/>
      <c r="C81" s="83">
        <f t="shared" si="4"/>
        <v>13</v>
      </c>
      <c r="D81" s="84">
        <f t="shared" si="5"/>
        <v>0</v>
      </c>
      <c r="E81" s="84">
        <f t="shared" si="6"/>
        <v>0</v>
      </c>
      <c r="F81" s="84">
        <f t="shared" si="7"/>
        <v>0</v>
      </c>
      <c r="G81" s="95">
        <f t="shared" si="8"/>
        <v>0</v>
      </c>
      <c r="H81" s="11"/>
      <c r="I81" s="11"/>
      <c r="J81" s="11"/>
      <c r="K81" s="83">
        <f t="shared" si="9"/>
        <v>13</v>
      </c>
      <c r="L81" s="96" t="e">
        <f t="shared" si="10"/>
        <v>#DIV/0!</v>
      </c>
      <c r="M81" s="96" t="e">
        <f t="shared" si="11"/>
        <v>#DIV/0!</v>
      </c>
      <c r="N81" s="96" t="e">
        <f t="shared" si="12"/>
        <v>#DIV/0!</v>
      </c>
      <c r="O81" s="11"/>
      <c r="P81" s="11"/>
      <c r="Q81" s="11"/>
    </row>
    <row r="82" spans="1:17">
      <c r="A82" s="11"/>
      <c r="B82" s="11"/>
      <c r="C82" s="83">
        <f t="shared" si="4"/>
        <v>14</v>
      </c>
      <c r="D82" s="84">
        <f t="shared" si="5"/>
        <v>0</v>
      </c>
      <c r="E82" s="84">
        <f t="shared" si="6"/>
        <v>0</v>
      </c>
      <c r="F82" s="84">
        <f t="shared" si="7"/>
        <v>0</v>
      </c>
      <c r="G82" s="95">
        <f t="shared" si="8"/>
        <v>0</v>
      </c>
      <c r="H82" s="11"/>
      <c r="I82" s="11"/>
      <c r="J82" s="11"/>
      <c r="K82" s="83">
        <f t="shared" si="9"/>
        <v>14</v>
      </c>
      <c r="L82" s="96" t="e">
        <f t="shared" si="10"/>
        <v>#DIV/0!</v>
      </c>
      <c r="M82" s="96" t="e">
        <f t="shared" si="11"/>
        <v>#DIV/0!</v>
      </c>
      <c r="N82" s="96" t="e">
        <f t="shared" si="12"/>
        <v>#DIV/0!</v>
      </c>
      <c r="O82" s="11"/>
      <c r="P82" s="11"/>
      <c r="Q82" s="11"/>
    </row>
    <row r="83" spans="1:17">
      <c r="A83" s="11"/>
      <c r="B83" s="11"/>
      <c r="C83" s="83">
        <f t="shared" si="4"/>
        <v>15</v>
      </c>
      <c r="D83" s="84">
        <f t="shared" si="5"/>
        <v>0</v>
      </c>
      <c r="E83" s="84">
        <f t="shared" si="6"/>
        <v>0</v>
      </c>
      <c r="F83" s="84">
        <f t="shared" si="7"/>
        <v>0</v>
      </c>
      <c r="G83" s="95">
        <f t="shared" si="8"/>
        <v>0</v>
      </c>
      <c r="H83" s="11"/>
      <c r="I83" s="11"/>
      <c r="J83" s="11"/>
      <c r="K83" s="83">
        <f t="shared" si="9"/>
        <v>15</v>
      </c>
      <c r="L83" s="96" t="e">
        <f t="shared" si="10"/>
        <v>#DIV/0!</v>
      </c>
      <c r="M83" s="96" t="e">
        <f t="shared" si="11"/>
        <v>#DIV/0!</v>
      </c>
      <c r="N83" s="96" t="e">
        <f t="shared" si="12"/>
        <v>#DIV/0!</v>
      </c>
      <c r="O83" s="11"/>
      <c r="P83" s="11"/>
      <c r="Q83" s="11"/>
    </row>
    <row r="84" spans="1:17">
      <c r="A84" s="11"/>
      <c r="B84" s="11"/>
      <c r="C84" s="83">
        <f t="shared" si="4"/>
        <v>16</v>
      </c>
      <c r="D84" s="84">
        <f t="shared" si="5"/>
        <v>0</v>
      </c>
      <c r="E84" s="84">
        <f t="shared" si="6"/>
        <v>0</v>
      </c>
      <c r="F84" s="84">
        <f t="shared" si="7"/>
        <v>0</v>
      </c>
      <c r="G84" s="95">
        <f t="shared" si="8"/>
        <v>0</v>
      </c>
      <c r="H84" s="11"/>
      <c r="I84" s="11"/>
      <c r="J84" s="11"/>
      <c r="K84" s="83">
        <f t="shared" si="9"/>
        <v>16</v>
      </c>
      <c r="L84" s="96" t="e">
        <f t="shared" si="10"/>
        <v>#DIV/0!</v>
      </c>
      <c r="M84" s="96" t="e">
        <f t="shared" si="11"/>
        <v>#DIV/0!</v>
      </c>
      <c r="N84" s="96" t="e">
        <f t="shared" si="12"/>
        <v>#DIV/0!</v>
      </c>
      <c r="O84" s="11"/>
      <c r="P84" s="11"/>
      <c r="Q84" s="11"/>
    </row>
    <row r="85" spans="1:17">
      <c r="A85" s="11"/>
      <c r="B85" s="11"/>
      <c r="C85" s="83">
        <f t="shared" si="4"/>
        <v>17</v>
      </c>
      <c r="D85" s="84">
        <f t="shared" si="5"/>
        <v>0</v>
      </c>
      <c r="E85" s="84">
        <f t="shared" si="6"/>
        <v>0</v>
      </c>
      <c r="F85" s="84">
        <f t="shared" si="7"/>
        <v>0</v>
      </c>
      <c r="G85" s="95">
        <f t="shared" si="8"/>
        <v>0</v>
      </c>
      <c r="H85" s="11"/>
      <c r="I85" s="11"/>
      <c r="J85" s="11"/>
      <c r="K85" s="83">
        <f t="shared" si="9"/>
        <v>17</v>
      </c>
      <c r="L85" s="96" t="e">
        <f t="shared" si="10"/>
        <v>#DIV/0!</v>
      </c>
      <c r="M85" s="96" t="e">
        <f t="shared" si="11"/>
        <v>#DIV/0!</v>
      </c>
      <c r="N85" s="96" t="e">
        <f t="shared" si="12"/>
        <v>#DIV/0!</v>
      </c>
      <c r="O85" s="11"/>
      <c r="P85" s="11"/>
      <c r="Q85" s="11"/>
    </row>
    <row r="86" spans="1:17">
      <c r="A86" s="11"/>
      <c r="B86" s="11"/>
      <c r="C86" s="83">
        <f t="shared" si="4"/>
        <v>18</v>
      </c>
      <c r="D86" s="84">
        <f t="shared" si="5"/>
        <v>0</v>
      </c>
      <c r="E86" s="84">
        <f t="shared" si="6"/>
        <v>0</v>
      </c>
      <c r="F86" s="84">
        <f t="shared" si="7"/>
        <v>0</v>
      </c>
      <c r="G86" s="95">
        <f t="shared" si="8"/>
        <v>0</v>
      </c>
      <c r="H86" s="11"/>
      <c r="I86" s="11"/>
      <c r="J86" s="11"/>
      <c r="K86" s="83">
        <f t="shared" si="9"/>
        <v>18</v>
      </c>
      <c r="L86" s="96" t="e">
        <f t="shared" si="10"/>
        <v>#DIV/0!</v>
      </c>
      <c r="M86" s="96" t="e">
        <f t="shared" si="11"/>
        <v>#DIV/0!</v>
      </c>
      <c r="N86" s="96" t="e">
        <f t="shared" si="12"/>
        <v>#DIV/0!</v>
      </c>
      <c r="O86" s="11"/>
      <c r="P86" s="11"/>
      <c r="Q86" s="11"/>
    </row>
    <row r="87" spans="1:17">
      <c r="A87" s="11"/>
      <c r="B87" s="11"/>
      <c r="C87" s="83">
        <f t="shared" si="4"/>
        <v>19</v>
      </c>
      <c r="D87" s="84">
        <f t="shared" si="5"/>
        <v>0</v>
      </c>
      <c r="E87" s="84">
        <f t="shared" si="6"/>
        <v>0</v>
      </c>
      <c r="F87" s="84">
        <f t="shared" si="7"/>
        <v>0</v>
      </c>
      <c r="G87" s="95">
        <f t="shared" si="8"/>
        <v>0</v>
      </c>
      <c r="H87" s="11"/>
      <c r="I87" s="11"/>
      <c r="J87" s="11"/>
      <c r="K87" s="83">
        <f t="shared" si="9"/>
        <v>19</v>
      </c>
      <c r="L87" s="96" t="e">
        <f t="shared" si="10"/>
        <v>#DIV/0!</v>
      </c>
      <c r="M87" s="96" t="e">
        <f t="shared" si="11"/>
        <v>#DIV/0!</v>
      </c>
      <c r="N87" s="96" t="e">
        <f t="shared" si="12"/>
        <v>#DIV/0!</v>
      </c>
      <c r="O87" s="11"/>
      <c r="P87" s="11"/>
      <c r="Q87" s="11"/>
    </row>
    <row r="88" spans="1:17" ht="16" thickBot="1">
      <c r="A88" s="11"/>
      <c r="B88" s="11"/>
      <c r="C88" s="89">
        <f t="shared" si="4"/>
        <v>20</v>
      </c>
      <c r="D88" s="90">
        <f t="shared" si="5"/>
        <v>0</v>
      </c>
      <c r="E88" s="90">
        <f t="shared" si="6"/>
        <v>0</v>
      </c>
      <c r="F88" s="90">
        <f t="shared" si="7"/>
        <v>0</v>
      </c>
      <c r="G88" s="95">
        <f t="shared" si="8"/>
        <v>0</v>
      </c>
      <c r="H88" s="11"/>
      <c r="I88" s="11"/>
      <c r="J88" s="11"/>
      <c r="K88" s="89">
        <f t="shared" si="9"/>
        <v>20</v>
      </c>
      <c r="L88" s="97" t="e">
        <f t="shared" si="10"/>
        <v>#DIV/0!</v>
      </c>
      <c r="M88" s="97" t="e">
        <f t="shared" si="11"/>
        <v>#DIV/0!</v>
      </c>
      <c r="N88" s="97" t="e">
        <f t="shared" si="12"/>
        <v>#DIV/0!</v>
      </c>
      <c r="O88" s="11"/>
      <c r="P88" s="11"/>
      <c r="Q88" s="11"/>
    </row>
    <row r="89" spans="1:1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</sheetData>
  <mergeCells count="25">
    <mergeCell ref="N67:N68"/>
    <mergeCell ref="C9:F9"/>
    <mergeCell ref="G9:J9"/>
    <mergeCell ref="K9:N9"/>
    <mergeCell ref="O10:P10"/>
    <mergeCell ref="N33:P33"/>
    <mergeCell ref="D67:D68"/>
    <mergeCell ref="E67:E68"/>
    <mergeCell ref="F67:F68"/>
    <mergeCell ref="L67:L68"/>
    <mergeCell ref="M67:M68"/>
    <mergeCell ref="B5:C5"/>
    <mergeCell ref="F5:G5"/>
    <mergeCell ref="I5:J5"/>
    <mergeCell ref="B6:C6"/>
    <mergeCell ref="F6:G6"/>
    <mergeCell ref="I6:J6"/>
    <mergeCell ref="B4:C4"/>
    <mergeCell ref="F4:G4"/>
    <mergeCell ref="I4:J4"/>
    <mergeCell ref="D1:F1"/>
    <mergeCell ref="G1:J1"/>
    <mergeCell ref="B3:C3"/>
    <mergeCell ref="F3:G3"/>
    <mergeCell ref="I3:J3"/>
  </mergeCells>
  <phoneticPr fontId="1" type="noConversion"/>
  <conditionalFormatting sqref="B3:C6">
    <cfRule type="cellIs" dxfId="44" priority="9" stopIfTrue="1" operator="equal">
      <formula>"data"</formula>
    </cfRule>
  </conditionalFormatting>
  <conditionalFormatting sqref="B3:C6">
    <cfRule type="cellIs" dxfId="43" priority="8" stopIfTrue="1" operator="equal">
      <formula>"data"</formula>
    </cfRule>
  </conditionalFormatting>
  <conditionalFormatting sqref="H3:H5">
    <cfRule type="cellIs" dxfId="42" priority="7" stopIfTrue="1" operator="equal">
      <formula>"data"</formula>
    </cfRule>
  </conditionalFormatting>
  <conditionalFormatting sqref="H3:H5">
    <cfRule type="cellIs" dxfId="41" priority="6" stopIfTrue="1" operator="equal">
      <formula>"data"</formula>
    </cfRule>
  </conditionalFormatting>
  <conditionalFormatting sqref="G45:G46">
    <cfRule type="cellIs" dxfId="40" priority="5" stopIfTrue="1" operator="equal">
      <formula>"data"</formula>
    </cfRule>
  </conditionalFormatting>
  <conditionalFormatting sqref="G45:G46">
    <cfRule type="cellIs" dxfId="39" priority="4" stopIfTrue="1" operator="equal">
      <formula>"data"</formula>
    </cfRule>
  </conditionalFormatting>
  <conditionalFormatting sqref="B3:C6">
    <cfRule type="cellIs" dxfId="38" priority="3" stopIfTrue="1" operator="equal">
      <formula>"data"</formula>
    </cfRule>
  </conditionalFormatting>
  <conditionalFormatting sqref="B3:C6">
    <cfRule type="cellIs" dxfId="37" priority="2" stopIfTrue="1" operator="equal">
      <formula>"data"</formula>
    </cfRule>
  </conditionalFormatting>
  <conditionalFormatting sqref="B3:C6">
    <cfRule type="cellIs" dxfId="36" priority="1" stopIfTrue="1" operator="equal">
      <formula>"data"</formula>
    </cfRule>
  </conditionalFormatting>
  <pageMargins left="0.74803149606299213" right="0.74803149606299213" top="0.98425196850393704" bottom="0.98425196850393704" header="0.51181102362204722" footer="0.51181102362204722"/>
  <pageSetup paperSize="9" scale="64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showGridLines="0" zoomScaleSheetLayoutView="85" workbookViewId="0">
      <selection activeCell="K11" activeCellId="2" sqref="C11:E20 G11:I20 K11:M20"/>
    </sheetView>
  </sheetViews>
  <sheetFormatPr baseColWidth="10" defaultColWidth="11" defaultRowHeight="15" x14ac:dyDescent="0"/>
  <cols>
    <col min="1" max="1" width="16" style="2" customWidth="1"/>
    <col min="2" max="2" width="11.1640625" style="2" bestFit="1" customWidth="1"/>
    <col min="3" max="4" width="11" style="2"/>
    <col min="5" max="6" width="11.1640625" style="2" bestFit="1" customWidth="1"/>
    <col min="7" max="7" width="11" style="2"/>
    <col min="8" max="8" width="11.1640625" style="2" bestFit="1" customWidth="1"/>
    <col min="9" max="9" width="11" style="2"/>
    <col min="10" max="10" width="17.1640625" style="2" bestFit="1" customWidth="1"/>
    <col min="11" max="13" width="11" style="2"/>
    <col min="14" max="14" width="11.1640625" style="2" bestFit="1" customWidth="1"/>
    <col min="15" max="16" width="11" style="2"/>
    <col min="17" max="17" width="2.6640625" style="2" customWidth="1"/>
    <col min="18" max="256" width="11" style="2"/>
    <col min="257" max="257" width="16" style="2" customWidth="1"/>
    <col min="258" max="258" width="11.1640625" style="2" bestFit="1" customWidth="1"/>
    <col min="259" max="260" width="11" style="2"/>
    <col min="261" max="262" width="11.1640625" style="2" bestFit="1" customWidth="1"/>
    <col min="263" max="263" width="11" style="2"/>
    <col min="264" max="264" width="11.1640625" style="2" bestFit="1" customWidth="1"/>
    <col min="265" max="265" width="11" style="2"/>
    <col min="266" max="266" width="17.1640625" style="2" bestFit="1" customWidth="1"/>
    <col min="267" max="269" width="11" style="2"/>
    <col min="270" max="270" width="11.1640625" style="2" bestFit="1" customWidth="1"/>
    <col min="271" max="512" width="11" style="2"/>
    <col min="513" max="513" width="16" style="2" customWidth="1"/>
    <col min="514" max="514" width="11.1640625" style="2" bestFit="1" customWidth="1"/>
    <col min="515" max="516" width="11" style="2"/>
    <col min="517" max="518" width="11.1640625" style="2" bestFit="1" customWidth="1"/>
    <col min="519" max="519" width="11" style="2"/>
    <col min="520" max="520" width="11.1640625" style="2" bestFit="1" customWidth="1"/>
    <col min="521" max="521" width="11" style="2"/>
    <col min="522" max="522" width="17.1640625" style="2" bestFit="1" customWidth="1"/>
    <col min="523" max="525" width="11" style="2"/>
    <col min="526" max="526" width="11.1640625" style="2" bestFit="1" customWidth="1"/>
    <col min="527" max="768" width="11" style="2"/>
    <col min="769" max="769" width="16" style="2" customWidth="1"/>
    <col min="770" max="770" width="11.1640625" style="2" bestFit="1" customWidth="1"/>
    <col min="771" max="772" width="11" style="2"/>
    <col min="773" max="774" width="11.1640625" style="2" bestFit="1" customWidth="1"/>
    <col min="775" max="775" width="11" style="2"/>
    <col min="776" max="776" width="11.1640625" style="2" bestFit="1" customWidth="1"/>
    <col min="777" max="777" width="11" style="2"/>
    <col min="778" max="778" width="17.1640625" style="2" bestFit="1" customWidth="1"/>
    <col min="779" max="781" width="11" style="2"/>
    <col min="782" max="782" width="11.1640625" style="2" bestFit="1" customWidth="1"/>
    <col min="783" max="1024" width="11" style="2"/>
    <col min="1025" max="1025" width="16" style="2" customWidth="1"/>
    <col min="1026" max="1026" width="11.1640625" style="2" bestFit="1" customWidth="1"/>
    <col min="1027" max="1028" width="11" style="2"/>
    <col min="1029" max="1030" width="11.1640625" style="2" bestFit="1" customWidth="1"/>
    <col min="1031" max="1031" width="11" style="2"/>
    <col min="1032" max="1032" width="11.1640625" style="2" bestFit="1" customWidth="1"/>
    <col min="1033" max="1033" width="11" style="2"/>
    <col min="1034" max="1034" width="17.1640625" style="2" bestFit="1" customWidth="1"/>
    <col min="1035" max="1037" width="11" style="2"/>
    <col min="1038" max="1038" width="11.1640625" style="2" bestFit="1" customWidth="1"/>
    <col min="1039" max="1280" width="11" style="2"/>
    <col min="1281" max="1281" width="16" style="2" customWidth="1"/>
    <col min="1282" max="1282" width="11.1640625" style="2" bestFit="1" customWidth="1"/>
    <col min="1283" max="1284" width="11" style="2"/>
    <col min="1285" max="1286" width="11.1640625" style="2" bestFit="1" customWidth="1"/>
    <col min="1287" max="1287" width="11" style="2"/>
    <col min="1288" max="1288" width="11.1640625" style="2" bestFit="1" customWidth="1"/>
    <col min="1289" max="1289" width="11" style="2"/>
    <col min="1290" max="1290" width="17.1640625" style="2" bestFit="1" customWidth="1"/>
    <col min="1291" max="1293" width="11" style="2"/>
    <col min="1294" max="1294" width="11.1640625" style="2" bestFit="1" customWidth="1"/>
    <col min="1295" max="1536" width="11" style="2"/>
    <col min="1537" max="1537" width="16" style="2" customWidth="1"/>
    <col min="1538" max="1538" width="11.1640625" style="2" bestFit="1" customWidth="1"/>
    <col min="1539" max="1540" width="11" style="2"/>
    <col min="1541" max="1542" width="11.1640625" style="2" bestFit="1" customWidth="1"/>
    <col min="1543" max="1543" width="11" style="2"/>
    <col min="1544" max="1544" width="11.1640625" style="2" bestFit="1" customWidth="1"/>
    <col min="1545" max="1545" width="11" style="2"/>
    <col min="1546" max="1546" width="17.1640625" style="2" bestFit="1" customWidth="1"/>
    <col min="1547" max="1549" width="11" style="2"/>
    <col min="1550" max="1550" width="11.1640625" style="2" bestFit="1" customWidth="1"/>
    <col min="1551" max="1792" width="11" style="2"/>
    <col min="1793" max="1793" width="16" style="2" customWidth="1"/>
    <col min="1794" max="1794" width="11.1640625" style="2" bestFit="1" customWidth="1"/>
    <col min="1795" max="1796" width="11" style="2"/>
    <col min="1797" max="1798" width="11.1640625" style="2" bestFit="1" customWidth="1"/>
    <col min="1799" max="1799" width="11" style="2"/>
    <col min="1800" max="1800" width="11.1640625" style="2" bestFit="1" customWidth="1"/>
    <col min="1801" max="1801" width="11" style="2"/>
    <col min="1802" max="1802" width="17.1640625" style="2" bestFit="1" customWidth="1"/>
    <col min="1803" max="1805" width="11" style="2"/>
    <col min="1806" max="1806" width="11.1640625" style="2" bestFit="1" customWidth="1"/>
    <col min="1807" max="2048" width="11" style="2"/>
    <col min="2049" max="2049" width="16" style="2" customWidth="1"/>
    <col min="2050" max="2050" width="11.1640625" style="2" bestFit="1" customWidth="1"/>
    <col min="2051" max="2052" width="11" style="2"/>
    <col min="2053" max="2054" width="11.1640625" style="2" bestFit="1" customWidth="1"/>
    <col min="2055" max="2055" width="11" style="2"/>
    <col min="2056" max="2056" width="11.1640625" style="2" bestFit="1" customWidth="1"/>
    <col min="2057" max="2057" width="11" style="2"/>
    <col min="2058" max="2058" width="17.1640625" style="2" bestFit="1" customWidth="1"/>
    <col min="2059" max="2061" width="11" style="2"/>
    <col min="2062" max="2062" width="11.1640625" style="2" bestFit="1" customWidth="1"/>
    <col min="2063" max="2304" width="11" style="2"/>
    <col min="2305" max="2305" width="16" style="2" customWidth="1"/>
    <col min="2306" max="2306" width="11.1640625" style="2" bestFit="1" customWidth="1"/>
    <col min="2307" max="2308" width="11" style="2"/>
    <col min="2309" max="2310" width="11.1640625" style="2" bestFit="1" customWidth="1"/>
    <col min="2311" max="2311" width="11" style="2"/>
    <col min="2312" max="2312" width="11.1640625" style="2" bestFit="1" customWidth="1"/>
    <col min="2313" max="2313" width="11" style="2"/>
    <col min="2314" max="2314" width="17.1640625" style="2" bestFit="1" customWidth="1"/>
    <col min="2315" max="2317" width="11" style="2"/>
    <col min="2318" max="2318" width="11.1640625" style="2" bestFit="1" customWidth="1"/>
    <col min="2319" max="2560" width="11" style="2"/>
    <col min="2561" max="2561" width="16" style="2" customWidth="1"/>
    <col min="2562" max="2562" width="11.1640625" style="2" bestFit="1" customWidth="1"/>
    <col min="2563" max="2564" width="11" style="2"/>
    <col min="2565" max="2566" width="11.1640625" style="2" bestFit="1" customWidth="1"/>
    <col min="2567" max="2567" width="11" style="2"/>
    <col min="2568" max="2568" width="11.1640625" style="2" bestFit="1" customWidth="1"/>
    <col min="2569" max="2569" width="11" style="2"/>
    <col min="2570" max="2570" width="17.1640625" style="2" bestFit="1" customWidth="1"/>
    <col min="2571" max="2573" width="11" style="2"/>
    <col min="2574" max="2574" width="11.1640625" style="2" bestFit="1" customWidth="1"/>
    <col min="2575" max="2816" width="11" style="2"/>
    <col min="2817" max="2817" width="16" style="2" customWidth="1"/>
    <col min="2818" max="2818" width="11.1640625" style="2" bestFit="1" customWidth="1"/>
    <col min="2819" max="2820" width="11" style="2"/>
    <col min="2821" max="2822" width="11.1640625" style="2" bestFit="1" customWidth="1"/>
    <col min="2823" max="2823" width="11" style="2"/>
    <col min="2824" max="2824" width="11.1640625" style="2" bestFit="1" customWidth="1"/>
    <col min="2825" max="2825" width="11" style="2"/>
    <col min="2826" max="2826" width="17.1640625" style="2" bestFit="1" customWidth="1"/>
    <col min="2827" max="2829" width="11" style="2"/>
    <col min="2830" max="2830" width="11.1640625" style="2" bestFit="1" customWidth="1"/>
    <col min="2831" max="3072" width="11" style="2"/>
    <col min="3073" max="3073" width="16" style="2" customWidth="1"/>
    <col min="3074" max="3074" width="11.1640625" style="2" bestFit="1" customWidth="1"/>
    <col min="3075" max="3076" width="11" style="2"/>
    <col min="3077" max="3078" width="11.1640625" style="2" bestFit="1" customWidth="1"/>
    <col min="3079" max="3079" width="11" style="2"/>
    <col min="3080" max="3080" width="11.1640625" style="2" bestFit="1" customWidth="1"/>
    <col min="3081" max="3081" width="11" style="2"/>
    <col min="3082" max="3082" width="17.1640625" style="2" bestFit="1" customWidth="1"/>
    <col min="3083" max="3085" width="11" style="2"/>
    <col min="3086" max="3086" width="11.1640625" style="2" bestFit="1" customWidth="1"/>
    <col min="3087" max="3328" width="11" style="2"/>
    <col min="3329" max="3329" width="16" style="2" customWidth="1"/>
    <col min="3330" max="3330" width="11.1640625" style="2" bestFit="1" customWidth="1"/>
    <col min="3331" max="3332" width="11" style="2"/>
    <col min="3333" max="3334" width="11.1640625" style="2" bestFit="1" customWidth="1"/>
    <col min="3335" max="3335" width="11" style="2"/>
    <col min="3336" max="3336" width="11.1640625" style="2" bestFit="1" customWidth="1"/>
    <col min="3337" max="3337" width="11" style="2"/>
    <col min="3338" max="3338" width="17.1640625" style="2" bestFit="1" customWidth="1"/>
    <col min="3339" max="3341" width="11" style="2"/>
    <col min="3342" max="3342" width="11.1640625" style="2" bestFit="1" customWidth="1"/>
    <col min="3343" max="3584" width="11" style="2"/>
    <col min="3585" max="3585" width="16" style="2" customWidth="1"/>
    <col min="3586" max="3586" width="11.1640625" style="2" bestFit="1" customWidth="1"/>
    <col min="3587" max="3588" width="11" style="2"/>
    <col min="3589" max="3590" width="11.1640625" style="2" bestFit="1" customWidth="1"/>
    <col min="3591" max="3591" width="11" style="2"/>
    <col min="3592" max="3592" width="11.1640625" style="2" bestFit="1" customWidth="1"/>
    <col min="3593" max="3593" width="11" style="2"/>
    <col min="3594" max="3594" width="17.1640625" style="2" bestFit="1" customWidth="1"/>
    <col min="3595" max="3597" width="11" style="2"/>
    <col min="3598" max="3598" width="11.1640625" style="2" bestFit="1" customWidth="1"/>
    <col min="3599" max="3840" width="11" style="2"/>
    <col min="3841" max="3841" width="16" style="2" customWidth="1"/>
    <col min="3842" max="3842" width="11.1640625" style="2" bestFit="1" customWidth="1"/>
    <col min="3843" max="3844" width="11" style="2"/>
    <col min="3845" max="3846" width="11.1640625" style="2" bestFit="1" customWidth="1"/>
    <col min="3847" max="3847" width="11" style="2"/>
    <col min="3848" max="3848" width="11.1640625" style="2" bestFit="1" customWidth="1"/>
    <col min="3849" max="3849" width="11" style="2"/>
    <col min="3850" max="3850" width="17.1640625" style="2" bestFit="1" customWidth="1"/>
    <col min="3851" max="3853" width="11" style="2"/>
    <col min="3854" max="3854" width="11.1640625" style="2" bestFit="1" customWidth="1"/>
    <col min="3855" max="4096" width="11" style="2"/>
    <col min="4097" max="4097" width="16" style="2" customWidth="1"/>
    <col min="4098" max="4098" width="11.1640625" style="2" bestFit="1" customWidth="1"/>
    <col min="4099" max="4100" width="11" style="2"/>
    <col min="4101" max="4102" width="11.1640625" style="2" bestFit="1" customWidth="1"/>
    <col min="4103" max="4103" width="11" style="2"/>
    <col min="4104" max="4104" width="11.1640625" style="2" bestFit="1" customWidth="1"/>
    <col min="4105" max="4105" width="11" style="2"/>
    <col min="4106" max="4106" width="17.1640625" style="2" bestFit="1" customWidth="1"/>
    <col min="4107" max="4109" width="11" style="2"/>
    <col min="4110" max="4110" width="11.1640625" style="2" bestFit="1" customWidth="1"/>
    <col min="4111" max="4352" width="11" style="2"/>
    <col min="4353" max="4353" width="16" style="2" customWidth="1"/>
    <col min="4354" max="4354" width="11.1640625" style="2" bestFit="1" customWidth="1"/>
    <col min="4355" max="4356" width="11" style="2"/>
    <col min="4357" max="4358" width="11.1640625" style="2" bestFit="1" customWidth="1"/>
    <col min="4359" max="4359" width="11" style="2"/>
    <col min="4360" max="4360" width="11.1640625" style="2" bestFit="1" customWidth="1"/>
    <col min="4361" max="4361" width="11" style="2"/>
    <col min="4362" max="4362" width="17.1640625" style="2" bestFit="1" customWidth="1"/>
    <col min="4363" max="4365" width="11" style="2"/>
    <col min="4366" max="4366" width="11.1640625" style="2" bestFit="1" customWidth="1"/>
    <col min="4367" max="4608" width="11" style="2"/>
    <col min="4609" max="4609" width="16" style="2" customWidth="1"/>
    <col min="4610" max="4610" width="11.1640625" style="2" bestFit="1" customWidth="1"/>
    <col min="4611" max="4612" width="11" style="2"/>
    <col min="4613" max="4614" width="11.1640625" style="2" bestFit="1" customWidth="1"/>
    <col min="4615" max="4615" width="11" style="2"/>
    <col min="4616" max="4616" width="11.1640625" style="2" bestFit="1" customWidth="1"/>
    <col min="4617" max="4617" width="11" style="2"/>
    <col min="4618" max="4618" width="17.1640625" style="2" bestFit="1" customWidth="1"/>
    <col min="4619" max="4621" width="11" style="2"/>
    <col min="4622" max="4622" width="11.1640625" style="2" bestFit="1" customWidth="1"/>
    <col min="4623" max="4864" width="11" style="2"/>
    <col min="4865" max="4865" width="16" style="2" customWidth="1"/>
    <col min="4866" max="4866" width="11.1640625" style="2" bestFit="1" customWidth="1"/>
    <col min="4867" max="4868" width="11" style="2"/>
    <col min="4869" max="4870" width="11.1640625" style="2" bestFit="1" customWidth="1"/>
    <col min="4871" max="4871" width="11" style="2"/>
    <col min="4872" max="4872" width="11.1640625" style="2" bestFit="1" customWidth="1"/>
    <col min="4873" max="4873" width="11" style="2"/>
    <col min="4874" max="4874" width="17.1640625" style="2" bestFit="1" customWidth="1"/>
    <col min="4875" max="4877" width="11" style="2"/>
    <col min="4878" max="4878" width="11.1640625" style="2" bestFit="1" customWidth="1"/>
    <col min="4879" max="5120" width="11" style="2"/>
    <col min="5121" max="5121" width="16" style="2" customWidth="1"/>
    <col min="5122" max="5122" width="11.1640625" style="2" bestFit="1" customWidth="1"/>
    <col min="5123" max="5124" width="11" style="2"/>
    <col min="5125" max="5126" width="11.1640625" style="2" bestFit="1" customWidth="1"/>
    <col min="5127" max="5127" width="11" style="2"/>
    <col min="5128" max="5128" width="11.1640625" style="2" bestFit="1" customWidth="1"/>
    <col min="5129" max="5129" width="11" style="2"/>
    <col min="5130" max="5130" width="17.1640625" style="2" bestFit="1" customWidth="1"/>
    <col min="5131" max="5133" width="11" style="2"/>
    <col min="5134" max="5134" width="11.1640625" style="2" bestFit="1" customWidth="1"/>
    <col min="5135" max="5376" width="11" style="2"/>
    <col min="5377" max="5377" width="16" style="2" customWidth="1"/>
    <col min="5378" max="5378" width="11.1640625" style="2" bestFit="1" customWidth="1"/>
    <col min="5379" max="5380" width="11" style="2"/>
    <col min="5381" max="5382" width="11.1640625" style="2" bestFit="1" customWidth="1"/>
    <col min="5383" max="5383" width="11" style="2"/>
    <col min="5384" max="5384" width="11.1640625" style="2" bestFit="1" customWidth="1"/>
    <col min="5385" max="5385" width="11" style="2"/>
    <col min="5386" max="5386" width="17.1640625" style="2" bestFit="1" customWidth="1"/>
    <col min="5387" max="5389" width="11" style="2"/>
    <col min="5390" max="5390" width="11.1640625" style="2" bestFit="1" customWidth="1"/>
    <col min="5391" max="5632" width="11" style="2"/>
    <col min="5633" max="5633" width="16" style="2" customWidth="1"/>
    <col min="5634" max="5634" width="11.1640625" style="2" bestFit="1" customWidth="1"/>
    <col min="5635" max="5636" width="11" style="2"/>
    <col min="5637" max="5638" width="11.1640625" style="2" bestFit="1" customWidth="1"/>
    <col min="5639" max="5639" width="11" style="2"/>
    <col min="5640" max="5640" width="11.1640625" style="2" bestFit="1" customWidth="1"/>
    <col min="5641" max="5641" width="11" style="2"/>
    <col min="5642" max="5642" width="17.1640625" style="2" bestFit="1" customWidth="1"/>
    <col min="5643" max="5645" width="11" style="2"/>
    <col min="5646" max="5646" width="11.1640625" style="2" bestFit="1" customWidth="1"/>
    <col min="5647" max="5888" width="11" style="2"/>
    <col min="5889" max="5889" width="16" style="2" customWidth="1"/>
    <col min="5890" max="5890" width="11.1640625" style="2" bestFit="1" customWidth="1"/>
    <col min="5891" max="5892" width="11" style="2"/>
    <col min="5893" max="5894" width="11.1640625" style="2" bestFit="1" customWidth="1"/>
    <col min="5895" max="5895" width="11" style="2"/>
    <col min="5896" max="5896" width="11.1640625" style="2" bestFit="1" customWidth="1"/>
    <col min="5897" max="5897" width="11" style="2"/>
    <col min="5898" max="5898" width="17.1640625" style="2" bestFit="1" customWidth="1"/>
    <col min="5899" max="5901" width="11" style="2"/>
    <col min="5902" max="5902" width="11.1640625" style="2" bestFit="1" customWidth="1"/>
    <col min="5903" max="6144" width="11" style="2"/>
    <col min="6145" max="6145" width="16" style="2" customWidth="1"/>
    <col min="6146" max="6146" width="11.1640625" style="2" bestFit="1" customWidth="1"/>
    <col min="6147" max="6148" width="11" style="2"/>
    <col min="6149" max="6150" width="11.1640625" style="2" bestFit="1" customWidth="1"/>
    <col min="6151" max="6151" width="11" style="2"/>
    <col min="6152" max="6152" width="11.1640625" style="2" bestFit="1" customWidth="1"/>
    <col min="6153" max="6153" width="11" style="2"/>
    <col min="6154" max="6154" width="17.1640625" style="2" bestFit="1" customWidth="1"/>
    <col min="6155" max="6157" width="11" style="2"/>
    <col min="6158" max="6158" width="11.1640625" style="2" bestFit="1" customWidth="1"/>
    <col min="6159" max="6400" width="11" style="2"/>
    <col min="6401" max="6401" width="16" style="2" customWidth="1"/>
    <col min="6402" max="6402" width="11.1640625" style="2" bestFit="1" customWidth="1"/>
    <col min="6403" max="6404" width="11" style="2"/>
    <col min="6405" max="6406" width="11.1640625" style="2" bestFit="1" customWidth="1"/>
    <col min="6407" max="6407" width="11" style="2"/>
    <col min="6408" max="6408" width="11.1640625" style="2" bestFit="1" customWidth="1"/>
    <col min="6409" max="6409" width="11" style="2"/>
    <col min="6410" max="6410" width="17.1640625" style="2" bestFit="1" customWidth="1"/>
    <col min="6411" max="6413" width="11" style="2"/>
    <col min="6414" max="6414" width="11.1640625" style="2" bestFit="1" customWidth="1"/>
    <col min="6415" max="6656" width="11" style="2"/>
    <col min="6657" max="6657" width="16" style="2" customWidth="1"/>
    <col min="6658" max="6658" width="11.1640625" style="2" bestFit="1" customWidth="1"/>
    <col min="6659" max="6660" width="11" style="2"/>
    <col min="6661" max="6662" width="11.1640625" style="2" bestFit="1" customWidth="1"/>
    <col min="6663" max="6663" width="11" style="2"/>
    <col min="6664" max="6664" width="11.1640625" style="2" bestFit="1" customWidth="1"/>
    <col min="6665" max="6665" width="11" style="2"/>
    <col min="6666" max="6666" width="17.1640625" style="2" bestFit="1" customWidth="1"/>
    <col min="6667" max="6669" width="11" style="2"/>
    <col min="6670" max="6670" width="11.1640625" style="2" bestFit="1" customWidth="1"/>
    <col min="6671" max="6912" width="11" style="2"/>
    <col min="6913" max="6913" width="16" style="2" customWidth="1"/>
    <col min="6914" max="6914" width="11.1640625" style="2" bestFit="1" customWidth="1"/>
    <col min="6915" max="6916" width="11" style="2"/>
    <col min="6917" max="6918" width="11.1640625" style="2" bestFit="1" customWidth="1"/>
    <col min="6919" max="6919" width="11" style="2"/>
    <col min="6920" max="6920" width="11.1640625" style="2" bestFit="1" customWidth="1"/>
    <col min="6921" max="6921" width="11" style="2"/>
    <col min="6922" max="6922" width="17.1640625" style="2" bestFit="1" customWidth="1"/>
    <col min="6923" max="6925" width="11" style="2"/>
    <col min="6926" max="6926" width="11.1640625" style="2" bestFit="1" customWidth="1"/>
    <col min="6927" max="7168" width="11" style="2"/>
    <col min="7169" max="7169" width="16" style="2" customWidth="1"/>
    <col min="7170" max="7170" width="11.1640625" style="2" bestFit="1" customWidth="1"/>
    <col min="7171" max="7172" width="11" style="2"/>
    <col min="7173" max="7174" width="11.1640625" style="2" bestFit="1" customWidth="1"/>
    <col min="7175" max="7175" width="11" style="2"/>
    <col min="7176" max="7176" width="11.1640625" style="2" bestFit="1" customWidth="1"/>
    <col min="7177" max="7177" width="11" style="2"/>
    <col min="7178" max="7178" width="17.1640625" style="2" bestFit="1" customWidth="1"/>
    <col min="7179" max="7181" width="11" style="2"/>
    <col min="7182" max="7182" width="11.1640625" style="2" bestFit="1" customWidth="1"/>
    <col min="7183" max="7424" width="11" style="2"/>
    <col min="7425" max="7425" width="16" style="2" customWidth="1"/>
    <col min="7426" max="7426" width="11.1640625" style="2" bestFit="1" customWidth="1"/>
    <col min="7427" max="7428" width="11" style="2"/>
    <col min="7429" max="7430" width="11.1640625" style="2" bestFit="1" customWidth="1"/>
    <col min="7431" max="7431" width="11" style="2"/>
    <col min="7432" max="7432" width="11.1640625" style="2" bestFit="1" customWidth="1"/>
    <col min="7433" max="7433" width="11" style="2"/>
    <col min="7434" max="7434" width="17.1640625" style="2" bestFit="1" customWidth="1"/>
    <col min="7435" max="7437" width="11" style="2"/>
    <col min="7438" max="7438" width="11.1640625" style="2" bestFit="1" customWidth="1"/>
    <col min="7439" max="7680" width="11" style="2"/>
    <col min="7681" max="7681" width="16" style="2" customWidth="1"/>
    <col min="7682" max="7682" width="11.1640625" style="2" bestFit="1" customWidth="1"/>
    <col min="7683" max="7684" width="11" style="2"/>
    <col min="7685" max="7686" width="11.1640625" style="2" bestFit="1" customWidth="1"/>
    <col min="7687" max="7687" width="11" style="2"/>
    <col min="7688" max="7688" width="11.1640625" style="2" bestFit="1" customWidth="1"/>
    <col min="7689" max="7689" width="11" style="2"/>
    <col min="7690" max="7690" width="17.1640625" style="2" bestFit="1" customWidth="1"/>
    <col min="7691" max="7693" width="11" style="2"/>
    <col min="7694" max="7694" width="11.1640625" style="2" bestFit="1" customWidth="1"/>
    <col min="7695" max="7936" width="11" style="2"/>
    <col min="7937" max="7937" width="16" style="2" customWidth="1"/>
    <col min="7938" max="7938" width="11.1640625" style="2" bestFit="1" customWidth="1"/>
    <col min="7939" max="7940" width="11" style="2"/>
    <col min="7941" max="7942" width="11.1640625" style="2" bestFit="1" customWidth="1"/>
    <col min="7943" max="7943" width="11" style="2"/>
    <col min="7944" max="7944" width="11.1640625" style="2" bestFit="1" customWidth="1"/>
    <col min="7945" max="7945" width="11" style="2"/>
    <col min="7946" max="7946" width="17.1640625" style="2" bestFit="1" customWidth="1"/>
    <col min="7947" max="7949" width="11" style="2"/>
    <col min="7950" max="7950" width="11.1640625" style="2" bestFit="1" customWidth="1"/>
    <col min="7951" max="8192" width="11" style="2"/>
    <col min="8193" max="8193" width="16" style="2" customWidth="1"/>
    <col min="8194" max="8194" width="11.1640625" style="2" bestFit="1" customWidth="1"/>
    <col min="8195" max="8196" width="11" style="2"/>
    <col min="8197" max="8198" width="11.1640625" style="2" bestFit="1" customWidth="1"/>
    <col min="8199" max="8199" width="11" style="2"/>
    <col min="8200" max="8200" width="11.1640625" style="2" bestFit="1" customWidth="1"/>
    <col min="8201" max="8201" width="11" style="2"/>
    <col min="8202" max="8202" width="17.1640625" style="2" bestFit="1" customWidth="1"/>
    <col min="8203" max="8205" width="11" style="2"/>
    <col min="8206" max="8206" width="11.1640625" style="2" bestFit="1" customWidth="1"/>
    <col min="8207" max="8448" width="11" style="2"/>
    <col min="8449" max="8449" width="16" style="2" customWidth="1"/>
    <col min="8450" max="8450" width="11.1640625" style="2" bestFit="1" customWidth="1"/>
    <col min="8451" max="8452" width="11" style="2"/>
    <col min="8453" max="8454" width="11.1640625" style="2" bestFit="1" customWidth="1"/>
    <col min="8455" max="8455" width="11" style="2"/>
    <col min="8456" max="8456" width="11.1640625" style="2" bestFit="1" customWidth="1"/>
    <col min="8457" max="8457" width="11" style="2"/>
    <col min="8458" max="8458" width="17.1640625" style="2" bestFit="1" customWidth="1"/>
    <col min="8459" max="8461" width="11" style="2"/>
    <col min="8462" max="8462" width="11.1640625" style="2" bestFit="1" customWidth="1"/>
    <col min="8463" max="8704" width="11" style="2"/>
    <col min="8705" max="8705" width="16" style="2" customWidth="1"/>
    <col min="8706" max="8706" width="11.1640625" style="2" bestFit="1" customWidth="1"/>
    <col min="8707" max="8708" width="11" style="2"/>
    <col min="8709" max="8710" width="11.1640625" style="2" bestFit="1" customWidth="1"/>
    <col min="8711" max="8711" width="11" style="2"/>
    <col min="8712" max="8712" width="11.1640625" style="2" bestFit="1" customWidth="1"/>
    <col min="8713" max="8713" width="11" style="2"/>
    <col min="8714" max="8714" width="17.1640625" style="2" bestFit="1" customWidth="1"/>
    <col min="8715" max="8717" width="11" style="2"/>
    <col min="8718" max="8718" width="11.1640625" style="2" bestFit="1" customWidth="1"/>
    <col min="8719" max="8960" width="11" style="2"/>
    <col min="8961" max="8961" width="16" style="2" customWidth="1"/>
    <col min="8962" max="8962" width="11.1640625" style="2" bestFit="1" customWidth="1"/>
    <col min="8963" max="8964" width="11" style="2"/>
    <col min="8965" max="8966" width="11.1640625" style="2" bestFit="1" customWidth="1"/>
    <col min="8967" max="8967" width="11" style="2"/>
    <col min="8968" max="8968" width="11.1640625" style="2" bestFit="1" customWidth="1"/>
    <col min="8969" max="8969" width="11" style="2"/>
    <col min="8970" max="8970" width="17.1640625" style="2" bestFit="1" customWidth="1"/>
    <col min="8971" max="8973" width="11" style="2"/>
    <col min="8974" max="8974" width="11.1640625" style="2" bestFit="1" customWidth="1"/>
    <col min="8975" max="9216" width="11" style="2"/>
    <col min="9217" max="9217" width="16" style="2" customWidth="1"/>
    <col min="9218" max="9218" width="11.1640625" style="2" bestFit="1" customWidth="1"/>
    <col min="9219" max="9220" width="11" style="2"/>
    <col min="9221" max="9222" width="11.1640625" style="2" bestFit="1" customWidth="1"/>
    <col min="9223" max="9223" width="11" style="2"/>
    <col min="9224" max="9224" width="11.1640625" style="2" bestFit="1" customWidth="1"/>
    <col min="9225" max="9225" width="11" style="2"/>
    <col min="9226" max="9226" width="17.1640625" style="2" bestFit="1" customWidth="1"/>
    <col min="9227" max="9229" width="11" style="2"/>
    <col min="9230" max="9230" width="11.1640625" style="2" bestFit="1" customWidth="1"/>
    <col min="9231" max="9472" width="11" style="2"/>
    <col min="9473" max="9473" width="16" style="2" customWidth="1"/>
    <col min="9474" max="9474" width="11.1640625" style="2" bestFit="1" customWidth="1"/>
    <col min="9475" max="9476" width="11" style="2"/>
    <col min="9477" max="9478" width="11.1640625" style="2" bestFit="1" customWidth="1"/>
    <col min="9479" max="9479" width="11" style="2"/>
    <col min="9480" max="9480" width="11.1640625" style="2" bestFit="1" customWidth="1"/>
    <col min="9481" max="9481" width="11" style="2"/>
    <col min="9482" max="9482" width="17.1640625" style="2" bestFit="1" customWidth="1"/>
    <col min="9483" max="9485" width="11" style="2"/>
    <col min="9486" max="9486" width="11.1640625" style="2" bestFit="1" customWidth="1"/>
    <col min="9487" max="9728" width="11" style="2"/>
    <col min="9729" max="9729" width="16" style="2" customWidth="1"/>
    <col min="9730" max="9730" width="11.1640625" style="2" bestFit="1" customWidth="1"/>
    <col min="9731" max="9732" width="11" style="2"/>
    <col min="9733" max="9734" width="11.1640625" style="2" bestFit="1" customWidth="1"/>
    <col min="9735" max="9735" width="11" style="2"/>
    <col min="9736" max="9736" width="11.1640625" style="2" bestFit="1" customWidth="1"/>
    <col min="9737" max="9737" width="11" style="2"/>
    <col min="9738" max="9738" width="17.1640625" style="2" bestFit="1" customWidth="1"/>
    <col min="9739" max="9741" width="11" style="2"/>
    <col min="9742" max="9742" width="11.1640625" style="2" bestFit="1" customWidth="1"/>
    <col min="9743" max="9984" width="11" style="2"/>
    <col min="9985" max="9985" width="16" style="2" customWidth="1"/>
    <col min="9986" max="9986" width="11.1640625" style="2" bestFit="1" customWidth="1"/>
    <col min="9987" max="9988" width="11" style="2"/>
    <col min="9989" max="9990" width="11.1640625" style="2" bestFit="1" customWidth="1"/>
    <col min="9991" max="9991" width="11" style="2"/>
    <col min="9992" max="9992" width="11.1640625" style="2" bestFit="1" customWidth="1"/>
    <col min="9993" max="9993" width="11" style="2"/>
    <col min="9994" max="9994" width="17.1640625" style="2" bestFit="1" customWidth="1"/>
    <col min="9995" max="9997" width="11" style="2"/>
    <col min="9998" max="9998" width="11.1640625" style="2" bestFit="1" customWidth="1"/>
    <col min="9999" max="10240" width="11" style="2"/>
    <col min="10241" max="10241" width="16" style="2" customWidth="1"/>
    <col min="10242" max="10242" width="11.1640625" style="2" bestFit="1" customWidth="1"/>
    <col min="10243" max="10244" width="11" style="2"/>
    <col min="10245" max="10246" width="11.1640625" style="2" bestFit="1" customWidth="1"/>
    <col min="10247" max="10247" width="11" style="2"/>
    <col min="10248" max="10248" width="11.1640625" style="2" bestFit="1" customWidth="1"/>
    <col min="10249" max="10249" width="11" style="2"/>
    <col min="10250" max="10250" width="17.1640625" style="2" bestFit="1" customWidth="1"/>
    <col min="10251" max="10253" width="11" style="2"/>
    <col min="10254" max="10254" width="11.1640625" style="2" bestFit="1" customWidth="1"/>
    <col min="10255" max="10496" width="11" style="2"/>
    <col min="10497" max="10497" width="16" style="2" customWidth="1"/>
    <col min="10498" max="10498" width="11.1640625" style="2" bestFit="1" customWidth="1"/>
    <col min="10499" max="10500" width="11" style="2"/>
    <col min="10501" max="10502" width="11.1640625" style="2" bestFit="1" customWidth="1"/>
    <col min="10503" max="10503" width="11" style="2"/>
    <col min="10504" max="10504" width="11.1640625" style="2" bestFit="1" customWidth="1"/>
    <col min="10505" max="10505" width="11" style="2"/>
    <col min="10506" max="10506" width="17.1640625" style="2" bestFit="1" customWidth="1"/>
    <col min="10507" max="10509" width="11" style="2"/>
    <col min="10510" max="10510" width="11.1640625" style="2" bestFit="1" customWidth="1"/>
    <col min="10511" max="10752" width="11" style="2"/>
    <col min="10753" max="10753" width="16" style="2" customWidth="1"/>
    <col min="10754" max="10754" width="11.1640625" style="2" bestFit="1" customWidth="1"/>
    <col min="10755" max="10756" width="11" style="2"/>
    <col min="10757" max="10758" width="11.1640625" style="2" bestFit="1" customWidth="1"/>
    <col min="10759" max="10759" width="11" style="2"/>
    <col min="10760" max="10760" width="11.1640625" style="2" bestFit="1" customWidth="1"/>
    <col min="10761" max="10761" width="11" style="2"/>
    <col min="10762" max="10762" width="17.1640625" style="2" bestFit="1" customWidth="1"/>
    <col min="10763" max="10765" width="11" style="2"/>
    <col min="10766" max="10766" width="11.1640625" style="2" bestFit="1" customWidth="1"/>
    <col min="10767" max="11008" width="11" style="2"/>
    <col min="11009" max="11009" width="16" style="2" customWidth="1"/>
    <col min="11010" max="11010" width="11.1640625" style="2" bestFit="1" customWidth="1"/>
    <col min="11011" max="11012" width="11" style="2"/>
    <col min="11013" max="11014" width="11.1640625" style="2" bestFit="1" customWidth="1"/>
    <col min="11015" max="11015" width="11" style="2"/>
    <col min="11016" max="11016" width="11.1640625" style="2" bestFit="1" customWidth="1"/>
    <col min="11017" max="11017" width="11" style="2"/>
    <col min="11018" max="11018" width="17.1640625" style="2" bestFit="1" customWidth="1"/>
    <col min="11019" max="11021" width="11" style="2"/>
    <col min="11022" max="11022" width="11.1640625" style="2" bestFit="1" customWidth="1"/>
    <col min="11023" max="11264" width="11" style="2"/>
    <col min="11265" max="11265" width="16" style="2" customWidth="1"/>
    <col min="11266" max="11266" width="11.1640625" style="2" bestFit="1" customWidth="1"/>
    <col min="11267" max="11268" width="11" style="2"/>
    <col min="11269" max="11270" width="11.1640625" style="2" bestFit="1" customWidth="1"/>
    <col min="11271" max="11271" width="11" style="2"/>
    <col min="11272" max="11272" width="11.1640625" style="2" bestFit="1" customWidth="1"/>
    <col min="11273" max="11273" width="11" style="2"/>
    <col min="11274" max="11274" width="17.1640625" style="2" bestFit="1" customWidth="1"/>
    <col min="11275" max="11277" width="11" style="2"/>
    <col min="11278" max="11278" width="11.1640625" style="2" bestFit="1" customWidth="1"/>
    <col min="11279" max="11520" width="11" style="2"/>
    <col min="11521" max="11521" width="16" style="2" customWidth="1"/>
    <col min="11522" max="11522" width="11.1640625" style="2" bestFit="1" customWidth="1"/>
    <col min="11523" max="11524" width="11" style="2"/>
    <col min="11525" max="11526" width="11.1640625" style="2" bestFit="1" customWidth="1"/>
    <col min="11527" max="11527" width="11" style="2"/>
    <col min="11528" max="11528" width="11.1640625" style="2" bestFit="1" customWidth="1"/>
    <col min="11529" max="11529" width="11" style="2"/>
    <col min="11530" max="11530" width="17.1640625" style="2" bestFit="1" customWidth="1"/>
    <col min="11531" max="11533" width="11" style="2"/>
    <col min="11534" max="11534" width="11.1640625" style="2" bestFit="1" customWidth="1"/>
    <col min="11535" max="11776" width="11" style="2"/>
    <col min="11777" max="11777" width="16" style="2" customWidth="1"/>
    <col min="11778" max="11778" width="11.1640625" style="2" bestFit="1" customWidth="1"/>
    <col min="11779" max="11780" width="11" style="2"/>
    <col min="11781" max="11782" width="11.1640625" style="2" bestFit="1" customWidth="1"/>
    <col min="11783" max="11783" width="11" style="2"/>
    <col min="11784" max="11784" width="11.1640625" style="2" bestFit="1" customWidth="1"/>
    <col min="11785" max="11785" width="11" style="2"/>
    <col min="11786" max="11786" width="17.1640625" style="2" bestFit="1" customWidth="1"/>
    <col min="11787" max="11789" width="11" style="2"/>
    <col min="11790" max="11790" width="11.1640625" style="2" bestFit="1" customWidth="1"/>
    <col min="11791" max="12032" width="11" style="2"/>
    <col min="12033" max="12033" width="16" style="2" customWidth="1"/>
    <col min="12034" max="12034" width="11.1640625" style="2" bestFit="1" customWidth="1"/>
    <col min="12035" max="12036" width="11" style="2"/>
    <col min="12037" max="12038" width="11.1640625" style="2" bestFit="1" customWidth="1"/>
    <col min="12039" max="12039" width="11" style="2"/>
    <col min="12040" max="12040" width="11.1640625" style="2" bestFit="1" customWidth="1"/>
    <col min="12041" max="12041" width="11" style="2"/>
    <col min="12042" max="12042" width="17.1640625" style="2" bestFit="1" customWidth="1"/>
    <col min="12043" max="12045" width="11" style="2"/>
    <col min="12046" max="12046" width="11.1640625" style="2" bestFit="1" customWidth="1"/>
    <col min="12047" max="12288" width="11" style="2"/>
    <col min="12289" max="12289" width="16" style="2" customWidth="1"/>
    <col min="12290" max="12290" width="11.1640625" style="2" bestFit="1" customWidth="1"/>
    <col min="12291" max="12292" width="11" style="2"/>
    <col min="12293" max="12294" width="11.1640625" style="2" bestFit="1" customWidth="1"/>
    <col min="12295" max="12295" width="11" style="2"/>
    <col min="12296" max="12296" width="11.1640625" style="2" bestFit="1" customWidth="1"/>
    <col min="12297" max="12297" width="11" style="2"/>
    <col min="12298" max="12298" width="17.1640625" style="2" bestFit="1" customWidth="1"/>
    <col min="12299" max="12301" width="11" style="2"/>
    <col min="12302" max="12302" width="11.1640625" style="2" bestFit="1" customWidth="1"/>
    <col min="12303" max="12544" width="11" style="2"/>
    <col min="12545" max="12545" width="16" style="2" customWidth="1"/>
    <col min="12546" max="12546" width="11.1640625" style="2" bestFit="1" customWidth="1"/>
    <col min="12547" max="12548" width="11" style="2"/>
    <col min="12549" max="12550" width="11.1640625" style="2" bestFit="1" customWidth="1"/>
    <col min="12551" max="12551" width="11" style="2"/>
    <col min="12552" max="12552" width="11.1640625" style="2" bestFit="1" customWidth="1"/>
    <col min="12553" max="12553" width="11" style="2"/>
    <col min="12554" max="12554" width="17.1640625" style="2" bestFit="1" customWidth="1"/>
    <col min="12555" max="12557" width="11" style="2"/>
    <col min="12558" max="12558" width="11.1640625" style="2" bestFit="1" customWidth="1"/>
    <col min="12559" max="12800" width="11" style="2"/>
    <col min="12801" max="12801" width="16" style="2" customWidth="1"/>
    <col min="12802" max="12802" width="11.1640625" style="2" bestFit="1" customWidth="1"/>
    <col min="12803" max="12804" width="11" style="2"/>
    <col min="12805" max="12806" width="11.1640625" style="2" bestFit="1" customWidth="1"/>
    <col min="12807" max="12807" width="11" style="2"/>
    <col min="12808" max="12808" width="11.1640625" style="2" bestFit="1" customWidth="1"/>
    <col min="12809" max="12809" width="11" style="2"/>
    <col min="12810" max="12810" width="17.1640625" style="2" bestFit="1" customWidth="1"/>
    <col min="12811" max="12813" width="11" style="2"/>
    <col min="12814" max="12814" width="11.1640625" style="2" bestFit="1" customWidth="1"/>
    <col min="12815" max="13056" width="11" style="2"/>
    <col min="13057" max="13057" width="16" style="2" customWidth="1"/>
    <col min="13058" max="13058" width="11.1640625" style="2" bestFit="1" customWidth="1"/>
    <col min="13059" max="13060" width="11" style="2"/>
    <col min="13061" max="13062" width="11.1640625" style="2" bestFit="1" customWidth="1"/>
    <col min="13063" max="13063" width="11" style="2"/>
    <col min="13064" max="13064" width="11.1640625" style="2" bestFit="1" customWidth="1"/>
    <col min="13065" max="13065" width="11" style="2"/>
    <col min="13066" max="13066" width="17.1640625" style="2" bestFit="1" customWidth="1"/>
    <col min="13067" max="13069" width="11" style="2"/>
    <col min="13070" max="13070" width="11.1640625" style="2" bestFit="1" customWidth="1"/>
    <col min="13071" max="13312" width="11" style="2"/>
    <col min="13313" max="13313" width="16" style="2" customWidth="1"/>
    <col min="13314" max="13314" width="11.1640625" style="2" bestFit="1" customWidth="1"/>
    <col min="13315" max="13316" width="11" style="2"/>
    <col min="13317" max="13318" width="11.1640625" style="2" bestFit="1" customWidth="1"/>
    <col min="13319" max="13319" width="11" style="2"/>
    <col min="13320" max="13320" width="11.1640625" style="2" bestFit="1" customWidth="1"/>
    <col min="13321" max="13321" width="11" style="2"/>
    <col min="13322" max="13322" width="17.1640625" style="2" bestFit="1" customWidth="1"/>
    <col min="13323" max="13325" width="11" style="2"/>
    <col min="13326" max="13326" width="11.1640625" style="2" bestFit="1" customWidth="1"/>
    <col min="13327" max="13568" width="11" style="2"/>
    <col min="13569" max="13569" width="16" style="2" customWidth="1"/>
    <col min="13570" max="13570" width="11.1640625" style="2" bestFit="1" customWidth="1"/>
    <col min="13571" max="13572" width="11" style="2"/>
    <col min="13573" max="13574" width="11.1640625" style="2" bestFit="1" customWidth="1"/>
    <col min="13575" max="13575" width="11" style="2"/>
    <col min="13576" max="13576" width="11.1640625" style="2" bestFit="1" customWidth="1"/>
    <col min="13577" max="13577" width="11" style="2"/>
    <col min="13578" max="13578" width="17.1640625" style="2" bestFit="1" customWidth="1"/>
    <col min="13579" max="13581" width="11" style="2"/>
    <col min="13582" max="13582" width="11.1640625" style="2" bestFit="1" customWidth="1"/>
    <col min="13583" max="13824" width="11" style="2"/>
    <col min="13825" max="13825" width="16" style="2" customWidth="1"/>
    <col min="13826" max="13826" width="11.1640625" style="2" bestFit="1" customWidth="1"/>
    <col min="13827" max="13828" width="11" style="2"/>
    <col min="13829" max="13830" width="11.1640625" style="2" bestFit="1" customWidth="1"/>
    <col min="13831" max="13831" width="11" style="2"/>
    <col min="13832" max="13832" width="11.1640625" style="2" bestFit="1" customWidth="1"/>
    <col min="13833" max="13833" width="11" style="2"/>
    <col min="13834" max="13834" width="17.1640625" style="2" bestFit="1" customWidth="1"/>
    <col min="13835" max="13837" width="11" style="2"/>
    <col min="13838" max="13838" width="11.1640625" style="2" bestFit="1" customWidth="1"/>
    <col min="13839" max="14080" width="11" style="2"/>
    <col min="14081" max="14081" width="16" style="2" customWidth="1"/>
    <col min="14082" max="14082" width="11.1640625" style="2" bestFit="1" customWidth="1"/>
    <col min="14083" max="14084" width="11" style="2"/>
    <col min="14085" max="14086" width="11.1640625" style="2" bestFit="1" customWidth="1"/>
    <col min="14087" max="14087" width="11" style="2"/>
    <col min="14088" max="14088" width="11.1640625" style="2" bestFit="1" customWidth="1"/>
    <col min="14089" max="14089" width="11" style="2"/>
    <col min="14090" max="14090" width="17.1640625" style="2" bestFit="1" customWidth="1"/>
    <col min="14091" max="14093" width="11" style="2"/>
    <col min="14094" max="14094" width="11.1640625" style="2" bestFit="1" customWidth="1"/>
    <col min="14095" max="14336" width="11" style="2"/>
    <col min="14337" max="14337" width="16" style="2" customWidth="1"/>
    <col min="14338" max="14338" width="11.1640625" style="2" bestFit="1" customWidth="1"/>
    <col min="14339" max="14340" width="11" style="2"/>
    <col min="14341" max="14342" width="11.1640625" style="2" bestFit="1" customWidth="1"/>
    <col min="14343" max="14343" width="11" style="2"/>
    <col min="14344" max="14344" width="11.1640625" style="2" bestFit="1" customWidth="1"/>
    <col min="14345" max="14345" width="11" style="2"/>
    <col min="14346" max="14346" width="17.1640625" style="2" bestFit="1" customWidth="1"/>
    <col min="14347" max="14349" width="11" style="2"/>
    <col min="14350" max="14350" width="11.1640625" style="2" bestFit="1" customWidth="1"/>
    <col min="14351" max="14592" width="11" style="2"/>
    <col min="14593" max="14593" width="16" style="2" customWidth="1"/>
    <col min="14594" max="14594" width="11.1640625" style="2" bestFit="1" customWidth="1"/>
    <col min="14595" max="14596" width="11" style="2"/>
    <col min="14597" max="14598" width="11.1640625" style="2" bestFit="1" customWidth="1"/>
    <col min="14599" max="14599" width="11" style="2"/>
    <col min="14600" max="14600" width="11.1640625" style="2" bestFit="1" customWidth="1"/>
    <col min="14601" max="14601" width="11" style="2"/>
    <col min="14602" max="14602" width="17.1640625" style="2" bestFit="1" customWidth="1"/>
    <col min="14603" max="14605" width="11" style="2"/>
    <col min="14606" max="14606" width="11.1640625" style="2" bestFit="1" customWidth="1"/>
    <col min="14607" max="14848" width="11" style="2"/>
    <col min="14849" max="14849" width="16" style="2" customWidth="1"/>
    <col min="14850" max="14850" width="11.1640625" style="2" bestFit="1" customWidth="1"/>
    <col min="14851" max="14852" width="11" style="2"/>
    <col min="14853" max="14854" width="11.1640625" style="2" bestFit="1" customWidth="1"/>
    <col min="14855" max="14855" width="11" style="2"/>
    <col min="14856" max="14856" width="11.1640625" style="2" bestFit="1" customWidth="1"/>
    <col min="14857" max="14857" width="11" style="2"/>
    <col min="14858" max="14858" width="17.1640625" style="2" bestFit="1" customWidth="1"/>
    <col min="14859" max="14861" width="11" style="2"/>
    <col min="14862" max="14862" width="11.1640625" style="2" bestFit="1" customWidth="1"/>
    <col min="14863" max="15104" width="11" style="2"/>
    <col min="15105" max="15105" width="16" style="2" customWidth="1"/>
    <col min="15106" max="15106" width="11.1640625" style="2" bestFit="1" customWidth="1"/>
    <col min="15107" max="15108" width="11" style="2"/>
    <col min="15109" max="15110" width="11.1640625" style="2" bestFit="1" customWidth="1"/>
    <col min="15111" max="15111" width="11" style="2"/>
    <col min="15112" max="15112" width="11.1640625" style="2" bestFit="1" customWidth="1"/>
    <col min="15113" max="15113" width="11" style="2"/>
    <col min="15114" max="15114" width="17.1640625" style="2" bestFit="1" customWidth="1"/>
    <col min="15115" max="15117" width="11" style="2"/>
    <col min="15118" max="15118" width="11.1640625" style="2" bestFit="1" customWidth="1"/>
    <col min="15119" max="15360" width="11" style="2"/>
    <col min="15361" max="15361" width="16" style="2" customWidth="1"/>
    <col min="15362" max="15362" width="11.1640625" style="2" bestFit="1" customWidth="1"/>
    <col min="15363" max="15364" width="11" style="2"/>
    <col min="15365" max="15366" width="11.1640625" style="2" bestFit="1" customWidth="1"/>
    <col min="15367" max="15367" width="11" style="2"/>
    <col min="15368" max="15368" width="11.1640625" style="2" bestFit="1" customWidth="1"/>
    <col min="15369" max="15369" width="11" style="2"/>
    <col min="15370" max="15370" width="17.1640625" style="2" bestFit="1" customWidth="1"/>
    <col min="15371" max="15373" width="11" style="2"/>
    <col min="15374" max="15374" width="11.1640625" style="2" bestFit="1" customWidth="1"/>
    <col min="15375" max="15616" width="11" style="2"/>
    <col min="15617" max="15617" width="16" style="2" customWidth="1"/>
    <col min="15618" max="15618" width="11.1640625" style="2" bestFit="1" customWidth="1"/>
    <col min="15619" max="15620" width="11" style="2"/>
    <col min="15621" max="15622" width="11.1640625" style="2" bestFit="1" customWidth="1"/>
    <col min="15623" max="15623" width="11" style="2"/>
    <col min="15624" max="15624" width="11.1640625" style="2" bestFit="1" customWidth="1"/>
    <col min="15625" max="15625" width="11" style="2"/>
    <col min="15626" max="15626" width="17.1640625" style="2" bestFit="1" customWidth="1"/>
    <col min="15627" max="15629" width="11" style="2"/>
    <col min="15630" max="15630" width="11.1640625" style="2" bestFit="1" customWidth="1"/>
    <col min="15631" max="15872" width="11" style="2"/>
    <col min="15873" max="15873" width="16" style="2" customWidth="1"/>
    <col min="15874" max="15874" width="11.1640625" style="2" bestFit="1" customWidth="1"/>
    <col min="15875" max="15876" width="11" style="2"/>
    <col min="15877" max="15878" width="11.1640625" style="2" bestFit="1" customWidth="1"/>
    <col min="15879" max="15879" width="11" style="2"/>
    <col min="15880" max="15880" width="11.1640625" style="2" bestFit="1" customWidth="1"/>
    <col min="15881" max="15881" width="11" style="2"/>
    <col min="15882" max="15882" width="17.1640625" style="2" bestFit="1" customWidth="1"/>
    <col min="15883" max="15885" width="11" style="2"/>
    <col min="15886" max="15886" width="11.1640625" style="2" bestFit="1" customWidth="1"/>
    <col min="15887" max="16128" width="11" style="2"/>
    <col min="16129" max="16129" width="16" style="2" customWidth="1"/>
    <col min="16130" max="16130" width="11.1640625" style="2" bestFit="1" customWidth="1"/>
    <col min="16131" max="16132" width="11" style="2"/>
    <col min="16133" max="16134" width="11.1640625" style="2" bestFit="1" customWidth="1"/>
    <col min="16135" max="16135" width="11" style="2"/>
    <col min="16136" max="16136" width="11.1640625" style="2" bestFit="1" customWidth="1"/>
    <col min="16137" max="16137" width="11" style="2"/>
    <col min="16138" max="16138" width="17.1640625" style="2" bestFit="1" customWidth="1"/>
    <col min="16139" max="16141" width="11" style="2"/>
    <col min="16142" max="16142" width="11.1640625" style="2" bestFit="1" customWidth="1"/>
    <col min="16143" max="16384" width="11" style="2"/>
  </cols>
  <sheetData>
    <row r="1" spans="1:17" ht="21">
      <c r="A1" s="1"/>
      <c r="B1" s="1"/>
      <c r="C1" s="1"/>
      <c r="D1" s="160" t="s">
        <v>0</v>
      </c>
      <c r="E1" s="160"/>
      <c r="F1" s="160"/>
      <c r="G1" s="161" t="s">
        <v>95</v>
      </c>
      <c r="H1" s="161"/>
      <c r="I1" s="161"/>
      <c r="J1" s="162"/>
    </row>
    <row r="2" spans="1:17" ht="19" thickBot="1">
      <c r="A2" s="3"/>
      <c r="B2" s="3"/>
      <c r="C2" s="3"/>
      <c r="D2" s="4"/>
      <c r="E2" s="4"/>
      <c r="F2" s="4"/>
      <c r="G2" s="4"/>
      <c r="H2" s="4"/>
      <c r="I2" s="5" t="s">
        <v>1</v>
      </c>
      <c r="J2" s="6">
        <v>41767</v>
      </c>
    </row>
    <row r="3" spans="1:17">
      <c r="A3" s="7" t="s">
        <v>2</v>
      </c>
      <c r="B3" s="163" t="s">
        <v>92</v>
      </c>
      <c r="C3" s="164"/>
      <c r="D3" s="8" t="s">
        <v>3</v>
      </c>
      <c r="E3" s="104" t="s">
        <v>114</v>
      </c>
      <c r="F3" s="165" t="s">
        <v>4</v>
      </c>
      <c r="G3" s="166"/>
      <c r="H3" s="104">
        <v>3</v>
      </c>
      <c r="I3" s="158"/>
      <c r="J3" s="159"/>
    </row>
    <row r="4" spans="1:17" ht="16" thickBot="1">
      <c r="A4" s="7" t="s">
        <v>5</v>
      </c>
      <c r="B4" s="154" t="s">
        <v>88</v>
      </c>
      <c r="C4" s="155"/>
      <c r="D4" s="8" t="s">
        <v>6</v>
      </c>
      <c r="E4" s="105" t="s">
        <v>112</v>
      </c>
      <c r="F4" s="156" t="s">
        <v>7</v>
      </c>
      <c r="G4" s="157"/>
      <c r="H4" s="105">
        <v>3</v>
      </c>
      <c r="I4" s="158"/>
      <c r="J4" s="159"/>
    </row>
    <row r="5" spans="1:17">
      <c r="A5" s="7" t="s">
        <v>8</v>
      </c>
      <c r="B5" s="163" t="s">
        <v>89</v>
      </c>
      <c r="C5" s="164"/>
      <c r="D5" s="9" t="s">
        <v>9</v>
      </c>
      <c r="E5" s="106">
        <f>E3-E4</f>
        <v>0.19999999999999996</v>
      </c>
      <c r="F5" s="165" t="s">
        <v>10</v>
      </c>
      <c r="G5" s="166"/>
      <c r="H5" s="107">
        <v>10</v>
      </c>
      <c r="I5" s="158"/>
      <c r="J5" s="159"/>
    </row>
    <row r="6" spans="1:17">
      <c r="A6" s="7" t="s">
        <v>11</v>
      </c>
      <c r="B6" s="167">
        <v>1</v>
      </c>
      <c r="C6" s="168"/>
      <c r="D6" s="9"/>
      <c r="E6" s="10"/>
      <c r="F6" s="165" t="s">
        <v>12</v>
      </c>
      <c r="G6" s="166"/>
      <c r="H6" s="103"/>
      <c r="I6" s="158"/>
      <c r="J6" s="159"/>
    </row>
    <row r="8" spans="1:17" ht="16" thickBo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16" thickBot="1">
      <c r="A9" s="11"/>
      <c r="B9" s="12" t="s">
        <v>13</v>
      </c>
      <c r="C9" s="171" t="s">
        <v>14</v>
      </c>
      <c r="D9" s="172"/>
      <c r="E9" s="172"/>
      <c r="F9" s="173"/>
      <c r="G9" s="171" t="s">
        <v>15</v>
      </c>
      <c r="H9" s="172"/>
      <c r="I9" s="172"/>
      <c r="J9" s="173"/>
      <c r="K9" s="172" t="s">
        <v>16</v>
      </c>
      <c r="L9" s="172"/>
      <c r="M9" s="172"/>
      <c r="N9" s="173"/>
      <c r="O9" s="11"/>
      <c r="P9" s="11"/>
      <c r="Q9" s="11"/>
    </row>
    <row r="10" spans="1:17" ht="16" thickBot="1">
      <c r="A10" s="11"/>
      <c r="B10" s="12" t="s">
        <v>17</v>
      </c>
      <c r="C10" s="13" t="s">
        <v>18</v>
      </c>
      <c r="D10" s="14" t="s">
        <v>19</v>
      </c>
      <c r="E10" s="14" t="s">
        <v>20</v>
      </c>
      <c r="F10" s="15" t="s">
        <v>21</v>
      </c>
      <c r="G10" s="13" t="s">
        <v>18</v>
      </c>
      <c r="H10" s="14" t="s">
        <v>19</v>
      </c>
      <c r="I10" s="14" t="s">
        <v>20</v>
      </c>
      <c r="J10" s="15" t="s">
        <v>21</v>
      </c>
      <c r="K10" s="13" t="s">
        <v>18</v>
      </c>
      <c r="L10" s="14" t="s">
        <v>19</v>
      </c>
      <c r="M10" s="14" t="s">
        <v>20</v>
      </c>
      <c r="N10" s="15" t="s">
        <v>21</v>
      </c>
      <c r="O10" s="174" t="s">
        <v>22</v>
      </c>
      <c r="P10" s="175"/>
      <c r="Q10" s="11"/>
    </row>
    <row r="11" spans="1:17">
      <c r="A11" s="11"/>
      <c r="B11" s="108">
        <v>1</v>
      </c>
      <c r="C11" s="17"/>
      <c r="D11" s="17"/>
      <c r="E11" s="17"/>
      <c r="F11" s="18">
        <f t="shared" ref="F11:F20" si="0">(MAX(C11:E11)-MIN(C11:E11))</f>
        <v>0</v>
      </c>
      <c r="G11" s="17"/>
      <c r="H11" s="17"/>
      <c r="I11" s="17"/>
      <c r="J11" s="19">
        <f t="shared" ref="J11:J20" si="1">(MAX(G11:I11)-MIN(G11:I11))</f>
        <v>0</v>
      </c>
      <c r="K11" s="17"/>
      <c r="L11" s="17"/>
      <c r="M11" s="17"/>
      <c r="N11" s="20">
        <f t="shared" ref="N11:N20" si="2">(MAX(K11:M11)-MIN(K11:M11))</f>
        <v>0</v>
      </c>
      <c r="O11" s="11" t="str">
        <f t="shared" ref="O11:O30" si="3">IF(F11&gt;$P$35,"UCL Range Violation - A",IF(J11&gt;$P$35,"UCL Range Violation - B",IF(N11&gt;$P$35,"UCL Range Violation - C","")))</f>
        <v/>
      </c>
      <c r="P11" s="11"/>
      <c r="Q11" s="11"/>
    </row>
    <row r="12" spans="1:17">
      <c r="A12" s="11"/>
      <c r="B12" s="109">
        <v>2</v>
      </c>
      <c r="C12" s="17"/>
      <c r="D12" s="17"/>
      <c r="E12" s="17"/>
      <c r="F12" s="18">
        <f t="shared" si="0"/>
        <v>0</v>
      </c>
      <c r="G12" s="17"/>
      <c r="H12" s="17"/>
      <c r="I12" s="17"/>
      <c r="J12" s="19">
        <f t="shared" si="1"/>
        <v>0</v>
      </c>
      <c r="K12" s="17"/>
      <c r="L12" s="17"/>
      <c r="M12" s="17"/>
      <c r="N12" s="20">
        <f t="shared" si="2"/>
        <v>0</v>
      </c>
      <c r="O12" s="11" t="str">
        <f t="shared" si="3"/>
        <v/>
      </c>
      <c r="P12" s="11"/>
      <c r="Q12" s="11"/>
    </row>
    <row r="13" spans="1:17">
      <c r="A13" s="11"/>
      <c r="B13" s="109">
        <v>3</v>
      </c>
      <c r="C13" s="17"/>
      <c r="D13" s="17"/>
      <c r="E13" s="17"/>
      <c r="F13" s="18">
        <f t="shared" si="0"/>
        <v>0</v>
      </c>
      <c r="G13" s="17"/>
      <c r="H13" s="17"/>
      <c r="I13" s="17"/>
      <c r="J13" s="19">
        <f t="shared" si="1"/>
        <v>0</v>
      </c>
      <c r="K13" s="17"/>
      <c r="L13" s="17"/>
      <c r="M13" s="17"/>
      <c r="N13" s="20">
        <f t="shared" si="2"/>
        <v>0</v>
      </c>
      <c r="O13" s="11" t="str">
        <f t="shared" si="3"/>
        <v/>
      </c>
      <c r="P13" s="11"/>
      <c r="Q13" s="11"/>
    </row>
    <row r="14" spans="1:17">
      <c r="A14" s="11"/>
      <c r="B14" s="109">
        <v>4</v>
      </c>
      <c r="C14" s="17"/>
      <c r="D14" s="17"/>
      <c r="E14" s="17"/>
      <c r="F14" s="18">
        <f t="shared" si="0"/>
        <v>0</v>
      </c>
      <c r="G14" s="17"/>
      <c r="H14" s="17"/>
      <c r="I14" s="17"/>
      <c r="J14" s="19">
        <f t="shared" si="1"/>
        <v>0</v>
      </c>
      <c r="K14" s="17"/>
      <c r="L14" s="17"/>
      <c r="M14" s="17"/>
      <c r="N14" s="20">
        <f t="shared" si="2"/>
        <v>0</v>
      </c>
      <c r="O14" s="11" t="str">
        <f t="shared" si="3"/>
        <v/>
      </c>
      <c r="P14" s="11"/>
      <c r="Q14" s="11"/>
    </row>
    <row r="15" spans="1:17">
      <c r="A15" s="11"/>
      <c r="B15" s="109">
        <v>5</v>
      </c>
      <c r="C15" s="17"/>
      <c r="D15" s="17"/>
      <c r="E15" s="17"/>
      <c r="F15" s="18">
        <f t="shared" si="0"/>
        <v>0</v>
      </c>
      <c r="G15" s="17"/>
      <c r="H15" s="17"/>
      <c r="I15" s="17"/>
      <c r="J15" s="19">
        <f t="shared" si="1"/>
        <v>0</v>
      </c>
      <c r="K15" s="17"/>
      <c r="L15" s="17"/>
      <c r="M15" s="17"/>
      <c r="N15" s="20">
        <f t="shared" si="2"/>
        <v>0</v>
      </c>
      <c r="O15" s="11" t="str">
        <f t="shared" si="3"/>
        <v/>
      </c>
      <c r="P15" s="11"/>
      <c r="Q15" s="11"/>
    </row>
    <row r="16" spans="1:17">
      <c r="A16" s="11"/>
      <c r="B16" s="109">
        <v>6</v>
      </c>
      <c r="C16" s="17"/>
      <c r="D16" s="17"/>
      <c r="E16" s="17"/>
      <c r="F16" s="18">
        <f t="shared" si="0"/>
        <v>0</v>
      </c>
      <c r="G16" s="17"/>
      <c r="H16" s="17"/>
      <c r="I16" s="17"/>
      <c r="J16" s="19">
        <f t="shared" si="1"/>
        <v>0</v>
      </c>
      <c r="K16" s="17"/>
      <c r="L16" s="17"/>
      <c r="M16" s="17"/>
      <c r="N16" s="20">
        <f t="shared" si="2"/>
        <v>0</v>
      </c>
      <c r="O16" s="11" t="str">
        <f t="shared" si="3"/>
        <v/>
      </c>
      <c r="P16" s="11"/>
      <c r="Q16" s="11"/>
    </row>
    <row r="17" spans="1:17">
      <c r="A17" s="11"/>
      <c r="B17" s="109">
        <v>7</v>
      </c>
      <c r="C17" s="17"/>
      <c r="D17" s="17"/>
      <c r="E17" s="17"/>
      <c r="F17" s="18">
        <f t="shared" si="0"/>
        <v>0</v>
      </c>
      <c r="G17" s="17"/>
      <c r="H17" s="17"/>
      <c r="I17" s="17"/>
      <c r="J17" s="19">
        <f t="shared" si="1"/>
        <v>0</v>
      </c>
      <c r="K17" s="17"/>
      <c r="L17" s="17"/>
      <c r="M17" s="17"/>
      <c r="N17" s="20">
        <f t="shared" si="2"/>
        <v>0</v>
      </c>
      <c r="O17" s="11" t="str">
        <f t="shared" si="3"/>
        <v/>
      </c>
      <c r="P17" s="11"/>
      <c r="Q17" s="11"/>
    </row>
    <row r="18" spans="1:17">
      <c r="A18" s="11"/>
      <c r="B18" s="109">
        <v>8</v>
      </c>
      <c r="C18" s="17"/>
      <c r="D18" s="17"/>
      <c r="E18" s="17"/>
      <c r="F18" s="18">
        <f t="shared" si="0"/>
        <v>0</v>
      </c>
      <c r="G18" s="17"/>
      <c r="H18" s="17"/>
      <c r="I18" s="17"/>
      <c r="J18" s="19">
        <f t="shared" si="1"/>
        <v>0</v>
      </c>
      <c r="K18" s="17"/>
      <c r="L18" s="17"/>
      <c r="M18" s="17"/>
      <c r="N18" s="20">
        <f t="shared" si="2"/>
        <v>0</v>
      </c>
      <c r="O18" s="11" t="str">
        <f t="shared" si="3"/>
        <v/>
      </c>
      <c r="P18" s="11"/>
      <c r="Q18" s="11"/>
    </row>
    <row r="19" spans="1:17">
      <c r="A19" s="11"/>
      <c r="B19" s="109">
        <v>9</v>
      </c>
      <c r="C19" s="17"/>
      <c r="D19" s="17"/>
      <c r="E19" s="17"/>
      <c r="F19" s="18">
        <f t="shared" si="0"/>
        <v>0</v>
      </c>
      <c r="G19" s="17"/>
      <c r="H19" s="17"/>
      <c r="I19" s="17"/>
      <c r="J19" s="19">
        <f t="shared" si="1"/>
        <v>0</v>
      </c>
      <c r="K19" s="17"/>
      <c r="L19" s="17"/>
      <c r="M19" s="17"/>
      <c r="N19" s="20">
        <f t="shared" si="2"/>
        <v>0</v>
      </c>
      <c r="O19" s="11" t="str">
        <f t="shared" si="3"/>
        <v/>
      </c>
      <c r="P19" s="11"/>
      <c r="Q19" s="11"/>
    </row>
    <row r="20" spans="1:17">
      <c r="A20" s="11"/>
      <c r="B20" s="109">
        <v>10</v>
      </c>
      <c r="C20" s="17"/>
      <c r="D20" s="17"/>
      <c r="E20" s="17"/>
      <c r="F20" s="18">
        <f t="shared" si="0"/>
        <v>0</v>
      </c>
      <c r="G20" s="17"/>
      <c r="H20" s="17"/>
      <c r="I20" s="17"/>
      <c r="J20" s="19">
        <f t="shared" si="1"/>
        <v>0</v>
      </c>
      <c r="K20" s="17"/>
      <c r="L20" s="17"/>
      <c r="M20" s="17"/>
      <c r="N20" s="20">
        <f t="shared" si="2"/>
        <v>0</v>
      </c>
      <c r="O20" s="11" t="str">
        <f t="shared" si="3"/>
        <v/>
      </c>
      <c r="P20" s="11"/>
      <c r="Q20" s="11"/>
    </row>
    <row r="21" spans="1:17" ht="15" hidden="1" customHeight="1">
      <c r="A21" s="11"/>
      <c r="B21" s="21">
        <v>11</v>
      </c>
      <c r="C21" s="22">
        <v>1.026</v>
      </c>
      <c r="D21" s="23"/>
      <c r="E21" s="23"/>
      <c r="F21" s="24"/>
      <c r="G21" s="25"/>
      <c r="H21" s="23"/>
      <c r="I21" s="23"/>
      <c r="J21" s="26"/>
      <c r="K21" s="25"/>
      <c r="L21" s="23"/>
      <c r="M21" s="23"/>
      <c r="N21" s="24"/>
      <c r="O21" s="11" t="str">
        <f t="shared" si="3"/>
        <v/>
      </c>
      <c r="P21" s="11"/>
      <c r="Q21" s="11"/>
    </row>
    <row r="22" spans="1:17" ht="15" hidden="1" customHeight="1">
      <c r="A22" s="11"/>
      <c r="B22" s="21">
        <v>12</v>
      </c>
      <c r="C22" s="27"/>
      <c r="D22" s="28"/>
      <c r="E22" s="28"/>
      <c r="F22" s="29"/>
      <c r="G22" s="30"/>
      <c r="H22" s="28"/>
      <c r="I22" s="28"/>
      <c r="J22" s="31"/>
      <c r="K22" s="30"/>
      <c r="L22" s="28"/>
      <c r="M22" s="28"/>
      <c r="N22" s="29"/>
      <c r="O22" s="11" t="str">
        <f t="shared" si="3"/>
        <v/>
      </c>
      <c r="P22" s="11"/>
      <c r="Q22" s="11"/>
    </row>
    <row r="23" spans="1:17" ht="15" hidden="1" customHeight="1">
      <c r="A23" s="11"/>
      <c r="B23" s="21">
        <v>13</v>
      </c>
      <c r="C23" s="27"/>
      <c r="D23" s="28"/>
      <c r="E23" s="28"/>
      <c r="F23" s="29"/>
      <c r="G23" s="30"/>
      <c r="H23" s="28"/>
      <c r="I23" s="28"/>
      <c r="J23" s="31"/>
      <c r="K23" s="30"/>
      <c r="L23" s="28"/>
      <c r="M23" s="28"/>
      <c r="N23" s="29"/>
      <c r="O23" s="11" t="str">
        <f t="shared" si="3"/>
        <v/>
      </c>
      <c r="P23" s="11"/>
      <c r="Q23" s="11"/>
    </row>
    <row r="24" spans="1:17" ht="15" hidden="1" customHeight="1">
      <c r="A24" s="11"/>
      <c r="B24" s="21">
        <v>14</v>
      </c>
      <c r="C24" s="27"/>
      <c r="D24" s="28"/>
      <c r="E24" s="28"/>
      <c r="F24" s="29"/>
      <c r="G24" s="30"/>
      <c r="H24" s="28"/>
      <c r="I24" s="28"/>
      <c r="J24" s="31"/>
      <c r="K24" s="30"/>
      <c r="L24" s="28"/>
      <c r="M24" s="28"/>
      <c r="N24" s="29"/>
      <c r="O24" s="11" t="str">
        <f t="shared" si="3"/>
        <v/>
      </c>
      <c r="P24" s="11"/>
      <c r="Q24" s="11"/>
    </row>
    <row r="25" spans="1:17" ht="15" hidden="1" customHeight="1">
      <c r="A25" s="11"/>
      <c r="B25" s="21">
        <v>15</v>
      </c>
      <c r="C25" s="27"/>
      <c r="D25" s="28"/>
      <c r="E25" s="28"/>
      <c r="F25" s="29"/>
      <c r="G25" s="30"/>
      <c r="H25" s="28"/>
      <c r="I25" s="28"/>
      <c r="J25" s="31"/>
      <c r="K25" s="30"/>
      <c r="L25" s="28"/>
      <c r="M25" s="28"/>
      <c r="N25" s="29"/>
      <c r="O25" s="11" t="str">
        <f t="shared" si="3"/>
        <v/>
      </c>
      <c r="P25" s="11"/>
      <c r="Q25" s="11"/>
    </row>
    <row r="26" spans="1:17" ht="15" hidden="1" customHeight="1">
      <c r="A26" s="11"/>
      <c r="B26" s="21">
        <v>16</v>
      </c>
      <c r="C26" s="27"/>
      <c r="D26" s="28"/>
      <c r="E26" s="28"/>
      <c r="F26" s="29"/>
      <c r="G26" s="30"/>
      <c r="H26" s="28"/>
      <c r="I26" s="28"/>
      <c r="J26" s="31"/>
      <c r="K26" s="30"/>
      <c r="L26" s="28"/>
      <c r="M26" s="28"/>
      <c r="N26" s="29"/>
      <c r="O26" s="11" t="str">
        <f t="shared" si="3"/>
        <v/>
      </c>
      <c r="P26" s="11"/>
      <c r="Q26" s="11"/>
    </row>
    <row r="27" spans="1:17" ht="15" hidden="1" customHeight="1">
      <c r="A27" s="11"/>
      <c r="B27" s="21">
        <v>17</v>
      </c>
      <c r="C27" s="27"/>
      <c r="D27" s="28"/>
      <c r="E27" s="28"/>
      <c r="F27" s="29"/>
      <c r="G27" s="30"/>
      <c r="H27" s="28"/>
      <c r="I27" s="28"/>
      <c r="J27" s="31"/>
      <c r="K27" s="30"/>
      <c r="L27" s="28"/>
      <c r="M27" s="28"/>
      <c r="N27" s="29"/>
      <c r="O27" s="11" t="str">
        <f t="shared" si="3"/>
        <v/>
      </c>
      <c r="P27" s="11"/>
      <c r="Q27" s="11"/>
    </row>
    <row r="28" spans="1:17" ht="15" hidden="1" customHeight="1">
      <c r="A28" s="11"/>
      <c r="B28" s="21">
        <v>18</v>
      </c>
      <c r="C28" s="27"/>
      <c r="D28" s="28"/>
      <c r="E28" s="28"/>
      <c r="F28" s="29"/>
      <c r="G28" s="30"/>
      <c r="H28" s="28"/>
      <c r="I28" s="28"/>
      <c r="J28" s="31"/>
      <c r="K28" s="30"/>
      <c r="L28" s="28"/>
      <c r="M28" s="28"/>
      <c r="N28" s="29"/>
      <c r="O28" s="11" t="str">
        <f t="shared" si="3"/>
        <v/>
      </c>
      <c r="P28" s="11"/>
      <c r="Q28" s="11"/>
    </row>
    <row r="29" spans="1:17" ht="15" hidden="1" customHeight="1">
      <c r="A29" s="11"/>
      <c r="B29" s="21">
        <v>19</v>
      </c>
      <c r="C29" s="27"/>
      <c r="D29" s="28"/>
      <c r="E29" s="28"/>
      <c r="F29" s="29"/>
      <c r="G29" s="30"/>
      <c r="H29" s="28"/>
      <c r="I29" s="28"/>
      <c r="J29" s="31"/>
      <c r="K29" s="30"/>
      <c r="L29" s="28"/>
      <c r="M29" s="28"/>
      <c r="N29" s="29"/>
      <c r="O29" s="11" t="str">
        <f t="shared" si="3"/>
        <v/>
      </c>
      <c r="P29" s="11"/>
      <c r="Q29" s="11"/>
    </row>
    <row r="30" spans="1:17" ht="15.75" hidden="1" customHeight="1" thickBot="1">
      <c r="A30" s="11"/>
      <c r="B30" s="32">
        <v>20</v>
      </c>
      <c r="C30" s="22"/>
      <c r="D30" s="23"/>
      <c r="E30" s="23"/>
      <c r="F30" s="24"/>
      <c r="G30" s="25"/>
      <c r="H30" s="23"/>
      <c r="I30" s="23"/>
      <c r="J30" s="26"/>
      <c r="K30" s="25"/>
      <c r="L30" s="23"/>
      <c r="M30" s="23"/>
      <c r="N30" s="24"/>
      <c r="O30" s="11" t="str">
        <f t="shared" si="3"/>
        <v/>
      </c>
      <c r="P30" s="11"/>
      <c r="Q30" s="11"/>
    </row>
    <row r="31" spans="1:17" ht="16" thickBot="1">
      <c r="A31" s="11"/>
      <c r="B31" s="33"/>
      <c r="C31" s="34"/>
      <c r="D31" s="35" t="s">
        <v>23</v>
      </c>
      <c r="E31" s="36">
        <f>AVERAGE(C11:E30)</f>
        <v>1.026</v>
      </c>
      <c r="F31" s="37">
        <f>AVERAGE(F11:F30)</f>
        <v>0</v>
      </c>
      <c r="G31" s="34"/>
      <c r="H31" s="35" t="s">
        <v>23</v>
      </c>
      <c r="I31" s="38" t="e">
        <f>AVERAGE(G11:I30)</f>
        <v>#DIV/0!</v>
      </c>
      <c r="J31" s="39">
        <f>AVERAGE(J11:J30)</f>
        <v>0</v>
      </c>
      <c r="K31" s="34"/>
      <c r="L31" s="35" t="s">
        <v>23</v>
      </c>
      <c r="M31" s="38" t="e">
        <f>AVERAGE(K11:M30)</f>
        <v>#DIV/0!</v>
      </c>
      <c r="N31" s="37">
        <f>AVERAGE(N11:N30)</f>
        <v>0</v>
      </c>
      <c r="O31" s="11"/>
      <c r="P31" s="11"/>
      <c r="Q31" s="11"/>
    </row>
    <row r="32" spans="1:17" ht="16" thickBo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16" thickBot="1">
      <c r="A33" s="11"/>
      <c r="B33" s="40"/>
      <c r="C33" s="41" t="s">
        <v>24</v>
      </c>
      <c r="D33" s="42">
        <f>IF(H4=3,P34*O46,P34*O45)</f>
        <v>0</v>
      </c>
      <c r="E33" s="11"/>
      <c r="F33" s="40"/>
      <c r="G33" s="43" t="s">
        <v>25</v>
      </c>
      <c r="H33" s="42" t="e">
        <f>IF(H4=3,SQRT(ABS(((P36*P46)^2)-((D33^2)/(H5*H4)))),(SQRT(ABS(((P36*P45)^2)-((D33^2)/(H5*H4))))))</f>
        <v>#DIV/0!</v>
      </c>
      <c r="I33" s="11"/>
      <c r="J33" s="40"/>
      <c r="K33" s="41" t="s">
        <v>26</v>
      </c>
      <c r="L33" s="42" t="e">
        <f>SQRT(D33^2+H33^2)</f>
        <v>#DIV/0!</v>
      </c>
      <c r="M33" s="11"/>
      <c r="N33" s="176" t="s">
        <v>27</v>
      </c>
      <c r="O33" s="177"/>
      <c r="P33" s="178"/>
      <c r="Q33" s="11"/>
    </row>
    <row r="34" spans="1:17" ht="16" thickBot="1">
      <c r="A34" s="11"/>
      <c r="B34" s="44"/>
      <c r="C34" s="45" t="s">
        <v>28</v>
      </c>
      <c r="D34" s="46">
        <f>D33/5.15</f>
        <v>0</v>
      </c>
      <c r="E34" s="11"/>
      <c r="F34" s="44"/>
      <c r="G34" s="47" t="s">
        <v>29</v>
      </c>
      <c r="H34" s="46" t="e">
        <f>H33/5.15</f>
        <v>#DIV/0!</v>
      </c>
      <c r="I34" s="11"/>
      <c r="J34" s="44"/>
      <c r="K34" s="45" t="s">
        <v>30</v>
      </c>
      <c r="L34" s="48" t="e">
        <f>L33/5.15</f>
        <v>#DIV/0!</v>
      </c>
      <c r="M34" s="11"/>
      <c r="N34" s="49"/>
      <c r="O34" s="50" t="s">
        <v>31</v>
      </c>
      <c r="P34" s="51">
        <f>IF(H3=2,(F31+J31)/2,(F31+J31+N31)/3)</f>
        <v>0</v>
      </c>
      <c r="Q34" s="11"/>
    </row>
    <row r="35" spans="1:17" ht="16" thickBot="1">
      <c r="A35" s="11"/>
      <c r="B35" s="52"/>
      <c r="C35" s="53" t="s">
        <v>32</v>
      </c>
      <c r="D35" s="54">
        <f>100*D33/E5</f>
        <v>0</v>
      </c>
      <c r="E35" s="11"/>
      <c r="F35" s="52"/>
      <c r="G35" s="55" t="s">
        <v>82</v>
      </c>
      <c r="H35" s="54" t="e">
        <f>100*H33/E5</f>
        <v>#DIV/0!</v>
      </c>
      <c r="I35" s="11"/>
      <c r="J35" s="52"/>
      <c r="K35" s="56" t="s">
        <v>33</v>
      </c>
      <c r="L35" s="54" t="e">
        <f>100*L33/(E3-E4)</f>
        <v>#DIV/0!</v>
      </c>
      <c r="M35" s="11"/>
      <c r="N35" s="57"/>
      <c r="O35" s="58" t="s">
        <v>34</v>
      </c>
      <c r="P35" s="59">
        <f>IF(H4=3,P34*N46,P34*N45)</f>
        <v>0</v>
      </c>
      <c r="Q35" s="11"/>
    </row>
    <row r="36" spans="1:17" ht="16" thickBot="1">
      <c r="A36" s="11"/>
      <c r="B36" s="60"/>
      <c r="C36" s="61" t="s">
        <v>35</v>
      </c>
      <c r="D36" s="62" t="str">
        <f>IF(D35&gt;30,"unacceptable.",IF(D35&gt;20,"marginal.",IF(D35&gt;10,"adequate.","excellent.")))</f>
        <v>excellent.</v>
      </c>
      <c r="E36" s="63"/>
      <c r="F36" s="64"/>
      <c r="G36" s="61" t="s">
        <v>36</v>
      </c>
      <c r="H36" s="62" t="e">
        <f>IF(H35&gt;30,"unacceptable.",IF(H35&gt;20,"marginal.",IF(H35&gt;10,"adequate.","excellent.")))</f>
        <v>#DIV/0!</v>
      </c>
      <c r="I36" s="63"/>
      <c r="J36" s="64"/>
      <c r="K36" s="61" t="s">
        <v>36</v>
      </c>
      <c r="L36" s="62" t="e">
        <f>IF(L35&gt;30,"unacceptable.",IF(L35&gt;20,"marginal.",IF(L35&gt;10,"adequate.","excellent.")))</f>
        <v>#DIV/0!</v>
      </c>
      <c r="M36" s="11"/>
      <c r="N36" s="65"/>
      <c r="O36" s="66" t="s">
        <v>37</v>
      </c>
      <c r="P36" s="67" t="e">
        <f>IF(H3=2,ABS(E31-I31),MAX(E31,I31,M31)-MIN(E31,I31,M31))</f>
        <v>#DIV/0!</v>
      </c>
      <c r="Q36" s="11"/>
    </row>
    <row r="37" spans="1:1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68" t="s">
        <v>38</v>
      </c>
      <c r="O37" s="11"/>
      <c r="P37" s="11"/>
      <c r="Q37" s="11"/>
    </row>
    <row r="38" spans="1:17">
      <c r="A38" s="11"/>
      <c r="B38" s="11" t="s">
        <v>39</v>
      </c>
      <c r="C38" s="11"/>
      <c r="D38" s="11"/>
      <c r="E38" s="11"/>
      <c r="F38" s="11" t="s">
        <v>40</v>
      </c>
      <c r="G38" s="11"/>
      <c r="H38" s="11"/>
      <c r="I38" s="11"/>
      <c r="J38" s="11" t="s">
        <v>41</v>
      </c>
      <c r="K38" s="11"/>
      <c r="L38" s="11"/>
      <c r="M38" s="11"/>
      <c r="N38" s="68" t="s">
        <v>42</v>
      </c>
      <c r="O38" s="11"/>
      <c r="P38" s="11"/>
      <c r="Q38" s="11"/>
    </row>
    <row r="39" spans="1:17">
      <c r="A39" s="11"/>
      <c r="B39" s="69" t="s">
        <v>43</v>
      </c>
      <c r="C39" s="11"/>
      <c r="D39" s="11"/>
      <c r="E39" s="11"/>
      <c r="F39" s="69" t="s">
        <v>44</v>
      </c>
      <c r="G39" s="11"/>
      <c r="H39" s="11"/>
      <c r="I39" s="11"/>
      <c r="J39" s="69" t="s">
        <v>45</v>
      </c>
      <c r="K39" s="11"/>
      <c r="L39" s="11"/>
      <c r="M39" s="11"/>
      <c r="N39" s="69" t="s">
        <v>46</v>
      </c>
      <c r="O39" s="11"/>
      <c r="P39" s="11"/>
      <c r="Q39" s="11"/>
    </row>
    <row r="40" spans="1:17">
      <c r="A40" s="11"/>
      <c r="B40" s="11" t="s">
        <v>47</v>
      </c>
      <c r="C40" s="11"/>
      <c r="D40" s="11"/>
      <c r="E40" s="11"/>
      <c r="F40" s="11" t="s">
        <v>48</v>
      </c>
      <c r="G40" s="11"/>
      <c r="H40" s="11"/>
      <c r="I40" s="11"/>
      <c r="J40" s="11" t="s">
        <v>49</v>
      </c>
      <c r="K40" s="11"/>
      <c r="L40" s="11"/>
      <c r="M40" s="11"/>
      <c r="N40" s="11"/>
      <c r="O40" s="11"/>
      <c r="P40" s="70"/>
      <c r="Q40" s="11"/>
    </row>
    <row r="41" spans="1:17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6" thickBot="1">
      <c r="A42" s="11"/>
      <c r="B42" s="71" t="s">
        <v>50</v>
      </c>
      <c r="C42" s="72"/>
      <c r="D42" s="7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6" thickBot="1">
      <c r="A43" s="11"/>
      <c r="B43" s="73" t="s">
        <v>51</v>
      </c>
      <c r="C43" s="74" t="s">
        <v>52</v>
      </c>
      <c r="D43" s="75"/>
      <c r="E43" s="11"/>
      <c r="F43" s="11" t="s">
        <v>53</v>
      </c>
      <c r="G43" s="11"/>
      <c r="H43" s="11"/>
      <c r="I43" s="11"/>
      <c r="J43" s="11"/>
      <c r="K43" s="11"/>
      <c r="L43" s="11"/>
      <c r="M43" s="63" t="s">
        <v>54</v>
      </c>
      <c r="N43" s="11"/>
      <c r="O43" s="11"/>
      <c r="P43" s="11"/>
      <c r="Q43" s="11"/>
    </row>
    <row r="44" spans="1:17">
      <c r="A44" s="11"/>
      <c r="B44" s="76" t="s">
        <v>55</v>
      </c>
      <c r="C44" s="77" t="s">
        <v>56</v>
      </c>
      <c r="D44" s="78"/>
      <c r="E44" s="11"/>
      <c r="F44" s="11" t="s">
        <v>57</v>
      </c>
      <c r="G44" s="11"/>
      <c r="H44" s="11"/>
      <c r="I44" s="11"/>
      <c r="J44" s="11"/>
      <c r="K44" s="11"/>
      <c r="L44" s="11"/>
      <c r="M44" s="79" t="s">
        <v>58</v>
      </c>
      <c r="N44" s="80" t="s">
        <v>59</v>
      </c>
      <c r="O44" s="81" t="s">
        <v>60</v>
      </c>
      <c r="P44" s="82" t="s">
        <v>61</v>
      </c>
      <c r="Q44" s="11"/>
    </row>
    <row r="45" spans="1:17" ht="16" thickBot="1">
      <c r="A45" s="11"/>
      <c r="B45" s="76" t="s">
        <v>62</v>
      </c>
      <c r="C45" s="77" t="s">
        <v>63</v>
      </c>
      <c r="D45" s="78"/>
      <c r="E45" s="11"/>
      <c r="F45" s="11"/>
      <c r="G45" s="11"/>
      <c r="H45" s="11"/>
      <c r="I45" s="11"/>
      <c r="J45" s="11"/>
      <c r="K45" s="11"/>
      <c r="L45" s="11"/>
      <c r="M45" s="111">
        <v>2</v>
      </c>
      <c r="N45" s="112">
        <v>3.27</v>
      </c>
      <c r="O45" s="112">
        <v>4.5599999999999996</v>
      </c>
      <c r="P45" s="113">
        <v>3.65</v>
      </c>
      <c r="Q45" s="11"/>
    </row>
    <row r="46" spans="1:17" ht="16" thickBot="1">
      <c r="A46" s="11"/>
      <c r="B46" s="85" t="s">
        <v>64</v>
      </c>
      <c r="C46" s="86" t="s">
        <v>65</v>
      </c>
      <c r="D46" s="87"/>
      <c r="E46" s="11"/>
      <c r="F46" s="88" t="s">
        <v>66</v>
      </c>
      <c r="G46" s="110">
        <f>H5*H3</f>
        <v>30</v>
      </c>
      <c r="H46" s="68" t="s">
        <v>67</v>
      </c>
      <c r="I46" s="11"/>
      <c r="J46" s="11"/>
      <c r="K46" s="11"/>
      <c r="L46" s="11"/>
      <c r="M46" s="114">
        <v>3</v>
      </c>
      <c r="N46" s="115">
        <v>2.58</v>
      </c>
      <c r="O46" s="115">
        <v>3.05</v>
      </c>
      <c r="P46" s="116">
        <v>2.7</v>
      </c>
      <c r="Q46" s="11"/>
    </row>
    <row r="47" spans="1:1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6" thickBo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.75" customHeight="1" thickBot="1">
      <c r="A67" s="11"/>
      <c r="B67" s="11"/>
      <c r="C67" s="11"/>
      <c r="D67" s="179" t="str">
        <f>C9</f>
        <v>"enter op#1"</v>
      </c>
      <c r="E67" s="181" t="str">
        <f>G9</f>
        <v>"enter op#2"</v>
      </c>
      <c r="F67" s="169" t="str">
        <f>K9</f>
        <v>"enter op#3"</v>
      </c>
      <c r="G67" s="11"/>
      <c r="H67" s="11"/>
      <c r="I67" s="11"/>
      <c r="J67" s="11"/>
      <c r="K67" s="91"/>
      <c r="L67" s="179" t="str">
        <f>C9</f>
        <v>"enter op#1"</v>
      </c>
      <c r="M67" s="181" t="str">
        <f>G9</f>
        <v>"enter op#2"</v>
      </c>
      <c r="N67" s="169" t="str">
        <f>K9</f>
        <v>"enter op#3"</v>
      </c>
      <c r="O67" s="11"/>
      <c r="P67" s="11"/>
      <c r="Q67" s="11"/>
    </row>
    <row r="68" spans="1:17" ht="16" thickBot="1">
      <c r="A68" s="11"/>
      <c r="B68" s="11"/>
      <c r="C68" s="16" t="s">
        <v>68</v>
      </c>
      <c r="D68" s="180"/>
      <c r="E68" s="182"/>
      <c r="F68" s="170"/>
      <c r="G68" s="92" t="s">
        <v>69</v>
      </c>
      <c r="H68" s="11" t="s">
        <v>70</v>
      </c>
      <c r="I68" s="11" t="s">
        <v>71</v>
      </c>
      <c r="J68" s="11"/>
      <c r="K68" s="93" t="s">
        <v>68</v>
      </c>
      <c r="L68" s="180"/>
      <c r="M68" s="183"/>
      <c r="N68" s="170"/>
      <c r="O68" s="11"/>
      <c r="P68" s="11"/>
      <c r="Q68" s="11"/>
    </row>
    <row r="69" spans="1:17">
      <c r="A69" s="11"/>
      <c r="B69" s="11"/>
      <c r="C69" s="83">
        <f t="shared" ref="C69:C88" si="4">B11</f>
        <v>1</v>
      </c>
      <c r="D69" s="94">
        <f t="shared" ref="D69:D88" si="5">F11</f>
        <v>0</v>
      </c>
      <c r="E69" s="94">
        <f t="shared" ref="E69:E88" si="6">J11</f>
        <v>0</v>
      </c>
      <c r="F69" s="84">
        <f t="shared" ref="F69:F88" si="7">N11</f>
        <v>0</v>
      </c>
      <c r="G69" s="95">
        <f t="shared" ref="G69:G88" si="8">$P$35</f>
        <v>0</v>
      </c>
      <c r="H69" s="11" t="e">
        <f>31+($L31/2)</f>
        <v>#VALUE!</v>
      </c>
      <c r="I69" s="11"/>
      <c r="J69" s="11"/>
      <c r="K69" s="83">
        <f t="shared" ref="K69:K88" si="9">C69</f>
        <v>1</v>
      </c>
      <c r="L69" s="96" t="e">
        <f t="shared" ref="L69:L88" si="10">AVERAGE(C11:E11)</f>
        <v>#DIV/0!</v>
      </c>
      <c r="M69" s="96" t="e">
        <f t="shared" ref="M69:M88" si="11">AVERAGE(G11:I11)</f>
        <v>#DIV/0!</v>
      </c>
      <c r="N69" s="96" t="e">
        <f t="shared" ref="N69:N88" si="12">AVERAGE(K11:M11)</f>
        <v>#DIV/0!</v>
      </c>
      <c r="O69" s="11"/>
      <c r="P69" s="11"/>
      <c r="Q69" s="11"/>
    </row>
    <row r="70" spans="1:17">
      <c r="A70" s="11"/>
      <c r="B70" s="11"/>
      <c r="C70" s="83">
        <f t="shared" si="4"/>
        <v>2</v>
      </c>
      <c r="D70" s="84">
        <f t="shared" si="5"/>
        <v>0</v>
      </c>
      <c r="E70" s="84">
        <f t="shared" si="6"/>
        <v>0</v>
      </c>
      <c r="F70" s="84">
        <f t="shared" si="7"/>
        <v>0</v>
      </c>
      <c r="G70" s="95">
        <f t="shared" si="8"/>
        <v>0</v>
      </c>
      <c r="H70" s="11"/>
      <c r="I70" s="11"/>
      <c r="J70" s="11"/>
      <c r="K70" s="83">
        <f t="shared" si="9"/>
        <v>2</v>
      </c>
      <c r="L70" s="96" t="e">
        <f t="shared" si="10"/>
        <v>#DIV/0!</v>
      </c>
      <c r="M70" s="96" t="e">
        <f t="shared" si="11"/>
        <v>#DIV/0!</v>
      </c>
      <c r="N70" s="96" t="e">
        <f t="shared" si="12"/>
        <v>#DIV/0!</v>
      </c>
      <c r="O70" s="11"/>
      <c r="P70" s="11"/>
      <c r="Q70" s="11"/>
    </row>
    <row r="71" spans="1:17">
      <c r="A71" s="11"/>
      <c r="B71" s="11"/>
      <c r="C71" s="83">
        <f t="shared" si="4"/>
        <v>3</v>
      </c>
      <c r="D71" s="84">
        <f t="shared" si="5"/>
        <v>0</v>
      </c>
      <c r="E71" s="84">
        <f t="shared" si="6"/>
        <v>0</v>
      </c>
      <c r="F71" s="84">
        <f t="shared" si="7"/>
        <v>0</v>
      </c>
      <c r="G71" s="95">
        <f t="shared" si="8"/>
        <v>0</v>
      </c>
      <c r="H71" s="11"/>
      <c r="I71" s="11"/>
      <c r="J71" s="11"/>
      <c r="K71" s="83">
        <f t="shared" si="9"/>
        <v>3</v>
      </c>
      <c r="L71" s="96" t="e">
        <f t="shared" si="10"/>
        <v>#DIV/0!</v>
      </c>
      <c r="M71" s="96" t="e">
        <f t="shared" si="11"/>
        <v>#DIV/0!</v>
      </c>
      <c r="N71" s="96" t="e">
        <f t="shared" si="12"/>
        <v>#DIV/0!</v>
      </c>
      <c r="O71" s="11"/>
      <c r="P71" s="11"/>
      <c r="Q71" s="11"/>
    </row>
    <row r="72" spans="1:17">
      <c r="A72" s="11"/>
      <c r="B72" s="11"/>
      <c r="C72" s="83">
        <f t="shared" si="4"/>
        <v>4</v>
      </c>
      <c r="D72" s="84">
        <f t="shared" si="5"/>
        <v>0</v>
      </c>
      <c r="E72" s="84">
        <f t="shared" si="6"/>
        <v>0</v>
      </c>
      <c r="F72" s="84">
        <f t="shared" si="7"/>
        <v>0</v>
      </c>
      <c r="G72" s="95">
        <f t="shared" si="8"/>
        <v>0</v>
      </c>
      <c r="H72" s="11"/>
      <c r="I72" s="11"/>
      <c r="J72" s="11"/>
      <c r="K72" s="83">
        <f t="shared" si="9"/>
        <v>4</v>
      </c>
      <c r="L72" s="96" t="e">
        <f t="shared" si="10"/>
        <v>#DIV/0!</v>
      </c>
      <c r="M72" s="96" t="e">
        <f t="shared" si="11"/>
        <v>#DIV/0!</v>
      </c>
      <c r="N72" s="96" t="e">
        <f t="shared" si="12"/>
        <v>#DIV/0!</v>
      </c>
      <c r="O72" s="11"/>
      <c r="P72" s="11"/>
      <c r="Q72" s="11"/>
    </row>
    <row r="73" spans="1:17">
      <c r="A73" s="11"/>
      <c r="B73" s="11"/>
      <c r="C73" s="83">
        <f t="shared" si="4"/>
        <v>5</v>
      </c>
      <c r="D73" s="84">
        <f t="shared" si="5"/>
        <v>0</v>
      </c>
      <c r="E73" s="84">
        <f t="shared" si="6"/>
        <v>0</v>
      </c>
      <c r="F73" s="84">
        <f t="shared" si="7"/>
        <v>0</v>
      </c>
      <c r="G73" s="95">
        <f t="shared" si="8"/>
        <v>0</v>
      </c>
      <c r="H73" s="11"/>
      <c r="I73" s="11"/>
      <c r="J73" s="11"/>
      <c r="K73" s="83">
        <f t="shared" si="9"/>
        <v>5</v>
      </c>
      <c r="L73" s="96" t="e">
        <f t="shared" si="10"/>
        <v>#DIV/0!</v>
      </c>
      <c r="M73" s="96" t="e">
        <f t="shared" si="11"/>
        <v>#DIV/0!</v>
      </c>
      <c r="N73" s="96" t="e">
        <f t="shared" si="12"/>
        <v>#DIV/0!</v>
      </c>
      <c r="O73" s="11"/>
      <c r="P73" s="11"/>
      <c r="Q73" s="11"/>
    </row>
    <row r="74" spans="1:17">
      <c r="A74" s="11"/>
      <c r="B74" s="11"/>
      <c r="C74" s="83">
        <f t="shared" si="4"/>
        <v>6</v>
      </c>
      <c r="D74" s="84">
        <f t="shared" si="5"/>
        <v>0</v>
      </c>
      <c r="E74" s="84">
        <f t="shared" si="6"/>
        <v>0</v>
      </c>
      <c r="F74" s="84">
        <f t="shared" si="7"/>
        <v>0</v>
      </c>
      <c r="G74" s="95">
        <f t="shared" si="8"/>
        <v>0</v>
      </c>
      <c r="H74" s="11"/>
      <c r="I74" s="11"/>
      <c r="J74" s="11"/>
      <c r="K74" s="83">
        <f t="shared" si="9"/>
        <v>6</v>
      </c>
      <c r="L74" s="96" t="e">
        <f t="shared" si="10"/>
        <v>#DIV/0!</v>
      </c>
      <c r="M74" s="96" t="e">
        <f t="shared" si="11"/>
        <v>#DIV/0!</v>
      </c>
      <c r="N74" s="96" t="e">
        <f t="shared" si="12"/>
        <v>#DIV/0!</v>
      </c>
      <c r="O74" s="11"/>
      <c r="P74" s="11"/>
      <c r="Q74" s="11"/>
    </row>
    <row r="75" spans="1:17">
      <c r="A75" s="11"/>
      <c r="B75" s="11"/>
      <c r="C75" s="83">
        <f t="shared" si="4"/>
        <v>7</v>
      </c>
      <c r="D75" s="84">
        <f t="shared" si="5"/>
        <v>0</v>
      </c>
      <c r="E75" s="84">
        <f t="shared" si="6"/>
        <v>0</v>
      </c>
      <c r="F75" s="84">
        <f t="shared" si="7"/>
        <v>0</v>
      </c>
      <c r="G75" s="95">
        <f t="shared" si="8"/>
        <v>0</v>
      </c>
      <c r="H75" s="11"/>
      <c r="I75" s="11"/>
      <c r="J75" s="11"/>
      <c r="K75" s="83">
        <f t="shared" si="9"/>
        <v>7</v>
      </c>
      <c r="L75" s="96" t="e">
        <f t="shared" si="10"/>
        <v>#DIV/0!</v>
      </c>
      <c r="M75" s="96" t="e">
        <f t="shared" si="11"/>
        <v>#DIV/0!</v>
      </c>
      <c r="N75" s="96" t="e">
        <f t="shared" si="12"/>
        <v>#DIV/0!</v>
      </c>
      <c r="O75" s="11"/>
      <c r="P75" s="11"/>
      <c r="Q75" s="11"/>
    </row>
    <row r="76" spans="1:17">
      <c r="A76" s="11"/>
      <c r="B76" s="11"/>
      <c r="C76" s="83">
        <f t="shared" si="4"/>
        <v>8</v>
      </c>
      <c r="D76" s="84">
        <f t="shared" si="5"/>
        <v>0</v>
      </c>
      <c r="E76" s="84">
        <f t="shared" si="6"/>
        <v>0</v>
      </c>
      <c r="F76" s="84">
        <f t="shared" si="7"/>
        <v>0</v>
      </c>
      <c r="G76" s="95">
        <f t="shared" si="8"/>
        <v>0</v>
      </c>
      <c r="H76" s="11"/>
      <c r="I76" s="11"/>
      <c r="J76" s="11"/>
      <c r="K76" s="83">
        <f t="shared" si="9"/>
        <v>8</v>
      </c>
      <c r="L76" s="96" t="e">
        <f t="shared" si="10"/>
        <v>#DIV/0!</v>
      </c>
      <c r="M76" s="96" t="e">
        <f t="shared" si="11"/>
        <v>#DIV/0!</v>
      </c>
      <c r="N76" s="96" t="e">
        <f t="shared" si="12"/>
        <v>#DIV/0!</v>
      </c>
      <c r="O76" s="11"/>
      <c r="P76" s="11"/>
      <c r="Q76" s="11"/>
    </row>
    <row r="77" spans="1:17">
      <c r="A77" s="11"/>
      <c r="B77" s="11"/>
      <c r="C77" s="83">
        <f t="shared" si="4"/>
        <v>9</v>
      </c>
      <c r="D77" s="84">
        <f t="shared" si="5"/>
        <v>0</v>
      </c>
      <c r="E77" s="84">
        <f t="shared" si="6"/>
        <v>0</v>
      </c>
      <c r="F77" s="84">
        <f t="shared" si="7"/>
        <v>0</v>
      </c>
      <c r="G77" s="95">
        <f t="shared" si="8"/>
        <v>0</v>
      </c>
      <c r="H77" s="11"/>
      <c r="I77" s="11"/>
      <c r="J77" s="11"/>
      <c r="K77" s="83">
        <f t="shared" si="9"/>
        <v>9</v>
      </c>
      <c r="L77" s="96" t="e">
        <f t="shared" si="10"/>
        <v>#DIV/0!</v>
      </c>
      <c r="M77" s="96" t="e">
        <f t="shared" si="11"/>
        <v>#DIV/0!</v>
      </c>
      <c r="N77" s="96" t="e">
        <f t="shared" si="12"/>
        <v>#DIV/0!</v>
      </c>
      <c r="O77" s="11"/>
      <c r="P77" s="11"/>
      <c r="Q77" s="11"/>
    </row>
    <row r="78" spans="1:17">
      <c r="A78" s="11"/>
      <c r="B78" s="11"/>
      <c r="C78" s="83">
        <f t="shared" si="4"/>
        <v>10</v>
      </c>
      <c r="D78" s="84">
        <f t="shared" si="5"/>
        <v>0</v>
      </c>
      <c r="E78" s="84">
        <f t="shared" si="6"/>
        <v>0</v>
      </c>
      <c r="F78" s="84">
        <f t="shared" si="7"/>
        <v>0</v>
      </c>
      <c r="G78" s="95">
        <f t="shared" si="8"/>
        <v>0</v>
      </c>
      <c r="H78" s="11"/>
      <c r="I78" s="11"/>
      <c r="J78" s="11"/>
      <c r="K78" s="83">
        <f t="shared" si="9"/>
        <v>10</v>
      </c>
      <c r="L78" s="96" t="e">
        <f t="shared" si="10"/>
        <v>#DIV/0!</v>
      </c>
      <c r="M78" s="96" t="e">
        <f t="shared" si="11"/>
        <v>#DIV/0!</v>
      </c>
      <c r="N78" s="96" t="e">
        <f t="shared" si="12"/>
        <v>#DIV/0!</v>
      </c>
      <c r="O78" s="11"/>
      <c r="P78" s="11"/>
      <c r="Q78" s="11"/>
    </row>
    <row r="79" spans="1:17">
      <c r="A79" s="11"/>
      <c r="B79" s="11"/>
      <c r="C79" s="83">
        <f t="shared" si="4"/>
        <v>11</v>
      </c>
      <c r="D79" s="84">
        <f t="shared" si="5"/>
        <v>0</v>
      </c>
      <c r="E79" s="84">
        <f t="shared" si="6"/>
        <v>0</v>
      </c>
      <c r="F79" s="84">
        <f t="shared" si="7"/>
        <v>0</v>
      </c>
      <c r="G79" s="95">
        <f t="shared" si="8"/>
        <v>0</v>
      </c>
      <c r="H79" s="11"/>
      <c r="I79" s="11"/>
      <c r="J79" s="11"/>
      <c r="K79" s="83">
        <f t="shared" si="9"/>
        <v>11</v>
      </c>
      <c r="L79" s="96">
        <f t="shared" si="10"/>
        <v>1.026</v>
      </c>
      <c r="M79" s="96" t="e">
        <f t="shared" si="11"/>
        <v>#DIV/0!</v>
      </c>
      <c r="N79" s="96" t="e">
        <f t="shared" si="12"/>
        <v>#DIV/0!</v>
      </c>
      <c r="O79" s="11"/>
      <c r="P79" s="11"/>
      <c r="Q79" s="11"/>
    </row>
    <row r="80" spans="1:17">
      <c r="A80" s="11"/>
      <c r="B80" s="11"/>
      <c r="C80" s="83">
        <f t="shared" si="4"/>
        <v>12</v>
      </c>
      <c r="D80" s="84">
        <f t="shared" si="5"/>
        <v>0</v>
      </c>
      <c r="E80" s="84">
        <f t="shared" si="6"/>
        <v>0</v>
      </c>
      <c r="F80" s="84">
        <f t="shared" si="7"/>
        <v>0</v>
      </c>
      <c r="G80" s="95">
        <f t="shared" si="8"/>
        <v>0</v>
      </c>
      <c r="H80" s="11"/>
      <c r="I80" s="11"/>
      <c r="J80" s="11"/>
      <c r="K80" s="83">
        <f t="shared" si="9"/>
        <v>12</v>
      </c>
      <c r="L80" s="96" t="e">
        <f t="shared" si="10"/>
        <v>#DIV/0!</v>
      </c>
      <c r="M80" s="96" t="e">
        <f t="shared" si="11"/>
        <v>#DIV/0!</v>
      </c>
      <c r="N80" s="96" t="e">
        <f t="shared" si="12"/>
        <v>#DIV/0!</v>
      </c>
      <c r="O80" s="11"/>
      <c r="P80" s="11"/>
      <c r="Q80" s="11"/>
    </row>
    <row r="81" spans="1:17">
      <c r="A81" s="11"/>
      <c r="B81" s="11"/>
      <c r="C81" s="83">
        <f t="shared" si="4"/>
        <v>13</v>
      </c>
      <c r="D81" s="84">
        <f t="shared" si="5"/>
        <v>0</v>
      </c>
      <c r="E81" s="84">
        <f t="shared" si="6"/>
        <v>0</v>
      </c>
      <c r="F81" s="84">
        <f t="shared" si="7"/>
        <v>0</v>
      </c>
      <c r="G81" s="95">
        <f t="shared" si="8"/>
        <v>0</v>
      </c>
      <c r="H81" s="11"/>
      <c r="I81" s="11"/>
      <c r="J81" s="11"/>
      <c r="K81" s="83">
        <f t="shared" si="9"/>
        <v>13</v>
      </c>
      <c r="L81" s="96" t="e">
        <f t="shared" si="10"/>
        <v>#DIV/0!</v>
      </c>
      <c r="M81" s="96" t="e">
        <f t="shared" si="11"/>
        <v>#DIV/0!</v>
      </c>
      <c r="N81" s="96" t="e">
        <f t="shared" si="12"/>
        <v>#DIV/0!</v>
      </c>
      <c r="O81" s="11"/>
      <c r="P81" s="11"/>
      <c r="Q81" s="11"/>
    </row>
    <row r="82" spans="1:17">
      <c r="A82" s="11"/>
      <c r="B82" s="11"/>
      <c r="C82" s="83">
        <f t="shared" si="4"/>
        <v>14</v>
      </c>
      <c r="D82" s="84">
        <f t="shared" si="5"/>
        <v>0</v>
      </c>
      <c r="E82" s="84">
        <f t="shared" si="6"/>
        <v>0</v>
      </c>
      <c r="F82" s="84">
        <f t="shared" si="7"/>
        <v>0</v>
      </c>
      <c r="G82" s="95">
        <f t="shared" si="8"/>
        <v>0</v>
      </c>
      <c r="H82" s="11"/>
      <c r="I82" s="11"/>
      <c r="J82" s="11"/>
      <c r="K82" s="83">
        <f t="shared" si="9"/>
        <v>14</v>
      </c>
      <c r="L82" s="96" t="e">
        <f t="shared" si="10"/>
        <v>#DIV/0!</v>
      </c>
      <c r="M82" s="96" t="e">
        <f t="shared" si="11"/>
        <v>#DIV/0!</v>
      </c>
      <c r="N82" s="96" t="e">
        <f t="shared" si="12"/>
        <v>#DIV/0!</v>
      </c>
      <c r="O82" s="11"/>
      <c r="P82" s="11"/>
      <c r="Q82" s="11"/>
    </row>
    <row r="83" spans="1:17">
      <c r="A83" s="11"/>
      <c r="B83" s="11"/>
      <c r="C83" s="83">
        <f t="shared" si="4"/>
        <v>15</v>
      </c>
      <c r="D83" s="84">
        <f t="shared" si="5"/>
        <v>0</v>
      </c>
      <c r="E83" s="84">
        <f t="shared" si="6"/>
        <v>0</v>
      </c>
      <c r="F83" s="84">
        <f t="shared" si="7"/>
        <v>0</v>
      </c>
      <c r="G83" s="95">
        <f t="shared" si="8"/>
        <v>0</v>
      </c>
      <c r="H83" s="11"/>
      <c r="I83" s="11"/>
      <c r="J83" s="11"/>
      <c r="K83" s="83">
        <f t="shared" si="9"/>
        <v>15</v>
      </c>
      <c r="L83" s="96" t="e">
        <f t="shared" si="10"/>
        <v>#DIV/0!</v>
      </c>
      <c r="M83" s="96" t="e">
        <f t="shared" si="11"/>
        <v>#DIV/0!</v>
      </c>
      <c r="N83" s="96" t="e">
        <f t="shared" si="12"/>
        <v>#DIV/0!</v>
      </c>
      <c r="O83" s="11"/>
      <c r="P83" s="11"/>
      <c r="Q83" s="11"/>
    </row>
    <row r="84" spans="1:17">
      <c r="A84" s="11"/>
      <c r="B84" s="11"/>
      <c r="C84" s="83">
        <f t="shared" si="4"/>
        <v>16</v>
      </c>
      <c r="D84" s="84">
        <f t="shared" si="5"/>
        <v>0</v>
      </c>
      <c r="E84" s="84">
        <f t="shared" si="6"/>
        <v>0</v>
      </c>
      <c r="F84" s="84">
        <f t="shared" si="7"/>
        <v>0</v>
      </c>
      <c r="G84" s="95">
        <f t="shared" si="8"/>
        <v>0</v>
      </c>
      <c r="H84" s="11"/>
      <c r="I84" s="11"/>
      <c r="J84" s="11"/>
      <c r="K84" s="83">
        <f t="shared" si="9"/>
        <v>16</v>
      </c>
      <c r="L84" s="96" t="e">
        <f t="shared" si="10"/>
        <v>#DIV/0!</v>
      </c>
      <c r="M84" s="96" t="e">
        <f t="shared" si="11"/>
        <v>#DIV/0!</v>
      </c>
      <c r="N84" s="96" t="e">
        <f t="shared" si="12"/>
        <v>#DIV/0!</v>
      </c>
      <c r="O84" s="11"/>
      <c r="P84" s="11"/>
      <c r="Q84" s="11"/>
    </row>
    <row r="85" spans="1:17">
      <c r="A85" s="11"/>
      <c r="B85" s="11"/>
      <c r="C85" s="83">
        <f t="shared" si="4"/>
        <v>17</v>
      </c>
      <c r="D85" s="84">
        <f t="shared" si="5"/>
        <v>0</v>
      </c>
      <c r="E85" s="84">
        <f t="shared" si="6"/>
        <v>0</v>
      </c>
      <c r="F85" s="84">
        <f t="shared" si="7"/>
        <v>0</v>
      </c>
      <c r="G85" s="95">
        <f t="shared" si="8"/>
        <v>0</v>
      </c>
      <c r="H85" s="11"/>
      <c r="I85" s="11"/>
      <c r="J85" s="11"/>
      <c r="K85" s="83">
        <f t="shared" si="9"/>
        <v>17</v>
      </c>
      <c r="L85" s="96" t="e">
        <f t="shared" si="10"/>
        <v>#DIV/0!</v>
      </c>
      <c r="M85" s="96" t="e">
        <f t="shared" si="11"/>
        <v>#DIV/0!</v>
      </c>
      <c r="N85" s="96" t="e">
        <f t="shared" si="12"/>
        <v>#DIV/0!</v>
      </c>
      <c r="O85" s="11"/>
      <c r="P85" s="11"/>
      <c r="Q85" s="11"/>
    </row>
    <row r="86" spans="1:17">
      <c r="A86" s="11"/>
      <c r="B86" s="11"/>
      <c r="C86" s="83">
        <f t="shared" si="4"/>
        <v>18</v>
      </c>
      <c r="D86" s="84">
        <f t="shared" si="5"/>
        <v>0</v>
      </c>
      <c r="E86" s="84">
        <f t="shared" si="6"/>
        <v>0</v>
      </c>
      <c r="F86" s="84">
        <f t="shared" si="7"/>
        <v>0</v>
      </c>
      <c r="G86" s="95">
        <f t="shared" si="8"/>
        <v>0</v>
      </c>
      <c r="H86" s="11"/>
      <c r="I86" s="11"/>
      <c r="J86" s="11"/>
      <c r="K86" s="83">
        <f t="shared" si="9"/>
        <v>18</v>
      </c>
      <c r="L86" s="96" t="e">
        <f t="shared" si="10"/>
        <v>#DIV/0!</v>
      </c>
      <c r="M86" s="96" t="e">
        <f t="shared" si="11"/>
        <v>#DIV/0!</v>
      </c>
      <c r="N86" s="96" t="e">
        <f t="shared" si="12"/>
        <v>#DIV/0!</v>
      </c>
      <c r="O86" s="11"/>
      <c r="P86" s="11"/>
      <c r="Q86" s="11"/>
    </row>
    <row r="87" spans="1:17">
      <c r="A87" s="11"/>
      <c r="B87" s="11"/>
      <c r="C87" s="83">
        <f t="shared" si="4"/>
        <v>19</v>
      </c>
      <c r="D87" s="84">
        <f t="shared" si="5"/>
        <v>0</v>
      </c>
      <c r="E87" s="84">
        <f t="shared" si="6"/>
        <v>0</v>
      </c>
      <c r="F87" s="84">
        <f t="shared" si="7"/>
        <v>0</v>
      </c>
      <c r="G87" s="95">
        <f t="shared" si="8"/>
        <v>0</v>
      </c>
      <c r="H87" s="11"/>
      <c r="I87" s="11"/>
      <c r="J87" s="11"/>
      <c r="K87" s="83">
        <f t="shared" si="9"/>
        <v>19</v>
      </c>
      <c r="L87" s="96" t="e">
        <f t="shared" si="10"/>
        <v>#DIV/0!</v>
      </c>
      <c r="M87" s="96" t="e">
        <f t="shared" si="11"/>
        <v>#DIV/0!</v>
      </c>
      <c r="N87" s="96" t="e">
        <f t="shared" si="12"/>
        <v>#DIV/0!</v>
      </c>
      <c r="O87" s="11"/>
      <c r="P87" s="11"/>
      <c r="Q87" s="11"/>
    </row>
    <row r="88" spans="1:17" ht="16" thickBot="1">
      <c r="A88" s="11"/>
      <c r="B88" s="11"/>
      <c r="C88" s="89">
        <f t="shared" si="4"/>
        <v>20</v>
      </c>
      <c r="D88" s="90">
        <f t="shared" si="5"/>
        <v>0</v>
      </c>
      <c r="E88" s="90">
        <f t="shared" si="6"/>
        <v>0</v>
      </c>
      <c r="F88" s="90">
        <f t="shared" si="7"/>
        <v>0</v>
      </c>
      <c r="G88" s="95">
        <f t="shared" si="8"/>
        <v>0</v>
      </c>
      <c r="H88" s="11"/>
      <c r="I88" s="11"/>
      <c r="J88" s="11"/>
      <c r="K88" s="89">
        <f t="shared" si="9"/>
        <v>20</v>
      </c>
      <c r="L88" s="97" t="e">
        <f t="shared" si="10"/>
        <v>#DIV/0!</v>
      </c>
      <c r="M88" s="97" t="e">
        <f t="shared" si="11"/>
        <v>#DIV/0!</v>
      </c>
      <c r="N88" s="97" t="e">
        <f t="shared" si="12"/>
        <v>#DIV/0!</v>
      </c>
      <c r="O88" s="11"/>
      <c r="P88" s="11"/>
      <c r="Q88" s="11"/>
    </row>
    <row r="89" spans="1:1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</sheetData>
  <mergeCells count="25">
    <mergeCell ref="B4:C4"/>
    <mergeCell ref="F4:G4"/>
    <mergeCell ref="I4:J4"/>
    <mergeCell ref="D1:F1"/>
    <mergeCell ref="G1:J1"/>
    <mergeCell ref="B3:C3"/>
    <mergeCell ref="F3:G3"/>
    <mergeCell ref="I3:J3"/>
    <mergeCell ref="B5:C5"/>
    <mergeCell ref="F5:G5"/>
    <mergeCell ref="I5:J5"/>
    <mergeCell ref="B6:C6"/>
    <mergeCell ref="F6:G6"/>
    <mergeCell ref="I6:J6"/>
    <mergeCell ref="N67:N68"/>
    <mergeCell ref="C9:F9"/>
    <mergeCell ref="G9:J9"/>
    <mergeCell ref="K9:N9"/>
    <mergeCell ref="O10:P10"/>
    <mergeCell ref="N33:P33"/>
    <mergeCell ref="D67:D68"/>
    <mergeCell ref="E67:E68"/>
    <mergeCell ref="F67:F68"/>
    <mergeCell ref="L67:L68"/>
    <mergeCell ref="M67:M68"/>
  </mergeCells>
  <phoneticPr fontId="1" type="noConversion"/>
  <conditionalFormatting sqref="B3:C6">
    <cfRule type="cellIs" dxfId="35" priority="9" stopIfTrue="1" operator="equal">
      <formula>"data"</formula>
    </cfRule>
  </conditionalFormatting>
  <conditionalFormatting sqref="B3:C6">
    <cfRule type="cellIs" dxfId="34" priority="8" stopIfTrue="1" operator="equal">
      <formula>"data"</formula>
    </cfRule>
  </conditionalFormatting>
  <conditionalFormatting sqref="H3:H5">
    <cfRule type="cellIs" dxfId="33" priority="7" stopIfTrue="1" operator="equal">
      <formula>"data"</formula>
    </cfRule>
  </conditionalFormatting>
  <conditionalFormatting sqref="H3:H5">
    <cfRule type="cellIs" dxfId="32" priority="6" stopIfTrue="1" operator="equal">
      <formula>"data"</formula>
    </cfRule>
  </conditionalFormatting>
  <conditionalFormatting sqref="G45:G46">
    <cfRule type="cellIs" dxfId="31" priority="5" stopIfTrue="1" operator="equal">
      <formula>"data"</formula>
    </cfRule>
  </conditionalFormatting>
  <conditionalFormatting sqref="G45:G46">
    <cfRule type="cellIs" dxfId="30" priority="4" stopIfTrue="1" operator="equal">
      <formula>"data"</formula>
    </cfRule>
  </conditionalFormatting>
  <conditionalFormatting sqref="B3:C6">
    <cfRule type="cellIs" dxfId="29" priority="3" stopIfTrue="1" operator="equal">
      <formula>"data"</formula>
    </cfRule>
  </conditionalFormatting>
  <conditionalFormatting sqref="B3:C6">
    <cfRule type="cellIs" dxfId="28" priority="2" stopIfTrue="1" operator="equal">
      <formula>"data"</formula>
    </cfRule>
  </conditionalFormatting>
  <conditionalFormatting sqref="B3:C6">
    <cfRule type="cellIs" dxfId="27" priority="1" stopIfTrue="1" operator="equal">
      <formula>"data"</formula>
    </cfRule>
  </conditionalFormatting>
  <pageMargins left="0.74803149606299213" right="0.74803149606299213" top="0.98425196850393704" bottom="0.98425196850393704" header="0.51181102362204722" footer="0.51181102362204722"/>
  <pageSetup paperSize="9" scale="64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showGridLines="0" zoomScaleSheetLayoutView="85" workbookViewId="0">
      <selection activeCell="K11" activeCellId="2" sqref="C11:E20 G11:I20 K11:M20"/>
    </sheetView>
  </sheetViews>
  <sheetFormatPr baseColWidth="10" defaultColWidth="11" defaultRowHeight="15" x14ac:dyDescent="0"/>
  <cols>
    <col min="1" max="1" width="16" style="2" customWidth="1"/>
    <col min="2" max="2" width="11.1640625" style="2" bestFit="1" customWidth="1"/>
    <col min="3" max="4" width="11" style="2"/>
    <col min="5" max="6" width="11.1640625" style="2" bestFit="1" customWidth="1"/>
    <col min="7" max="7" width="11" style="2"/>
    <col min="8" max="8" width="11.1640625" style="2" bestFit="1" customWidth="1"/>
    <col min="9" max="9" width="11" style="2"/>
    <col min="10" max="10" width="17.1640625" style="2" bestFit="1" customWidth="1"/>
    <col min="11" max="13" width="11" style="2"/>
    <col min="14" max="14" width="11.1640625" style="2" bestFit="1" customWidth="1"/>
    <col min="15" max="16" width="11" style="2"/>
    <col min="17" max="17" width="2.6640625" style="2" customWidth="1"/>
    <col min="18" max="256" width="11" style="2"/>
    <col min="257" max="257" width="16" style="2" customWidth="1"/>
    <col min="258" max="258" width="11.1640625" style="2" bestFit="1" customWidth="1"/>
    <col min="259" max="260" width="11" style="2"/>
    <col min="261" max="262" width="11.1640625" style="2" bestFit="1" customWidth="1"/>
    <col min="263" max="263" width="11" style="2"/>
    <col min="264" max="264" width="11.1640625" style="2" bestFit="1" customWidth="1"/>
    <col min="265" max="265" width="11" style="2"/>
    <col min="266" max="266" width="17.1640625" style="2" bestFit="1" customWidth="1"/>
    <col min="267" max="269" width="11" style="2"/>
    <col min="270" max="270" width="11.1640625" style="2" bestFit="1" customWidth="1"/>
    <col min="271" max="512" width="11" style="2"/>
    <col min="513" max="513" width="16" style="2" customWidth="1"/>
    <col min="514" max="514" width="11.1640625" style="2" bestFit="1" customWidth="1"/>
    <col min="515" max="516" width="11" style="2"/>
    <col min="517" max="518" width="11.1640625" style="2" bestFit="1" customWidth="1"/>
    <col min="519" max="519" width="11" style="2"/>
    <col min="520" max="520" width="11.1640625" style="2" bestFit="1" customWidth="1"/>
    <col min="521" max="521" width="11" style="2"/>
    <col min="522" max="522" width="17.1640625" style="2" bestFit="1" customWidth="1"/>
    <col min="523" max="525" width="11" style="2"/>
    <col min="526" max="526" width="11.1640625" style="2" bestFit="1" customWidth="1"/>
    <col min="527" max="768" width="11" style="2"/>
    <col min="769" max="769" width="16" style="2" customWidth="1"/>
    <col min="770" max="770" width="11.1640625" style="2" bestFit="1" customWidth="1"/>
    <col min="771" max="772" width="11" style="2"/>
    <col min="773" max="774" width="11.1640625" style="2" bestFit="1" customWidth="1"/>
    <col min="775" max="775" width="11" style="2"/>
    <col min="776" max="776" width="11.1640625" style="2" bestFit="1" customWidth="1"/>
    <col min="777" max="777" width="11" style="2"/>
    <col min="778" max="778" width="17.1640625" style="2" bestFit="1" customWidth="1"/>
    <col min="779" max="781" width="11" style="2"/>
    <col min="782" max="782" width="11.1640625" style="2" bestFit="1" customWidth="1"/>
    <col min="783" max="1024" width="11" style="2"/>
    <col min="1025" max="1025" width="16" style="2" customWidth="1"/>
    <col min="1026" max="1026" width="11.1640625" style="2" bestFit="1" customWidth="1"/>
    <col min="1027" max="1028" width="11" style="2"/>
    <col min="1029" max="1030" width="11.1640625" style="2" bestFit="1" customWidth="1"/>
    <col min="1031" max="1031" width="11" style="2"/>
    <col min="1032" max="1032" width="11.1640625" style="2" bestFit="1" customWidth="1"/>
    <col min="1033" max="1033" width="11" style="2"/>
    <col min="1034" max="1034" width="17.1640625" style="2" bestFit="1" customWidth="1"/>
    <col min="1035" max="1037" width="11" style="2"/>
    <col min="1038" max="1038" width="11.1640625" style="2" bestFit="1" customWidth="1"/>
    <col min="1039" max="1280" width="11" style="2"/>
    <col min="1281" max="1281" width="16" style="2" customWidth="1"/>
    <col min="1282" max="1282" width="11.1640625" style="2" bestFit="1" customWidth="1"/>
    <col min="1283" max="1284" width="11" style="2"/>
    <col min="1285" max="1286" width="11.1640625" style="2" bestFit="1" customWidth="1"/>
    <col min="1287" max="1287" width="11" style="2"/>
    <col min="1288" max="1288" width="11.1640625" style="2" bestFit="1" customWidth="1"/>
    <col min="1289" max="1289" width="11" style="2"/>
    <col min="1290" max="1290" width="17.1640625" style="2" bestFit="1" customWidth="1"/>
    <col min="1291" max="1293" width="11" style="2"/>
    <col min="1294" max="1294" width="11.1640625" style="2" bestFit="1" customWidth="1"/>
    <col min="1295" max="1536" width="11" style="2"/>
    <col min="1537" max="1537" width="16" style="2" customWidth="1"/>
    <col min="1538" max="1538" width="11.1640625" style="2" bestFit="1" customWidth="1"/>
    <col min="1539" max="1540" width="11" style="2"/>
    <col min="1541" max="1542" width="11.1640625" style="2" bestFit="1" customWidth="1"/>
    <col min="1543" max="1543" width="11" style="2"/>
    <col min="1544" max="1544" width="11.1640625" style="2" bestFit="1" customWidth="1"/>
    <col min="1545" max="1545" width="11" style="2"/>
    <col min="1546" max="1546" width="17.1640625" style="2" bestFit="1" customWidth="1"/>
    <col min="1547" max="1549" width="11" style="2"/>
    <col min="1550" max="1550" width="11.1640625" style="2" bestFit="1" customWidth="1"/>
    <col min="1551" max="1792" width="11" style="2"/>
    <col min="1793" max="1793" width="16" style="2" customWidth="1"/>
    <col min="1794" max="1794" width="11.1640625" style="2" bestFit="1" customWidth="1"/>
    <col min="1795" max="1796" width="11" style="2"/>
    <col min="1797" max="1798" width="11.1640625" style="2" bestFit="1" customWidth="1"/>
    <col min="1799" max="1799" width="11" style="2"/>
    <col min="1800" max="1800" width="11.1640625" style="2" bestFit="1" customWidth="1"/>
    <col min="1801" max="1801" width="11" style="2"/>
    <col min="1802" max="1802" width="17.1640625" style="2" bestFit="1" customWidth="1"/>
    <col min="1803" max="1805" width="11" style="2"/>
    <col min="1806" max="1806" width="11.1640625" style="2" bestFit="1" customWidth="1"/>
    <col min="1807" max="2048" width="11" style="2"/>
    <col min="2049" max="2049" width="16" style="2" customWidth="1"/>
    <col min="2050" max="2050" width="11.1640625" style="2" bestFit="1" customWidth="1"/>
    <col min="2051" max="2052" width="11" style="2"/>
    <col min="2053" max="2054" width="11.1640625" style="2" bestFit="1" customWidth="1"/>
    <col min="2055" max="2055" width="11" style="2"/>
    <col min="2056" max="2056" width="11.1640625" style="2" bestFit="1" customWidth="1"/>
    <col min="2057" max="2057" width="11" style="2"/>
    <col min="2058" max="2058" width="17.1640625" style="2" bestFit="1" customWidth="1"/>
    <col min="2059" max="2061" width="11" style="2"/>
    <col min="2062" max="2062" width="11.1640625" style="2" bestFit="1" customWidth="1"/>
    <col min="2063" max="2304" width="11" style="2"/>
    <col min="2305" max="2305" width="16" style="2" customWidth="1"/>
    <col min="2306" max="2306" width="11.1640625" style="2" bestFit="1" customWidth="1"/>
    <col min="2307" max="2308" width="11" style="2"/>
    <col min="2309" max="2310" width="11.1640625" style="2" bestFit="1" customWidth="1"/>
    <col min="2311" max="2311" width="11" style="2"/>
    <col min="2312" max="2312" width="11.1640625" style="2" bestFit="1" customWidth="1"/>
    <col min="2313" max="2313" width="11" style="2"/>
    <col min="2314" max="2314" width="17.1640625" style="2" bestFit="1" customWidth="1"/>
    <col min="2315" max="2317" width="11" style="2"/>
    <col min="2318" max="2318" width="11.1640625" style="2" bestFit="1" customWidth="1"/>
    <col min="2319" max="2560" width="11" style="2"/>
    <col min="2561" max="2561" width="16" style="2" customWidth="1"/>
    <col min="2562" max="2562" width="11.1640625" style="2" bestFit="1" customWidth="1"/>
    <col min="2563" max="2564" width="11" style="2"/>
    <col min="2565" max="2566" width="11.1640625" style="2" bestFit="1" customWidth="1"/>
    <col min="2567" max="2567" width="11" style="2"/>
    <col min="2568" max="2568" width="11.1640625" style="2" bestFit="1" customWidth="1"/>
    <col min="2569" max="2569" width="11" style="2"/>
    <col min="2570" max="2570" width="17.1640625" style="2" bestFit="1" customWidth="1"/>
    <col min="2571" max="2573" width="11" style="2"/>
    <col min="2574" max="2574" width="11.1640625" style="2" bestFit="1" customWidth="1"/>
    <col min="2575" max="2816" width="11" style="2"/>
    <col min="2817" max="2817" width="16" style="2" customWidth="1"/>
    <col min="2818" max="2818" width="11.1640625" style="2" bestFit="1" customWidth="1"/>
    <col min="2819" max="2820" width="11" style="2"/>
    <col min="2821" max="2822" width="11.1640625" style="2" bestFit="1" customWidth="1"/>
    <col min="2823" max="2823" width="11" style="2"/>
    <col min="2824" max="2824" width="11.1640625" style="2" bestFit="1" customWidth="1"/>
    <col min="2825" max="2825" width="11" style="2"/>
    <col min="2826" max="2826" width="17.1640625" style="2" bestFit="1" customWidth="1"/>
    <col min="2827" max="2829" width="11" style="2"/>
    <col min="2830" max="2830" width="11.1640625" style="2" bestFit="1" customWidth="1"/>
    <col min="2831" max="3072" width="11" style="2"/>
    <col min="3073" max="3073" width="16" style="2" customWidth="1"/>
    <col min="3074" max="3074" width="11.1640625" style="2" bestFit="1" customWidth="1"/>
    <col min="3075" max="3076" width="11" style="2"/>
    <col min="3077" max="3078" width="11.1640625" style="2" bestFit="1" customWidth="1"/>
    <col min="3079" max="3079" width="11" style="2"/>
    <col min="3080" max="3080" width="11.1640625" style="2" bestFit="1" customWidth="1"/>
    <col min="3081" max="3081" width="11" style="2"/>
    <col min="3082" max="3082" width="17.1640625" style="2" bestFit="1" customWidth="1"/>
    <col min="3083" max="3085" width="11" style="2"/>
    <col min="3086" max="3086" width="11.1640625" style="2" bestFit="1" customWidth="1"/>
    <col min="3087" max="3328" width="11" style="2"/>
    <col min="3329" max="3329" width="16" style="2" customWidth="1"/>
    <col min="3330" max="3330" width="11.1640625" style="2" bestFit="1" customWidth="1"/>
    <col min="3331" max="3332" width="11" style="2"/>
    <col min="3333" max="3334" width="11.1640625" style="2" bestFit="1" customWidth="1"/>
    <col min="3335" max="3335" width="11" style="2"/>
    <col min="3336" max="3336" width="11.1640625" style="2" bestFit="1" customWidth="1"/>
    <col min="3337" max="3337" width="11" style="2"/>
    <col min="3338" max="3338" width="17.1640625" style="2" bestFit="1" customWidth="1"/>
    <col min="3339" max="3341" width="11" style="2"/>
    <col min="3342" max="3342" width="11.1640625" style="2" bestFit="1" customWidth="1"/>
    <col min="3343" max="3584" width="11" style="2"/>
    <col min="3585" max="3585" width="16" style="2" customWidth="1"/>
    <col min="3586" max="3586" width="11.1640625" style="2" bestFit="1" customWidth="1"/>
    <col min="3587" max="3588" width="11" style="2"/>
    <col min="3589" max="3590" width="11.1640625" style="2" bestFit="1" customWidth="1"/>
    <col min="3591" max="3591" width="11" style="2"/>
    <col min="3592" max="3592" width="11.1640625" style="2" bestFit="1" customWidth="1"/>
    <col min="3593" max="3593" width="11" style="2"/>
    <col min="3594" max="3594" width="17.1640625" style="2" bestFit="1" customWidth="1"/>
    <col min="3595" max="3597" width="11" style="2"/>
    <col min="3598" max="3598" width="11.1640625" style="2" bestFit="1" customWidth="1"/>
    <col min="3599" max="3840" width="11" style="2"/>
    <col min="3841" max="3841" width="16" style="2" customWidth="1"/>
    <col min="3842" max="3842" width="11.1640625" style="2" bestFit="1" customWidth="1"/>
    <col min="3843" max="3844" width="11" style="2"/>
    <col min="3845" max="3846" width="11.1640625" style="2" bestFit="1" customWidth="1"/>
    <col min="3847" max="3847" width="11" style="2"/>
    <col min="3848" max="3848" width="11.1640625" style="2" bestFit="1" customWidth="1"/>
    <col min="3849" max="3849" width="11" style="2"/>
    <col min="3850" max="3850" width="17.1640625" style="2" bestFit="1" customWidth="1"/>
    <col min="3851" max="3853" width="11" style="2"/>
    <col min="3854" max="3854" width="11.1640625" style="2" bestFit="1" customWidth="1"/>
    <col min="3855" max="4096" width="11" style="2"/>
    <col min="4097" max="4097" width="16" style="2" customWidth="1"/>
    <col min="4098" max="4098" width="11.1640625" style="2" bestFit="1" customWidth="1"/>
    <col min="4099" max="4100" width="11" style="2"/>
    <col min="4101" max="4102" width="11.1640625" style="2" bestFit="1" customWidth="1"/>
    <col min="4103" max="4103" width="11" style="2"/>
    <col min="4104" max="4104" width="11.1640625" style="2" bestFit="1" customWidth="1"/>
    <col min="4105" max="4105" width="11" style="2"/>
    <col min="4106" max="4106" width="17.1640625" style="2" bestFit="1" customWidth="1"/>
    <col min="4107" max="4109" width="11" style="2"/>
    <col min="4110" max="4110" width="11.1640625" style="2" bestFit="1" customWidth="1"/>
    <col min="4111" max="4352" width="11" style="2"/>
    <col min="4353" max="4353" width="16" style="2" customWidth="1"/>
    <col min="4354" max="4354" width="11.1640625" style="2" bestFit="1" customWidth="1"/>
    <col min="4355" max="4356" width="11" style="2"/>
    <col min="4357" max="4358" width="11.1640625" style="2" bestFit="1" customWidth="1"/>
    <col min="4359" max="4359" width="11" style="2"/>
    <col min="4360" max="4360" width="11.1640625" style="2" bestFit="1" customWidth="1"/>
    <col min="4361" max="4361" width="11" style="2"/>
    <col min="4362" max="4362" width="17.1640625" style="2" bestFit="1" customWidth="1"/>
    <col min="4363" max="4365" width="11" style="2"/>
    <col min="4366" max="4366" width="11.1640625" style="2" bestFit="1" customWidth="1"/>
    <col min="4367" max="4608" width="11" style="2"/>
    <col min="4609" max="4609" width="16" style="2" customWidth="1"/>
    <col min="4610" max="4610" width="11.1640625" style="2" bestFit="1" customWidth="1"/>
    <col min="4611" max="4612" width="11" style="2"/>
    <col min="4613" max="4614" width="11.1640625" style="2" bestFit="1" customWidth="1"/>
    <col min="4615" max="4615" width="11" style="2"/>
    <col min="4616" max="4616" width="11.1640625" style="2" bestFit="1" customWidth="1"/>
    <col min="4617" max="4617" width="11" style="2"/>
    <col min="4618" max="4618" width="17.1640625" style="2" bestFit="1" customWidth="1"/>
    <col min="4619" max="4621" width="11" style="2"/>
    <col min="4622" max="4622" width="11.1640625" style="2" bestFit="1" customWidth="1"/>
    <col min="4623" max="4864" width="11" style="2"/>
    <col min="4865" max="4865" width="16" style="2" customWidth="1"/>
    <col min="4866" max="4866" width="11.1640625" style="2" bestFit="1" customWidth="1"/>
    <col min="4867" max="4868" width="11" style="2"/>
    <col min="4869" max="4870" width="11.1640625" style="2" bestFit="1" customWidth="1"/>
    <col min="4871" max="4871" width="11" style="2"/>
    <col min="4872" max="4872" width="11.1640625" style="2" bestFit="1" customWidth="1"/>
    <col min="4873" max="4873" width="11" style="2"/>
    <col min="4874" max="4874" width="17.1640625" style="2" bestFit="1" customWidth="1"/>
    <col min="4875" max="4877" width="11" style="2"/>
    <col min="4878" max="4878" width="11.1640625" style="2" bestFit="1" customWidth="1"/>
    <col min="4879" max="5120" width="11" style="2"/>
    <col min="5121" max="5121" width="16" style="2" customWidth="1"/>
    <col min="5122" max="5122" width="11.1640625" style="2" bestFit="1" customWidth="1"/>
    <col min="5123" max="5124" width="11" style="2"/>
    <col min="5125" max="5126" width="11.1640625" style="2" bestFit="1" customWidth="1"/>
    <col min="5127" max="5127" width="11" style="2"/>
    <col min="5128" max="5128" width="11.1640625" style="2" bestFit="1" customWidth="1"/>
    <col min="5129" max="5129" width="11" style="2"/>
    <col min="5130" max="5130" width="17.1640625" style="2" bestFit="1" customWidth="1"/>
    <col min="5131" max="5133" width="11" style="2"/>
    <col min="5134" max="5134" width="11.1640625" style="2" bestFit="1" customWidth="1"/>
    <col min="5135" max="5376" width="11" style="2"/>
    <col min="5377" max="5377" width="16" style="2" customWidth="1"/>
    <col min="5378" max="5378" width="11.1640625" style="2" bestFit="1" customWidth="1"/>
    <col min="5379" max="5380" width="11" style="2"/>
    <col min="5381" max="5382" width="11.1640625" style="2" bestFit="1" customWidth="1"/>
    <col min="5383" max="5383" width="11" style="2"/>
    <col min="5384" max="5384" width="11.1640625" style="2" bestFit="1" customWidth="1"/>
    <col min="5385" max="5385" width="11" style="2"/>
    <col min="5386" max="5386" width="17.1640625" style="2" bestFit="1" customWidth="1"/>
    <col min="5387" max="5389" width="11" style="2"/>
    <col min="5390" max="5390" width="11.1640625" style="2" bestFit="1" customWidth="1"/>
    <col min="5391" max="5632" width="11" style="2"/>
    <col min="5633" max="5633" width="16" style="2" customWidth="1"/>
    <col min="5634" max="5634" width="11.1640625" style="2" bestFit="1" customWidth="1"/>
    <col min="5635" max="5636" width="11" style="2"/>
    <col min="5637" max="5638" width="11.1640625" style="2" bestFit="1" customWidth="1"/>
    <col min="5639" max="5639" width="11" style="2"/>
    <col min="5640" max="5640" width="11.1640625" style="2" bestFit="1" customWidth="1"/>
    <col min="5641" max="5641" width="11" style="2"/>
    <col min="5642" max="5642" width="17.1640625" style="2" bestFit="1" customWidth="1"/>
    <col min="5643" max="5645" width="11" style="2"/>
    <col min="5646" max="5646" width="11.1640625" style="2" bestFit="1" customWidth="1"/>
    <col min="5647" max="5888" width="11" style="2"/>
    <col min="5889" max="5889" width="16" style="2" customWidth="1"/>
    <col min="5890" max="5890" width="11.1640625" style="2" bestFit="1" customWidth="1"/>
    <col min="5891" max="5892" width="11" style="2"/>
    <col min="5893" max="5894" width="11.1640625" style="2" bestFit="1" customWidth="1"/>
    <col min="5895" max="5895" width="11" style="2"/>
    <col min="5896" max="5896" width="11.1640625" style="2" bestFit="1" customWidth="1"/>
    <col min="5897" max="5897" width="11" style="2"/>
    <col min="5898" max="5898" width="17.1640625" style="2" bestFit="1" customWidth="1"/>
    <col min="5899" max="5901" width="11" style="2"/>
    <col min="5902" max="5902" width="11.1640625" style="2" bestFit="1" customWidth="1"/>
    <col min="5903" max="6144" width="11" style="2"/>
    <col min="6145" max="6145" width="16" style="2" customWidth="1"/>
    <col min="6146" max="6146" width="11.1640625" style="2" bestFit="1" customWidth="1"/>
    <col min="6147" max="6148" width="11" style="2"/>
    <col min="6149" max="6150" width="11.1640625" style="2" bestFit="1" customWidth="1"/>
    <col min="6151" max="6151" width="11" style="2"/>
    <col min="6152" max="6152" width="11.1640625" style="2" bestFit="1" customWidth="1"/>
    <col min="6153" max="6153" width="11" style="2"/>
    <col min="6154" max="6154" width="17.1640625" style="2" bestFit="1" customWidth="1"/>
    <col min="6155" max="6157" width="11" style="2"/>
    <col min="6158" max="6158" width="11.1640625" style="2" bestFit="1" customWidth="1"/>
    <col min="6159" max="6400" width="11" style="2"/>
    <col min="6401" max="6401" width="16" style="2" customWidth="1"/>
    <col min="6402" max="6402" width="11.1640625" style="2" bestFit="1" customWidth="1"/>
    <col min="6403" max="6404" width="11" style="2"/>
    <col min="6405" max="6406" width="11.1640625" style="2" bestFit="1" customWidth="1"/>
    <col min="6407" max="6407" width="11" style="2"/>
    <col min="6408" max="6408" width="11.1640625" style="2" bestFit="1" customWidth="1"/>
    <col min="6409" max="6409" width="11" style="2"/>
    <col min="6410" max="6410" width="17.1640625" style="2" bestFit="1" customWidth="1"/>
    <col min="6411" max="6413" width="11" style="2"/>
    <col min="6414" max="6414" width="11.1640625" style="2" bestFit="1" customWidth="1"/>
    <col min="6415" max="6656" width="11" style="2"/>
    <col min="6657" max="6657" width="16" style="2" customWidth="1"/>
    <col min="6658" max="6658" width="11.1640625" style="2" bestFit="1" customWidth="1"/>
    <col min="6659" max="6660" width="11" style="2"/>
    <col min="6661" max="6662" width="11.1640625" style="2" bestFit="1" customWidth="1"/>
    <col min="6663" max="6663" width="11" style="2"/>
    <col min="6664" max="6664" width="11.1640625" style="2" bestFit="1" customWidth="1"/>
    <col min="6665" max="6665" width="11" style="2"/>
    <col min="6666" max="6666" width="17.1640625" style="2" bestFit="1" customWidth="1"/>
    <col min="6667" max="6669" width="11" style="2"/>
    <col min="6670" max="6670" width="11.1640625" style="2" bestFit="1" customWidth="1"/>
    <col min="6671" max="6912" width="11" style="2"/>
    <col min="6913" max="6913" width="16" style="2" customWidth="1"/>
    <col min="6914" max="6914" width="11.1640625" style="2" bestFit="1" customWidth="1"/>
    <col min="6915" max="6916" width="11" style="2"/>
    <col min="6917" max="6918" width="11.1640625" style="2" bestFit="1" customWidth="1"/>
    <col min="6919" max="6919" width="11" style="2"/>
    <col min="6920" max="6920" width="11.1640625" style="2" bestFit="1" customWidth="1"/>
    <col min="6921" max="6921" width="11" style="2"/>
    <col min="6922" max="6922" width="17.1640625" style="2" bestFit="1" customWidth="1"/>
    <col min="6923" max="6925" width="11" style="2"/>
    <col min="6926" max="6926" width="11.1640625" style="2" bestFit="1" customWidth="1"/>
    <col min="6927" max="7168" width="11" style="2"/>
    <col min="7169" max="7169" width="16" style="2" customWidth="1"/>
    <col min="7170" max="7170" width="11.1640625" style="2" bestFit="1" customWidth="1"/>
    <col min="7171" max="7172" width="11" style="2"/>
    <col min="7173" max="7174" width="11.1640625" style="2" bestFit="1" customWidth="1"/>
    <col min="7175" max="7175" width="11" style="2"/>
    <col min="7176" max="7176" width="11.1640625" style="2" bestFit="1" customWidth="1"/>
    <col min="7177" max="7177" width="11" style="2"/>
    <col min="7178" max="7178" width="17.1640625" style="2" bestFit="1" customWidth="1"/>
    <col min="7179" max="7181" width="11" style="2"/>
    <col min="7182" max="7182" width="11.1640625" style="2" bestFit="1" customWidth="1"/>
    <col min="7183" max="7424" width="11" style="2"/>
    <col min="7425" max="7425" width="16" style="2" customWidth="1"/>
    <col min="7426" max="7426" width="11.1640625" style="2" bestFit="1" customWidth="1"/>
    <col min="7427" max="7428" width="11" style="2"/>
    <col min="7429" max="7430" width="11.1640625" style="2" bestFit="1" customWidth="1"/>
    <col min="7431" max="7431" width="11" style="2"/>
    <col min="7432" max="7432" width="11.1640625" style="2" bestFit="1" customWidth="1"/>
    <col min="7433" max="7433" width="11" style="2"/>
    <col min="7434" max="7434" width="17.1640625" style="2" bestFit="1" customWidth="1"/>
    <col min="7435" max="7437" width="11" style="2"/>
    <col min="7438" max="7438" width="11.1640625" style="2" bestFit="1" customWidth="1"/>
    <col min="7439" max="7680" width="11" style="2"/>
    <col min="7681" max="7681" width="16" style="2" customWidth="1"/>
    <col min="7682" max="7682" width="11.1640625" style="2" bestFit="1" customWidth="1"/>
    <col min="7683" max="7684" width="11" style="2"/>
    <col min="7685" max="7686" width="11.1640625" style="2" bestFit="1" customWidth="1"/>
    <col min="7687" max="7687" width="11" style="2"/>
    <col min="7688" max="7688" width="11.1640625" style="2" bestFit="1" customWidth="1"/>
    <col min="7689" max="7689" width="11" style="2"/>
    <col min="7690" max="7690" width="17.1640625" style="2" bestFit="1" customWidth="1"/>
    <col min="7691" max="7693" width="11" style="2"/>
    <col min="7694" max="7694" width="11.1640625" style="2" bestFit="1" customWidth="1"/>
    <col min="7695" max="7936" width="11" style="2"/>
    <col min="7937" max="7937" width="16" style="2" customWidth="1"/>
    <col min="7938" max="7938" width="11.1640625" style="2" bestFit="1" customWidth="1"/>
    <col min="7939" max="7940" width="11" style="2"/>
    <col min="7941" max="7942" width="11.1640625" style="2" bestFit="1" customWidth="1"/>
    <col min="7943" max="7943" width="11" style="2"/>
    <col min="7944" max="7944" width="11.1640625" style="2" bestFit="1" customWidth="1"/>
    <col min="7945" max="7945" width="11" style="2"/>
    <col min="7946" max="7946" width="17.1640625" style="2" bestFit="1" customWidth="1"/>
    <col min="7947" max="7949" width="11" style="2"/>
    <col min="7950" max="7950" width="11.1640625" style="2" bestFit="1" customWidth="1"/>
    <col min="7951" max="8192" width="11" style="2"/>
    <col min="8193" max="8193" width="16" style="2" customWidth="1"/>
    <col min="8194" max="8194" width="11.1640625" style="2" bestFit="1" customWidth="1"/>
    <col min="8195" max="8196" width="11" style="2"/>
    <col min="8197" max="8198" width="11.1640625" style="2" bestFit="1" customWidth="1"/>
    <col min="8199" max="8199" width="11" style="2"/>
    <col min="8200" max="8200" width="11.1640625" style="2" bestFit="1" customWidth="1"/>
    <col min="8201" max="8201" width="11" style="2"/>
    <col min="8202" max="8202" width="17.1640625" style="2" bestFit="1" customWidth="1"/>
    <col min="8203" max="8205" width="11" style="2"/>
    <col min="8206" max="8206" width="11.1640625" style="2" bestFit="1" customWidth="1"/>
    <col min="8207" max="8448" width="11" style="2"/>
    <col min="8449" max="8449" width="16" style="2" customWidth="1"/>
    <col min="8450" max="8450" width="11.1640625" style="2" bestFit="1" customWidth="1"/>
    <col min="8451" max="8452" width="11" style="2"/>
    <col min="8453" max="8454" width="11.1640625" style="2" bestFit="1" customWidth="1"/>
    <col min="8455" max="8455" width="11" style="2"/>
    <col min="8456" max="8456" width="11.1640625" style="2" bestFit="1" customWidth="1"/>
    <col min="8457" max="8457" width="11" style="2"/>
    <col min="8458" max="8458" width="17.1640625" style="2" bestFit="1" customWidth="1"/>
    <col min="8459" max="8461" width="11" style="2"/>
    <col min="8462" max="8462" width="11.1640625" style="2" bestFit="1" customWidth="1"/>
    <col min="8463" max="8704" width="11" style="2"/>
    <col min="8705" max="8705" width="16" style="2" customWidth="1"/>
    <col min="8706" max="8706" width="11.1640625" style="2" bestFit="1" customWidth="1"/>
    <col min="8707" max="8708" width="11" style="2"/>
    <col min="8709" max="8710" width="11.1640625" style="2" bestFit="1" customWidth="1"/>
    <col min="8711" max="8711" width="11" style="2"/>
    <col min="8712" max="8712" width="11.1640625" style="2" bestFit="1" customWidth="1"/>
    <col min="8713" max="8713" width="11" style="2"/>
    <col min="8714" max="8714" width="17.1640625" style="2" bestFit="1" customWidth="1"/>
    <col min="8715" max="8717" width="11" style="2"/>
    <col min="8718" max="8718" width="11.1640625" style="2" bestFit="1" customWidth="1"/>
    <col min="8719" max="8960" width="11" style="2"/>
    <col min="8961" max="8961" width="16" style="2" customWidth="1"/>
    <col min="8962" max="8962" width="11.1640625" style="2" bestFit="1" customWidth="1"/>
    <col min="8963" max="8964" width="11" style="2"/>
    <col min="8965" max="8966" width="11.1640625" style="2" bestFit="1" customWidth="1"/>
    <col min="8967" max="8967" width="11" style="2"/>
    <col min="8968" max="8968" width="11.1640625" style="2" bestFit="1" customWidth="1"/>
    <col min="8969" max="8969" width="11" style="2"/>
    <col min="8970" max="8970" width="17.1640625" style="2" bestFit="1" customWidth="1"/>
    <col min="8971" max="8973" width="11" style="2"/>
    <col min="8974" max="8974" width="11.1640625" style="2" bestFit="1" customWidth="1"/>
    <col min="8975" max="9216" width="11" style="2"/>
    <col min="9217" max="9217" width="16" style="2" customWidth="1"/>
    <col min="9218" max="9218" width="11.1640625" style="2" bestFit="1" customWidth="1"/>
    <col min="9219" max="9220" width="11" style="2"/>
    <col min="9221" max="9222" width="11.1640625" style="2" bestFit="1" customWidth="1"/>
    <col min="9223" max="9223" width="11" style="2"/>
    <col min="9224" max="9224" width="11.1640625" style="2" bestFit="1" customWidth="1"/>
    <col min="9225" max="9225" width="11" style="2"/>
    <col min="9226" max="9226" width="17.1640625" style="2" bestFit="1" customWidth="1"/>
    <col min="9227" max="9229" width="11" style="2"/>
    <col min="9230" max="9230" width="11.1640625" style="2" bestFit="1" customWidth="1"/>
    <col min="9231" max="9472" width="11" style="2"/>
    <col min="9473" max="9473" width="16" style="2" customWidth="1"/>
    <col min="9474" max="9474" width="11.1640625" style="2" bestFit="1" customWidth="1"/>
    <col min="9475" max="9476" width="11" style="2"/>
    <col min="9477" max="9478" width="11.1640625" style="2" bestFit="1" customWidth="1"/>
    <col min="9479" max="9479" width="11" style="2"/>
    <col min="9480" max="9480" width="11.1640625" style="2" bestFit="1" customWidth="1"/>
    <col min="9481" max="9481" width="11" style="2"/>
    <col min="9482" max="9482" width="17.1640625" style="2" bestFit="1" customWidth="1"/>
    <col min="9483" max="9485" width="11" style="2"/>
    <col min="9486" max="9486" width="11.1640625" style="2" bestFit="1" customWidth="1"/>
    <col min="9487" max="9728" width="11" style="2"/>
    <col min="9729" max="9729" width="16" style="2" customWidth="1"/>
    <col min="9730" max="9730" width="11.1640625" style="2" bestFit="1" customWidth="1"/>
    <col min="9731" max="9732" width="11" style="2"/>
    <col min="9733" max="9734" width="11.1640625" style="2" bestFit="1" customWidth="1"/>
    <col min="9735" max="9735" width="11" style="2"/>
    <col min="9736" max="9736" width="11.1640625" style="2" bestFit="1" customWidth="1"/>
    <col min="9737" max="9737" width="11" style="2"/>
    <col min="9738" max="9738" width="17.1640625" style="2" bestFit="1" customWidth="1"/>
    <col min="9739" max="9741" width="11" style="2"/>
    <col min="9742" max="9742" width="11.1640625" style="2" bestFit="1" customWidth="1"/>
    <col min="9743" max="9984" width="11" style="2"/>
    <col min="9985" max="9985" width="16" style="2" customWidth="1"/>
    <col min="9986" max="9986" width="11.1640625" style="2" bestFit="1" customWidth="1"/>
    <col min="9987" max="9988" width="11" style="2"/>
    <col min="9989" max="9990" width="11.1640625" style="2" bestFit="1" customWidth="1"/>
    <col min="9991" max="9991" width="11" style="2"/>
    <col min="9992" max="9992" width="11.1640625" style="2" bestFit="1" customWidth="1"/>
    <col min="9993" max="9993" width="11" style="2"/>
    <col min="9994" max="9994" width="17.1640625" style="2" bestFit="1" customWidth="1"/>
    <col min="9995" max="9997" width="11" style="2"/>
    <col min="9998" max="9998" width="11.1640625" style="2" bestFit="1" customWidth="1"/>
    <col min="9999" max="10240" width="11" style="2"/>
    <col min="10241" max="10241" width="16" style="2" customWidth="1"/>
    <col min="10242" max="10242" width="11.1640625" style="2" bestFit="1" customWidth="1"/>
    <col min="10243" max="10244" width="11" style="2"/>
    <col min="10245" max="10246" width="11.1640625" style="2" bestFit="1" customWidth="1"/>
    <col min="10247" max="10247" width="11" style="2"/>
    <col min="10248" max="10248" width="11.1640625" style="2" bestFit="1" customWidth="1"/>
    <col min="10249" max="10249" width="11" style="2"/>
    <col min="10250" max="10250" width="17.1640625" style="2" bestFit="1" customWidth="1"/>
    <col min="10251" max="10253" width="11" style="2"/>
    <col min="10254" max="10254" width="11.1640625" style="2" bestFit="1" customWidth="1"/>
    <col min="10255" max="10496" width="11" style="2"/>
    <col min="10497" max="10497" width="16" style="2" customWidth="1"/>
    <col min="10498" max="10498" width="11.1640625" style="2" bestFit="1" customWidth="1"/>
    <col min="10499" max="10500" width="11" style="2"/>
    <col min="10501" max="10502" width="11.1640625" style="2" bestFit="1" customWidth="1"/>
    <col min="10503" max="10503" width="11" style="2"/>
    <col min="10504" max="10504" width="11.1640625" style="2" bestFit="1" customWidth="1"/>
    <col min="10505" max="10505" width="11" style="2"/>
    <col min="10506" max="10506" width="17.1640625" style="2" bestFit="1" customWidth="1"/>
    <col min="10507" max="10509" width="11" style="2"/>
    <col min="10510" max="10510" width="11.1640625" style="2" bestFit="1" customWidth="1"/>
    <col min="10511" max="10752" width="11" style="2"/>
    <col min="10753" max="10753" width="16" style="2" customWidth="1"/>
    <col min="10754" max="10754" width="11.1640625" style="2" bestFit="1" customWidth="1"/>
    <col min="10755" max="10756" width="11" style="2"/>
    <col min="10757" max="10758" width="11.1640625" style="2" bestFit="1" customWidth="1"/>
    <col min="10759" max="10759" width="11" style="2"/>
    <col min="10760" max="10760" width="11.1640625" style="2" bestFit="1" customWidth="1"/>
    <col min="10761" max="10761" width="11" style="2"/>
    <col min="10762" max="10762" width="17.1640625" style="2" bestFit="1" customWidth="1"/>
    <col min="10763" max="10765" width="11" style="2"/>
    <col min="10766" max="10766" width="11.1640625" style="2" bestFit="1" customWidth="1"/>
    <col min="10767" max="11008" width="11" style="2"/>
    <col min="11009" max="11009" width="16" style="2" customWidth="1"/>
    <col min="11010" max="11010" width="11.1640625" style="2" bestFit="1" customWidth="1"/>
    <col min="11011" max="11012" width="11" style="2"/>
    <col min="11013" max="11014" width="11.1640625" style="2" bestFit="1" customWidth="1"/>
    <col min="11015" max="11015" width="11" style="2"/>
    <col min="11016" max="11016" width="11.1640625" style="2" bestFit="1" customWidth="1"/>
    <col min="11017" max="11017" width="11" style="2"/>
    <col min="11018" max="11018" width="17.1640625" style="2" bestFit="1" customWidth="1"/>
    <col min="11019" max="11021" width="11" style="2"/>
    <col min="11022" max="11022" width="11.1640625" style="2" bestFit="1" customWidth="1"/>
    <col min="11023" max="11264" width="11" style="2"/>
    <col min="11265" max="11265" width="16" style="2" customWidth="1"/>
    <col min="11266" max="11266" width="11.1640625" style="2" bestFit="1" customWidth="1"/>
    <col min="11267" max="11268" width="11" style="2"/>
    <col min="11269" max="11270" width="11.1640625" style="2" bestFit="1" customWidth="1"/>
    <col min="11271" max="11271" width="11" style="2"/>
    <col min="11272" max="11272" width="11.1640625" style="2" bestFit="1" customWidth="1"/>
    <col min="11273" max="11273" width="11" style="2"/>
    <col min="11274" max="11274" width="17.1640625" style="2" bestFit="1" customWidth="1"/>
    <col min="11275" max="11277" width="11" style="2"/>
    <col min="11278" max="11278" width="11.1640625" style="2" bestFit="1" customWidth="1"/>
    <col min="11279" max="11520" width="11" style="2"/>
    <col min="11521" max="11521" width="16" style="2" customWidth="1"/>
    <col min="11522" max="11522" width="11.1640625" style="2" bestFit="1" customWidth="1"/>
    <col min="11523" max="11524" width="11" style="2"/>
    <col min="11525" max="11526" width="11.1640625" style="2" bestFit="1" customWidth="1"/>
    <col min="11527" max="11527" width="11" style="2"/>
    <col min="11528" max="11528" width="11.1640625" style="2" bestFit="1" customWidth="1"/>
    <col min="11529" max="11529" width="11" style="2"/>
    <col min="11530" max="11530" width="17.1640625" style="2" bestFit="1" customWidth="1"/>
    <col min="11531" max="11533" width="11" style="2"/>
    <col min="11534" max="11534" width="11.1640625" style="2" bestFit="1" customWidth="1"/>
    <col min="11535" max="11776" width="11" style="2"/>
    <col min="11777" max="11777" width="16" style="2" customWidth="1"/>
    <col min="11778" max="11778" width="11.1640625" style="2" bestFit="1" customWidth="1"/>
    <col min="11779" max="11780" width="11" style="2"/>
    <col min="11781" max="11782" width="11.1640625" style="2" bestFit="1" customWidth="1"/>
    <col min="11783" max="11783" width="11" style="2"/>
    <col min="11784" max="11784" width="11.1640625" style="2" bestFit="1" customWidth="1"/>
    <col min="11785" max="11785" width="11" style="2"/>
    <col min="11786" max="11786" width="17.1640625" style="2" bestFit="1" customWidth="1"/>
    <col min="11787" max="11789" width="11" style="2"/>
    <col min="11790" max="11790" width="11.1640625" style="2" bestFit="1" customWidth="1"/>
    <col min="11791" max="12032" width="11" style="2"/>
    <col min="12033" max="12033" width="16" style="2" customWidth="1"/>
    <col min="12034" max="12034" width="11.1640625" style="2" bestFit="1" customWidth="1"/>
    <col min="12035" max="12036" width="11" style="2"/>
    <col min="12037" max="12038" width="11.1640625" style="2" bestFit="1" customWidth="1"/>
    <col min="12039" max="12039" width="11" style="2"/>
    <col min="12040" max="12040" width="11.1640625" style="2" bestFit="1" customWidth="1"/>
    <col min="12041" max="12041" width="11" style="2"/>
    <col min="12042" max="12042" width="17.1640625" style="2" bestFit="1" customWidth="1"/>
    <col min="12043" max="12045" width="11" style="2"/>
    <col min="12046" max="12046" width="11.1640625" style="2" bestFit="1" customWidth="1"/>
    <col min="12047" max="12288" width="11" style="2"/>
    <col min="12289" max="12289" width="16" style="2" customWidth="1"/>
    <col min="12290" max="12290" width="11.1640625" style="2" bestFit="1" customWidth="1"/>
    <col min="12291" max="12292" width="11" style="2"/>
    <col min="12293" max="12294" width="11.1640625" style="2" bestFit="1" customWidth="1"/>
    <col min="12295" max="12295" width="11" style="2"/>
    <col min="12296" max="12296" width="11.1640625" style="2" bestFit="1" customWidth="1"/>
    <col min="12297" max="12297" width="11" style="2"/>
    <col min="12298" max="12298" width="17.1640625" style="2" bestFit="1" customWidth="1"/>
    <col min="12299" max="12301" width="11" style="2"/>
    <col min="12302" max="12302" width="11.1640625" style="2" bestFit="1" customWidth="1"/>
    <col min="12303" max="12544" width="11" style="2"/>
    <col min="12545" max="12545" width="16" style="2" customWidth="1"/>
    <col min="12546" max="12546" width="11.1640625" style="2" bestFit="1" customWidth="1"/>
    <col min="12547" max="12548" width="11" style="2"/>
    <col min="12549" max="12550" width="11.1640625" style="2" bestFit="1" customWidth="1"/>
    <col min="12551" max="12551" width="11" style="2"/>
    <col min="12552" max="12552" width="11.1640625" style="2" bestFit="1" customWidth="1"/>
    <col min="12553" max="12553" width="11" style="2"/>
    <col min="12554" max="12554" width="17.1640625" style="2" bestFit="1" customWidth="1"/>
    <col min="12555" max="12557" width="11" style="2"/>
    <col min="12558" max="12558" width="11.1640625" style="2" bestFit="1" customWidth="1"/>
    <col min="12559" max="12800" width="11" style="2"/>
    <col min="12801" max="12801" width="16" style="2" customWidth="1"/>
    <col min="12802" max="12802" width="11.1640625" style="2" bestFit="1" customWidth="1"/>
    <col min="12803" max="12804" width="11" style="2"/>
    <col min="12805" max="12806" width="11.1640625" style="2" bestFit="1" customWidth="1"/>
    <col min="12807" max="12807" width="11" style="2"/>
    <col min="12808" max="12808" width="11.1640625" style="2" bestFit="1" customWidth="1"/>
    <col min="12809" max="12809" width="11" style="2"/>
    <col min="12810" max="12810" width="17.1640625" style="2" bestFit="1" customWidth="1"/>
    <col min="12811" max="12813" width="11" style="2"/>
    <col min="12814" max="12814" width="11.1640625" style="2" bestFit="1" customWidth="1"/>
    <col min="12815" max="13056" width="11" style="2"/>
    <col min="13057" max="13057" width="16" style="2" customWidth="1"/>
    <col min="13058" max="13058" width="11.1640625" style="2" bestFit="1" customWidth="1"/>
    <col min="13059" max="13060" width="11" style="2"/>
    <col min="13061" max="13062" width="11.1640625" style="2" bestFit="1" customWidth="1"/>
    <col min="13063" max="13063" width="11" style="2"/>
    <col min="13064" max="13064" width="11.1640625" style="2" bestFit="1" customWidth="1"/>
    <col min="13065" max="13065" width="11" style="2"/>
    <col min="13066" max="13066" width="17.1640625" style="2" bestFit="1" customWidth="1"/>
    <col min="13067" max="13069" width="11" style="2"/>
    <col min="13070" max="13070" width="11.1640625" style="2" bestFit="1" customWidth="1"/>
    <col min="13071" max="13312" width="11" style="2"/>
    <col min="13313" max="13313" width="16" style="2" customWidth="1"/>
    <col min="13314" max="13314" width="11.1640625" style="2" bestFit="1" customWidth="1"/>
    <col min="13315" max="13316" width="11" style="2"/>
    <col min="13317" max="13318" width="11.1640625" style="2" bestFit="1" customWidth="1"/>
    <col min="13319" max="13319" width="11" style="2"/>
    <col min="13320" max="13320" width="11.1640625" style="2" bestFit="1" customWidth="1"/>
    <col min="13321" max="13321" width="11" style="2"/>
    <col min="13322" max="13322" width="17.1640625" style="2" bestFit="1" customWidth="1"/>
    <col min="13323" max="13325" width="11" style="2"/>
    <col min="13326" max="13326" width="11.1640625" style="2" bestFit="1" customWidth="1"/>
    <col min="13327" max="13568" width="11" style="2"/>
    <col min="13569" max="13569" width="16" style="2" customWidth="1"/>
    <col min="13570" max="13570" width="11.1640625" style="2" bestFit="1" customWidth="1"/>
    <col min="13571" max="13572" width="11" style="2"/>
    <col min="13573" max="13574" width="11.1640625" style="2" bestFit="1" customWidth="1"/>
    <col min="13575" max="13575" width="11" style="2"/>
    <col min="13576" max="13576" width="11.1640625" style="2" bestFit="1" customWidth="1"/>
    <col min="13577" max="13577" width="11" style="2"/>
    <col min="13578" max="13578" width="17.1640625" style="2" bestFit="1" customWidth="1"/>
    <col min="13579" max="13581" width="11" style="2"/>
    <col min="13582" max="13582" width="11.1640625" style="2" bestFit="1" customWidth="1"/>
    <col min="13583" max="13824" width="11" style="2"/>
    <col min="13825" max="13825" width="16" style="2" customWidth="1"/>
    <col min="13826" max="13826" width="11.1640625" style="2" bestFit="1" customWidth="1"/>
    <col min="13827" max="13828" width="11" style="2"/>
    <col min="13829" max="13830" width="11.1640625" style="2" bestFit="1" customWidth="1"/>
    <col min="13831" max="13831" width="11" style="2"/>
    <col min="13832" max="13832" width="11.1640625" style="2" bestFit="1" customWidth="1"/>
    <col min="13833" max="13833" width="11" style="2"/>
    <col min="13834" max="13834" width="17.1640625" style="2" bestFit="1" customWidth="1"/>
    <col min="13835" max="13837" width="11" style="2"/>
    <col min="13838" max="13838" width="11.1640625" style="2" bestFit="1" customWidth="1"/>
    <col min="13839" max="14080" width="11" style="2"/>
    <col min="14081" max="14081" width="16" style="2" customWidth="1"/>
    <col min="14082" max="14082" width="11.1640625" style="2" bestFit="1" customWidth="1"/>
    <col min="14083" max="14084" width="11" style="2"/>
    <col min="14085" max="14086" width="11.1640625" style="2" bestFit="1" customWidth="1"/>
    <col min="14087" max="14087" width="11" style="2"/>
    <col min="14088" max="14088" width="11.1640625" style="2" bestFit="1" customWidth="1"/>
    <col min="14089" max="14089" width="11" style="2"/>
    <col min="14090" max="14090" width="17.1640625" style="2" bestFit="1" customWidth="1"/>
    <col min="14091" max="14093" width="11" style="2"/>
    <col min="14094" max="14094" width="11.1640625" style="2" bestFit="1" customWidth="1"/>
    <col min="14095" max="14336" width="11" style="2"/>
    <col min="14337" max="14337" width="16" style="2" customWidth="1"/>
    <col min="14338" max="14338" width="11.1640625" style="2" bestFit="1" customWidth="1"/>
    <col min="14339" max="14340" width="11" style="2"/>
    <col min="14341" max="14342" width="11.1640625" style="2" bestFit="1" customWidth="1"/>
    <col min="14343" max="14343" width="11" style="2"/>
    <col min="14344" max="14344" width="11.1640625" style="2" bestFit="1" customWidth="1"/>
    <col min="14345" max="14345" width="11" style="2"/>
    <col min="14346" max="14346" width="17.1640625" style="2" bestFit="1" customWidth="1"/>
    <col min="14347" max="14349" width="11" style="2"/>
    <col min="14350" max="14350" width="11.1640625" style="2" bestFit="1" customWidth="1"/>
    <col min="14351" max="14592" width="11" style="2"/>
    <col min="14593" max="14593" width="16" style="2" customWidth="1"/>
    <col min="14594" max="14594" width="11.1640625" style="2" bestFit="1" customWidth="1"/>
    <col min="14595" max="14596" width="11" style="2"/>
    <col min="14597" max="14598" width="11.1640625" style="2" bestFit="1" customWidth="1"/>
    <col min="14599" max="14599" width="11" style="2"/>
    <col min="14600" max="14600" width="11.1640625" style="2" bestFit="1" customWidth="1"/>
    <col min="14601" max="14601" width="11" style="2"/>
    <col min="14602" max="14602" width="17.1640625" style="2" bestFit="1" customWidth="1"/>
    <col min="14603" max="14605" width="11" style="2"/>
    <col min="14606" max="14606" width="11.1640625" style="2" bestFit="1" customWidth="1"/>
    <col min="14607" max="14848" width="11" style="2"/>
    <col min="14849" max="14849" width="16" style="2" customWidth="1"/>
    <col min="14850" max="14850" width="11.1640625" style="2" bestFit="1" customWidth="1"/>
    <col min="14851" max="14852" width="11" style="2"/>
    <col min="14853" max="14854" width="11.1640625" style="2" bestFit="1" customWidth="1"/>
    <col min="14855" max="14855" width="11" style="2"/>
    <col min="14856" max="14856" width="11.1640625" style="2" bestFit="1" customWidth="1"/>
    <col min="14857" max="14857" width="11" style="2"/>
    <col min="14858" max="14858" width="17.1640625" style="2" bestFit="1" customWidth="1"/>
    <col min="14859" max="14861" width="11" style="2"/>
    <col min="14862" max="14862" width="11.1640625" style="2" bestFit="1" customWidth="1"/>
    <col min="14863" max="15104" width="11" style="2"/>
    <col min="15105" max="15105" width="16" style="2" customWidth="1"/>
    <col min="15106" max="15106" width="11.1640625" style="2" bestFit="1" customWidth="1"/>
    <col min="15107" max="15108" width="11" style="2"/>
    <col min="15109" max="15110" width="11.1640625" style="2" bestFit="1" customWidth="1"/>
    <col min="15111" max="15111" width="11" style="2"/>
    <col min="15112" max="15112" width="11.1640625" style="2" bestFit="1" customWidth="1"/>
    <col min="15113" max="15113" width="11" style="2"/>
    <col min="15114" max="15114" width="17.1640625" style="2" bestFit="1" customWidth="1"/>
    <col min="15115" max="15117" width="11" style="2"/>
    <col min="15118" max="15118" width="11.1640625" style="2" bestFit="1" customWidth="1"/>
    <col min="15119" max="15360" width="11" style="2"/>
    <col min="15361" max="15361" width="16" style="2" customWidth="1"/>
    <col min="15362" max="15362" width="11.1640625" style="2" bestFit="1" customWidth="1"/>
    <col min="15363" max="15364" width="11" style="2"/>
    <col min="15365" max="15366" width="11.1640625" style="2" bestFit="1" customWidth="1"/>
    <col min="15367" max="15367" width="11" style="2"/>
    <col min="15368" max="15368" width="11.1640625" style="2" bestFit="1" customWidth="1"/>
    <col min="15369" max="15369" width="11" style="2"/>
    <col min="15370" max="15370" width="17.1640625" style="2" bestFit="1" customWidth="1"/>
    <col min="15371" max="15373" width="11" style="2"/>
    <col min="15374" max="15374" width="11.1640625" style="2" bestFit="1" customWidth="1"/>
    <col min="15375" max="15616" width="11" style="2"/>
    <col min="15617" max="15617" width="16" style="2" customWidth="1"/>
    <col min="15618" max="15618" width="11.1640625" style="2" bestFit="1" customWidth="1"/>
    <col min="15619" max="15620" width="11" style="2"/>
    <col min="15621" max="15622" width="11.1640625" style="2" bestFit="1" customWidth="1"/>
    <col min="15623" max="15623" width="11" style="2"/>
    <col min="15624" max="15624" width="11.1640625" style="2" bestFit="1" customWidth="1"/>
    <col min="15625" max="15625" width="11" style="2"/>
    <col min="15626" max="15626" width="17.1640625" style="2" bestFit="1" customWidth="1"/>
    <col min="15627" max="15629" width="11" style="2"/>
    <col min="15630" max="15630" width="11.1640625" style="2" bestFit="1" customWidth="1"/>
    <col min="15631" max="15872" width="11" style="2"/>
    <col min="15873" max="15873" width="16" style="2" customWidth="1"/>
    <col min="15874" max="15874" width="11.1640625" style="2" bestFit="1" customWidth="1"/>
    <col min="15875" max="15876" width="11" style="2"/>
    <col min="15877" max="15878" width="11.1640625" style="2" bestFit="1" customWidth="1"/>
    <col min="15879" max="15879" width="11" style="2"/>
    <col min="15880" max="15880" width="11.1640625" style="2" bestFit="1" customWidth="1"/>
    <col min="15881" max="15881" width="11" style="2"/>
    <col min="15882" max="15882" width="17.1640625" style="2" bestFit="1" customWidth="1"/>
    <col min="15883" max="15885" width="11" style="2"/>
    <col min="15886" max="15886" width="11.1640625" style="2" bestFit="1" customWidth="1"/>
    <col min="15887" max="16128" width="11" style="2"/>
    <col min="16129" max="16129" width="16" style="2" customWidth="1"/>
    <col min="16130" max="16130" width="11.1640625" style="2" bestFit="1" customWidth="1"/>
    <col min="16131" max="16132" width="11" style="2"/>
    <col min="16133" max="16134" width="11.1640625" style="2" bestFit="1" customWidth="1"/>
    <col min="16135" max="16135" width="11" style="2"/>
    <col min="16136" max="16136" width="11.1640625" style="2" bestFit="1" customWidth="1"/>
    <col min="16137" max="16137" width="11" style="2"/>
    <col min="16138" max="16138" width="17.1640625" style="2" bestFit="1" customWidth="1"/>
    <col min="16139" max="16141" width="11" style="2"/>
    <col min="16142" max="16142" width="11.1640625" style="2" bestFit="1" customWidth="1"/>
    <col min="16143" max="16384" width="11" style="2"/>
  </cols>
  <sheetData>
    <row r="1" spans="1:17" ht="21">
      <c r="A1" s="1"/>
      <c r="B1" s="1"/>
      <c r="C1" s="1"/>
      <c r="D1" s="160" t="s">
        <v>0</v>
      </c>
      <c r="E1" s="160"/>
      <c r="F1" s="160"/>
      <c r="G1" s="161" t="s">
        <v>96</v>
      </c>
      <c r="H1" s="161"/>
      <c r="I1" s="161"/>
      <c r="J1" s="162"/>
    </row>
    <row r="2" spans="1:17" ht="19" thickBot="1">
      <c r="A2" s="3"/>
      <c r="B2" s="3"/>
      <c r="C2" s="3"/>
      <c r="D2" s="4"/>
      <c r="E2" s="4"/>
      <c r="F2" s="4"/>
      <c r="G2" s="4"/>
      <c r="H2" s="4"/>
      <c r="I2" s="5" t="s">
        <v>1</v>
      </c>
      <c r="J2" s="6">
        <v>41767</v>
      </c>
    </row>
    <row r="3" spans="1:17">
      <c r="A3" s="7" t="s">
        <v>2</v>
      </c>
      <c r="B3" s="163" t="s">
        <v>97</v>
      </c>
      <c r="C3" s="164"/>
      <c r="D3" s="8" t="s">
        <v>3</v>
      </c>
      <c r="E3" s="104" t="s">
        <v>116</v>
      </c>
      <c r="F3" s="165" t="s">
        <v>4</v>
      </c>
      <c r="G3" s="166"/>
      <c r="H3" s="104">
        <v>3</v>
      </c>
      <c r="I3" s="158"/>
      <c r="J3" s="159"/>
    </row>
    <row r="4" spans="1:17" ht="16" thickBot="1">
      <c r="A4" s="7" t="s">
        <v>5</v>
      </c>
      <c r="B4" s="154" t="s">
        <v>88</v>
      </c>
      <c r="C4" s="155"/>
      <c r="D4" s="8" t="s">
        <v>6</v>
      </c>
      <c r="E4" s="105" t="s">
        <v>115</v>
      </c>
      <c r="F4" s="156" t="s">
        <v>7</v>
      </c>
      <c r="G4" s="157"/>
      <c r="H4" s="105">
        <v>3</v>
      </c>
      <c r="I4" s="158"/>
      <c r="J4" s="159"/>
    </row>
    <row r="5" spans="1:17">
      <c r="A5" s="7" t="s">
        <v>8</v>
      </c>
      <c r="B5" s="163" t="s">
        <v>89</v>
      </c>
      <c r="C5" s="164"/>
      <c r="D5" s="9" t="s">
        <v>9</v>
      </c>
      <c r="E5" s="106">
        <f>E3-E4</f>
        <v>0.19999999999999996</v>
      </c>
      <c r="F5" s="165" t="s">
        <v>10</v>
      </c>
      <c r="G5" s="166"/>
      <c r="H5" s="107">
        <v>10</v>
      </c>
      <c r="I5" s="158"/>
      <c r="J5" s="159"/>
    </row>
    <row r="6" spans="1:17">
      <c r="A6" s="7" t="s">
        <v>11</v>
      </c>
      <c r="B6" s="167">
        <v>1</v>
      </c>
      <c r="C6" s="168"/>
      <c r="D6" s="9"/>
      <c r="E6" s="10"/>
      <c r="F6" s="165" t="s">
        <v>12</v>
      </c>
      <c r="G6" s="166"/>
      <c r="H6" s="103"/>
      <c r="I6" s="158"/>
      <c r="J6" s="159"/>
    </row>
    <row r="8" spans="1:17" ht="16" thickBo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16" thickBot="1">
      <c r="A9" s="11"/>
      <c r="B9" s="12" t="s">
        <v>13</v>
      </c>
      <c r="C9" s="171" t="s">
        <v>14</v>
      </c>
      <c r="D9" s="172"/>
      <c r="E9" s="172"/>
      <c r="F9" s="173"/>
      <c r="G9" s="171" t="s">
        <v>15</v>
      </c>
      <c r="H9" s="172"/>
      <c r="I9" s="172"/>
      <c r="J9" s="173"/>
      <c r="K9" s="172" t="s">
        <v>16</v>
      </c>
      <c r="L9" s="172"/>
      <c r="M9" s="172"/>
      <c r="N9" s="173"/>
      <c r="O9" s="11"/>
      <c r="P9" s="11"/>
      <c r="Q9" s="11"/>
    </row>
    <row r="10" spans="1:17" ht="16" thickBot="1">
      <c r="A10" s="11"/>
      <c r="B10" s="12" t="s">
        <v>17</v>
      </c>
      <c r="C10" s="13" t="s">
        <v>18</v>
      </c>
      <c r="D10" s="14" t="s">
        <v>19</v>
      </c>
      <c r="E10" s="14" t="s">
        <v>20</v>
      </c>
      <c r="F10" s="15" t="s">
        <v>21</v>
      </c>
      <c r="G10" s="13" t="s">
        <v>18</v>
      </c>
      <c r="H10" s="14" t="s">
        <v>19</v>
      </c>
      <c r="I10" s="14" t="s">
        <v>20</v>
      </c>
      <c r="J10" s="15" t="s">
        <v>21</v>
      </c>
      <c r="K10" s="13" t="s">
        <v>18</v>
      </c>
      <c r="L10" s="14" t="s">
        <v>19</v>
      </c>
      <c r="M10" s="14" t="s">
        <v>20</v>
      </c>
      <c r="N10" s="15" t="s">
        <v>21</v>
      </c>
      <c r="O10" s="174" t="s">
        <v>22</v>
      </c>
      <c r="P10" s="175"/>
      <c r="Q10" s="11"/>
    </row>
    <row r="11" spans="1:17">
      <c r="A11" s="11"/>
      <c r="B11" s="108">
        <v>1</v>
      </c>
      <c r="C11" s="17"/>
      <c r="D11" s="17"/>
      <c r="E11" s="17"/>
      <c r="F11" s="18">
        <f t="shared" ref="F11:F20" si="0">(MAX(C11:E11)-MIN(C11:E11))</f>
        <v>0</v>
      </c>
      <c r="G11" s="17"/>
      <c r="H11" s="17"/>
      <c r="I11" s="17"/>
      <c r="J11" s="19">
        <f t="shared" ref="J11:J20" si="1">(MAX(G11:I11)-MIN(G11:I11))</f>
        <v>0</v>
      </c>
      <c r="K11" s="17"/>
      <c r="L11" s="17"/>
      <c r="M11" s="17"/>
      <c r="N11" s="20">
        <f t="shared" ref="N11:N20" si="2">(MAX(K11:M11)-MIN(K11:M11))</f>
        <v>0</v>
      </c>
      <c r="O11" s="11" t="str">
        <f t="shared" ref="O11:O30" si="3">IF(F11&gt;$P$35,"UCL Range Violation - A",IF(J11&gt;$P$35,"UCL Range Violation - B",IF(N11&gt;$P$35,"UCL Range Violation - C","")))</f>
        <v/>
      </c>
      <c r="P11" s="11"/>
      <c r="Q11" s="11"/>
    </row>
    <row r="12" spans="1:17">
      <c r="A12" s="11"/>
      <c r="B12" s="109">
        <v>2</v>
      </c>
      <c r="C12" s="17"/>
      <c r="D12" s="17"/>
      <c r="E12" s="17"/>
      <c r="F12" s="18">
        <f t="shared" si="0"/>
        <v>0</v>
      </c>
      <c r="G12" s="17"/>
      <c r="H12" s="17"/>
      <c r="I12" s="17"/>
      <c r="J12" s="19">
        <f t="shared" si="1"/>
        <v>0</v>
      </c>
      <c r="K12" s="17"/>
      <c r="L12" s="17"/>
      <c r="M12" s="17"/>
      <c r="N12" s="20">
        <f t="shared" si="2"/>
        <v>0</v>
      </c>
      <c r="O12" s="11" t="str">
        <f t="shared" si="3"/>
        <v/>
      </c>
      <c r="P12" s="11"/>
      <c r="Q12" s="11"/>
    </row>
    <row r="13" spans="1:17">
      <c r="A13" s="11"/>
      <c r="B13" s="109">
        <v>3</v>
      </c>
      <c r="C13" s="17"/>
      <c r="D13" s="17"/>
      <c r="E13" s="17"/>
      <c r="F13" s="18">
        <f t="shared" si="0"/>
        <v>0</v>
      </c>
      <c r="G13" s="17"/>
      <c r="H13" s="17"/>
      <c r="I13" s="17"/>
      <c r="J13" s="19">
        <f t="shared" si="1"/>
        <v>0</v>
      </c>
      <c r="K13" s="17"/>
      <c r="L13" s="17"/>
      <c r="M13" s="17"/>
      <c r="N13" s="20">
        <f t="shared" si="2"/>
        <v>0</v>
      </c>
      <c r="O13" s="11" t="str">
        <f t="shared" si="3"/>
        <v/>
      </c>
      <c r="P13" s="11"/>
      <c r="Q13" s="11"/>
    </row>
    <row r="14" spans="1:17">
      <c r="A14" s="11"/>
      <c r="B14" s="109">
        <v>4</v>
      </c>
      <c r="C14" s="17"/>
      <c r="D14" s="17"/>
      <c r="E14" s="17"/>
      <c r="F14" s="18">
        <f t="shared" si="0"/>
        <v>0</v>
      </c>
      <c r="G14" s="17"/>
      <c r="H14" s="17"/>
      <c r="I14" s="17"/>
      <c r="J14" s="19">
        <f t="shared" si="1"/>
        <v>0</v>
      </c>
      <c r="K14" s="17"/>
      <c r="L14" s="17"/>
      <c r="M14" s="17"/>
      <c r="N14" s="20">
        <f t="shared" si="2"/>
        <v>0</v>
      </c>
      <c r="O14" s="11" t="str">
        <f t="shared" si="3"/>
        <v/>
      </c>
      <c r="P14" s="11"/>
      <c r="Q14" s="11"/>
    </row>
    <row r="15" spans="1:17">
      <c r="A15" s="11"/>
      <c r="B15" s="109">
        <v>5</v>
      </c>
      <c r="C15" s="17"/>
      <c r="D15" s="17"/>
      <c r="E15" s="17"/>
      <c r="F15" s="18">
        <f t="shared" si="0"/>
        <v>0</v>
      </c>
      <c r="G15" s="17"/>
      <c r="H15" s="17"/>
      <c r="I15" s="17"/>
      <c r="J15" s="19">
        <f t="shared" si="1"/>
        <v>0</v>
      </c>
      <c r="K15" s="17"/>
      <c r="L15" s="17"/>
      <c r="M15" s="17"/>
      <c r="N15" s="20">
        <f t="shared" si="2"/>
        <v>0</v>
      </c>
      <c r="O15" s="11" t="str">
        <f t="shared" si="3"/>
        <v/>
      </c>
      <c r="P15" s="11"/>
      <c r="Q15" s="11"/>
    </row>
    <row r="16" spans="1:17">
      <c r="A16" s="11"/>
      <c r="B16" s="109">
        <v>6</v>
      </c>
      <c r="C16" s="17"/>
      <c r="D16" s="17"/>
      <c r="E16" s="17"/>
      <c r="F16" s="18">
        <f t="shared" si="0"/>
        <v>0</v>
      </c>
      <c r="G16" s="17"/>
      <c r="H16" s="17"/>
      <c r="I16" s="17"/>
      <c r="J16" s="19">
        <f t="shared" si="1"/>
        <v>0</v>
      </c>
      <c r="K16" s="17"/>
      <c r="L16" s="17"/>
      <c r="M16" s="17"/>
      <c r="N16" s="20">
        <f t="shared" si="2"/>
        <v>0</v>
      </c>
      <c r="O16" s="11" t="str">
        <f t="shared" si="3"/>
        <v/>
      </c>
      <c r="P16" s="11"/>
      <c r="Q16" s="11"/>
    </row>
    <row r="17" spans="1:17">
      <c r="A17" s="11"/>
      <c r="B17" s="109">
        <v>7</v>
      </c>
      <c r="C17" s="17"/>
      <c r="D17" s="17"/>
      <c r="E17" s="17"/>
      <c r="F17" s="18">
        <f t="shared" si="0"/>
        <v>0</v>
      </c>
      <c r="G17" s="17"/>
      <c r="H17" s="17"/>
      <c r="I17" s="17"/>
      <c r="J17" s="19">
        <f t="shared" si="1"/>
        <v>0</v>
      </c>
      <c r="K17" s="17"/>
      <c r="L17" s="17"/>
      <c r="M17" s="17"/>
      <c r="N17" s="20">
        <f t="shared" si="2"/>
        <v>0</v>
      </c>
      <c r="O17" s="11" t="str">
        <f t="shared" si="3"/>
        <v/>
      </c>
      <c r="P17" s="11"/>
      <c r="Q17" s="11"/>
    </row>
    <row r="18" spans="1:17">
      <c r="A18" s="11"/>
      <c r="B18" s="109">
        <v>8</v>
      </c>
      <c r="C18" s="17"/>
      <c r="D18" s="17"/>
      <c r="E18" s="17"/>
      <c r="F18" s="18">
        <f t="shared" si="0"/>
        <v>0</v>
      </c>
      <c r="G18" s="17"/>
      <c r="H18" s="17"/>
      <c r="I18" s="17"/>
      <c r="J18" s="19">
        <f t="shared" si="1"/>
        <v>0</v>
      </c>
      <c r="K18" s="17"/>
      <c r="L18" s="17"/>
      <c r="M18" s="17"/>
      <c r="N18" s="20">
        <f t="shared" si="2"/>
        <v>0</v>
      </c>
      <c r="O18" s="11" t="str">
        <f t="shared" si="3"/>
        <v/>
      </c>
      <c r="P18" s="11"/>
      <c r="Q18" s="11"/>
    </row>
    <row r="19" spans="1:17">
      <c r="A19" s="11"/>
      <c r="B19" s="109">
        <v>9</v>
      </c>
      <c r="C19" s="17"/>
      <c r="D19" s="17"/>
      <c r="E19" s="17"/>
      <c r="F19" s="18">
        <f t="shared" si="0"/>
        <v>0</v>
      </c>
      <c r="G19" s="17"/>
      <c r="H19" s="17"/>
      <c r="I19" s="17"/>
      <c r="J19" s="19">
        <f t="shared" si="1"/>
        <v>0</v>
      </c>
      <c r="K19" s="17"/>
      <c r="L19" s="17"/>
      <c r="M19" s="17"/>
      <c r="N19" s="20">
        <f t="shared" si="2"/>
        <v>0</v>
      </c>
      <c r="O19" s="11" t="str">
        <f t="shared" si="3"/>
        <v/>
      </c>
      <c r="P19" s="11"/>
      <c r="Q19" s="11"/>
    </row>
    <row r="20" spans="1:17">
      <c r="A20" s="11"/>
      <c r="B20" s="109">
        <v>10</v>
      </c>
      <c r="C20" s="17"/>
      <c r="D20" s="17"/>
      <c r="E20" s="17"/>
      <c r="F20" s="18">
        <f t="shared" si="0"/>
        <v>0</v>
      </c>
      <c r="G20" s="17"/>
      <c r="H20" s="17"/>
      <c r="I20" s="17"/>
      <c r="J20" s="19">
        <f t="shared" si="1"/>
        <v>0</v>
      </c>
      <c r="K20" s="17"/>
      <c r="L20" s="17"/>
      <c r="M20" s="17"/>
      <c r="N20" s="20">
        <f t="shared" si="2"/>
        <v>0</v>
      </c>
      <c r="O20" s="11" t="str">
        <f t="shared" si="3"/>
        <v/>
      </c>
      <c r="P20" s="11"/>
      <c r="Q20" s="11"/>
    </row>
    <row r="21" spans="1:17" ht="15" hidden="1" customHeight="1">
      <c r="A21" s="11"/>
      <c r="B21" s="21">
        <v>11</v>
      </c>
      <c r="C21" s="22">
        <v>0.77800000000000002</v>
      </c>
      <c r="D21" s="23"/>
      <c r="E21" s="23"/>
      <c r="F21" s="24"/>
      <c r="G21" s="25"/>
      <c r="H21" s="23"/>
      <c r="I21" s="23"/>
      <c r="J21" s="26"/>
      <c r="K21" s="25"/>
      <c r="L21" s="23"/>
      <c r="M21" s="23"/>
      <c r="N21" s="24"/>
      <c r="O21" s="11" t="str">
        <f t="shared" si="3"/>
        <v/>
      </c>
      <c r="P21" s="11"/>
      <c r="Q21" s="11"/>
    </row>
    <row r="22" spans="1:17" ht="15" hidden="1" customHeight="1">
      <c r="A22" s="11"/>
      <c r="B22" s="21">
        <v>12</v>
      </c>
      <c r="C22" s="27"/>
      <c r="D22" s="28"/>
      <c r="E22" s="28"/>
      <c r="F22" s="29"/>
      <c r="G22" s="30"/>
      <c r="H22" s="28"/>
      <c r="I22" s="28"/>
      <c r="J22" s="31"/>
      <c r="K22" s="30"/>
      <c r="L22" s="28"/>
      <c r="M22" s="28"/>
      <c r="N22" s="29"/>
      <c r="O22" s="11" t="str">
        <f t="shared" si="3"/>
        <v/>
      </c>
      <c r="P22" s="11"/>
      <c r="Q22" s="11"/>
    </row>
    <row r="23" spans="1:17" ht="15" hidden="1" customHeight="1">
      <c r="A23" s="11"/>
      <c r="B23" s="21">
        <v>13</v>
      </c>
      <c r="C23" s="27"/>
      <c r="D23" s="28"/>
      <c r="E23" s="28"/>
      <c r="F23" s="29"/>
      <c r="G23" s="30"/>
      <c r="H23" s="28"/>
      <c r="I23" s="28"/>
      <c r="J23" s="31"/>
      <c r="K23" s="30"/>
      <c r="L23" s="28"/>
      <c r="M23" s="28"/>
      <c r="N23" s="29"/>
      <c r="O23" s="11" t="str">
        <f t="shared" si="3"/>
        <v/>
      </c>
      <c r="P23" s="11"/>
      <c r="Q23" s="11"/>
    </row>
    <row r="24" spans="1:17" ht="15" hidden="1" customHeight="1">
      <c r="A24" s="11"/>
      <c r="B24" s="21">
        <v>14</v>
      </c>
      <c r="C24" s="27"/>
      <c r="D24" s="28"/>
      <c r="E24" s="28"/>
      <c r="F24" s="29"/>
      <c r="G24" s="30"/>
      <c r="H24" s="28"/>
      <c r="I24" s="28"/>
      <c r="J24" s="31"/>
      <c r="K24" s="30"/>
      <c r="L24" s="28"/>
      <c r="M24" s="28"/>
      <c r="N24" s="29"/>
      <c r="O24" s="11" t="str">
        <f t="shared" si="3"/>
        <v/>
      </c>
      <c r="P24" s="11"/>
      <c r="Q24" s="11"/>
    </row>
    <row r="25" spans="1:17" ht="15" hidden="1" customHeight="1">
      <c r="A25" s="11"/>
      <c r="B25" s="21">
        <v>15</v>
      </c>
      <c r="C25" s="27"/>
      <c r="D25" s="28"/>
      <c r="E25" s="28"/>
      <c r="F25" s="29"/>
      <c r="G25" s="30"/>
      <c r="H25" s="28"/>
      <c r="I25" s="28"/>
      <c r="J25" s="31"/>
      <c r="K25" s="30"/>
      <c r="L25" s="28"/>
      <c r="M25" s="28"/>
      <c r="N25" s="29"/>
      <c r="O25" s="11" t="str">
        <f t="shared" si="3"/>
        <v/>
      </c>
      <c r="P25" s="11"/>
      <c r="Q25" s="11"/>
    </row>
    <row r="26" spans="1:17" ht="15" hidden="1" customHeight="1">
      <c r="A26" s="11"/>
      <c r="B26" s="21">
        <v>16</v>
      </c>
      <c r="C26" s="27"/>
      <c r="D26" s="28"/>
      <c r="E26" s="28"/>
      <c r="F26" s="29"/>
      <c r="G26" s="30"/>
      <c r="H26" s="28"/>
      <c r="I26" s="28"/>
      <c r="J26" s="31"/>
      <c r="K26" s="30"/>
      <c r="L26" s="28"/>
      <c r="M26" s="28"/>
      <c r="N26" s="29"/>
      <c r="O26" s="11" t="str">
        <f t="shared" si="3"/>
        <v/>
      </c>
      <c r="P26" s="11"/>
      <c r="Q26" s="11"/>
    </row>
    <row r="27" spans="1:17" ht="15" hidden="1" customHeight="1">
      <c r="A27" s="11"/>
      <c r="B27" s="21">
        <v>17</v>
      </c>
      <c r="C27" s="27"/>
      <c r="D27" s="28"/>
      <c r="E27" s="28"/>
      <c r="F27" s="29"/>
      <c r="G27" s="30"/>
      <c r="H27" s="28"/>
      <c r="I27" s="28"/>
      <c r="J27" s="31"/>
      <c r="K27" s="30"/>
      <c r="L27" s="28"/>
      <c r="M27" s="28"/>
      <c r="N27" s="29"/>
      <c r="O27" s="11" t="str">
        <f t="shared" si="3"/>
        <v/>
      </c>
      <c r="P27" s="11"/>
      <c r="Q27" s="11"/>
    </row>
    <row r="28" spans="1:17" ht="15" hidden="1" customHeight="1">
      <c r="A28" s="11"/>
      <c r="B28" s="21">
        <v>18</v>
      </c>
      <c r="C28" s="27"/>
      <c r="D28" s="28"/>
      <c r="E28" s="28"/>
      <c r="F28" s="29"/>
      <c r="G28" s="30"/>
      <c r="H28" s="28"/>
      <c r="I28" s="28"/>
      <c r="J28" s="31"/>
      <c r="K28" s="30"/>
      <c r="L28" s="28"/>
      <c r="M28" s="28"/>
      <c r="N28" s="29"/>
      <c r="O28" s="11" t="str">
        <f t="shared" si="3"/>
        <v/>
      </c>
      <c r="P28" s="11"/>
      <c r="Q28" s="11"/>
    </row>
    <row r="29" spans="1:17" ht="15" hidden="1" customHeight="1">
      <c r="A29" s="11"/>
      <c r="B29" s="21">
        <v>19</v>
      </c>
      <c r="C29" s="27"/>
      <c r="D29" s="28"/>
      <c r="E29" s="28"/>
      <c r="F29" s="29"/>
      <c r="G29" s="30"/>
      <c r="H29" s="28"/>
      <c r="I29" s="28"/>
      <c r="J29" s="31"/>
      <c r="K29" s="30"/>
      <c r="L29" s="28"/>
      <c r="M29" s="28"/>
      <c r="N29" s="29"/>
      <c r="O29" s="11" t="str">
        <f t="shared" si="3"/>
        <v/>
      </c>
      <c r="P29" s="11"/>
      <c r="Q29" s="11"/>
    </row>
    <row r="30" spans="1:17" ht="15.75" hidden="1" customHeight="1" thickBot="1">
      <c r="A30" s="11"/>
      <c r="B30" s="32">
        <v>20</v>
      </c>
      <c r="C30" s="22"/>
      <c r="D30" s="23"/>
      <c r="E30" s="23"/>
      <c r="F30" s="24"/>
      <c r="G30" s="25"/>
      <c r="H30" s="23"/>
      <c r="I30" s="23"/>
      <c r="J30" s="26"/>
      <c r="K30" s="25"/>
      <c r="L30" s="23"/>
      <c r="M30" s="23"/>
      <c r="N30" s="24"/>
      <c r="O30" s="11" t="str">
        <f t="shared" si="3"/>
        <v/>
      </c>
      <c r="P30" s="11"/>
      <c r="Q30" s="11"/>
    </row>
    <row r="31" spans="1:17" ht="16" thickBot="1">
      <c r="A31" s="11"/>
      <c r="B31" s="33"/>
      <c r="C31" s="34"/>
      <c r="D31" s="35" t="s">
        <v>23</v>
      </c>
      <c r="E31" s="36">
        <f>AVERAGE(C11:E30)</f>
        <v>0.77800000000000002</v>
      </c>
      <c r="F31" s="37">
        <f>AVERAGE(F11:F30)</f>
        <v>0</v>
      </c>
      <c r="G31" s="34"/>
      <c r="H31" s="35" t="s">
        <v>23</v>
      </c>
      <c r="I31" s="38" t="e">
        <f>AVERAGE(G11:I30)</f>
        <v>#DIV/0!</v>
      </c>
      <c r="J31" s="39">
        <f>AVERAGE(J11:J30)</f>
        <v>0</v>
      </c>
      <c r="K31" s="34"/>
      <c r="L31" s="35" t="s">
        <v>23</v>
      </c>
      <c r="M31" s="38" t="e">
        <f>AVERAGE(K11:M30)</f>
        <v>#DIV/0!</v>
      </c>
      <c r="N31" s="37">
        <f>AVERAGE(N11:N30)</f>
        <v>0</v>
      </c>
      <c r="O31" s="11"/>
      <c r="P31" s="11"/>
      <c r="Q31" s="11"/>
    </row>
    <row r="32" spans="1:17" ht="16" thickBo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16" thickBot="1">
      <c r="A33" s="11"/>
      <c r="B33" s="40"/>
      <c r="C33" s="41" t="s">
        <v>24</v>
      </c>
      <c r="D33" s="42">
        <f>IF(H4=3,P34*O46,P34*O45)</f>
        <v>0</v>
      </c>
      <c r="E33" s="11"/>
      <c r="F33" s="40"/>
      <c r="G33" s="43" t="s">
        <v>25</v>
      </c>
      <c r="H33" s="42" t="e">
        <f>IF(H4=3,SQRT(ABS(((P36*P46)^2)-((D33^2)/(H5*H4)))),(SQRT(ABS(((P36*P45)^2)-((D33^2)/(H5*H4))))))</f>
        <v>#DIV/0!</v>
      </c>
      <c r="I33" s="11"/>
      <c r="J33" s="40"/>
      <c r="K33" s="41" t="s">
        <v>26</v>
      </c>
      <c r="L33" s="42" t="e">
        <f>SQRT(D33^2+H33^2)</f>
        <v>#DIV/0!</v>
      </c>
      <c r="M33" s="11"/>
      <c r="N33" s="176" t="s">
        <v>27</v>
      </c>
      <c r="O33" s="177"/>
      <c r="P33" s="178"/>
      <c r="Q33" s="11"/>
    </row>
    <row r="34" spans="1:17" ht="16" thickBot="1">
      <c r="A34" s="11"/>
      <c r="B34" s="44"/>
      <c r="C34" s="45" t="s">
        <v>28</v>
      </c>
      <c r="D34" s="46">
        <f>D33/5.15</f>
        <v>0</v>
      </c>
      <c r="E34" s="11"/>
      <c r="F34" s="44"/>
      <c r="G34" s="47" t="s">
        <v>29</v>
      </c>
      <c r="H34" s="46" t="e">
        <f>H33/5.15</f>
        <v>#DIV/0!</v>
      </c>
      <c r="I34" s="11"/>
      <c r="J34" s="44"/>
      <c r="K34" s="45" t="s">
        <v>30</v>
      </c>
      <c r="L34" s="48" t="e">
        <f>L33/5.15</f>
        <v>#DIV/0!</v>
      </c>
      <c r="M34" s="11"/>
      <c r="N34" s="49"/>
      <c r="O34" s="50" t="s">
        <v>31</v>
      </c>
      <c r="P34" s="51">
        <f>IF(H3=2,(F31+J31)/2,(F31+J31+N31)/3)</f>
        <v>0</v>
      </c>
      <c r="Q34" s="11"/>
    </row>
    <row r="35" spans="1:17" ht="16" thickBot="1">
      <c r="A35" s="11"/>
      <c r="B35" s="52"/>
      <c r="C35" s="53" t="s">
        <v>32</v>
      </c>
      <c r="D35" s="54">
        <f>100*D33/E5</f>
        <v>0</v>
      </c>
      <c r="E35" s="11"/>
      <c r="F35" s="52"/>
      <c r="G35" s="55" t="s">
        <v>82</v>
      </c>
      <c r="H35" s="54" t="e">
        <f>100*H33/E5</f>
        <v>#DIV/0!</v>
      </c>
      <c r="I35" s="11"/>
      <c r="J35" s="52"/>
      <c r="K35" s="56" t="s">
        <v>33</v>
      </c>
      <c r="L35" s="54" t="e">
        <f>100*L33/(E3-E4)</f>
        <v>#DIV/0!</v>
      </c>
      <c r="M35" s="11"/>
      <c r="N35" s="57"/>
      <c r="O35" s="58" t="s">
        <v>34</v>
      </c>
      <c r="P35" s="59">
        <f>IF(H4=3,P34*N46,P34*N45)</f>
        <v>0</v>
      </c>
      <c r="Q35" s="11"/>
    </row>
    <row r="36" spans="1:17" ht="16" thickBot="1">
      <c r="A36" s="11"/>
      <c r="B36" s="60"/>
      <c r="C36" s="61" t="s">
        <v>35</v>
      </c>
      <c r="D36" s="62" t="str">
        <f>IF(D35&gt;30,"unacceptable.",IF(D35&gt;20,"marginal.",IF(D35&gt;10,"adequate.","excellent.")))</f>
        <v>excellent.</v>
      </c>
      <c r="E36" s="63"/>
      <c r="F36" s="64"/>
      <c r="G36" s="61" t="s">
        <v>36</v>
      </c>
      <c r="H36" s="62" t="e">
        <f>IF(H35&gt;30,"unacceptable.",IF(H35&gt;20,"marginal.",IF(H35&gt;10,"adequate.","excellent.")))</f>
        <v>#DIV/0!</v>
      </c>
      <c r="I36" s="63"/>
      <c r="J36" s="64"/>
      <c r="K36" s="61" t="s">
        <v>36</v>
      </c>
      <c r="L36" s="62" t="e">
        <f>IF(L35&gt;30,"unacceptable.",IF(L35&gt;20,"marginal.",IF(L35&gt;10,"adequate.","excellent.")))</f>
        <v>#DIV/0!</v>
      </c>
      <c r="M36" s="11"/>
      <c r="N36" s="65"/>
      <c r="O36" s="66" t="s">
        <v>37</v>
      </c>
      <c r="P36" s="67" t="e">
        <f>IF(H3=2,ABS(E31-I31),MAX(E31,I31,M31)-MIN(E31,I31,M31))</f>
        <v>#DIV/0!</v>
      </c>
      <c r="Q36" s="11"/>
    </row>
    <row r="37" spans="1:1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68" t="s">
        <v>38</v>
      </c>
      <c r="O37" s="11"/>
      <c r="P37" s="11"/>
      <c r="Q37" s="11"/>
    </row>
    <row r="38" spans="1:17">
      <c r="A38" s="11"/>
      <c r="B38" s="11" t="s">
        <v>39</v>
      </c>
      <c r="C38" s="11"/>
      <c r="D38" s="11"/>
      <c r="E38" s="11"/>
      <c r="F38" s="11" t="s">
        <v>40</v>
      </c>
      <c r="G38" s="11"/>
      <c r="H38" s="11"/>
      <c r="I38" s="11"/>
      <c r="J38" s="11" t="s">
        <v>41</v>
      </c>
      <c r="K38" s="11"/>
      <c r="L38" s="11"/>
      <c r="M38" s="11"/>
      <c r="N38" s="68" t="s">
        <v>42</v>
      </c>
      <c r="O38" s="11"/>
      <c r="P38" s="11"/>
      <c r="Q38" s="11"/>
    </row>
    <row r="39" spans="1:17">
      <c r="A39" s="11"/>
      <c r="B39" s="69" t="s">
        <v>43</v>
      </c>
      <c r="C39" s="11"/>
      <c r="D39" s="11"/>
      <c r="E39" s="11"/>
      <c r="F39" s="69" t="s">
        <v>44</v>
      </c>
      <c r="G39" s="11"/>
      <c r="H39" s="11"/>
      <c r="I39" s="11"/>
      <c r="J39" s="69" t="s">
        <v>45</v>
      </c>
      <c r="K39" s="11"/>
      <c r="L39" s="11"/>
      <c r="M39" s="11"/>
      <c r="N39" s="69" t="s">
        <v>46</v>
      </c>
      <c r="O39" s="11"/>
      <c r="P39" s="11"/>
      <c r="Q39" s="11"/>
    </row>
    <row r="40" spans="1:17">
      <c r="A40" s="11"/>
      <c r="B40" s="11" t="s">
        <v>47</v>
      </c>
      <c r="C40" s="11"/>
      <c r="D40" s="11"/>
      <c r="E40" s="11"/>
      <c r="F40" s="11" t="s">
        <v>48</v>
      </c>
      <c r="G40" s="11"/>
      <c r="H40" s="11"/>
      <c r="I40" s="11"/>
      <c r="J40" s="11" t="s">
        <v>49</v>
      </c>
      <c r="K40" s="11"/>
      <c r="L40" s="11"/>
      <c r="M40" s="11"/>
      <c r="N40" s="11"/>
      <c r="O40" s="11"/>
      <c r="P40" s="70"/>
      <c r="Q40" s="11"/>
    </row>
    <row r="41" spans="1:17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6" thickBot="1">
      <c r="A42" s="11"/>
      <c r="B42" s="71" t="s">
        <v>50</v>
      </c>
      <c r="C42" s="72"/>
      <c r="D42" s="7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6" thickBot="1">
      <c r="A43" s="11"/>
      <c r="B43" s="73" t="s">
        <v>51</v>
      </c>
      <c r="C43" s="74" t="s">
        <v>52</v>
      </c>
      <c r="D43" s="75"/>
      <c r="E43" s="11"/>
      <c r="F43" s="11" t="s">
        <v>53</v>
      </c>
      <c r="G43" s="11"/>
      <c r="H43" s="11"/>
      <c r="I43" s="11"/>
      <c r="J43" s="11"/>
      <c r="K43" s="11"/>
      <c r="L43" s="11"/>
      <c r="M43" s="63" t="s">
        <v>54</v>
      </c>
      <c r="N43" s="11"/>
      <c r="O43" s="11"/>
      <c r="P43" s="11"/>
      <c r="Q43" s="11"/>
    </row>
    <row r="44" spans="1:17">
      <c r="A44" s="11"/>
      <c r="B44" s="76" t="s">
        <v>55</v>
      </c>
      <c r="C44" s="77" t="s">
        <v>56</v>
      </c>
      <c r="D44" s="78"/>
      <c r="E44" s="11"/>
      <c r="F44" s="11" t="s">
        <v>57</v>
      </c>
      <c r="G44" s="11"/>
      <c r="H44" s="11"/>
      <c r="I44" s="11"/>
      <c r="J44" s="11"/>
      <c r="K44" s="11"/>
      <c r="L44" s="11"/>
      <c r="M44" s="79" t="s">
        <v>58</v>
      </c>
      <c r="N44" s="80" t="s">
        <v>59</v>
      </c>
      <c r="O44" s="81" t="s">
        <v>60</v>
      </c>
      <c r="P44" s="82" t="s">
        <v>61</v>
      </c>
      <c r="Q44" s="11"/>
    </row>
    <row r="45" spans="1:17" ht="16" thickBot="1">
      <c r="A45" s="11"/>
      <c r="B45" s="76" t="s">
        <v>62</v>
      </c>
      <c r="C45" s="77" t="s">
        <v>63</v>
      </c>
      <c r="D45" s="78"/>
      <c r="E45" s="11"/>
      <c r="F45" s="11"/>
      <c r="G45" s="11"/>
      <c r="H45" s="11"/>
      <c r="I45" s="11"/>
      <c r="J45" s="11"/>
      <c r="K45" s="11"/>
      <c r="L45" s="11"/>
      <c r="M45" s="111">
        <v>2</v>
      </c>
      <c r="N45" s="112">
        <v>3.27</v>
      </c>
      <c r="O45" s="112">
        <v>4.5599999999999996</v>
      </c>
      <c r="P45" s="113">
        <v>3.65</v>
      </c>
      <c r="Q45" s="11"/>
    </row>
    <row r="46" spans="1:17" ht="16" thickBot="1">
      <c r="A46" s="11"/>
      <c r="B46" s="85" t="s">
        <v>64</v>
      </c>
      <c r="C46" s="86" t="s">
        <v>65</v>
      </c>
      <c r="D46" s="87"/>
      <c r="E46" s="11"/>
      <c r="F46" s="88" t="s">
        <v>66</v>
      </c>
      <c r="G46" s="110">
        <f>H5*H3</f>
        <v>30</v>
      </c>
      <c r="H46" s="68" t="s">
        <v>67</v>
      </c>
      <c r="I46" s="11"/>
      <c r="J46" s="11"/>
      <c r="K46" s="11"/>
      <c r="L46" s="11"/>
      <c r="M46" s="114">
        <v>3</v>
      </c>
      <c r="N46" s="115">
        <v>2.58</v>
      </c>
      <c r="O46" s="115">
        <v>3.05</v>
      </c>
      <c r="P46" s="116">
        <v>2.7</v>
      </c>
      <c r="Q46" s="11"/>
    </row>
    <row r="47" spans="1:1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6" thickBo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.75" customHeight="1" thickBot="1">
      <c r="A67" s="11"/>
      <c r="B67" s="11"/>
      <c r="C67" s="11"/>
      <c r="D67" s="179" t="str">
        <f>C9</f>
        <v>"enter op#1"</v>
      </c>
      <c r="E67" s="181" t="str">
        <f>G9</f>
        <v>"enter op#2"</v>
      </c>
      <c r="F67" s="169" t="str">
        <f>K9</f>
        <v>"enter op#3"</v>
      </c>
      <c r="G67" s="11"/>
      <c r="H67" s="11"/>
      <c r="I67" s="11"/>
      <c r="J67" s="11"/>
      <c r="K67" s="91"/>
      <c r="L67" s="179" t="str">
        <f>C9</f>
        <v>"enter op#1"</v>
      </c>
      <c r="M67" s="181" t="str">
        <f>G9</f>
        <v>"enter op#2"</v>
      </c>
      <c r="N67" s="169" t="str">
        <f>K9</f>
        <v>"enter op#3"</v>
      </c>
      <c r="O67" s="11"/>
      <c r="P67" s="11"/>
      <c r="Q67" s="11"/>
    </row>
    <row r="68" spans="1:17" ht="16" thickBot="1">
      <c r="A68" s="11"/>
      <c r="B68" s="11"/>
      <c r="C68" s="16" t="s">
        <v>68</v>
      </c>
      <c r="D68" s="180"/>
      <c r="E68" s="182"/>
      <c r="F68" s="170"/>
      <c r="G68" s="92" t="s">
        <v>69</v>
      </c>
      <c r="H68" s="11" t="s">
        <v>70</v>
      </c>
      <c r="I68" s="11" t="s">
        <v>71</v>
      </c>
      <c r="J68" s="11"/>
      <c r="K68" s="93" t="s">
        <v>68</v>
      </c>
      <c r="L68" s="180"/>
      <c r="M68" s="183"/>
      <c r="N68" s="170"/>
      <c r="O68" s="11"/>
      <c r="P68" s="11"/>
      <c r="Q68" s="11"/>
    </row>
    <row r="69" spans="1:17">
      <c r="A69" s="11"/>
      <c r="B69" s="11"/>
      <c r="C69" s="83">
        <f t="shared" ref="C69:C88" si="4">B11</f>
        <v>1</v>
      </c>
      <c r="D69" s="94">
        <f t="shared" ref="D69:D88" si="5">F11</f>
        <v>0</v>
      </c>
      <c r="E69" s="94">
        <f t="shared" ref="E69:E88" si="6">J11</f>
        <v>0</v>
      </c>
      <c r="F69" s="84">
        <f t="shared" ref="F69:F88" si="7">N11</f>
        <v>0</v>
      </c>
      <c r="G69" s="95">
        <f t="shared" ref="G69:G88" si="8">$P$35</f>
        <v>0</v>
      </c>
      <c r="H69" s="11" t="e">
        <f>31+($L31/2)</f>
        <v>#VALUE!</v>
      </c>
      <c r="I69" s="11"/>
      <c r="J69" s="11"/>
      <c r="K69" s="83">
        <f t="shared" ref="K69:K88" si="9">C69</f>
        <v>1</v>
      </c>
      <c r="L69" s="96" t="e">
        <f t="shared" ref="L69:L88" si="10">AVERAGE(C11:E11)</f>
        <v>#DIV/0!</v>
      </c>
      <c r="M69" s="96" t="e">
        <f t="shared" ref="M69:M88" si="11">AVERAGE(G11:I11)</f>
        <v>#DIV/0!</v>
      </c>
      <c r="N69" s="96" t="e">
        <f t="shared" ref="N69:N88" si="12">AVERAGE(K11:M11)</f>
        <v>#DIV/0!</v>
      </c>
      <c r="O69" s="11"/>
      <c r="P69" s="11"/>
      <c r="Q69" s="11"/>
    </row>
    <row r="70" spans="1:17">
      <c r="A70" s="11"/>
      <c r="B70" s="11"/>
      <c r="C70" s="83">
        <f t="shared" si="4"/>
        <v>2</v>
      </c>
      <c r="D70" s="84">
        <f t="shared" si="5"/>
        <v>0</v>
      </c>
      <c r="E70" s="84">
        <f t="shared" si="6"/>
        <v>0</v>
      </c>
      <c r="F70" s="84">
        <f t="shared" si="7"/>
        <v>0</v>
      </c>
      <c r="G70" s="95">
        <f t="shared" si="8"/>
        <v>0</v>
      </c>
      <c r="H70" s="11"/>
      <c r="I70" s="11"/>
      <c r="J70" s="11"/>
      <c r="K70" s="83">
        <f t="shared" si="9"/>
        <v>2</v>
      </c>
      <c r="L70" s="96" t="e">
        <f t="shared" si="10"/>
        <v>#DIV/0!</v>
      </c>
      <c r="M70" s="96" t="e">
        <f t="shared" si="11"/>
        <v>#DIV/0!</v>
      </c>
      <c r="N70" s="96" t="e">
        <f t="shared" si="12"/>
        <v>#DIV/0!</v>
      </c>
      <c r="O70" s="11"/>
      <c r="P70" s="11"/>
      <c r="Q70" s="11"/>
    </row>
    <row r="71" spans="1:17">
      <c r="A71" s="11"/>
      <c r="B71" s="11"/>
      <c r="C71" s="83">
        <f t="shared" si="4"/>
        <v>3</v>
      </c>
      <c r="D71" s="84">
        <f t="shared" si="5"/>
        <v>0</v>
      </c>
      <c r="E71" s="84">
        <f t="shared" si="6"/>
        <v>0</v>
      </c>
      <c r="F71" s="84">
        <f t="shared" si="7"/>
        <v>0</v>
      </c>
      <c r="G71" s="95">
        <f t="shared" si="8"/>
        <v>0</v>
      </c>
      <c r="H71" s="11"/>
      <c r="I71" s="11"/>
      <c r="J71" s="11"/>
      <c r="K71" s="83">
        <f t="shared" si="9"/>
        <v>3</v>
      </c>
      <c r="L71" s="96" t="e">
        <f t="shared" si="10"/>
        <v>#DIV/0!</v>
      </c>
      <c r="M71" s="96" t="e">
        <f t="shared" si="11"/>
        <v>#DIV/0!</v>
      </c>
      <c r="N71" s="96" t="e">
        <f t="shared" si="12"/>
        <v>#DIV/0!</v>
      </c>
      <c r="O71" s="11"/>
      <c r="P71" s="11"/>
      <c r="Q71" s="11"/>
    </row>
    <row r="72" spans="1:17">
      <c r="A72" s="11"/>
      <c r="B72" s="11"/>
      <c r="C72" s="83">
        <f t="shared" si="4"/>
        <v>4</v>
      </c>
      <c r="D72" s="84">
        <f t="shared" si="5"/>
        <v>0</v>
      </c>
      <c r="E72" s="84">
        <f t="shared" si="6"/>
        <v>0</v>
      </c>
      <c r="F72" s="84">
        <f t="shared" si="7"/>
        <v>0</v>
      </c>
      <c r="G72" s="95">
        <f t="shared" si="8"/>
        <v>0</v>
      </c>
      <c r="H72" s="11"/>
      <c r="I72" s="11"/>
      <c r="J72" s="11"/>
      <c r="K72" s="83">
        <f t="shared" si="9"/>
        <v>4</v>
      </c>
      <c r="L72" s="96" t="e">
        <f t="shared" si="10"/>
        <v>#DIV/0!</v>
      </c>
      <c r="M72" s="96" t="e">
        <f t="shared" si="11"/>
        <v>#DIV/0!</v>
      </c>
      <c r="N72" s="96" t="e">
        <f t="shared" si="12"/>
        <v>#DIV/0!</v>
      </c>
      <c r="O72" s="11"/>
      <c r="P72" s="11"/>
      <c r="Q72" s="11"/>
    </row>
    <row r="73" spans="1:17">
      <c r="A73" s="11"/>
      <c r="B73" s="11"/>
      <c r="C73" s="83">
        <f t="shared" si="4"/>
        <v>5</v>
      </c>
      <c r="D73" s="84">
        <f t="shared" si="5"/>
        <v>0</v>
      </c>
      <c r="E73" s="84">
        <f t="shared" si="6"/>
        <v>0</v>
      </c>
      <c r="F73" s="84">
        <f t="shared" si="7"/>
        <v>0</v>
      </c>
      <c r="G73" s="95">
        <f t="shared" si="8"/>
        <v>0</v>
      </c>
      <c r="H73" s="11"/>
      <c r="I73" s="11"/>
      <c r="J73" s="11"/>
      <c r="K73" s="83">
        <f t="shared" si="9"/>
        <v>5</v>
      </c>
      <c r="L73" s="96" t="e">
        <f t="shared" si="10"/>
        <v>#DIV/0!</v>
      </c>
      <c r="M73" s="96" t="e">
        <f t="shared" si="11"/>
        <v>#DIV/0!</v>
      </c>
      <c r="N73" s="96" t="e">
        <f t="shared" si="12"/>
        <v>#DIV/0!</v>
      </c>
      <c r="O73" s="11"/>
      <c r="P73" s="11"/>
      <c r="Q73" s="11"/>
    </row>
    <row r="74" spans="1:17">
      <c r="A74" s="11"/>
      <c r="B74" s="11"/>
      <c r="C74" s="83">
        <f t="shared" si="4"/>
        <v>6</v>
      </c>
      <c r="D74" s="84">
        <f t="shared" si="5"/>
        <v>0</v>
      </c>
      <c r="E74" s="84">
        <f t="shared" si="6"/>
        <v>0</v>
      </c>
      <c r="F74" s="84">
        <f t="shared" si="7"/>
        <v>0</v>
      </c>
      <c r="G74" s="95">
        <f t="shared" si="8"/>
        <v>0</v>
      </c>
      <c r="H74" s="11"/>
      <c r="I74" s="11"/>
      <c r="J74" s="11"/>
      <c r="K74" s="83">
        <f t="shared" si="9"/>
        <v>6</v>
      </c>
      <c r="L74" s="96" t="e">
        <f t="shared" si="10"/>
        <v>#DIV/0!</v>
      </c>
      <c r="M74" s="96" t="e">
        <f t="shared" si="11"/>
        <v>#DIV/0!</v>
      </c>
      <c r="N74" s="96" t="e">
        <f t="shared" si="12"/>
        <v>#DIV/0!</v>
      </c>
      <c r="O74" s="11"/>
      <c r="P74" s="11"/>
      <c r="Q74" s="11"/>
    </row>
    <row r="75" spans="1:17">
      <c r="A75" s="11"/>
      <c r="B75" s="11"/>
      <c r="C75" s="83">
        <f t="shared" si="4"/>
        <v>7</v>
      </c>
      <c r="D75" s="84">
        <f t="shared" si="5"/>
        <v>0</v>
      </c>
      <c r="E75" s="84">
        <f t="shared" si="6"/>
        <v>0</v>
      </c>
      <c r="F75" s="84">
        <f t="shared" si="7"/>
        <v>0</v>
      </c>
      <c r="G75" s="95">
        <f t="shared" si="8"/>
        <v>0</v>
      </c>
      <c r="H75" s="11"/>
      <c r="I75" s="11"/>
      <c r="J75" s="11"/>
      <c r="K75" s="83">
        <f t="shared" si="9"/>
        <v>7</v>
      </c>
      <c r="L75" s="96" t="e">
        <f t="shared" si="10"/>
        <v>#DIV/0!</v>
      </c>
      <c r="M75" s="96" t="e">
        <f t="shared" si="11"/>
        <v>#DIV/0!</v>
      </c>
      <c r="N75" s="96" t="e">
        <f t="shared" si="12"/>
        <v>#DIV/0!</v>
      </c>
      <c r="O75" s="11"/>
      <c r="P75" s="11"/>
      <c r="Q75" s="11"/>
    </row>
    <row r="76" spans="1:17">
      <c r="A76" s="11"/>
      <c r="B76" s="11"/>
      <c r="C76" s="83">
        <f t="shared" si="4"/>
        <v>8</v>
      </c>
      <c r="D76" s="84">
        <f t="shared" si="5"/>
        <v>0</v>
      </c>
      <c r="E76" s="84">
        <f t="shared" si="6"/>
        <v>0</v>
      </c>
      <c r="F76" s="84">
        <f t="shared" si="7"/>
        <v>0</v>
      </c>
      <c r="G76" s="95">
        <f t="shared" si="8"/>
        <v>0</v>
      </c>
      <c r="H76" s="11"/>
      <c r="I76" s="11"/>
      <c r="J76" s="11"/>
      <c r="K76" s="83">
        <f t="shared" si="9"/>
        <v>8</v>
      </c>
      <c r="L76" s="96" t="e">
        <f t="shared" si="10"/>
        <v>#DIV/0!</v>
      </c>
      <c r="M76" s="96" t="e">
        <f t="shared" si="11"/>
        <v>#DIV/0!</v>
      </c>
      <c r="N76" s="96" t="e">
        <f t="shared" si="12"/>
        <v>#DIV/0!</v>
      </c>
      <c r="O76" s="11"/>
      <c r="P76" s="11"/>
      <c r="Q76" s="11"/>
    </row>
    <row r="77" spans="1:17">
      <c r="A77" s="11"/>
      <c r="B77" s="11"/>
      <c r="C77" s="83">
        <f t="shared" si="4"/>
        <v>9</v>
      </c>
      <c r="D77" s="84">
        <f t="shared" si="5"/>
        <v>0</v>
      </c>
      <c r="E77" s="84">
        <f t="shared" si="6"/>
        <v>0</v>
      </c>
      <c r="F77" s="84">
        <f t="shared" si="7"/>
        <v>0</v>
      </c>
      <c r="G77" s="95">
        <f t="shared" si="8"/>
        <v>0</v>
      </c>
      <c r="H77" s="11"/>
      <c r="I77" s="11"/>
      <c r="J77" s="11"/>
      <c r="K77" s="83">
        <f t="shared" si="9"/>
        <v>9</v>
      </c>
      <c r="L77" s="96" t="e">
        <f t="shared" si="10"/>
        <v>#DIV/0!</v>
      </c>
      <c r="M77" s="96" t="e">
        <f t="shared" si="11"/>
        <v>#DIV/0!</v>
      </c>
      <c r="N77" s="96" t="e">
        <f t="shared" si="12"/>
        <v>#DIV/0!</v>
      </c>
      <c r="O77" s="11"/>
      <c r="P77" s="11"/>
      <c r="Q77" s="11"/>
    </row>
    <row r="78" spans="1:17">
      <c r="A78" s="11"/>
      <c r="B78" s="11"/>
      <c r="C78" s="83">
        <f t="shared" si="4"/>
        <v>10</v>
      </c>
      <c r="D78" s="84">
        <f t="shared" si="5"/>
        <v>0</v>
      </c>
      <c r="E78" s="84">
        <f t="shared" si="6"/>
        <v>0</v>
      </c>
      <c r="F78" s="84">
        <f t="shared" si="7"/>
        <v>0</v>
      </c>
      <c r="G78" s="95">
        <f t="shared" si="8"/>
        <v>0</v>
      </c>
      <c r="H78" s="11"/>
      <c r="I78" s="11"/>
      <c r="J78" s="11"/>
      <c r="K78" s="83">
        <f t="shared" si="9"/>
        <v>10</v>
      </c>
      <c r="L78" s="96" t="e">
        <f t="shared" si="10"/>
        <v>#DIV/0!</v>
      </c>
      <c r="M78" s="96" t="e">
        <f t="shared" si="11"/>
        <v>#DIV/0!</v>
      </c>
      <c r="N78" s="96" t="e">
        <f t="shared" si="12"/>
        <v>#DIV/0!</v>
      </c>
      <c r="O78" s="11"/>
      <c r="P78" s="11"/>
      <c r="Q78" s="11"/>
    </row>
    <row r="79" spans="1:17">
      <c r="A79" s="11"/>
      <c r="B79" s="11"/>
      <c r="C79" s="83">
        <f t="shared" si="4"/>
        <v>11</v>
      </c>
      <c r="D79" s="84">
        <f t="shared" si="5"/>
        <v>0</v>
      </c>
      <c r="E79" s="84">
        <f t="shared" si="6"/>
        <v>0</v>
      </c>
      <c r="F79" s="84">
        <f t="shared" si="7"/>
        <v>0</v>
      </c>
      <c r="G79" s="95">
        <f t="shared" si="8"/>
        <v>0</v>
      </c>
      <c r="H79" s="11"/>
      <c r="I79" s="11"/>
      <c r="J79" s="11"/>
      <c r="K79" s="83">
        <f t="shared" si="9"/>
        <v>11</v>
      </c>
      <c r="L79" s="96">
        <f t="shared" si="10"/>
        <v>0.77800000000000002</v>
      </c>
      <c r="M79" s="96" t="e">
        <f t="shared" si="11"/>
        <v>#DIV/0!</v>
      </c>
      <c r="N79" s="96" t="e">
        <f t="shared" si="12"/>
        <v>#DIV/0!</v>
      </c>
      <c r="O79" s="11"/>
      <c r="P79" s="11"/>
      <c r="Q79" s="11"/>
    </row>
    <row r="80" spans="1:17">
      <c r="A80" s="11"/>
      <c r="B80" s="11"/>
      <c r="C80" s="83">
        <f t="shared" si="4"/>
        <v>12</v>
      </c>
      <c r="D80" s="84">
        <f t="shared" si="5"/>
        <v>0</v>
      </c>
      <c r="E80" s="84">
        <f t="shared" si="6"/>
        <v>0</v>
      </c>
      <c r="F80" s="84">
        <f t="shared" si="7"/>
        <v>0</v>
      </c>
      <c r="G80" s="95">
        <f t="shared" si="8"/>
        <v>0</v>
      </c>
      <c r="H80" s="11"/>
      <c r="I80" s="11"/>
      <c r="J80" s="11"/>
      <c r="K80" s="83">
        <f t="shared" si="9"/>
        <v>12</v>
      </c>
      <c r="L80" s="96" t="e">
        <f t="shared" si="10"/>
        <v>#DIV/0!</v>
      </c>
      <c r="M80" s="96" t="e">
        <f t="shared" si="11"/>
        <v>#DIV/0!</v>
      </c>
      <c r="N80" s="96" t="e">
        <f t="shared" si="12"/>
        <v>#DIV/0!</v>
      </c>
      <c r="O80" s="11"/>
      <c r="P80" s="11"/>
      <c r="Q80" s="11"/>
    </row>
    <row r="81" spans="1:17">
      <c r="A81" s="11"/>
      <c r="B81" s="11"/>
      <c r="C81" s="83">
        <f t="shared" si="4"/>
        <v>13</v>
      </c>
      <c r="D81" s="84">
        <f t="shared" si="5"/>
        <v>0</v>
      </c>
      <c r="E81" s="84">
        <f t="shared" si="6"/>
        <v>0</v>
      </c>
      <c r="F81" s="84">
        <f t="shared" si="7"/>
        <v>0</v>
      </c>
      <c r="G81" s="95">
        <f t="shared" si="8"/>
        <v>0</v>
      </c>
      <c r="H81" s="11"/>
      <c r="I81" s="11"/>
      <c r="J81" s="11"/>
      <c r="K81" s="83">
        <f t="shared" si="9"/>
        <v>13</v>
      </c>
      <c r="L81" s="96" t="e">
        <f t="shared" si="10"/>
        <v>#DIV/0!</v>
      </c>
      <c r="M81" s="96" t="e">
        <f t="shared" si="11"/>
        <v>#DIV/0!</v>
      </c>
      <c r="N81" s="96" t="e">
        <f t="shared" si="12"/>
        <v>#DIV/0!</v>
      </c>
      <c r="O81" s="11"/>
      <c r="P81" s="11"/>
      <c r="Q81" s="11"/>
    </row>
    <row r="82" spans="1:17">
      <c r="A82" s="11"/>
      <c r="B82" s="11"/>
      <c r="C82" s="83">
        <f t="shared" si="4"/>
        <v>14</v>
      </c>
      <c r="D82" s="84">
        <f t="shared" si="5"/>
        <v>0</v>
      </c>
      <c r="E82" s="84">
        <f t="shared" si="6"/>
        <v>0</v>
      </c>
      <c r="F82" s="84">
        <f t="shared" si="7"/>
        <v>0</v>
      </c>
      <c r="G82" s="95">
        <f t="shared" si="8"/>
        <v>0</v>
      </c>
      <c r="H82" s="11"/>
      <c r="I82" s="11"/>
      <c r="J82" s="11"/>
      <c r="K82" s="83">
        <f t="shared" si="9"/>
        <v>14</v>
      </c>
      <c r="L82" s="96" t="e">
        <f t="shared" si="10"/>
        <v>#DIV/0!</v>
      </c>
      <c r="M82" s="96" t="e">
        <f t="shared" si="11"/>
        <v>#DIV/0!</v>
      </c>
      <c r="N82" s="96" t="e">
        <f t="shared" si="12"/>
        <v>#DIV/0!</v>
      </c>
      <c r="O82" s="11"/>
      <c r="P82" s="11"/>
      <c r="Q82" s="11"/>
    </row>
    <row r="83" spans="1:17">
      <c r="A83" s="11"/>
      <c r="B83" s="11"/>
      <c r="C83" s="83">
        <f t="shared" si="4"/>
        <v>15</v>
      </c>
      <c r="D83" s="84">
        <f t="shared" si="5"/>
        <v>0</v>
      </c>
      <c r="E83" s="84">
        <f t="shared" si="6"/>
        <v>0</v>
      </c>
      <c r="F83" s="84">
        <f t="shared" si="7"/>
        <v>0</v>
      </c>
      <c r="G83" s="95">
        <f t="shared" si="8"/>
        <v>0</v>
      </c>
      <c r="H83" s="11"/>
      <c r="I83" s="11"/>
      <c r="J83" s="11"/>
      <c r="K83" s="83">
        <f t="shared" si="9"/>
        <v>15</v>
      </c>
      <c r="L83" s="96" t="e">
        <f t="shared" si="10"/>
        <v>#DIV/0!</v>
      </c>
      <c r="M83" s="96" t="e">
        <f t="shared" si="11"/>
        <v>#DIV/0!</v>
      </c>
      <c r="N83" s="96" t="e">
        <f t="shared" si="12"/>
        <v>#DIV/0!</v>
      </c>
      <c r="O83" s="11"/>
      <c r="P83" s="11"/>
      <c r="Q83" s="11"/>
    </row>
    <row r="84" spans="1:17">
      <c r="A84" s="11"/>
      <c r="B84" s="11"/>
      <c r="C84" s="83">
        <f t="shared" si="4"/>
        <v>16</v>
      </c>
      <c r="D84" s="84">
        <f t="shared" si="5"/>
        <v>0</v>
      </c>
      <c r="E84" s="84">
        <f t="shared" si="6"/>
        <v>0</v>
      </c>
      <c r="F84" s="84">
        <f t="shared" si="7"/>
        <v>0</v>
      </c>
      <c r="G84" s="95">
        <f t="shared" si="8"/>
        <v>0</v>
      </c>
      <c r="H84" s="11"/>
      <c r="I84" s="11"/>
      <c r="J84" s="11"/>
      <c r="K84" s="83">
        <f t="shared" si="9"/>
        <v>16</v>
      </c>
      <c r="L84" s="96" t="e">
        <f t="shared" si="10"/>
        <v>#DIV/0!</v>
      </c>
      <c r="M84" s="96" t="e">
        <f t="shared" si="11"/>
        <v>#DIV/0!</v>
      </c>
      <c r="N84" s="96" t="e">
        <f t="shared" si="12"/>
        <v>#DIV/0!</v>
      </c>
      <c r="O84" s="11"/>
      <c r="P84" s="11"/>
      <c r="Q84" s="11"/>
    </row>
    <row r="85" spans="1:17">
      <c r="A85" s="11"/>
      <c r="B85" s="11"/>
      <c r="C85" s="83">
        <f t="shared" si="4"/>
        <v>17</v>
      </c>
      <c r="D85" s="84">
        <f t="shared" si="5"/>
        <v>0</v>
      </c>
      <c r="E85" s="84">
        <f t="shared" si="6"/>
        <v>0</v>
      </c>
      <c r="F85" s="84">
        <f t="shared" si="7"/>
        <v>0</v>
      </c>
      <c r="G85" s="95">
        <f t="shared" si="8"/>
        <v>0</v>
      </c>
      <c r="H85" s="11"/>
      <c r="I85" s="11"/>
      <c r="J85" s="11"/>
      <c r="K85" s="83">
        <f t="shared" si="9"/>
        <v>17</v>
      </c>
      <c r="L85" s="96" t="e">
        <f t="shared" si="10"/>
        <v>#DIV/0!</v>
      </c>
      <c r="M85" s="96" t="e">
        <f t="shared" si="11"/>
        <v>#DIV/0!</v>
      </c>
      <c r="N85" s="96" t="e">
        <f t="shared" si="12"/>
        <v>#DIV/0!</v>
      </c>
      <c r="O85" s="11"/>
      <c r="P85" s="11"/>
      <c r="Q85" s="11"/>
    </row>
    <row r="86" spans="1:17">
      <c r="A86" s="11"/>
      <c r="B86" s="11"/>
      <c r="C86" s="83">
        <f t="shared" si="4"/>
        <v>18</v>
      </c>
      <c r="D86" s="84">
        <f t="shared" si="5"/>
        <v>0</v>
      </c>
      <c r="E86" s="84">
        <f t="shared" si="6"/>
        <v>0</v>
      </c>
      <c r="F86" s="84">
        <f t="shared" si="7"/>
        <v>0</v>
      </c>
      <c r="G86" s="95">
        <f t="shared" si="8"/>
        <v>0</v>
      </c>
      <c r="H86" s="11"/>
      <c r="I86" s="11"/>
      <c r="J86" s="11"/>
      <c r="K86" s="83">
        <f t="shared" si="9"/>
        <v>18</v>
      </c>
      <c r="L86" s="96" t="e">
        <f t="shared" si="10"/>
        <v>#DIV/0!</v>
      </c>
      <c r="M86" s="96" t="e">
        <f t="shared" si="11"/>
        <v>#DIV/0!</v>
      </c>
      <c r="N86" s="96" t="e">
        <f t="shared" si="12"/>
        <v>#DIV/0!</v>
      </c>
      <c r="O86" s="11"/>
      <c r="P86" s="11"/>
      <c r="Q86" s="11"/>
    </row>
    <row r="87" spans="1:17">
      <c r="A87" s="11"/>
      <c r="B87" s="11"/>
      <c r="C87" s="83">
        <f t="shared" si="4"/>
        <v>19</v>
      </c>
      <c r="D87" s="84">
        <f t="shared" si="5"/>
        <v>0</v>
      </c>
      <c r="E87" s="84">
        <f t="shared" si="6"/>
        <v>0</v>
      </c>
      <c r="F87" s="84">
        <f t="shared" si="7"/>
        <v>0</v>
      </c>
      <c r="G87" s="95">
        <f t="shared" si="8"/>
        <v>0</v>
      </c>
      <c r="H87" s="11"/>
      <c r="I87" s="11"/>
      <c r="J87" s="11"/>
      <c r="K87" s="83">
        <f t="shared" si="9"/>
        <v>19</v>
      </c>
      <c r="L87" s="96" t="e">
        <f t="shared" si="10"/>
        <v>#DIV/0!</v>
      </c>
      <c r="M87" s="96" t="e">
        <f t="shared" si="11"/>
        <v>#DIV/0!</v>
      </c>
      <c r="N87" s="96" t="e">
        <f t="shared" si="12"/>
        <v>#DIV/0!</v>
      </c>
      <c r="O87" s="11"/>
      <c r="P87" s="11"/>
      <c r="Q87" s="11"/>
    </row>
    <row r="88" spans="1:17" ht="16" thickBot="1">
      <c r="A88" s="11"/>
      <c r="B88" s="11"/>
      <c r="C88" s="89">
        <f t="shared" si="4"/>
        <v>20</v>
      </c>
      <c r="D88" s="90">
        <f t="shared" si="5"/>
        <v>0</v>
      </c>
      <c r="E88" s="90">
        <f t="shared" si="6"/>
        <v>0</v>
      </c>
      <c r="F88" s="90">
        <f t="shared" si="7"/>
        <v>0</v>
      </c>
      <c r="G88" s="95">
        <f t="shared" si="8"/>
        <v>0</v>
      </c>
      <c r="H88" s="11"/>
      <c r="I88" s="11"/>
      <c r="J88" s="11"/>
      <c r="K88" s="89">
        <f t="shared" si="9"/>
        <v>20</v>
      </c>
      <c r="L88" s="97" t="e">
        <f t="shared" si="10"/>
        <v>#DIV/0!</v>
      </c>
      <c r="M88" s="97" t="e">
        <f t="shared" si="11"/>
        <v>#DIV/0!</v>
      </c>
      <c r="N88" s="97" t="e">
        <f t="shared" si="12"/>
        <v>#DIV/0!</v>
      </c>
      <c r="O88" s="11"/>
      <c r="P88" s="11"/>
      <c r="Q88" s="11"/>
    </row>
    <row r="89" spans="1:1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</sheetData>
  <mergeCells count="25">
    <mergeCell ref="N67:N68"/>
    <mergeCell ref="C9:F9"/>
    <mergeCell ref="G9:J9"/>
    <mergeCell ref="K9:N9"/>
    <mergeCell ref="O10:P10"/>
    <mergeCell ref="N33:P33"/>
    <mergeCell ref="D67:D68"/>
    <mergeCell ref="E67:E68"/>
    <mergeCell ref="F67:F68"/>
    <mergeCell ref="L67:L68"/>
    <mergeCell ref="M67:M68"/>
    <mergeCell ref="B5:C5"/>
    <mergeCell ref="F5:G5"/>
    <mergeCell ref="I5:J5"/>
    <mergeCell ref="B6:C6"/>
    <mergeCell ref="F6:G6"/>
    <mergeCell ref="I6:J6"/>
    <mergeCell ref="B4:C4"/>
    <mergeCell ref="F4:G4"/>
    <mergeCell ref="I4:J4"/>
    <mergeCell ref="D1:F1"/>
    <mergeCell ref="G1:J1"/>
    <mergeCell ref="B3:C3"/>
    <mergeCell ref="F3:G3"/>
    <mergeCell ref="I3:J3"/>
  </mergeCells>
  <phoneticPr fontId="1" type="noConversion"/>
  <conditionalFormatting sqref="B3:C6">
    <cfRule type="cellIs" dxfId="26" priority="9" stopIfTrue="1" operator="equal">
      <formula>"data"</formula>
    </cfRule>
  </conditionalFormatting>
  <conditionalFormatting sqref="B3:C6">
    <cfRule type="cellIs" dxfId="25" priority="8" stopIfTrue="1" operator="equal">
      <formula>"data"</formula>
    </cfRule>
  </conditionalFormatting>
  <conditionalFormatting sqref="H3:H5">
    <cfRule type="cellIs" dxfId="24" priority="7" stopIfTrue="1" operator="equal">
      <formula>"data"</formula>
    </cfRule>
  </conditionalFormatting>
  <conditionalFormatting sqref="H3:H5">
    <cfRule type="cellIs" dxfId="23" priority="6" stopIfTrue="1" operator="equal">
      <formula>"data"</formula>
    </cfRule>
  </conditionalFormatting>
  <conditionalFormatting sqref="G45:G46">
    <cfRule type="cellIs" dxfId="22" priority="5" stopIfTrue="1" operator="equal">
      <formula>"data"</formula>
    </cfRule>
  </conditionalFormatting>
  <conditionalFormatting sqref="G45:G46">
    <cfRule type="cellIs" dxfId="21" priority="4" stopIfTrue="1" operator="equal">
      <formula>"data"</formula>
    </cfRule>
  </conditionalFormatting>
  <conditionalFormatting sqref="B3:C6">
    <cfRule type="cellIs" dxfId="20" priority="3" stopIfTrue="1" operator="equal">
      <formula>"data"</formula>
    </cfRule>
  </conditionalFormatting>
  <conditionalFormatting sqref="B3:C6">
    <cfRule type="cellIs" dxfId="19" priority="2" stopIfTrue="1" operator="equal">
      <formula>"data"</formula>
    </cfRule>
  </conditionalFormatting>
  <conditionalFormatting sqref="B3:C6">
    <cfRule type="cellIs" dxfId="18" priority="1" stopIfTrue="1" operator="equal">
      <formula>"data"</formula>
    </cfRule>
  </conditionalFormatting>
  <pageMargins left="0.74803149606299213" right="0.74803149606299213" top="0.98425196850393704" bottom="0.98425196850393704" header="0.51181102362204722" footer="0.51181102362204722"/>
  <pageSetup paperSize="9" scale="64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showGridLines="0" zoomScaleSheetLayoutView="85" workbookViewId="0">
      <selection activeCell="K11" activeCellId="2" sqref="C11:E20 G11:I20 K11:M20"/>
    </sheetView>
  </sheetViews>
  <sheetFormatPr baseColWidth="10" defaultColWidth="11" defaultRowHeight="15" x14ac:dyDescent="0"/>
  <cols>
    <col min="1" max="1" width="16" style="2" customWidth="1"/>
    <col min="2" max="2" width="11.1640625" style="2" bestFit="1" customWidth="1"/>
    <col min="3" max="4" width="11" style="2"/>
    <col min="5" max="6" width="11.1640625" style="2" bestFit="1" customWidth="1"/>
    <col min="7" max="7" width="11" style="2"/>
    <col min="8" max="8" width="11.1640625" style="2" bestFit="1" customWidth="1"/>
    <col min="9" max="9" width="11" style="2"/>
    <col min="10" max="10" width="17.1640625" style="2" bestFit="1" customWidth="1"/>
    <col min="11" max="13" width="11" style="2"/>
    <col min="14" max="14" width="11.1640625" style="2" bestFit="1" customWidth="1"/>
    <col min="15" max="16" width="11" style="2"/>
    <col min="17" max="17" width="2.6640625" style="2" customWidth="1"/>
    <col min="18" max="256" width="11" style="2"/>
    <col min="257" max="257" width="16" style="2" customWidth="1"/>
    <col min="258" max="258" width="11.1640625" style="2" bestFit="1" customWidth="1"/>
    <col min="259" max="260" width="11" style="2"/>
    <col min="261" max="262" width="11.1640625" style="2" bestFit="1" customWidth="1"/>
    <col min="263" max="263" width="11" style="2"/>
    <col min="264" max="264" width="11.1640625" style="2" bestFit="1" customWidth="1"/>
    <col min="265" max="265" width="11" style="2"/>
    <col min="266" max="266" width="17.1640625" style="2" bestFit="1" customWidth="1"/>
    <col min="267" max="269" width="11" style="2"/>
    <col min="270" max="270" width="11.1640625" style="2" bestFit="1" customWidth="1"/>
    <col min="271" max="512" width="11" style="2"/>
    <col min="513" max="513" width="16" style="2" customWidth="1"/>
    <col min="514" max="514" width="11.1640625" style="2" bestFit="1" customWidth="1"/>
    <col min="515" max="516" width="11" style="2"/>
    <col min="517" max="518" width="11.1640625" style="2" bestFit="1" customWidth="1"/>
    <col min="519" max="519" width="11" style="2"/>
    <col min="520" max="520" width="11.1640625" style="2" bestFit="1" customWidth="1"/>
    <col min="521" max="521" width="11" style="2"/>
    <col min="522" max="522" width="17.1640625" style="2" bestFit="1" customWidth="1"/>
    <col min="523" max="525" width="11" style="2"/>
    <col min="526" max="526" width="11.1640625" style="2" bestFit="1" customWidth="1"/>
    <col min="527" max="768" width="11" style="2"/>
    <col min="769" max="769" width="16" style="2" customWidth="1"/>
    <col min="770" max="770" width="11.1640625" style="2" bestFit="1" customWidth="1"/>
    <col min="771" max="772" width="11" style="2"/>
    <col min="773" max="774" width="11.1640625" style="2" bestFit="1" customWidth="1"/>
    <col min="775" max="775" width="11" style="2"/>
    <col min="776" max="776" width="11.1640625" style="2" bestFit="1" customWidth="1"/>
    <col min="777" max="777" width="11" style="2"/>
    <col min="778" max="778" width="17.1640625" style="2" bestFit="1" customWidth="1"/>
    <col min="779" max="781" width="11" style="2"/>
    <col min="782" max="782" width="11.1640625" style="2" bestFit="1" customWidth="1"/>
    <col min="783" max="1024" width="11" style="2"/>
    <col min="1025" max="1025" width="16" style="2" customWidth="1"/>
    <col min="1026" max="1026" width="11.1640625" style="2" bestFit="1" customWidth="1"/>
    <col min="1027" max="1028" width="11" style="2"/>
    <col min="1029" max="1030" width="11.1640625" style="2" bestFit="1" customWidth="1"/>
    <col min="1031" max="1031" width="11" style="2"/>
    <col min="1032" max="1032" width="11.1640625" style="2" bestFit="1" customWidth="1"/>
    <col min="1033" max="1033" width="11" style="2"/>
    <col min="1034" max="1034" width="17.1640625" style="2" bestFit="1" customWidth="1"/>
    <col min="1035" max="1037" width="11" style="2"/>
    <col min="1038" max="1038" width="11.1640625" style="2" bestFit="1" customWidth="1"/>
    <col min="1039" max="1280" width="11" style="2"/>
    <col min="1281" max="1281" width="16" style="2" customWidth="1"/>
    <col min="1282" max="1282" width="11.1640625" style="2" bestFit="1" customWidth="1"/>
    <col min="1283" max="1284" width="11" style="2"/>
    <col min="1285" max="1286" width="11.1640625" style="2" bestFit="1" customWidth="1"/>
    <col min="1287" max="1287" width="11" style="2"/>
    <col min="1288" max="1288" width="11.1640625" style="2" bestFit="1" customWidth="1"/>
    <col min="1289" max="1289" width="11" style="2"/>
    <col min="1290" max="1290" width="17.1640625" style="2" bestFit="1" customWidth="1"/>
    <col min="1291" max="1293" width="11" style="2"/>
    <col min="1294" max="1294" width="11.1640625" style="2" bestFit="1" customWidth="1"/>
    <col min="1295" max="1536" width="11" style="2"/>
    <col min="1537" max="1537" width="16" style="2" customWidth="1"/>
    <col min="1538" max="1538" width="11.1640625" style="2" bestFit="1" customWidth="1"/>
    <col min="1539" max="1540" width="11" style="2"/>
    <col min="1541" max="1542" width="11.1640625" style="2" bestFit="1" customWidth="1"/>
    <col min="1543" max="1543" width="11" style="2"/>
    <col min="1544" max="1544" width="11.1640625" style="2" bestFit="1" customWidth="1"/>
    <col min="1545" max="1545" width="11" style="2"/>
    <col min="1546" max="1546" width="17.1640625" style="2" bestFit="1" customWidth="1"/>
    <col min="1547" max="1549" width="11" style="2"/>
    <col min="1550" max="1550" width="11.1640625" style="2" bestFit="1" customWidth="1"/>
    <col min="1551" max="1792" width="11" style="2"/>
    <col min="1793" max="1793" width="16" style="2" customWidth="1"/>
    <col min="1794" max="1794" width="11.1640625" style="2" bestFit="1" customWidth="1"/>
    <col min="1795" max="1796" width="11" style="2"/>
    <col min="1797" max="1798" width="11.1640625" style="2" bestFit="1" customWidth="1"/>
    <col min="1799" max="1799" width="11" style="2"/>
    <col min="1800" max="1800" width="11.1640625" style="2" bestFit="1" customWidth="1"/>
    <col min="1801" max="1801" width="11" style="2"/>
    <col min="1802" max="1802" width="17.1640625" style="2" bestFit="1" customWidth="1"/>
    <col min="1803" max="1805" width="11" style="2"/>
    <col min="1806" max="1806" width="11.1640625" style="2" bestFit="1" customWidth="1"/>
    <col min="1807" max="2048" width="11" style="2"/>
    <col min="2049" max="2049" width="16" style="2" customWidth="1"/>
    <col min="2050" max="2050" width="11.1640625" style="2" bestFit="1" customWidth="1"/>
    <col min="2051" max="2052" width="11" style="2"/>
    <col min="2053" max="2054" width="11.1640625" style="2" bestFit="1" customWidth="1"/>
    <col min="2055" max="2055" width="11" style="2"/>
    <col min="2056" max="2056" width="11.1640625" style="2" bestFit="1" customWidth="1"/>
    <col min="2057" max="2057" width="11" style="2"/>
    <col min="2058" max="2058" width="17.1640625" style="2" bestFit="1" customWidth="1"/>
    <col min="2059" max="2061" width="11" style="2"/>
    <col min="2062" max="2062" width="11.1640625" style="2" bestFit="1" customWidth="1"/>
    <col min="2063" max="2304" width="11" style="2"/>
    <col min="2305" max="2305" width="16" style="2" customWidth="1"/>
    <col min="2306" max="2306" width="11.1640625" style="2" bestFit="1" customWidth="1"/>
    <col min="2307" max="2308" width="11" style="2"/>
    <col min="2309" max="2310" width="11.1640625" style="2" bestFit="1" customWidth="1"/>
    <col min="2311" max="2311" width="11" style="2"/>
    <col min="2312" max="2312" width="11.1640625" style="2" bestFit="1" customWidth="1"/>
    <col min="2313" max="2313" width="11" style="2"/>
    <col min="2314" max="2314" width="17.1640625" style="2" bestFit="1" customWidth="1"/>
    <col min="2315" max="2317" width="11" style="2"/>
    <col min="2318" max="2318" width="11.1640625" style="2" bestFit="1" customWidth="1"/>
    <col min="2319" max="2560" width="11" style="2"/>
    <col min="2561" max="2561" width="16" style="2" customWidth="1"/>
    <col min="2562" max="2562" width="11.1640625" style="2" bestFit="1" customWidth="1"/>
    <col min="2563" max="2564" width="11" style="2"/>
    <col min="2565" max="2566" width="11.1640625" style="2" bestFit="1" customWidth="1"/>
    <col min="2567" max="2567" width="11" style="2"/>
    <col min="2568" max="2568" width="11.1640625" style="2" bestFit="1" customWidth="1"/>
    <col min="2569" max="2569" width="11" style="2"/>
    <col min="2570" max="2570" width="17.1640625" style="2" bestFit="1" customWidth="1"/>
    <col min="2571" max="2573" width="11" style="2"/>
    <col min="2574" max="2574" width="11.1640625" style="2" bestFit="1" customWidth="1"/>
    <col min="2575" max="2816" width="11" style="2"/>
    <col min="2817" max="2817" width="16" style="2" customWidth="1"/>
    <col min="2818" max="2818" width="11.1640625" style="2" bestFit="1" customWidth="1"/>
    <col min="2819" max="2820" width="11" style="2"/>
    <col min="2821" max="2822" width="11.1640625" style="2" bestFit="1" customWidth="1"/>
    <col min="2823" max="2823" width="11" style="2"/>
    <col min="2824" max="2824" width="11.1640625" style="2" bestFit="1" customWidth="1"/>
    <col min="2825" max="2825" width="11" style="2"/>
    <col min="2826" max="2826" width="17.1640625" style="2" bestFit="1" customWidth="1"/>
    <col min="2827" max="2829" width="11" style="2"/>
    <col min="2830" max="2830" width="11.1640625" style="2" bestFit="1" customWidth="1"/>
    <col min="2831" max="3072" width="11" style="2"/>
    <col min="3073" max="3073" width="16" style="2" customWidth="1"/>
    <col min="3074" max="3074" width="11.1640625" style="2" bestFit="1" customWidth="1"/>
    <col min="3075" max="3076" width="11" style="2"/>
    <col min="3077" max="3078" width="11.1640625" style="2" bestFit="1" customWidth="1"/>
    <col min="3079" max="3079" width="11" style="2"/>
    <col min="3080" max="3080" width="11.1640625" style="2" bestFit="1" customWidth="1"/>
    <col min="3081" max="3081" width="11" style="2"/>
    <col min="3082" max="3082" width="17.1640625" style="2" bestFit="1" customWidth="1"/>
    <col min="3083" max="3085" width="11" style="2"/>
    <col min="3086" max="3086" width="11.1640625" style="2" bestFit="1" customWidth="1"/>
    <col min="3087" max="3328" width="11" style="2"/>
    <col min="3329" max="3329" width="16" style="2" customWidth="1"/>
    <col min="3330" max="3330" width="11.1640625" style="2" bestFit="1" customWidth="1"/>
    <col min="3331" max="3332" width="11" style="2"/>
    <col min="3333" max="3334" width="11.1640625" style="2" bestFit="1" customWidth="1"/>
    <col min="3335" max="3335" width="11" style="2"/>
    <col min="3336" max="3336" width="11.1640625" style="2" bestFit="1" customWidth="1"/>
    <col min="3337" max="3337" width="11" style="2"/>
    <col min="3338" max="3338" width="17.1640625" style="2" bestFit="1" customWidth="1"/>
    <col min="3339" max="3341" width="11" style="2"/>
    <col min="3342" max="3342" width="11.1640625" style="2" bestFit="1" customWidth="1"/>
    <col min="3343" max="3584" width="11" style="2"/>
    <col min="3585" max="3585" width="16" style="2" customWidth="1"/>
    <col min="3586" max="3586" width="11.1640625" style="2" bestFit="1" customWidth="1"/>
    <col min="3587" max="3588" width="11" style="2"/>
    <col min="3589" max="3590" width="11.1640625" style="2" bestFit="1" customWidth="1"/>
    <col min="3591" max="3591" width="11" style="2"/>
    <col min="3592" max="3592" width="11.1640625" style="2" bestFit="1" customWidth="1"/>
    <col min="3593" max="3593" width="11" style="2"/>
    <col min="3594" max="3594" width="17.1640625" style="2" bestFit="1" customWidth="1"/>
    <col min="3595" max="3597" width="11" style="2"/>
    <col min="3598" max="3598" width="11.1640625" style="2" bestFit="1" customWidth="1"/>
    <col min="3599" max="3840" width="11" style="2"/>
    <col min="3841" max="3841" width="16" style="2" customWidth="1"/>
    <col min="3842" max="3842" width="11.1640625" style="2" bestFit="1" customWidth="1"/>
    <col min="3843" max="3844" width="11" style="2"/>
    <col min="3845" max="3846" width="11.1640625" style="2" bestFit="1" customWidth="1"/>
    <col min="3847" max="3847" width="11" style="2"/>
    <col min="3848" max="3848" width="11.1640625" style="2" bestFit="1" customWidth="1"/>
    <col min="3849" max="3849" width="11" style="2"/>
    <col min="3850" max="3850" width="17.1640625" style="2" bestFit="1" customWidth="1"/>
    <col min="3851" max="3853" width="11" style="2"/>
    <col min="3854" max="3854" width="11.1640625" style="2" bestFit="1" customWidth="1"/>
    <col min="3855" max="4096" width="11" style="2"/>
    <col min="4097" max="4097" width="16" style="2" customWidth="1"/>
    <col min="4098" max="4098" width="11.1640625" style="2" bestFit="1" customWidth="1"/>
    <col min="4099" max="4100" width="11" style="2"/>
    <col min="4101" max="4102" width="11.1640625" style="2" bestFit="1" customWidth="1"/>
    <col min="4103" max="4103" width="11" style="2"/>
    <col min="4104" max="4104" width="11.1640625" style="2" bestFit="1" customWidth="1"/>
    <col min="4105" max="4105" width="11" style="2"/>
    <col min="4106" max="4106" width="17.1640625" style="2" bestFit="1" customWidth="1"/>
    <col min="4107" max="4109" width="11" style="2"/>
    <col min="4110" max="4110" width="11.1640625" style="2" bestFit="1" customWidth="1"/>
    <col min="4111" max="4352" width="11" style="2"/>
    <col min="4353" max="4353" width="16" style="2" customWidth="1"/>
    <col min="4354" max="4354" width="11.1640625" style="2" bestFit="1" customWidth="1"/>
    <col min="4355" max="4356" width="11" style="2"/>
    <col min="4357" max="4358" width="11.1640625" style="2" bestFit="1" customWidth="1"/>
    <col min="4359" max="4359" width="11" style="2"/>
    <col min="4360" max="4360" width="11.1640625" style="2" bestFit="1" customWidth="1"/>
    <col min="4361" max="4361" width="11" style="2"/>
    <col min="4362" max="4362" width="17.1640625" style="2" bestFit="1" customWidth="1"/>
    <col min="4363" max="4365" width="11" style="2"/>
    <col min="4366" max="4366" width="11.1640625" style="2" bestFit="1" customWidth="1"/>
    <col min="4367" max="4608" width="11" style="2"/>
    <col min="4609" max="4609" width="16" style="2" customWidth="1"/>
    <col min="4610" max="4610" width="11.1640625" style="2" bestFit="1" customWidth="1"/>
    <col min="4611" max="4612" width="11" style="2"/>
    <col min="4613" max="4614" width="11.1640625" style="2" bestFit="1" customWidth="1"/>
    <col min="4615" max="4615" width="11" style="2"/>
    <col min="4616" max="4616" width="11.1640625" style="2" bestFit="1" customWidth="1"/>
    <col min="4617" max="4617" width="11" style="2"/>
    <col min="4618" max="4618" width="17.1640625" style="2" bestFit="1" customWidth="1"/>
    <col min="4619" max="4621" width="11" style="2"/>
    <col min="4622" max="4622" width="11.1640625" style="2" bestFit="1" customWidth="1"/>
    <col min="4623" max="4864" width="11" style="2"/>
    <col min="4865" max="4865" width="16" style="2" customWidth="1"/>
    <col min="4866" max="4866" width="11.1640625" style="2" bestFit="1" customWidth="1"/>
    <col min="4867" max="4868" width="11" style="2"/>
    <col min="4869" max="4870" width="11.1640625" style="2" bestFit="1" customWidth="1"/>
    <col min="4871" max="4871" width="11" style="2"/>
    <col min="4872" max="4872" width="11.1640625" style="2" bestFit="1" customWidth="1"/>
    <col min="4873" max="4873" width="11" style="2"/>
    <col min="4874" max="4874" width="17.1640625" style="2" bestFit="1" customWidth="1"/>
    <col min="4875" max="4877" width="11" style="2"/>
    <col min="4878" max="4878" width="11.1640625" style="2" bestFit="1" customWidth="1"/>
    <col min="4879" max="5120" width="11" style="2"/>
    <col min="5121" max="5121" width="16" style="2" customWidth="1"/>
    <col min="5122" max="5122" width="11.1640625" style="2" bestFit="1" customWidth="1"/>
    <col min="5123" max="5124" width="11" style="2"/>
    <col min="5125" max="5126" width="11.1640625" style="2" bestFit="1" customWidth="1"/>
    <col min="5127" max="5127" width="11" style="2"/>
    <col min="5128" max="5128" width="11.1640625" style="2" bestFit="1" customWidth="1"/>
    <col min="5129" max="5129" width="11" style="2"/>
    <col min="5130" max="5130" width="17.1640625" style="2" bestFit="1" customWidth="1"/>
    <col min="5131" max="5133" width="11" style="2"/>
    <col min="5134" max="5134" width="11.1640625" style="2" bestFit="1" customWidth="1"/>
    <col min="5135" max="5376" width="11" style="2"/>
    <col min="5377" max="5377" width="16" style="2" customWidth="1"/>
    <col min="5378" max="5378" width="11.1640625" style="2" bestFit="1" customWidth="1"/>
    <col min="5379" max="5380" width="11" style="2"/>
    <col min="5381" max="5382" width="11.1640625" style="2" bestFit="1" customWidth="1"/>
    <col min="5383" max="5383" width="11" style="2"/>
    <col min="5384" max="5384" width="11.1640625" style="2" bestFit="1" customWidth="1"/>
    <col min="5385" max="5385" width="11" style="2"/>
    <col min="5386" max="5386" width="17.1640625" style="2" bestFit="1" customWidth="1"/>
    <col min="5387" max="5389" width="11" style="2"/>
    <col min="5390" max="5390" width="11.1640625" style="2" bestFit="1" customWidth="1"/>
    <col min="5391" max="5632" width="11" style="2"/>
    <col min="5633" max="5633" width="16" style="2" customWidth="1"/>
    <col min="5634" max="5634" width="11.1640625" style="2" bestFit="1" customWidth="1"/>
    <col min="5635" max="5636" width="11" style="2"/>
    <col min="5637" max="5638" width="11.1640625" style="2" bestFit="1" customWidth="1"/>
    <col min="5639" max="5639" width="11" style="2"/>
    <col min="5640" max="5640" width="11.1640625" style="2" bestFit="1" customWidth="1"/>
    <col min="5641" max="5641" width="11" style="2"/>
    <col min="5642" max="5642" width="17.1640625" style="2" bestFit="1" customWidth="1"/>
    <col min="5643" max="5645" width="11" style="2"/>
    <col min="5646" max="5646" width="11.1640625" style="2" bestFit="1" customWidth="1"/>
    <col min="5647" max="5888" width="11" style="2"/>
    <col min="5889" max="5889" width="16" style="2" customWidth="1"/>
    <col min="5890" max="5890" width="11.1640625" style="2" bestFit="1" customWidth="1"/>
    <col min="5891" max="5892" width="11" style="2"/>
    <col min="5893" max="5894" width="11.1640625" style="2" bestFit="1" customWidth="1"/>
    <col min="5895" max="5895" width="11" style="2"/>
    <col min="5896" max="5896" width="11.1640625" style="2" bestFit="1" customWidth="1"/>
    <col min="5897" max="5897" width="11" style="2"/>
    <col min="5898" max="5898" width="17.1640625" style="2" bestFit="1" customWidth="1"/>
    <col min="5899" max="5901" width="11" style="2"/>
    <col min="5902" max="5902" width="11.1640625" style="2" bestFit="1" customWidth="1"/>
    <col min="5903" max="6144" width="11" style="2"/>
    <col min="6145" max="6145" width="16" style="2" customWidth="1"/>
    <col min="6146" max="6146" width="11.1640625" style="2" bestFit="1" customWidth="1"/>
    <col min="6147" max="6148" width="11" style="2"/>
    <col min="6149" max="6150" width="11.1640625" style="2" bestFit="1" customWidth="1"/>
    <col min="6151" max="6151" width="11" style="2"/>
    <col min="6152" max="6152" width="11.1640625" style="2" bestFit="1" customWidth="1"/>
    <col min="6153" max="6153" width="11" style="2"/>
    <col min="6154" max="6154" width="17.1640625" style="2" bestFit="1" customWidth="1"/>
    <col min="6155" max="6157" width="11" style="2"/>
    <col min="6158" max="6158" width="11.1640625" style="2" bestFit="1" customWidth="1"/>
    <col min="6159" max="6400" width="11" style="2"/>
    <col min="6401" max="6401" width="16" style="2" customWidth="1"/>
    <col min="6402" max="6402" width="11.1640625" style="2" bestFit="1" customWidth="1"/>
    <col min="6403" max="6404" width="11" style="2"/>
    <col min="6405" max="6406" width="11.1640625" style="2" bestFit="1" customWidth="1"/>
    <col min="6407" max="6407" width="11" style="2"/>
    <col min="6408" max="6408" width="11.1640625" style="2" bestFit="1" customWidth="1"/>
    <col min="6409" max="6409" width="11" style="2"/>
    <col min="6410" max="6410" width="17.1640625" style="2" bestFit="1" customWidth="1"/>
    <col min="6411" max="6413" width="11" style="2"/>
    <col min="6414" max="6414" width="11.1640625" style="2" bestFit="1" customWidth="1"/>
    <col min="6415" max="6656" width="11" style="2"/>
    <col min="6657" max="6657" width="16" style="2" customWidth="1"/>
    <col min="6658" max="6658" width="11.1640625" style="2" bestFit="1" customWidth="1"/>
    <col min="6659" max="6660" width="11" style="2"/>
    <col min="6661" max="6662" width="11.1640625" style="2" bestFit="1" customWidth="1"/>
    <col min="6663" max="6663" width="11" style="2"/>
    <col min="6664" max="6664" width="11.1640625" style="2" bestFit="1" customWidth="1"/>
    <col min="6665" max="6665" width="11" style="2"/>
    <col min="6666" max="6666" width="17.1640625" style="2" bestFit="1" customWidth="1"/>
    <col min="6667" max="6669" width="11" style="2"/>
    <col min="6670" max="6670" width="11.1640625" style="2" bestFit="1" customWidth="1"/>
    <col min="6671" max="6912" width="11" style="2"/>
    <col min="6913" max="6913" width="16" style="2" customWidth="1"/>
    <col min="6914" max="6914" width="11.1640625" style="2" bestFit="1" customWidth="1"/>
    <col min="6915" max="6916" width="11" style="2"/>
    <col min="6917" max="6918" width="11.1640625" style="2" bestFit="1" customWidth="1"/>
    <col min="6919" max="6919" width="11" style="2"/>
    <col min="6920" max="6920" width="11.1640625" style="2" bestFit="1" customWidth="1"/>
    <col min="6921" max="6921" width="11" style="2"/>
    <col min="6922" max="6922" width="17.1640625" style="2" bestFit="1" customWidth="1"/>
    <col min="6923" max="6925" width="11" style="2"/>
    <col min="6926" max="6926" width="11.1640625" style="2" bestFit="1" customWidth="1"/>
    <col min="6927" max="7168" width="11" style="2"/>
    <col min="7169" max="7169" width="16" style="2" customWidth="1"/>
    <col min="7170" max="7170" width="11.1640625" style="2" bestFit="1" customWidth="1"/>
    <col min="7171" max="7172" width="11" style="2"/>
    <col min="7173" max="7174" width="11.1640625" style="2" bestFit="1" customWidth="1"/>
    <col min="7175" max="7175" width="11" style="2"/>
    <col min="7176" max="7176" width="11.1640625" style="2" bestFit="1" customWidth="1"/>
    <col min="7177" max="7177" width="11" style="2"/>
    <col min="7178" max="7178" width="17.1640625" style="2" bestFit="1" customWidth="1"/>
    <col min="7179" max="7181" width="11" style="2"/>
    <col min="7182" max="7182" width="11.1640625" style="2" bestFit="1" customWidth="1"/>
    <col min="7183" max="7424" width="11" style="2"/>
    <col min="7425" max="7425" width="16" style="2" customWidth="1"/>
    <col min="7426" max="7426" width="11.1640625" style="2" bestFit="1" customWidth="1"/>
    <col min="7427" max="7428" width="11" style="2"/>
    <col min="7429" max="7430" width="11.1640625" style="2" bestFit="1" customWidth="1"/>
    <col min="7431" max="7431" width="11" style="2"/>
    <col min="7432" max="7432" width="11.1640625" style="2" bestFit="1" customWidth="1"/>
    <col min="7433" max="7433" width="11" style="2"/>
    <col min="7434" max="7434" width="17.1640625" style="2" bestFit="1" customWidth="1"/>
    <col min="7435" max="7437" width="11" style="2"/>
    <col min="7438" max="7438" width="11.1640625" style="2" bestFit="1" customWidth="1"/>
    <col min="7439" max="7680" width="11" style="2"/>
    <col min="7681" max="7681" width="16" style="2" customWidth="1"/>
    <col min="7682" max="7682" width="11.1640625" style="2" bestFit="1" customWidth="1"/>
    <col min="7683" max="7684" width="11" style="2"/>
    <col min="7685" max="7686" width="11.1640625" style="2" bestFit="1" customWidth="1"/>
    <col min="7687" max="7687" width="11" style="2"/>
    <col min="7688" max="7688" width="11.1640625" style="2" bestFit="1" customWidth="1"/>
    <col min="7689" max="7689" width="11" style="2"/>
    <col min="7690" max="7690" width="17.1640625" style="2" bestFit="1" customWidth="1"/>
    <col min="7691" max="7693" width="11" style="2"/>
    <col min="7694" max="7694" width="11.1640625" style="2" bestFit="1" customWidth="1"/>
    <col min="7695" max="7936" width="11" style="2"/>
    <col min="7937" max="7937" width="16" style="2" customWidth="1"/>
    <col min="7938" max="7938" width="11.1640625" style="2" bestFit="1" customWidth="1"/>
    <col min="7939" max="7940" width="11" style="2"/>
    <col min="7941" max="7942" width="11.1640625" style="2" bestFit="1" customWidth="1"/>
    <col min="7943" max="7943" width="11" style="2"/>
    <col min="7944" max="7944" width="11.1640625" style="2" bestFit="1" customWidth="1"/>
    <col min="7945" max="7945" width="11" style="2"/>
    <col min="7946" max="7946" width="17.1640625" style="2" bestFit="1" customWidth="1"/>
    <col min="7947" max="7949" width="11" style="2"/>
    <col min="7950" max="7950" width="11.1640625" style="2" bestFit="1" customWidth="1"/>
    <col min="7951" max="8192" width="11" style="2"/>
    <col min="8193" max="8193" width="16" style="2" customWidth="1"/>
    <col min="8194" max="8194" width="11.1640625" style="2" bestFit="1" customWidth="1"/>
    <col min="8195" max="8196" width="11" style="2"/>
    <col min="8197" max="8198" width="11.1640625" style="2" bestFit="1" customWidth="1"/>
    <col min="8199" max="8199" width="11" style="2"/>
    <col min="8200" max="8200" width="11.1640625" style="2" bestFit="1" customWidth="1"/>
    <col min="8201" max="8201" width="11" style="2"/>
    <col min="8202" max="8202" width="17.1640625" style="2" bestFit="1" customWidth="1"/>
    <col min="8203" max="8205" width="11" style="2"/>
    <col min="8206" max="8206" width="11.1640625" style="2" bestFit="1" customWidth="1"/>
    <col min="8207" max="8448" width="11" style="2"/>
    <col min="8449" max="8449" width="16" style="2" customWidth="1"/>
    <col min="8450" max="8450" width="11.1640625" style="2" bestFit="1" customWidth="1"/>
    <col min="8451" max="8452" width="11" style="2"/>
    <col min="8453" max="8454" width="11.1640625" style="2" bestFit="1" customWidth="1"/>
    <col min="8455" max="8455" width="11" style="2"/>
    <col min="8456" max="8456" width="11.1640625" style="2" bestFit="1" customWidth="1"/>
    <col min="8457" max="8457" width="11" style="2"/>
    <col min="8458" max="8458" width="17.1640625" style="2" bestFit="1" customWidth="1"/>
    <col min="8459" max="8461" width="11" style="2"/>
    <col min="8462" max="8462" width="11.1640625" style="2" bestFit="1" customWidth="1"/>
    <col min="8463" max="8704" width="11" style="2"/>
    <col min="8705" max="8705" width="16" style="2" customWidth="1"/>
    <col min="8706" max="8706" width="11.1640625" style="2" bestFit="1" customWidth="1"/>
    <col min="8707" max="8708" width="11" style="2"/>
    <col min="8709" max="8710" width="11.1640625" style="2" bestFit="1" customWidth="1"/>
    <col min="8711" max="8711" width="11" style="2"/>
    <col min="8712" max="8712" width="11.1640625" style="2" bestFit="1" customWidth="1"/>
    <col min="8713" max="8713" width="11" style="2"/>
    <col min="8714" max="8714" width="17.1640625" style="2" bestFit="1" customWidth="1"/>
    <col min="8715" max="8717" width="11" style="2"/>
    <col min="8718" max="8718" width="11.1640625" style="2" bestFit="1" customWidth="1"/>
    <col min="8719" max="8960" width="11" style="2"/>
    <col min="8961" max="8961" width="16" style="2" customWidth="1"/>
    <col min="8962" max="8962" width="11.1640625" style="2" bestFit="1" customWidth="1"/>
    <col min="8963" max="8964" width="11" style="2"/>
    <col min="8965" max="8966" width="11.1640625" style="2" bestFit="1" customWidth="1"/>
    <col min="8967" max="8967" width="11" style="2"/>
    <col min="8968" max="8968" width="11.1640625" style="2" bestFit="1" customWidth="1"/>
    <col min="8969" max="8969" width="11" style="2"/>
    <col min="8970" max="8970" width="17.1640625" style="2" bestFit="1" customWidth="1"/>
    <col min="8971" max="8973" width="11" style="2"/>
    <col min="8974" max="8974" width="11.1640625" style="2" bestFit="1" customWidth="1"/>
    <col min="8975" max="9216" width="11" style="2"/>
    <col min="9217" max="9217" width="16" style="2" customWidth="1"/>
    <col min="9218" max="9218" width="11.1640625" style="2" bestFit="1" customWidth="1"/>
    <col min="9219" max="9220" width="11" style="2"/>
    <col min="9221" max="9222" width="11.1640625" style="2" bestFit="1" customWidth="1"/>
    <col min="9223" max="9223" width="11" style="2"/>
    <col min="9224" max="9224" width="11.1640625" style="2" bestFit="1" customWidth="1"/>
    <col min="9225" max="9225" width="11" style="2"/>
    <col min="9226" max="9226" width="17.1640625" style="2" bestFit="1" customWidth="1"/>
    <col min="9227" max="9229" width="11" style="2"/>
    <col min="9230" max="9230" width="11.1640625" style="2" bestFit="1" customWidth="1"/>
    <col min="9231" max="9472" width="11" style="2"/>
    <col min="9473" max="9473" width="16" style="2" customWidth="1"/>
    <col min="9474" max="9474" width="11.1640625" style="2" bestFit="1" customWidth="1"/>
    <col min="9475" max="9476" width="11" style="2"/>
    <col min="9477" max="9478" width="11.1640625" style="2" bestFit="1" customWidth="1"/>
    <col min="9479" max="9479" width="11" style="2"/>
    <col min="9480" max="9480" width="11.1640625" style="2" bestFit="1" customWidth="1"/>
    <col min="9481" max="9481" width="11" style="2"/>
    <col min="9482" max="9482" width="17.1640625" style="2" bestFit="1" customWidth="1"/>
    <col min="9483" max="9485" width="11" style="2"/>
    <col min="9486" max="9486" width="11.1640625" style="2" bestFit="1" customWidth="1"/>
    <col min="9487" max="9728" width="11" style="2"/>
    <col min="9729" max="9729" width="16" style="2" customWidth="1"/>
    <col min="9730" max="9730" width="11.1640625" style="2" bestFit="1" customWidth="1"/>
    <col min="9731" max="9732" width="11" style="2"/>
    <col min="9733" max="9734" width="11.1640625" style="2" bestFit="1" customWidth="1"/>
    <col min="9735" max="9735" width="11" style="2"/>
    <col min="9736" max="9736" width="11.1640625" style="2" bestFit="1" customWidth="1"/>
    <col min="9737" max="9737" width="11" style="2"/>
    <col min="9738" max="9738" width="17.1640625" style="2" bestFit="1" customWidth="1"/>
    <col min="9739" max="9741" width="11" style="2"/>
    <col min="9742" max="9742" width="11.1640625" style="2" bestFit="1" customWidth="1"/>
    <col min="9743" max="9984" width="11" style="2"/>
    <col min="9985" max="9985" width="16" style="2" customWidth="1"/>
    <col min="9986" max="9986" width="11.1640625" style="2" bestFit="1" customWidth="1"/>
    <col min="9987" max="9988" width="11" style="2"/>
    <col min="9989" max="9990" width="11.1640625" style="2" bestFit="1" customWidth="1"/>
    <col min="9991" max="9991" width="11" style="2"/>
    <col min="9992" max="9992" width="11.1640625" style="2" bestFit="1" customWidth="1"/>
    <col min="9993" max="9993" width="11" style="2"/>
    <col min="9994" max="9994" width="17.1640625" style="2" bestFit="1" customWidth="1"/>
    <col min="9995" max="9997" width="11" style="2"/>
    <col min="9998" max="9998" width="11.1640625" style="2" bestFit="1" customWidth="1"/>
    <col min="9999" max="10240" width="11" style="2"/>
    <col min="10241" max="10241" width="16" style="2" customWidth="1"/>
    <col min="10242" max="10242" width="11.1640625" style="2" bestFit="1" customWidth="1"/>
    <col min="10243" max="10244" width="11" style="2"/>
    <col min="10245" max="10246" width="11.1640625" style="2" bestFit="1" customWidth="1"/>
    <col min="10247" max="10247" width="11" style="2"/>
    <col min="10248" max="10248" width="11.1640625" style="2" bestFit="1" customWidth="1"/>
    <col min="10249" max="10249" width="11" style="2"/>
    <col min="10250" max="10250" width="17.1640625" style="2" bestFit="1" customWidth="1"/>
    <col min="10251" max="10253" width="11" style="2"/>
    <col min="10254" max="10254" width="11.1640625" style="2" bestFit="1" customWidth="1"/>
    <col min="10255" max="10496" width="11" style="2"/>
    <col min="10497" max="10497" width="16" style="2" customWidth="1"/>
    <col min="10498" max="10498" width="11.1640625" style="2" bestFit="1" customWidth="1"/>
    <col min="10499" max="10500" width="11" style="2"/>
    <col min="10501" max="10502" width="11.1640625" style="2" bestFit="1" customWidth="1"/>
    <col min="10503" max="10503" width="11" style="2"/>
    <col min="10504" max="10504" width="11.1640625" style="2" bestFit="1" customWidth="1"/>
    <col min="10505" max="10505" width="11" style="2"/>
    <col min="10506" max="10506" width="17.1640625" style="2" bestFit="1" customWidth="1"/>
    <col min="10507" max="10509" width="11" style="2"/>
    <col min="10510" max="10510" width="11.1640625" style="2" bestFit="1" customWidth="1"/>
    <col min="10511" max="10752" width="11" style="2"/>
    <col min="10753" max="10753" width="16" style="2" customWidth="1"/>
    <col min="10754" max="10754" width="11.1640625" style="2" bestFit="1" customWidth="1"/>
    <col min="10755" max="10756" width="11" style="2"/>
    <col min="10757" max="10758" width="11.1640625" style="2" bestFit="1" customWidth="1"/>
    <col min="10759" max="10759" width="11" style="2"/>
    <col min="10760" max="10760" width="11.1640625" style="2" bestFit="1" customWidth="1"/>
    <col min="10761" max="10761" width="11" style="2"/>
    <col min="10762" max="10762" width="17.1640625" style="2" bestFit="1" customWidth="1"/>
    <col min="10763" max="10765" width="11" style="2"/>
    <col min="10766" max="10766" width="11.1640625" style="2" bestFit="1" customWidth="1"/>
    <col min="10767" max="11008" width="11" style="2"/>
    <col min="11009" max="11009" width="16" style="2" customWidth="1"/>
    <col min="11010" max="11010" width="11.1640625" style="2" bestFit="1" customWidth="1"/>
    <col min="11011" max="11012" width="11" style="2"/>
    <col min="11013" max="11014" width="11.1640625" style="2" bestFit="1" customWidth="1"/>
    <col min="11015" max="11015" width="11" style="2"/>
    <col min="11016" max="11016" width="11.1640625" style="2" bestFit="1" customWidth="1"/>
    <col min="11017" max="11017" width="11" style="2"/>
    <col min="11018" max="11018" width="17.1640625" style="2" bestFit="1" customWidth="1"/>
    <col min="11019" max="11021" width="11" style="2"/>
    <col min="11022" max="11022" width="11.1640625" style="2" bestFit="1" customWidth="1"/>
    <col min="11023" max="11264" width="11" style="2"/>
    <col min="11265" max="11265" width="16" style="2" customWidth="1"/>
    <col min="11266" max="11266" width="11.1640625" style="2" bestFit="1" customWidth="1"/>
    <col min="11267" max="11268" width="11" style="2"/>
    <col min="11269" max="11270" width="11.1640625" style="2" bestFit="1" customWidth="1"/>
    <col min="11271" max="11271" width="11" style="2"/>
    <col min="11272" max="11272" width="11.1640625" style="2" bestFit="1" customWidth="1"/>
    <col min="11273" max="11273" width="11" style="2"/>
    <col min="11274" max="11274" width="17.1640625" style="2" bestFit="1" customWidth="1"/>
    <col min="11275" max="11277" width="11" style="2"/>
    <col min="11278" max="11278" width="11.1640625" style="2" bestFit="1" customWidth="1"/>
    <col min="11279" max="11520" width="11" style="2"/>
    <col min="11521" max="11521" width="16" style="2" customWidth="1"/>
    <col min="11522" max="11522" width="11.1640625" style="2" bestFit="1" customWidth="1"/>
    <col min="11523" max="11524" width="11" style="2"/>
    <col min="11525" max="11526" width="11.1640625" style="2" bestFit="1" customWidth="1"/>
    <col min="11527" max="11527" width="11" style="2"/>
    <col min="11528" max="11528" width="11.1640625" style="2" bestFit="1" customWidth="1"/>
    <col min="11529" max="11529" width="11" style="2"/>
    <col min="11530" max="11530" width="17.1640625" style="2" bestFit="1" customWidth="1"/>
    <col min="11531" max="11533" width="11" style="2"/>
    <col min="11534" max="11534" width="11.1640625" style="2" bestFit="1" customWidth="1"/>
    <col min="11535" max="11776" width="11" style="2"/>
    <col min="11777" max="11777" width="16" style="2" customWidth="1"/>
    <col min="11778" max="11778" width="11.1640625" style="2" bestFit="1" customWidth="1"/>
    <col min="11779" max="11780" width="11" style="2"/>
    <col min="11781" max="11782" width="11.1640625" style="2" bestFit="1" customWidth="1"/>
    <col min="11783" max="11783" width="11" style="2"/>
    <col min="11784" max="11784" width="11.1640625" style="2" bestFit="1" customWidth="1"/>
    <col min="11785" max="11785" width="11" style="2"/>
    <col min="11786" max="11786" width="17.1640625" style="2" bestFit="1" customWidth="1"/>
    <col min="11787" max="11789" width="11" style="2"/>
    <col min="11790" max="11790" width="11.1640625" style="2" bestFit="1" customWidth="1"/>
    <col min="11791" max="12032" width="11" style="2"/>
    <col min="12033" max="12033" width="16" style="2" customWidth="1"/>
    <col min="12034" max="12034" width="11.1640625" style="2" bestFit="1" customWidth="1"/>
    <col min="12035" max="12036" width="11" style="2"/>
    <col min="12037" max="12038" width="11.1640625" style="2" bestFit="1" customWidth="1"/>
    <col min="12039" max="12039" width="11" style="2"/>
    <col min="12040" max="12040" width="11.1640625" style="2" bestFit="1" customWidth="1"/>
    <col min="12041" max="12041" width="11" style="2"/>
    <col min="12042" max="12042" width="17.1640625" style="2" bestFit="1" customWidth="1"/>
    <col min="12043" max="12045" width="11" style="2"/>
    <col min="12046" max="12046" width="11.1640625" style="2" bestFit="1" customWidth="1"/>
    <col min="12047" max="12288" width="11" style="2"/>
    <col min="12289" max="12289" width="16" style="2" customWidth="1"/>
    <col min="12290" max="12290" width="11.1640625" style="2" bestFit="1" customWidth="1"/>
    <col min="12291" max="12292" width="11" style="2"/>
    <col min="12293" max="12294" width="11.1640625" style="2" bestFit="1" customWidth="1"/>
    <col min="12295" max="12295" width="11" style="2"/>
    <col min="12296" max="12296" width="11.1640625" style="2" bestFit="1" customWidth="1"/>
    <col min="12297" max="12297" width="11" style="2"/>
    <col min="12298" max="12298" width="17.1640625" style="2" bestFit="1" customWidth="1"/>
    <col min="12299" max="12301" width="11" style="2"/>
    <col min="12302" max="12302" width="11.1640625" style="2" bestFit="1" customWidth="1"/>
    <col min="12303" max="12544" width="11" style="2"/>
    <col min="12545" max="12545" width="16" style="2" customWidth="1"/>
    <col min="12546" max="12546" width="11.1640625" style="2" bestFit="1" customWidth="1"/>
    <col min="12547" max="12548" width="11" style="2"/>
    <col min="12549" max="12550" width="11.1640625" style="2" bestFit="1" customWidth="1"/>
    <col min="12551" max="12551" width="11" style="2"/>
    <col min="12552" max="12552" width="11.1640625" style="2" bestFit="1" customWidth="1"/>
    <col min="12553" max="12553" width="11" style="2"/>
    <col min="12554" max="12554" width="17.1640625" style="2" bestFit="1" customWidth="1"/>
    <col min="12555" max="12557" width="11" style="2"/>
    <col min="12558" max="12558" width="11.1640625" style="2" bestFit="1" customWidth="1"/>
    <col min="12559" max="12800" width="11" style="2"/>
    <col min="12801" max="12801" width="16" style="2" customWidth="1"/>
    <col min="12802" max="12802" width="11.1640625" style="2" bestFit="1" customWidth="1"/>
    <col min="12803" max="12804" width="11" style="2"/>
    <col min="12805" max="12806" width="11.1640625" style="2" bestFit="1" customWidth="1"/>
    <col min="12807" max="12807" width="11" style="2"/>
    <col min="12808" max="12808" width="11.1640625" style="2" bestFit="1" customWidth="1"/>
    <col min="12809" max="12809" width="11" style="2"/>
    <col min="12810" max="12810" width="17.1640625" style="2" bestFit="1" customWidth="1"/>
    <col min="12811" max="12813" width="11" style="2"/>
    <col min="12814" max="12814" width="11.1640625" style="2" bestFit="1" customWidth="1"/>
    <col min="12815" max="13056" width="11" style="2"/>
    <col min="13057" max="13057" width="16" style="2" customWidth="1"/>
    <col min="13058" max="13058" width="11.1640625" style="2" bestFit="1" customWidth="1"/>
    <col min="13059" max="13060" width="11" style="2"/>
    <col min="13061" max="13062" width="11.1640625" style="2" bestFit="1" customWidth="1"/>
    <col min="13063" max="13063" width="11" style="2"/>
    <col min="13064" max="13064" width="11.1640625" style="2" bestFit="1" customWidth="1"/>
    <col min="13065" max="13065" width="11" style="2"/>
    <col min="13066" max="13066" width="17.1640625" style="2" bestFit="1" customWidth="1"/>
    <col min="13067" max="13069" width="11" style="2"/>
    <col min="13070" max="13070" width="11.1640625" style="2" bestFit="1" customWidth="1"/>
    <col min="13071" max="13312" width="11" style="2"/>
    <col min="13313" max="13313" width="16" style="2" customWidth="1"/>
    <col min="13314" max="13314" width="11.1640625" style="2" bestFit="1" customWidth="1"/>
    <col min="13315" max="13316" width="11" style="2"/>
    <col min="13317" max="13318" width="11.1640625" style="2" bestFit="1" customWidth="1"/>
    <col min="13319" max="13319" width="11" style="2"/>
    <col min="13320" max="13320" width="11.1640625" style="2" bestFit="1" customWidth="1"/>
    <col min="13321" max="13321" width="11" style="2"/>
    <col min="13322" max="13322" width="17.1640625" style="2" bestFit="1" customWidth="1"/>
    <col min="13323" max="13325" width="11" style="2"/>
    <col min="13326" max="13326" width="11.1640625" style="2" bestFit="1" customWidth="1"/>
    <col min="13327" max="13568" width="11" style="2"/>
    <col min="13569" max="13569" width="16" style="2" customWidth="1"/>
    <col min="13570" max="13570" width="11.1640625" style="2" bestFit="1" customWidth="1"/>
    <col min="13571" max="13572" width="11" style="2"/>
    <col min="13573" max="13574" width="11.1640625" style="2" bestFit="1" customWidth="1"/>
    <col min="13575" max="13575" width="11" style="2"/>
    <col min="13576" max="13576" width="11.1640625" style="2" bestFit="1" customWidth="1"/>
    <col min="13577" max="13577" width="11" style="2"/>
    <col min="13578" max="13578" width="17.1640625" style="2" bestFit="1" customWidth="1"/>
    <col min="13579" max="13581" width="11" style="2"/>
    <col min="13582" max="13582" width="11.1640625" style="2" bestFit="1" customWidth="1"/>
    <col min="13583" max="13824" width="11" style="2"/>
    <col min="13825" max="13825" width="16" style="2" customWidth="1"/>
    <col min="13826" max="13826" width="11.1640625" style="2" bestFit="1" customWidth="1"/>
    <col min="13827" max="13828" width="11" style="2"/>
    <col min="13829" max="13830" width="11.1640625" style="2" bestFit="1" customWidth="1"/>
    <col min="13831" max="13831" width="11" style="2"/>
    <col min="13832" max="13832" width="11.1640625" style="2" bestFit="1" customWidth="1"/>
    <col min="13833" max="13833" width="11" style="2"/>
    <col min="13834" max="13834" width="17.1640625" style="2" bestFit="1" customWidth="1"/>
    <col min="13835" max="13837" width="11" style="2"/>
    <col min="13838" max="13838" width="11.1640625" style="2" bestFit="1" customWidth="1"/>
    <col min="13839" max="14080" width="11" style="2"/>
    <col min="14081" max="14081" width="16" style="2" customWidth="1"/>
    <col min="14082" max="14082" width="11.1640625" style="2" bestFit="1" customWidth="1"/>
    <col min="14083" max="14084" width="11" style="2"/>
    <col min="14085" max="14086" width="11.1640625" style="2" bestFit="1" customWidth="1"/>
    <col min="14087" max="14087" width="11" style="2"/>
    <col min="14088" max="14088" width="11.1640625" style="2" bestFit="1" customWidth="1"/>
    <col min="14089" max="14089" width="11" style="2"/>
    <col min="14090" max="14090" width="17.1640625" style="2" bestFit="1" customWidth="1"/>
    <col min="14091" max="14093" width="11" style="2"/>
    <col min="14094" max="14094" width="11.1640625" style="2" bestFit="1" customWidth="1"/>
    <col min="14095" max="14336" width="11" style="2"/>
    <col min="14337" max="14337" width="16" style="2" customWidth="1"/>
    <col min="14338" max="14338" width="11.1640625" style="2" bestFit="1" customWidth="1"/>
    <col min="14339" max="14340" width="11" style="2"/>
    <col min="14341" max="14342" width="11.1640625" style="2" bestFit="1" customWidth="1"/>
    <col min="14343" max="14343" width="11" style="2"/>
    <col min="14344" max="14344" width="11.1640625" style="2" bestFit="1" customWidth="1"/>
    <col min="14345" max="14345" width="11" style="2"/>
    <col min="14346" max="14346" width="17.1640625" style="2" bestFit="1" customWidth="1"/>
    <col min="14347" max="14349" width="11" style="2"/>
    <col min="14350" max="14350" width="11.1640625" style="2" bestFit="1" customWidth="1"/>
    <col min="14351" max="14592" width="11" style="2"/>
    <col min="14593" max="14593" width="16" style="2" customWidth="1"/>
    <col min="14594" max="14594" width="11.1640625" style="2" bestFit="1" customWidth="1"/>
    <col min="14595" max="14596" width="11" style="2"/>
    <col min="14597" max="14598" width="11.1640625" style="2" bestFit="1" customWidth="1"/>
    <col min="14599" max="14599" width="11" style="2"/>
    <col min="14600" max="14600" width="11.1640625" style="2" bestFit="1" customWidth="1"/>
    <col min="14601" max="14601" width="11" style="2"/>
    <col min="14602" max="14602" width="17.1640625" style="2" bestFit="1" customWidth="1"/>
    <col min="14603" max="14605" width="11" style="2"/>
    <col min="14606" max="14606" width="11.1640625" style="2" bestFit="1" customWidth="1"/>
    <col min="14607" max="14848" width="11" style="2"/>
    <col min="14849" max="14849" width="16" style="2" customWidth="1"/>
    <col min="14850" max="14850" width="11.1640625" style="2" bestFit="1" customWidth="1"/>
    <col min="14851" max="14852" width="11" style="2"/>
    <col min="14853" max="14854" width="11.1640625" style="2" bestFit="1" customWidth="1"/>
    <col min="14855" max="14855" width="11" style="2"/>
    <col min="14856" max="14856" width="11.1640625" style="2" bestFit="1" customWidth="1"/>
    <col min="14857" max="14857" width="11" style="2"/>
    <col min="14858" max="14858" width="17.1640625" style="2" bestFit="1" customWidth="1"/>
    <col min="14859" max="14861" width="11" style="2"/>
    <col min="14862" max="14862" width="11.1640625" style="2" bestFit="1" customWidth="1"/>
    <col min="14863" max="15104" width="11" style="2"/>
    <col min="15105" max="15105" width="16" style="2" customWidth="1"/>
    <col min="15106" max="15106" width="11.1640625" style="2" bestFit="1" customWidth="1"/>
    <col min="15107" max="15108" width="11" style="2"/>
    <col min="15109" max="15110" width="11.1640625" style="2" bestFit="1" customWidth="1"/>
    <col min="15111" max="15111" width="11" style="2"/>
    <col min="15112" max="15112" width="11.1640625" style="2" bestFit="1" customWidth="1"/>
    <col min="15113" max="15113" width="11" style="2"/>
    <col min="15114" max="15114" width="17.1640625" style="2" bestFit="1" customWidth="1"/>
    <col min="15115" max="15117" width="11" style="2"/>
    <col min="15118" max="15118" width="11.1640625" style="2" bestFit="1" customWidth="1"/>
    <col min="15119" max="15360" width="11" style="2"/>
    <col min="15361" max="15361" width="16" style="2" customWidth="1"/>
    <col min="15362" max="15362" width="11.1640625" style="2" bestFit="1" customWidth="1"/>
    <col min="15363" max="15364" width="11" style="2"/>
    <col min="15365" max="15366" width="11.1640625" style="2" bestFit="1" customWidth="1"/>
    <col min="15367" max="15367" width="11" style="2"/>
    <col min="15368" max="15368" width="11.1640625" style="2" bestFit="1" customWidth="1"/>
    <col min="15369" max="15369" width="11" style="2"/>
    <col min="15370" max="15370" width="17.1640625" style="2" bestFit="1" customWidth="1"/>
    <col min="15371" max="15373" width="11" style="2"/>
    <col min="15374" max="15374" width="11.1640625" style="2" bestFit="1" customWidth="1"/>
    <col min="15375" max="15616" width="11" style="2"/>
    <col min="15617" max="15617" width="16" style="2" customWidth="1"/>
    <col min="15618" max="15618" width="11.1640625" style="2" bestFit="1" customWidth="1"/>
    <col min="15619" max="15620" width="11" style="2"/>
    <col min="15621" max="15622" width="11.1640625" style="2" bestFit="1" customWidth="1"/>
    <col min="15623" max="15623" width="11" style="2"/>
    <col min="15624" max="15624" width="11.1640625" style="2" bestFit="1" customWidth="1"/>
    <col min="15625" max="15625" width="11" style="2"/>
    <col min="15626" max="15626" width="17.1640625" style="2" bestFit="1" customWidth="1"/>
    <col min="15627" max="15629" width="11" style="2"/>
    <col min="15630" max="15630" width="11.1640625" style="2" bestFit="1" customWidth="1"/>
    <col min="15631" max="15872" width="11" style="2"/>
    <col min="15873" max="15873" width="16" style="2" customWidth="1"/>
    <col min="15874" max="15874" width="11.1640625" style="2" bestFit="1" customWidth="1"/>
    <col min="15875" max="15876" width="11" style="2"/>
    <col min="15877" max="15878" width="11.1640625" style="2" bestFit="1" customWidth="1"/>
    <col min="15879" max="15879" width="11" style="2"/>
    <col min="15880" max="15880" width="11.1640625" style="2" bestFit="1" customWidth="1"/>
    <col min="15881" max="15881" width="11" style="2"/>
    <col min="15882" max="15882" width="17.1640625" style="2" bestFit="1" customWidth="1"/>
    <col min="15883" max="15885" width="11" style="2"/>
    <col min="15886" max="15886" width="11.1640625" style="2" bestFit="1" customWidth="1"/>
    <col min="15887" max="16128" width="11" style="2"/>
    <col min="16129" max="16129" width="16" style="2" customWidth="1"/>
    <col min="16130" max="16130" width="11.1640625" style="2" bestFit="1" customWidth="1"/>
    <col min="16131" max="16132" width="11" style="2"/>
    <col min="16133" max="16134" width="11.1640625" style="2" bestFit="1" customWidth="1"/>
    <col min="16135" max="16135" width="11" style="2"/>
    <col min="16136" max="16136" width="11.1640625" style="2" bestFit="1" customWidth="1"/>
    <col min="16137" max="16137" width="11" style="2"/>
    <col min="16138" max="16138" width="17.1640625" style="2" bestFit="1" customWidth="1"/>
    <col min="16139" max="16141" width="11" style="2"/>
    <col min="16142" max="16142" width="11.1640625" style="2" bestFit="1" customWidth="1"/>
    <col min="16143" max="16384" width="11" style="2"/>
  </cols>
  <sheetData>
    <row r="1" spans="1:17" ht="21">
      <c r="A1" s="1"/>
      <c r="B1" s="1"/>
      <c r="C1" s="1"/>
      <c r="D1" s="160" t="s">
        <v>0</v>
      </c>
      <c r="E1" s="160"/>
      <c r="F1" s="160"/>
      <c r="G1" s="161" t="s">
        <v>96</v>
      </c>
      <c r="H1" s="161"/>
      <c r="I1" s="161"/>
      <c r="J1" s="162"/>
    </row>
    <row r="2" spans="1:17" ht="19" thickBot="1">
      <c r="A2" s="3"/>
      <c r="B2" s="3"/>
      <c r="C2" s="3"/>
      <c r="D2" s="4"/>
      <c r="E2" s="4"/>
      <c r="F2" s="4"/>
      <c r="G2" s="4"/>
      <c r="H2" s="4"/>
      <c r="I2" s="5" t="s">
        <v>1</v>
      </c>
      <c r="J2" s="6">
        <v>41767</v>
      </c>
    </row>
    <row r="3" spans="1:17">
      <c r="A3" s="7" t="s">
        <v>2</v>
      </c>
      <c r="B3" s="163" t="s">
        <v>97</v>
      </c>
      <c r="C3" s="164"/>
      <c r="D3" s="8" t="s">
        <v>3</v>
      </c>
      <c r="E3" s="104" t="s">
        <v>118</v>
      </c>
      <c r="F3" s="165" t="s">
        <v>4</v>
      </c>
      <c r="G3" s="166"/>
      <c r="H3" s="104">
        <v>3</v>
      </c>
      <c r="I3" s="158"/>
      <c r="J3" s="159"/>
    </row>
    <row r="4" spans="1:17" ht="16" thickBot="1">
      <c r="A4" s="7" t="s">
        <v>5</v>
      </c>
      <c r="B4" s="154" t="s">
        <v>88</v>
      </c>
      <c r="C4" s="155"/>
      <c r="D4" s="8" t="s">
        <v>6</v>
      </c>
      <c r="E4" s="105" t="s">
        <v>117</v>
      </c>
      <c r="F4" s="156" t="s">
        <v>7</v>
      </c>
      <c r="G4" s="157"/>
      <c r="H4" s="105">
        <v>3</v>
      </c>
      <c r="I4" s="158"/>
      <c r="J4" s="159"/>
    </row>
    <row r="5" spans="1:17">
      <c r="A5" s="7" t="s">
        <v>8</v>
      </c>
      <c r="B5" s="163" t="s">
        <v>89</v>
      </c>
      <c r="C5" s="164"/>
      <c r="D5" s="9" t="s">
        <v>9</v>
      </c>
      <c r="E5" s="106">
        <f>E3-E4</f>
        <v>0.20000000000000007</v>
      </c>
      <c r="F5" s="165" t="s">
        <v>10</v>
      </c>
      <c r="G5" s="166"/>
      <c r="H5" s="107">
        <v>10</v>
      </c>
      <c r="I5" s="158"/>
      <c r="J5" s="159"/>
    </row>
    <row r="6" spans="1:17">
      <c r="A6" s="7" t="s">
        <v>11</v>
      </c>
      <c r="B6" s="167">
        <v>1</v>
      </c>
      <c r="C6" s="168"/>
      <c r="D6" s="9"/>
      <c r="E6" s="10"/>
      <c r="F6" s="165" t="s">
        <v>12</v>
      </c>
      <c r="G6" s="166"/>
      <c r="H6" s="103"/>
      <c r="I6" s="158"/>
      <c r="J6" s="159"/>
    </row>
    <row r="8" spans="1:17" ht="16" thickBo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16" thickBot="1">
      <c r="A9" s="11"/>
      <c r="B9" s="12" t="s">
        <v>13</v>
      </c>
      <c r="C9" s="171" t="s">
        <v>14</v>
      </c>
      <c r="D9" s="172"/>
      <c r="E9" s="172"/>
      <c r="F9" s="173"/>
      <c r="G9" s="171" t="s">
        <v>15</v>
      </c>
      <c r="H9" s="172"/>
      <c r="I9" s="172"/>
      <c r="J9" s="173"/>
      <c r="K9" s="172" t="s">
        <v>16</v>
      </c>
      <c r="L9" s="172"/>
      <c r="M9" s="172"/>
      <c r="N9" s="173"/>
      <c r="O9" s="11"/>
      <c r="P9" s="11"/>
      <c r="Q9" s="11"/>
    </row>
    <row r="10" spans="1:17" ht="16" thickBot="1">
      <c r="A10" s="11"/>
      <c r="B10" s="12" t="s">
        <v>17</v>
      </c>
      <c r="C10" s="13" t="s">
        <v>18</v>
      </c>
      <c r="D10" s="14" t="s">
        <v>19</v>
      </c>
      <c r="E10" s="14" t="s">
        <v>20</v>
      </c>
      <c r="F10" s="15" t="s">
        <v>21</v>
      </c>
      <c r="G10" s="13" t="s">
        <v>18</v>
      </c>
      <c r="H10" s="14" t="s">
        <v>19</v>
      </c>
      <c r="I10" s="14" t="s">
        <v>20</v>
      </c>
      <c r="J10" s="15" t="s">
        <v>21</v>
      </c>
      <c r="K10" s="13" t="s">
        <v>18</v>
      </c>
      <c r="L10" s="14" t="s">
        <v>19</v>
      </c>
      <c r="M10" s="14" t="s">
        <v>20</v>
      </c>
      <c r="N10" s="15" t="s">
        <v>21</v>
      </c>
      <c r="O10" s="174" t="s">
        <v>22</v>
      </c>
      <c r="P10" s="175"/>
      <c r="Q10" s="11"/>
    </row>
    <row r="11" spans="1:17">
      <c r="A11" s="11"/>
      <c r="B11" s="108">
        <v>1</v>
      </c>
      <c r="C11" s="17"/>
      <c r="D11" s="17"/>
      <c r="E11" s="17"/>
      <c r="F11" s="18">
        <f t="shared" ref="F11:F20" si="0">(MAX(C11:E11)-MIN(C11:E11))</f>
        <v>0</v>
      </c>
      <c r="G11" s="17"/>
      <c r="H11" s="17"/>
      <c r="I11" s="17"/>
      <c r="J11" s="19">
        <f t="shared" ref="J11:J20" si="1">(MAX(G11:I11)-MIN(G11:I11))</f>
        <v>0</v>
      </c>
      <c r="K11" s="17"/>
      <c r="L11" s="17"/>
      <c r="M11" s="17"/>
      <c r="N11" s="20">
        <f t="shared" ref="N11:N20" si="2">(MAX(K11:M11)-MIN(K11:M11))</f>
        <v>0</v>
      </c>
      <c r="O11" s="11" t="str">
        <f t="shared" ref="O11:O30" si="3">IF(F11&gt;$P$35,"UCL Range Violation - A",IF(J11&gt;$P$35,"UCL Range Violation - B",IF(N11&gt;$P$35,"UCL Range Violation - C","")))</f>
        <v/>
      </c>
      <c r="P11" s="11"/>
      <c r="Q11" s="11"/>
    </row>
    <row r="12" spans="1:17">
      <c r="A12" s="11"/>
      <c r="B12" s="109">
        <v>2</v>
      </c>
      <c r="C12" s="17"/>
      <c r="D12" s="17"/>
      <c r="E12" s="17"/>
      <c r="F12" s="18">
        <f t="shared" si="0"/>
        <v>0</v>
      </c>
      <c r="G12" s="17"/>
      <c r="H12" s="17"/>
      <c r="I12" s="17"/>
      <c r="J12" s="19">
        <f t="shared" si="1"/>
        <v>0</v>
      </c>
      <c r="K12" s="17"/>
      <c r="L12" s="17"/>
      <c r="M12" s="17"/>
      <c r="N12" s="20">
        <f t="shared" si="2"/>
        <v>0</v>
      </c>
      <c r="O12" s="11" t="str">
        <f t="shared" si="3"/>
        <v/>
      </c>
      <c r="P12" s="11"/>
      <c r="Q12" s="11"/>
    </row>
    <row r="13" spans="1:17">
      <c r="A13" s="11"/>
      <c r="B13" s="109">
        <v>3</v>
      </c>
      <c r="C13" s="17"/>
      <c r="D13" s="17"/>
      <c r="E13" s="17"/>
      <c r="F13" s="18">
        <f t="shared" si="0"/>
        <v>0</v>
      </c>
      <c r="G13" s="17"/>
      <c r="H13" s="17"/>
      <c r="I13" s="17"/>
      <c r="J13" s="19">
        <f t="shared" si="1"/>
        <v>0</v>
      </c>
      <c r="K13" s="17"/>
      <c r="L13" s="17"/>
      <c r="M13" s="17"/>
      <c r="N13" s="20">
        <f t="shared" si="2"/>
        <v>0</v>
      </c>
      <c r="O13" s="11" t="str">
        <f t="shared" si="3"/>
        <v/>
      </c>
      <c r="P13" s="11"/>
      <c r="Q13" s="11"/>
    </row>
    <row r="14" spans="1:17">
      <c r="A14" s="11"/>
      <c r="B14" s="109">
        <v>4</v>
      </c>
      <c r="C14" s="17"/>
      <c r="D14" s="17"/>
      <c r="E14" s="17"/>
      <c r="F14" s="18">
        <f t="shared" si="0"/>
        <v>0</v>
      </c>
      <c r="G14" s="17"/>
      <c r="H14" s="17"/>
      <c r="I14" s="17"/>
      <c r="J14" s="19">
        <f t="shared" si="1"/>
        <v>0</v>
      </c>
      <c r="K14" s="17"/>
      <c r="L14" s="17"/>
      <c r="M14" s="17"/>
      <c r="N14" s="20">
        <f t="shared" si="2"/>
        <v>0</v>
      </c>
      <c r="O14" s="11" t="str">
        <f t="shared" si="3"/>
        <v/>
      </c>
      <c r="P14" s="11"/>
      <c r="Q14" s="11"/>
    </row>
    <row r="15" spans="1:17">
      <c r="A15" s="11"/>
      <c r="B15" s="109">
        <v>5</v>
      </c>
      <c r="C15" s="17"/>
      <c r="D15" s="17"/>
      <c r="E15" s="17"/>
      <c r="F15" s="18">
        <f t="shared" si="0"/>
        <v>0</v>
      </c>
      <c r="G15" s="17"/>
      <c r="H15" s="17"/>
      <c r="I15" s="17"/>
      <c r="J15" s="19">
        <f t="shared" si="1"/>
        <v>0</v>
      </c>
      <c r="K15" s="17"/>
      <c r="L15" s="17"/>
      <c r="M15" s="17"/>
      <c r="N15" s="20">
        <f t="shared" si="2"/>
        <v>0</v>
      </c>
      <c r="O15" s="11" t="str">
        <f t="shared" si="3"/>
        <v/>
      </c>
      <c r="P15" s="11"/>
      <c r="Q15" s="11"/>
    </row>
    <row r="16" spans="1:17">
      <c r="A16" s="11"/>
      <c r="B16" s="109">
        <v>6</v>
      </c>
      <c r="C16" s="17"/>
      <c r="D16" s="17"/>
      <c r="E16" s="17"/>
      <c r="F16" s="18">
        <f t="shared" si="0"/>
        <v>0</v>
      </c>
      <c r="G16" s="17"/>
      <c r="H16" s="17"/>
      <c r="I16" s="17"/>
      <c r="J16" s="19">
        <f t="shared" si="1"/>
        <v>0</v>
      </c>
      <c r="K16" s="17"/>
      <c r="L16" s="17"/>
      <c r="M16" s="17"/>
      <c r="N16" s="20">
        <f t="shared" si="2"/>
        <v>0</v>
      </c>
      <c r="O16" s="11" t="str">
        <f t="shared" si="3"/>
        <v/>
      </c>
      <c r="P16" s="11"/>
      <c r="Q16" s="11"/>
    </row>
    <row r="17" spans="1:17">
      <c r="A17" s="11"/>
      <c r="B17" s="109">
        <v>7</v>
      </c>
      <c r="C17" s="17"/>
      <c r="D17" s="17"/>
      <c r="E17" s="17"/>
      <c r="F17" s="18">
        <f t="shared" si="0"/>
        <v>0</v>
      </c>
      <c r="G17" s="17"/>
      <c r="H17" s="17"/>
      <c r="I17" s="17"/>
      <c r="J17" s="19">
        <f t="shared" si="1"/>
        <v>0</v>
      </c>
      <c r="K17" s="17"/>
      <c r="L17" s="17"/>
      <c r="M17" s="17"/>
      <c r="N17" s="20">
        <f t="shared" si="2"/>
        <v>0</v>
      </c>
      <c r="O17" s="11" t="str">
        <f t="shared" si="3"/>
        <v/>
      </c>
      <c r="P17" s="11"/>
      <c r="Q17" s="11"/>
    </row>
    <row r="18" spans="1:17">
      <c r="A18" s="11"/>
      <c r="B18" s="109">
        <v>8</v>
      </c>
      <c r="C18" s="17"/>
      <c r="D18" s="17"/>
      <c r="E18" s="17"/>
      <c r="F18" s="18">
        <f t="shared" si="0"/>
        <v>0</v>
      </c>
      <c r="G18" s="17"/>
      <c r="H18" s="17"/>
      <c r="I18" s="17"/>
      <c r="J18" s="19">
        <f t="shared" si="1"/>
        <v>0</v>
      </c>
      <c r="K18" s="17"/>
      <c r="L18" s="17"/>
      <c r="M18" s="17"/>
      <c r="N18" s="20">
        <f t="shared" si="2"/>
        <v>0</v>
      </c>
      <c r="O18" s="11" t="str">
        <f t="shared" si="3"/>
        <v/>
      </c>
      <c r="P18" s="11"/>
      <c r="Q18" s="11"/>
    </row>
    <row r="19" spans="1:17">
      <c r="A19" s="11"/>
      <c r="B19" s="109">
        <v>9</v>
      </c>
      <c r="C19" s="17"/>
      <c r="D19" s="17"/>
      <c r="E19" s="17"/>
      <c r="F19" s="18">
        <f t="shared" si="0"/>
        <v>0</v>
      </c>
      <c r="G19" s="17"/>
      <c r="H19" s="17"/>
      <c r="I19" s="17"/>
      <c r="J19" s="19">
        <f t="shared" si="1"/>
        <v>0</v>
      </c>
      <c r="K19" s="17"/>
      <c r="L19" s="17"/>
      <c r="M19" s="17"/>
      <c r="N19" s="20">
        <f t="shared" si="2"/>
        <v>0</v>
      </c>
      <c r="O19" s="11" t="str">
        <f t="shared" si="3"/>
        <v/>
      </c>
      <c r="P19" s="11"/>
      <c r="Q19" s="11"/>
    </row>
    <row r="20" spans="1:17">
      <c r="A20" s="11"/>
      <c r="B20" s="109">
        <v>10</v>
      </c>
      <c r="C20" s="17"/>
      <c r="D20" s="17"/>
      <c r="E20" s="17"/>
      <c r="F20" s="18">
        <f t="shared" si="0"/>
        <v>0</v>
      </c>
      <c r="G20" s="17"/>
      <c r="H20" s="17"/>
      <c r="I20" s="17"/>
      <c r="J20" s="19">
        <f t="shared" si="1"/>
        <v>0</v>
      </c>
      <c r="K20" s="17"/>
      <c r="L20" s="17"/>
      <c r="M20" s="17"/>
      <c r="N20" s="20">
        <f t="shared" si="2"/>
        <v>0</v>
      </c>
      <c r="O20" s="11" t="str">
        <f t="shared" si="3"/>
        <v/>
      </c>
      <c r="P20" s="11"/>
      <c r="Q20" s="11"/>
    </row>
    <row r="21" spans="1:17" ht="15" hidden="1" customHeight="1">
      <c r="A21" s="11"/>
      <c r="B21" s="21">
        <v>11</v>
      </c>
      <c r="C21" s="22">
        <v>0.79</v>
      </c>
      <c r="D21" s="23"/>
      <c r="E21" s="23"/>
      <c r="F21" s="24"/>
      <c r="G21" s="25"/>
      <c r="H21" s="23"/>
      <c r="I21" s="23"/>
      <c r="J21" s="26"/>
      <c r="K21" s="25"/>
      <c r="L21" s="23"/>
      <c r="M21" s="23"/>
      <c r="N21" s="24"/>
      <c r="O21" s="11" t="str">
        <f t="shared" si="3"/>
        <v/>
      </c>
      <c r="P21" s="11"/>
      <c r="Q21" s="11"/>
    </row>
    <row r="22" spans="1:17" ht="15" hidden="1" customHeight="1">
      <c r="A22" s="11"/>
      <c r="B22" s="21">
        <v>12</v>
      </c>
      <c r="C22" s="27"/>
      <c r="D22" s="28"/>
      <c r="E22" s="28"/>
      <c r="F22" s="29"/>
      <c r="G22" s="30"/>
      <c r="H22" s="28"/>
      <c r="I22" s="28"/>
      <c r="J22" s="31"/>
      <c r="K22" s="30"/>
      <c r="L22" s="28"/>
      <c r="M22" s="28"/>
      <c r="N22" s="29"/>
      <c r="O22" s="11" t="str">
        <f t="shared" si="3"/>
        <v/>
      </c>
      <c r="P22" s="11"/>
      <c r="Q22" s="11"/>
    </row>
    <row r="23" spans="1:17" ht="15" hidden="1" customHeight="1">
      <c r="A23" s="11"/>
      <c r="B23" s="21">
        <v>13</v>
      </c>
      <c r="C23" s="27"/>
      <c r="D23" s="28"/>
      <c r="E23" s="28"/>
      <c r="F23" s="29"/>
      <c r="G23" s="30"/>
      <c r="H23" s="28"/>
      <c r="I23" s="28"/>
      <c r="J23" s="31"/>
      <c r="K23" s="30"/>
      <c r="L23" s="28"/>
      <c r="M23" s="28"/>
      <c r="N23" s="29"/>
      <c r="O23" s="11" t="str">
        <f t="shared" si="3"/>
        <v/>
      </c>
      <c r="P23" s="11"/>
      <c r="Q23" s="11"/>
    </row>
    <row r="24" spans="1:17" ht="15" hidden="1" customHeight="1">
      <c r="A24" s="11"/>
      <c r="B24" s="21">
        <v>14</v>
      </c>
      <c r="C24" s="27"/>
      <c r="D24" s="28"/>
      <c r="E24" s="28"/>
      <c r="F24" s="29"/>
      <c r="G24" s="30"/>
      <c r="H24" s="28"/>
      <c r="I24" s="28"/>
      <c r="J24" s="31"/>
      <c r="K24" s="30"/>
      <c r="L24" s="28"/>
      <c r="M24" s="28"/>
      <c r="N24" s="29"/>
      <c r="O24" s="11" t="str">
        <f t="shared" si="3"/>
        <v/>
      </c>
      <c r="P24" s="11"/>
      <c r="Q24" s="11"/>
    </row>
    <row r="25" spans="1:17" ht="15" hidden="1" customHeight="1">
      <c r="A25" s="11"/>
      <c r="B25" s="21">
        <v>15</v>
      </c>
      <c r="C25" s="27"/>
      <c r="D25" s="28"/>
      <c r="E25" s="28"/>
      <c r="F25" s="29"/>
      <c r="G25" s="30"/>
      <c r="H25" s="28"/>
      <c r="I25" s="28"/>
      <c r="J25" s="31"/>
      <c r="K25" s="30"/>
      <c r="L25" s="28"/>
      <c r="M25" s="28"/>
      <c r="N25" s="29"/>
      <c r="O25" s="11" t="str">
        <f t="shared" si="3"/>
        <v/>
      </c>
      <c r="P25" s="11"/>
      <c r="Q25" s="11"/>
    </row>
    <row r="26" spans="1:17" ht="15" hidden="1" customHeight="1">
      <c r="A26" s="11"/>
      <c r="B26" s="21">
        <v>16</v>
      </c>
      <c r="C26" s="27"/>
      <c r="D26" s="28"/>
      <c r="E26" s="28"/>
      <c r="F26" s="29"/>
      <c r="G26" s="30"/>
      <c r="H26" s="28"/>
      <c r="I26" s="28"/>
      <c r="J26" s="31"/>
      <c r="K26" s="30"/>
      <c r="L26" s="28"/>
      <c r="M26" s="28"/>
      <c r="N26" s="29"/>
      <c r="O26" s="11" t="str">
        <f t="shared" si="3"/>
        <v/>
      </c>
      <c r="P26" s="11"/>
      <c r="Q26" s="11"/>
    </row>
    <row r="27" spans="1:17" ht="15" hidden="1" customHeight="1">
      <c r="A27" s="11"/>
      <c r="B27" s="21">
        <v>17</v>
      </c>
      <c r="C27" s="27"/>
      <c r="D27" s="28"/>
      <c r="E27" s="28"/>
      <c r="F27" s="29"/>
      <c r="G27" s="30"/>
      <c r="H27" s="28"/>
      <c r="I27" s="28"/>
      <c r="J27" s="31"/>
      <c r="K27" s="30"/>
      <c r="L27" s="28"/>
      <c r="M27" s="28"/>
      <c r="N27" s="29"/>
      <c r="O27" s="11" t="str">
        <f t="shared" si="3"/>
        <v/>
      </c>
      <c r="P27" s="11"/>
      <c r="Q27" s="11"/>
    </row>
    <row r="28" spans="1:17" ht="15" hidden="1" customHeight="1">
      <c r="A28" s="11"/>
      <c r="B28" s="21">
        <v>18</v>
      </c>
      <c r="C28" s="27"/>
      <c r="D28" s="28"/>
      <c r="E28" s="28"/>
      <c r="F28" s="29"/>
      <c r="G28" s="30"/>
      <c r="H28" s="28"/>
      <c r="I28" s="28"/>
      <c r="J28" s="31"/>
      <c r="K28" s="30"/>
      <c r="L28" s="28"/>
      <c r="M28" s="28"/>
      <c r="N28" s="29"/>
      <c r="O28" s="11" t="str">
        <f t="shared" si="3"/>
        <v/>
      </c>
      <c r="P28" s="11"/>
      <c r="Q28" s="11"/>
    </row>
    <row r="29" spans="1:17" ht="15" hidden="1" customHeight="1">
      <c r="A29" s="11"/>
      <c r="B29" s="21">
        <v>19</v>
      </c>
      <c r="C29" s="27"/>
      <c r="D29" s="28"/>
      <c r="E29" s="28"/>
      <c r="F29" s="29"/>
      <c r="G29" s="30"/>
      <c r="H29" s="28"/>
      <c r="I29" s="28"/>
      <c r="J29" s="31"/>
      <c r="K29" s="30"/>
      <c r="L29" s="28"/>
      <c r="M29" s="28"/>
      <c r="N29" s="29"/>
      <c r="O29" s="11" t="str">
        <f t="shared" si="3"/>
        <v/>
      </c>
      <c r="P29" s="11"/>
      <c r="Q29" s="11"/>
    </row>
    <row r="30" spans="1:17" ht="15.75" hidden="1" customHeight="1" thickBot="1">
      <c r="A30" s="11"/>
      <c r="B30" s="32">
        <v>20</v>
      </c>
      <c r="C30" s="22"/>
      <c r="D30" s="23"/>
      <c r="E30" s="23"/>
      <c r="F30" s="24"/>
      <c r="G30" s="25"/>
      <c r="H30" s="23"/>
      <c r="I30" s="23"/>
      <c r="J30" s="26"/>
      <c r="K30" s="25"/>
      <c r="L30" s="23"/>
      <c r="M30" s="23"/>
      <c r="N30" s="24"/>
      <c r="O30" s="11" t="str">
        <f t="shared" si="3"/>
        <v/>
      </c>
      <c r="P30" s="11"/>
      <c r="Q30" s="11"/>
    </row>
    <row r="31" spans="1:17" ht="16" thickBot="1">
      <c r="A31" s="11"/>
      <c r="B31" s="33"/>
      <c r="C31" s="34"/>
      <c r="D31" s="35" t="s">
        <v>23</v>
      </c>
      <c r="E31" s="36">
        <f>AVERAGE(C11:E30)</f>
        <v>0.79</v>
      </c>
      <c r="F31" s="37">
        <f>AVERAGE(F11:F30)</f>
        <v>0</v>
      </c>
      <c r="G31" s="34"/>
      <c r="H31" s="35" t="s">
        <v>23</v>
      </c>
      <c r="I31" s="38" t="e">
        <f>AVERAGE(G11:I30)</f>
        <v>#DIV/0!</v>
      </c>
      <c r="J31" s="39">
        <f>AVERAGE(J11:J30)</f>
        <v>0</v>
      </c>
      <c r="K31" s="34"/>
      <c r="L31" s="35" t="s">
        <v>23</v>
      </c>
      <c r="M31" s="38" t="e">
        <f>AVERAGE(K11:M30)</f>
        <v>#DIV/0!</v>
      </c>
      <c r="N31" s="37">
        <f>AVERAGE(N11:N30)</f>
        <v>0</v>
      </c>
      <c r="O31" s="11"/>
      <c r="P31" s="11"/>
      <c r="Q31" s="11"/>
    </row>
    <row r="32" spans="1:17" ht="16" thickBo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16" thickBot="1">
      <c r="A33" s="11"/>
      <c r="B33" s="40"/>
      <c r="C33" s="41" t="s">
        <v>24</v>
      </c>
      <c r="D33" s="42">
        <f>IF(H4=3,P34*O46,P34*O45)</f>
        <v>0</v>
      </c>
      <c r="E33" s="11"/>
      <c r="F33" s="40"/>
      <c r="G33" s="43" t="s">
        <v>25</v>
      </c>
      <c r="H33" s="42" t="e">
        <f>IF(H4=3,SQRT(ABS(((P36*P46)^2)-((D33^2)/(H5*H4)))),(SQRT(ABS(((P36*P45)^2)-((D33^2)/(H5*H4))))))</f>
        <v>#DIV/0!</v>
      </c>
      <c r="I33" s="11"/>
      <c r="J33" s="40"/>
      <c r="K33" s="41" t="s">
        <v>26</v>
      </c>
      <c r="L33" s="42" t="e">
        <f>SQRT(D33^2+H33^2)</f>
        <v>#DIV/0!</v>
      </c>
      <c r="M33" s="11"/>
      <c r="N33" s="176" t="s">
        <v>27</v>
      </c>
      <c r="O33" s="177"/>
      <c r="P33" s="178"/>
      <c r="Q33" s="11"/>
    </row>
    <row r="34" spans="1:17" ht="16" thickBot="1">
      <c r="A34" s="11"/>
      <c r="B34" s="44"/>
      <c r="C34" s="45" t="s">
        <v>28</v>
      </c>
      <c r="D34" s="46">
        <f>D33/5.15</f>
        <v>0</v>
      </c>
      <c r="E34" s="11"/>
      <c r="F34" s="44"/>
      <c r="G34" s="47" t="s">
        <v>29</v>
      </c>
      <c r="H34" s="46" t="e">
        <f>H33/5.15</f>
        <v>#DIV/0!</v>
      </c>
      <c r="I34" s="11"/>
      <c r="J34" s="44"/>
      <c r="K34" s="45" t="s">
        <v>30</v>
      </c>
      <c r="L34" s="48" t="e">
        <f>L33/5.15</f>
        <v>#DIV/0!</v>
      </c>
      <c r="M34" s="11"/>
      <c r="N34" s="49"/>
      <c r="O34" s="50" t="s">
        <v>31</v>
      </c>
      <c r="P34" s="51">
        <f>IF(H3=2,(F31+J31)/2,(F31+J31+N31)/3)</f>
        <v>0</v>
      </c>
      <c r="Q34" s="11"/>
    </row>
    <row r="35" spans="1:17" ht="16" thickBot="1">
      <c r="A35" s="11"/>
      <c r="B35" s="52"/>
      <c r="C35" s="53" t="s">
        <v>32</v>
      </c>
      <c r="D35" s="54">
        <f>100*D33/E5</f>
        <v>0</v>
      </c>
      <c r="E35" s="11"/>
      <c r="F35" s="52"/>
      <c r="G35" s="55" t="s">
        <v>82</v>
      </c>
      <c r="H35" s="54" t="e">
        <f>100*H33/E5</f>
        <v>#DIV/0!</v>
      </c>
      <c r="I35" s="11"/>
      <c r="J35" s="52"/>
      <c r="K35" s="56" t="s">
        <v>33</v>
      </c>
      <c r="L35" s="54" t="e">
        <f>100*L33/(E3-E4)</f>
        <v>#DIV/0!</v>
      </c>
      <c r="M35" s="11"/>
      <c r="N35" s="57"/>
      <c r="O35" s="58" t="s">
        <v>34</v>
      </c>
      <c r="P35" s="59">
        <f>IF(H4=3,P34*N46,P34*N45)</f>
        <v>0</v>
      </c>
      <c r="Q35" s="11"/>
    </row>
    <row r="36" spans="1:17" ht="16" thickBot="1">
      <c r="A36" s="11"/>
      <c r="B36" s="60"/>
      <c r="C36" s="61" t="s">
        <v>35</v>
      </c>
      <c r="D36" s="62" t="str">
        <f>IF(D35&gt;30,"unacceptable.",IF(D35&gt;20,"marginal.",IF(D35&gt;10,"adequate.","excellent.")))</f>
        <v>excellent.</v>
      </c>
      <c r="E36" s="63"/>
      <c r="F36" s="64"/>
      <c r="G36" s="61" t="s">
        <v>36</v>
      </c>
      <c r="H36" s="62" t="e">
        <f>IF(H35&gt;30,"unacceptable.",IF(H35&gt;20,"marginal.",IF(H35&gt;10,"adequate.","excellent.")))</f>
        <v>#DIV/0!</v>
      </c>
      <c r="I36" s="63"/>
      <c r="J36" s="64"/>
      <c r="K36" s="61" t="s">
        <v>36</v>
      </c>
      <c r="L36" s="62" t="e">
        <f>IF(L35&gt;30,"unacceptable.",IF(L35&gt;20,"marginal.",IF(L35&gt;10,"adequate.","excellent.")))</f>
        <v>#DIV/0!</v>
      </c>
      <c r="M36" s="11"/>
      <c r="N36" s="65"/>
      <c r="O36" s="66" t="s">
        <v>37</v>
      </c>
      <c r="P36" s="67" t="e">
        <f>IF(H3=2,ABS(E31-I31),MAX(E31,I31,M31)-MIN(E31,I31,M31))</f>
        <v>#DIV/0!</v>
      </c>
      <c r="Q36" s="11"/>
    </row>
    <row r="37" spans="1:1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68" t="s">
        <v>38</v>
      </c>
      <c r="O37" s="11"/>
      <c r="P37" s="11"/>
      <c r="Q37" s="11"/>
    </row>
    <row r="38" spans="1:17">
      <c r="A38" s="11"/>
      <c r="B38" s="11" t="s">
        <v>39</v>
      </c>
      <c r="C38" s="11"/>
      <c r="D38" s="11"/>
      <c r="E38" s="11"/>
      <c r="F38" s="11" t="s">
        <v>40</v>
      </c>
      <c r="G38" s="11"/>
      <c r="H38" s="11"/>
      <c r="I38" s="11"/>
      <c r="J38" s="11" t="s">
        <v>41</v>
      </c>
      <c r="K38" s="11"/>
      <c r="L38" s="11"/>
      <c r="M38" s="11"/>
      <c r="N38" s="68" t="s">
        <v>42</v>
      </c>
      <c r="O38" s="11"/>
      <c r="P38" s="11"/>
      <c r="Q38" s="11"/>
    </row>
    <row r="39" spans="1:17">
      <c r="A39" s="11"/>
      <c r="B39" s="69" t="s">
        <v>43</v>
      </c>
      <c r="C39" s="11"/>
      <c r="D39" s="11"/>
      <c r="E39" s="11"/>
      <c r="F39" s="69" t="s">
        <v>44</v>
      </c>
      <c r="G39" s="11"/>
      <c r="H39" s="11"/>
      <c r="I39" s="11"/>
      <c r="J39" s="69" t="s">
        <v>45</v>
      </c>
      <c r="K39" s="11"/>
      <c r="L39" s="11"/>
      <c r="M39" s="11"/>
      <c r="N39" s="69" t="s">
        <v>46</v>
      </c>
      <c r="O39" s="11"/>
      <c r="P39" s="11"/>
      <c r="Q39" s="11"/>
    </row>
    <row r="40" spans="1:17">
      <c r="A40" s="11"/>
      <c r="B40" s="11" t="s">
        <v>47</v>
      </c>
      <c r="C40" s="11"/>
      <c r="D40" s="11"/>
      <c r="E40" s="11"/>
      <c r="F40" s="11" t="s">
        <v>48</v>
      </c>
      <c r="G40" s="11"/>
      <c r="H40" s="11"/>
      <c r="I40" s="11"/>
      <c r="J40" s="11" t="s">
        <v>49</v>
      </c>
      <c r="K40" s="11"/>
      <c r="L40" s="11"/>
      <c r="M40" s="11"/>
      <c r="N40" s="11"/>
      <c r="O40" s="11"/>
      <c r="P40" s="70"/>
      <c r="Q40" s="11"/>
    </row>
    <row r="41" spans="1:17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6" thickBot="1">
      <c r="A42" s="11"/>
      <c r="B42" s="71" t="s">
        <v>50</v>
      </c>
      <c r="C42" s="72"/>
      <c r="D42" s="7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6" thickBot="1">
      <c r="A43" s="11"/>
      <c r="B43" s="73" t="s">
        <v>51</v>
      </c>
      <c r="C43" s="74" t="s">
        <v>52</v>
      </c>
      <c r="D43" s="75"/>
      <c r="E43" s="11"/>
      <c r="F43" s="11" t="s">
        <v>53</v>
      </c>
      <c r="G43" s="11"/>
      <c r="H43" s="11"/>
      <c r="I43" s="11"/>
      <c r="J43" s="11"/>
      <c r="K43" s="11"/>
      <c r="L43" s="11"/>
      <c r="M43" s="63" t="s">
        <v>54</v>
      </c>
      <c r="N43" s="11"/>
      <c r="O43" s="11"/>
      <c r="P43" s="11"/>
      <c r="Q43" s="11"/>
    </row>
    <row r="44" spans="1:17">
      <c r="A44" s="11"/>
      <c r="B44" s="76" t="s">
        <v>55</v>
      </c>
      <c r="C44" s="77" t="s">
        <v>56</v>
      </c>
      <c r="D44" s="78"/>
      <c r="E44" s="11"/>
      <c r="F44" s="11" t="s">
        <v>57</v>
      </c>
      <c r="G44" s="11"/>
      <c r="H44" s="11"/>
      <c r="I44" s="11"/>
      <c r="J44" s="11"/>
      <c r="K44" s="11"/>
      <c r="L44" s="11"/>
      <c r="M44" s="79" t="s">
        <v>58</v>
      </c>
      <c r="N44" s="80" t="s">
        <v>59</v>
      </c>
      <c r="O44" s="81" t="s">
        <v>60</v>
      </c>
      <c r="P44" s="82" t="s">
        <v>61</v>
      </c>
      <c r="Q44" s="11"/>
    </row>
    <row r="45" spans="1:17" ht="16" thickBot="1">
      <c r="A45" s="11"/>
      <c r="B45" s="76" t="s">
        <v>62</v>
      </c>
      <c r="C45" s="77" t="s">
        <v>63</v>
      </c>
      <c r="D45" s="78"/>
      <c r="E45" s="11"/>
      <c r="F45" s="11"/>
      <c r="G45" s="11"/>
      <c r="H45" s="11"/>
      <c r="I45" s="11"/>
      <c r="J45" s="11"/>
      <c r="K45" s="11"/>
      <c r="L45" s="11"/>
      <c r="M45" s="111">
        <v>2</v>
      </c>
      <c r="N45" s="112">
        <v>3.27</v>
      </c>
      <c r="O45" s="112">
        <v>4.5599999999999996</v>
      </c>
      <c r="P45" s="113">
        <v>3.65</v>
      </c>
      <c r="Q45" s="11"/>
    </row>
    <row r="46" spans="1:17" ht="16" thickBot="1">
      <c r="A46" s="11"/>
      <c r="B46" s="85" t="s">
        <v>64</v>
      </c>
      <c r="C46" s="86" t="s">
        <v>65</v>
      </c>
      <c r="D46" s="87"/>
      <c r="E46" s="11"/>
      <c r="F46" s="88" t="s">
        <v>66</v>
      </c>
      <c r="G46" s="110">
        <f>H5*H3</f>
        <v>30</v>
      </c>
      <c r="H46" s="68" t="s">
        <v>67</v>
      </c>
      <c r="I46" s="11"/>
      <c r="J46" s="11"/>
      <c r="K46" s="11"/>
      <c r="L46" s="11"/>
      <c r="M46" s="114">
        <v>3</v>
      </c>
      <c r="N46" s="115">
        <v>2.58</v>
      </c>
      <c r="O46" s="115">
        <v>3.05</v>
      </c>
      <c r="P46" s="116">
        <v>2.7</v>
      </c>
      <c r="Q46" s="11"/>
    </row>
    <row r="47" spans="1:1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6" thickBo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.75" customHeight="1" thickBot="1">
      <c r="A67" s="11"/>
      <c r="B67" s="11"/>
      <c r="C67" s="11"/>
      <c r="D67" s="179" t="str">
        <f>C9</f>
        <v>"enter op#1"</v>
      </c>
      <c r="E67" s="181" t="str">
        <f>G9</f>
        <v>"enter op#2"</v>
      </c>
      <c r="F67" s="169" t="str">
        <f>K9</f>
        <v>"enter op#3"</v>
      </c>
      <c r="G67" s="11"/>
      <c r="H67" s="11"/>
      <c r="I67" s="11"/>
      <c r="J67" s="11"/>
      <c r="K67" s="91"/>
      <c r="L67" s="179" t="str">
        <f>C9</f>
        <v>"enter op#1"</v>
      </c>
      <c r="M67" s="181" t="str">
        <f>G9</f>
        <v>"enter op#2"</v>
      </c>
      <c r="N67" s="169" t="str">
        <f>K9</f>
        <v>"enter op#3"</v>
      </c>
      <c r="O67" s="11"/>
      <c r="P67" s="11"/>
      <c r="Q67" s="11"/>
    </row>
    <row r="68" spans="1:17" ht="16" thickBot="1">
      <c r="A68" s="11"/>
      <c r="B68" s="11"/>
      <c r="C68" s="16" t="s">
        <v>68</v>
      </c>
      <c r="D68" s="180"/>
      <c r="E68" s="182"/>
      <c r="F68" s="170"/>
      <c r="G68" s="92" t="s">
        <v>69</v>
      </c>
      <c r="H68" s="11" t="s">
        <v>70</v>
      </c>
      <c r="I68" s="11" t="s">
        <v>71</v>
      </c>
      <c r="J68" s="11"/>
      <c r="K68" s="93" t="s">
        <v>68</v>
      </c>
      <c r="L68" s="180"/>
      <c r="M68" s="183"/>
      <c r="N68" s="170"/>
      <c r="O68" s="11"/>
      <c r="P68" s="11"/>
      <c r="Q68" s="11"/>
    </row>
    <row r="69" spans="1:17">
      <c r="A69" s="11"/>
      <c r="B69" s="11"/>
      <c r="C69" s="83">
        <f t="shared" ref="C69:C88" si="4">B11</f>
        <v>1</v>
      </c>
      <c r="D69" s="94">
        <f t="shared" ref="D69:D88" si="5">F11</f>
        <v>0</v>
      </c>
      <c r="E69" s="94">
        <f t="shared" ref="E69:E88" si="6">J11</f>
        <v>0</v>
      </c>
      <c r="F69" s="84">
        <f t="shared" ref="F69:F88" si="7">N11</f>
        <v>0</v>
      </c>
      <c r="G69" s="95">
        <f t="shared" ref="G69:G88" si="8">$P$35</f>
        <v>0</v>
      </c>
      <c r="H69" s="11" t="e">
        <f>31+($L31/2)</f>
        <v>#VALUE!</v>
      </c>
      <c r="I69" s="11"/>
      <c r="J69" s="11"/>
      <c r="K69" s="83">
        <f t="shared" ref="K69:K88" si="9">C69</f>
        <v>1</v>
      </c>
      <c r="L69" s="96" t="e">
        <f t="shared" ref="L69:L88" si="10">AVERAGE(C11:E11)</f>
        <v>#DIV/0!</v>
      </c>
      <c r="M69" s="96" t="e">
        <f t="shared" ref="M69:M88" si="11">AVERAGE(G11:I11)</f>
        <v>#DIV/0!</v>
      </c>
      <c r="N69" s="96" t="e">
        <f t="shared" ref="N69:N88" si="12">AVERAGE(K11:M11)</f>
        <v>#DIV/0!</v>
      </c>
      <c r="O69" s="11"/>
      <c r="P69" s="11"/>
      <c r="Q69" s="11"/>
    </row>
    <row r="70" spans="1:17">
      <c r="A70" s="11"/>
      <c r="B70" s="11"/>
      <c r="C70" s="83">
        <f t="shared" si="4"/>
        <v>2</v>
      </c>
      <c r="D70" s="84">
        <f t="shared" si="5"/>
        <v>0</v>
      </c>
      <c r="E70" s="84">
        <f t="shared" si="6"/>
        <v>0</v>
      </c>
      <c r="F70" s="84">
        <f t="shared" si="7"/>
        <v>0</v>
      </c>
      <c r="G70" s="95">
        <f t="shared" si="8"/>
        <v>0</v>
      </c>
      <c r="H70" s="11"/>
      <c r="I70" s="11"/>
      <c r="J70" s="11"/>
      <c r="K70" s="83">
        <f t="shared" si="9"/>
        <v>2</v>
      </c>
      <c r="L70" s="96" t="e">
        <f t="shared" si="10"/>
        <v>#DIV/0!</v>
      </c>
      <c r="M70" s="96" t="e">
        <f t="shared" si="11"/>
        <v>#DIV/0!</v>
      </c>
      <c r="N70" s="96" t="e">
        <f t="shared" si="12"/>
        <v>#DIV/0!</v>
      </c>
      <c r="O70" s="11"/>
      <c r="P70" s="11"/>
      <c r="Q70" s="11"/>
    </row>
    <row r="71" spans="1:17">
      <c r="A71" s="11"/>
      <c r="B71" s="11"/>
      <c r="C71" s="83">
        <f t="shared" si="4"/>
        <v>3</v>
      </c>
      <c r="D71" s="84">
        <f t="shared" si="5"/>
        <v>0</v>
      </c>
      <c r="E71" s="84">
        <f t="shared" si="6"/>
        <v>0</v>
      </c>
      <c r="F71" s="84">
        <f t="shared" si="7"/>
        <v>0</v>
      </c>
      <c r="G71" s="95">
        <f t="shared" si="8"/>
        <v>0</v>
      </c>
      <c r="H71" s="11"/>
      <c r="I71" s="11"/>
      <c r="J71" s="11"/>
      <c r="K71" s="83">
        <f t="shared" si="9"/>
        <v>3</v>
      </c>
      <c r="L71" s="96" t="e">
        <f t="shared" si="10"/>
        <v>#DIV/0!</v>
      </c>
      <c r="M71" s="96" t="e">
        <f t="shared" si="11"/>
        <v>#DIV/0!</v>
      </c>
      <c r="N71" s="96" t="e">
        <f t="shared" si="12"/>
        <v>#DIV/0!</v>
      </c>
      <c r="O71" s="11"/>
      <c r="P71" s="11"/>
      <c r="Q71" s="11"/>
    </row>
    <row r="72" spans="1:17">
      <c r="A72" s="11"/>
      <c r="B72" s="11"/>
      <c r="C72" s="83">
        <f t="shared" si="4"/>
        <v>4</v>
      </c>
      <c r="D72" s="84">
        <f t="shared" si="5"/>
        <v>0</v>
      </c>
      <c r="E72" s="84">
        <f t="shared" si="6"/>
        <v>0</v>
      </c>
      <c r="F72" s="84">
        <f t="shared" si="7"/>
        <v>0</v>
      </c>
      <c r="G72" s="95">
        <f t="shared" si="8"/>
        <v>0</v>
      </c>
      <c r="H72" s="11"/>
      <c r="I72" s="11"/>
      <c r="J72" s="11"/>
      <c r="K72" s="83">
        <f t="shared" si="9"/>
        <v>4</v>
      </c>
      <c r="L72" s="96" t="e">
        <f t="shared" si="10"/>
        <v>#DIV/0!</v>
      </c>
      <c r="M72" s="96" t="e">
        <f t="shared" si="11"/>
        <v>#DIV/0!</v>
      </c>
      <c r="N72" s="96" t="e">
        <f t="shared" si="12"/>
        <v>#DIV/0!</v>
      </c>
      <c r="O72" s="11"/>
      <c r="P72" s="11"/>
      <c r="Q72" s="11"/>
    </row>
    <row r="73" spans="1:17">
      <c r="A73" s="11"/>
      <c r="B73" s="11"/>
      <c r="C73" s="83">
        <f t="shared" si="4"/>
        <v>5</v>
      </c>
      <c r="D73" s="84">
        <f t="shared" si="5"/>
        <v>0</v>
      </c>
      <c r="E73" s="84">
        <f t="shared" si="6"/>
        <v>0</v>
      </c>
      <c r="F73" s="84">
        <f t="shared" si="7"/>
        <v>0</v>
      </c>
      <c r="G73" s="95">
        <f t="shared" si="8"/>
        <v>0</v>
      </c>
      <c r="H73" s="11"/>
      <c r="I73" s="11"/>
      <c r="J73" s="11"/>
      <c r="K73" s="83">
        <f t="shared" si="9"/>
        <v>5</v>
      </c>
      <c r="L73" s="96" t="e">
        <f t="shared" si="10"/>
        <v>#DIV/0!</v>
      </c>
      <c r="M73" s="96" t="e">
        <f t="shared" si="11"/>
        <v>#DIV/0!</v>
      </c>
      <c r="N73" s="96" t="e">
        <f t="shared" si="12"/>
        <v>#DIV/0!</v>
      </c>
      <c r="O73" s="11"/>
      <c r="P73" s="11"/>
      <c r="Q73" s="11"/>
    </row>
    <row r="74" spans="1:17">
      <c r="A74" s="11"/>
      <c r="B74" s="11"/>
      <c r="C74" s="83">
        <f t="shared" si="4"/>
        <v>6</v>
      </c>
      <c r="D74" s="84">
        <f t="shared" si="5"/>
        <v>0</v>
      </c>
      <c r="E74" s="84">
        <f t="shared" si="6"/>
        <v>0</v>
      </c>
      <c r="F74" s="84">
        <f t="shared" si="7"/>
        <v>0</v>
      </c>
      <c r="G74" s="95">
        <f t="shared" si="8"/>
        <v>0</v>
      </c>
      <c r="H74" s="11"/>
      <c r="I74" s="11"/>
      <c r="J74" s="11"/>
      <c r="K74" s="83">
        <f t="shared" si="9"/>
        <v>6</v>
      </c>
      <c r="L74" s="96" t="e">
        <f t="shared" si="10"/>
        <v>#DIV/0!</v>
      </c>
      <c r="M74" s="96" t="e">
        <f t="shared" si="11"/>
        <v>#DIV/0!</v>
      </c>
      <c r="N74" s="96" t="e">
        <f t="shared" si="12"/>
        <v>#DIV/0!</v>
      </c>
      <c r="O74" s="11"/>
      <c r="P74" s="11"/>
      <c r="Q74" s="11"/>
    </row>
    <row r="75" spans="1:17">
      <c r="A75" s="11"/>
      <c r="B75" s="11"/>
      <c r="C75" s="83">
        <f t="shared" si="4"/>
        <v>7</v>
      </c>
      <c r="D75" s="84">
        <f t="shared" si="5"/>
        <v>0</v>
      </c>
      <c r="E75" s="84">
        <f t="shared" si="6"/>
        <v>0</v>
      </c>
      <c r="F75" s="84">
        <f t="shared" si="7"/>
        <v>0</v>
      </c>
      <c r="G75" s="95">
        <f t="shared" si="8"/>
        <v>0</v>
      </c>
      <c r="H75" s="11"/>
      <c r="I75" s="11"/>
      <c r="J75" s="11"/>
      <c r="K75" s="83">
        <f t="shared" si="9"/>
        <v>7</v>
      </c>
      <c r="L75" s="96" t="e">
        <f t="shared" si="10"/>
        <v>#DIV/0!</v>
      </c>
      <c r="M75" s="96" t="e">
        <f t="shared" si="11"/>
        <v>#DIV/0!</v>
      </c>
      <c r="N75" s="96" t="e">
        <f t="shared" si="12"/>
        <v>#DIV/0!</v>
      </c>
      <c r="O75" s="11"/>
      <c r="P75" s="11"/>
      <c r="Q75" s="11"/>
    </row>
    <row r="76" spans="1:17">
      <c r="A76" s="11"/>
      <c r="B76" s="11"/>
      <c r="C76" s="83">
        <f t="shared" si="4"/>
        <v>8</v>
      </c>
      <c r="D76" s="84">
        <f t="shared" si="5"/>
        <v>0</v>
      </c>
      <c r="E76" s="84">
        <f t="shared" si="6"/>
        <v>0</v>
      </c>
      <c r="F76" s="84">
        <f t="shared" si="7"/>
        <v>0</v>
      </c>
      <c r="G76" s="95">
        <f t="shared" si="8"/>
        <v>0</v>
      </c>
      <c r="H76" s="11"/>
      <c r="I76" s="11"/>
      <c r="J76" s="11"/>
      <c r="K76" s="83">
        <f t="shared" si="9"/>
        <v>8</v>
      </c>
      <c r="L76" s="96" t="e">
        <f t="shared" si="10"/>
        <v>#DIV/0!</v>
      </c>
      <c r="M76" s="96" t="e">
        <f t="shared" si="11"/>
        <v>#DIV/0!</v>
      </c>
      <c r="N76" s="96" t="e">
        <f t="shared" si="12"/>
        <v>#DIV/0!</v>
      </c>
      <c r="O76" s="11"/>
      <c r="P76" s="11"/>
      <c r="Q76" s="11"/>
    </row>
    <row r="77" spans="1:17">
      <c r="A77" s="11"/>
      <c r="B77" s="11"/>
      <c r="C77" s="83">
        <f t="shared" si="4"/>
        <v>9</v>
      </c>
      <c r="D77" s="84">
        <f t="shared" si="5"/>
        <v>0</v>
      </c>
      <c r="E77" s="84">
        <f t="shared" si="6"/>
        <v>0</v>
      </c>
      <c r="F77" s="84">
        <f t="shared" si="7"/>
        <v>0</v>
      </c>
      <c r="G77" s="95">
        <f t="shared" si="8"/>
        <v>0</v>
      </c>
      <c r="H77" s="11"/>
      <c r="I77" s="11"/>
      <c r="J77" s="11"/>
      <c r="K77" s="83">
        <f t="shared" si="9"/>
        <v>9</v>
      </c>
      <c r="L77" s="96" t="e">
        <f t="shared" si="10"/>
        <v>#DIV/0!</v>
      </c>
      <c r="M77" s="96" t="e">
        <f t="shared" si="11"/>
        <v>#DIV/0!</v>
      </c>
      <c r="N77" s="96" t="e">
        <f t="shared" si="12"/>
        <v>#DIV/0!</v>
      </c>
      <c r="O77" s="11"/>
      <c r="P77" s="11"/>
      <c r="Q77" s="11"/>
    </row>
    <row r="78" spans="1:17">
      <c r="A78" s="11"/>
      <c r="B78" s="11"/>
      <c r="C78" s="83">
        <f t="shared" si="4"/>
        <v>10</v>
      </c>
      <c r="D78" s="84">
        <f t="shared" si="5"/>
        <v>0</v>
      </c>
      <c r="E78" s="84">
        <f t="shared" si="6"/>
        <v>0</v>
      </c>
      <c r="F78" s="84">
        <f t="shared" si="7"/>
        <v>0</v>
      </c>
      <c r="G78" s="95">
        <f t="shared" si="8"/>
        <v>0</v>
      </c>
      <c r="H78" s="11"/>
      <c r="I78" s="11"/>
      <c r="J78" s="11"/>
      <c r="K78" s="83">
        <f t="shared" si="9"/>
        <v>10</v>
      </c>
      <c r="L78" s="96" t="e">
        <f t="shared" si="10"/>
        <v>#DIV/0!</v>
      </c>
      <c r="M78" s="96" t="e">
        <f t="shared" si="11"/>
        <v>#DIV/0!</v>
      </c>
      <c r="N78" s="96" t="e">
        <f t="shared" si="12"/>
        <v>#DIV/0!</v>
      </c>
      <c r="O78" s="11"/>
      <c r="P78" s="11"/>
      <c r="Q78" s="11"/>
    </row>
    <row r="79" spans="1:17">
      <c r="A79" s="11"/>
      <c r="B79" s="11"/>
      <c r="C79" s="83">
        <f t="shared" si="4"/>
        <v>11</v>
      </c>
      <c r="D79" s="84">
        <f t="shared" si="5"/>
        <v>0</v>
      </c>
      <c r="E79" s="84">
        <f t="shared" si="6"/>
        <v>0</v>
      </c>
      <c r="F79" s="84">
        <f t="shared" si="7"/>
        <v>0</v>
      </c>
      <c r="G79" s="95">
        <f t="shared" si="8"/>
        <v>0</v>
      </c>
      <c r="H79" s="11"/>
      <c r="I79" s="11"/>
      <c r="J79" s="11"/>
      <c r="K79" s="83">
        <f t="shared" si="9"/>
        <v>11</v>
      </c>
      <c r="L79" s="96">
        <f t="shared" si="10"/>
        <v>0.79</v>
      </c>
      <c r="M79" s="96" t="e">
        <f t="shared" si="11"/>
        <v>#DIV/0!</v>
      </c>
      <c r="N79" s="96" t="e">
        <f t="shared" si="12"/>
        <v>#DIV/0!</v>
      </c>
      <c r="O79" s="11"/>
      <c r="P79" s="11"/>
      <c r="Q79" s="11"/>
    </row>
    <row r="80" spans="1:17">
      <c r="A80" s="11"/>
      <c r="B80" s="11"/>
      <c r="C80" s="83">
        <f t="shared" si="4"/>
        <v>12</v>
      </c>
      <c r="D80" s="84">
        <f t="shared" si="5"/>
        <v>0</v>
      </c>
      <c r="E80" s="84">
        <f t="shared" si="6"/>
        <v>0</v>
      </c>
      <c r="F80" s="84">
        <f t="shared" si="7"/>
        <v>0</v>
      </c>
      <c r="G80" s="95">
        <f t="shared" si="8"/>
        <v>0</v>
      </c>
      <c r="H80" s="11"/>
      <c r="I80" s="11"/>
      <c r="J80" s="11"/>
      <c r="K80" s="83">
        <f t="shared" si="9"/>
        <v>12</v>
      </c>
      <c r="L80" s="96" t="e">
        <f t="shared" si="10"/>
        <v>#DIV/0!</v>
      </c>
      <c r="M80" s="96" t="e">
        <f t="shared" si="11"/>
        <v>#DIV/0!</v>
      </c>
      <c r="N80" s="96" t="e">
        <f t="shared" si="12"/>
        <v>#DIV/0!</v>
      </c>
      <c r="O80" s="11"/>
      <c r="P80" s="11"/>
      <c r="Q80" s="11"/>
    </row>
    <row r="81" spans="1:17">
      <c r="A81" s="11"/>
      <c r="B81" s="11"/>
      <c r="C81" s="83">
        <f t="shared" si="4"/>
        <v>13</v>
      </c>
      <c r="D81" s="84">
        <f t="shared" si="5"/>
        <v>0</v>
      </c>
      <c r="E81" s="84">
        <f t="shared" si="6"/>
        <v>0</v>
      </c>
      <c r="F81" s="84">
        <f t="shared" si="7"/>
        <v>0</v>
      </c>
      <c r="G81" s="95">
        <f t="shared" si="8"/>
        <v>0</v>
      </c>
      <c r="H81" s="11"/>
      <c r="I81" s="11"/>
      <c r="J81" s="11"/>
      <c r="K81" s="83">
        <f t="shared" si="9"/>
        <v>13</v>
      </c>
      <c r="L81" s="96" t="e">
        <f t="shared" si="10"/>
        <v>#DIV/0!</v>
      </c>
      <c r="M81" s="96" t="e">
        <f t="shared" si="11"/>
        <v>#DIV/0!</v>
      </c>
      <c r="N81" s="96" t="e">
        <f t="shared" si="12"/>
        <v>#DIV/0!</v>
      </c>
      <c r="O81" s="11"/>
      <c r="P81" s="11"/>
      <c r="Q81" s="11"/>
    </row>
    <row r="82" spans="1:17">
      <c r="A82" s="11"/>
      <c r="B82" s="11"/>
      <c r="C82" s="83">
        <f t="shared" si="4"/>
        <v>14</v>
      </c>
      <c r="D82" s="84">
        <f t="shared" si="5"/>
        <v>0</v>
      </c>
      <c r="E82" s="84">
        <f t="shared" si="6"/>
        <v>0</v>
      </c>
      <c r="F82" s="84">
        <f t="shared" si="7"/>
        <v>0</v>
      </c>
      <c r="G82" s="95">
        <f t="shared" si="8"/>
        <v>0</v>
      </c>
      <c r="H82" s="11"/>
      <c r="I82" s="11"/>
      <c r="J82" s="11"/>
      <c r="K82" s="83">
        <f t="shared" si="9"/>
        <v>14</v>
      </c>
      <c r="L82" s="96" t="e">
        <f t="shared" si="10"/>
        <v>#DIV/0!</v>
      </c>
      <c r="M82" s="96" t="e">
        <f t="shared" si="11"/>
        <v>#DIV/0!</v>
      </c>
      <c r="N82" s="96" t="e">
        <f t="shared" si="12"/>
        <v>#DIV/0!</v>
      </c>
      <c r="O82" s="11"/>
      <c r="P82" s="11"/>
      <c r="Q82" s="11"/>
    </row>
    <row r="83" spans="1:17">
      <c r="A83" s="11"/>
      <c r="B83" s="11"/>
      <c r="C83" s="83">
        <f t="shared" si="4"/>
        <v>15</v>
      </c>
      <c r="D83" s="84">
        <f t="shared" si="5"/>
        <v>0</v>
      </c>
      <c r="E83" s="84">
        <f t="shared" si="6"/>
        <v>0</v>
      </c>
      <c r="F83" s="84">
        <f t="shared" si="7"/>
        <v>0</v>
      </c>
      <c r="G83" s="95">
        <f t="shared" si="8"/>
        <v>0</v>
      </c>
      <c r="H83" s="11"/>
      <c r="I83" s="11"/>
      <c r="J83" s="11"/>
      <c r="K83" s="83">
        <f t="shared" si="9"/>
        <v>15</v>
      </c>
      <c r="L83" s="96" t="e">
        <f t="shared" si="10"/>
        <v>#DIV/0!</v>
      </c>
      <c r="M83" s="96" t="e">
        <f t="shared" si="11"/>
        <v>#DIV/0!</v>
      </c>
      <c r="N83" s="96" t="e">
        <f t="shared" si="12"/>
        <v>#DIV/0!</v>
      </c>
      <c r="O83" s="11"/>
      <c r="P83" s="11"/>
      <c r="Q83" s="11"/>
    </row>
    <row r="84" spans="1:17">
      <c r="A84" s="11"/>
      <c r="B84" s="11"/>
      <c r="C84" s="83">
        <f t="shared" si="4"/>
        <v>16</v>
      </c>
      <c r="D84" s="84">
        <f t="shared" si="5"/>
        <v>0</v>
      </c>
      <c r="E84" s="84">
        <f t="shared" si="6"/>
        <v>0</v>
      </c>
      <c r="F84" s="84">
        <f t="shared" si="7"/>
        <v>0</v>
      </c>
      <c r="G84" s="95">
        <f t="shared" si="8"/>
        <v>0</v>
      </c>
      <c r="H84" s="11"/>
      <c r="I84" s="11"/>
      <c r="J84" s="11"/>
      <c r="K84" s="83">
        <f t="shared" si="9"/>
        <v>16</v>
      </c>
      <c r="L84" s="96" t="e">
        <f t="shared" si="10"/>
        <v>#DIV/0!</v>
      </c>
      <c r="M84" s="96" t="e">
        <f t="shared" si="11"/>
        <v>#DIV/0!</v>
      </c>
      <c r="N84" s="96" t="e">
        <f t="shared" si="12"/>
        <v>#DIV/0!</v>
      </c>
      <c r="O84" s="11"/>
      <c r="P84" s="11"/>
      <c r="Q84" s="11"/>
    </row>
    <row r="85" spans="1:17">
      <c r="A85" s="11"/>
      <c r="B85" s="11"/>
      <c r="C85" s="83">
        <f t="shared" si="4"/>
        <v>17</v>
      </c>
      <c r="D85" s="84">
        <f t="shared" si="5"/>
        <v>0</v>
      </c>
      <c r="E85" s="84">
        <f t="shared" si="6"/>
        <v>0</v>
      </c>
      <c r="F85" s="84">
        <f t="shared" si="7"/>
        <v>0</v>
      </c>
      <c r="G85" s="95">
        <f t="shared" si="8"/>
        <v>0</v>
      </c>
      <c r="H85" s="11"/>
      <c r="I85" s="11"/>
      <c r="J85" s="11"/>
      <c r="K85" s="83">
        <f t="shared" si="9"/>
        <v>17</v>
      </c>
      <c r="L85" s="96" t="e">
        <f t="shared" si="10"/>
        <v>#DIV/0!</v>
      </c>
      <c r="M85" s="96" t="e">
        <f t="shared" si="11"/>
        <v>#DIV/0!</v>
      </c>
      <c r="N85" s="96" t="e">
        <f t="shared" si="12"/>
        <v>#DIV/0!</v>
      </c>
      <c r="O85" s="11"/>
      <c r="P85" s="11"/>
      <c r="Q85" s="11"/>
    </row>
    <row r="86" spans="1:17">
      <c r="A86" s="11"/>
      <c r="B86" s="11"/>
      <c r="C86" s="83">
        <f t="shared" si="4"/>
        <v>18</v>
      </c>
      <c r="D86" s="84">
        <f t="shared" si="5"/>
        <v>0</v>
      </c>
      <c r="E86" s="84">
        <f t="shared" si="6"/>
        <v>0</v>
      </c>
      <c r="F86" s="84">
        <f t="shared" si="7"/>
        <v>0</v>
      </c>
      <c r="G86" s="95">
        <f t="shared" si="8"/>
        <v>0</v>
      </c>
      <c r="H86" s="11"/>
      <c r="I86" s="11"/>
      <c r="J86" s="11"/>
      <c r="K86" s="83">
        <f t="shared" si="9"/>
        <v>18</v>
      </c>
      <c r="L86" s="96" t="e">
        <f t="shared" si="10"/>
        <v>#DIV/0!</v>
      </c>
      <c r="M86" s="96" t="e">
        <f t="shared" si="11"/>
        <v>#DIV/0!</v>
      </c>
      <c r="N86" s="96" t="e">
        <f t="shared" si="12"/>
        <v>#DIV/0!</v>
      </c>
      <c r="O86" s="11"/>
      <c r="P86" s="11"/>
      <c r="Q86" s="11"/>
    </row>
    <row r="87" spans="1:17">
      <c r="A87" s="11"/>
      <c r="B87" s="11"/>
      <c r="C87" s="83">
        <f t="shared" si="4"/>
        <v>19</v>
      </c>
      <c r="D87" s="84">
        <f t="shared" si="5"/>
        <v>0</v>
      </c>
      <c r="E87" s="84">
        <f t="shared" si="6"/>
        <v>0</v>
      </c>
      <c r="F87" s="84">
        <f t="shared" si="7"/>
        <v>0</v>
      </c>
      <c r="G87" s="95">
        <f t="shared" si="8"/>
        <v>0</v>
      </c>
      <c r="H87" s="11"/>
      <c r="I87" s="11"/>
      <c r="J87" s="11"/>
      <c r="K87" s="83">
        <f t="shared" si="9"/>
        <v>19</v>
      </c>
      <c r="L87" s="96" t="e">
        <f t="shared" si="10"/>
        <v>#DIV/0!</v>
      </c>
      <c r="M87" s="96" t="e">
        <f t="shared" si="11"/>
        <v>#DIV/0!</v>
      </c>
      <c r="N87" s="96" t="e">
        <f t="shared" si="12"/>
        <v>#DIV/0!</v>
      </c>
      <c r="O87" s="11"/>
      <c r="P87" s="11"/>
      <c r="Q87" s="11"/>
    </row>
    <row r="88" spans="1:17" ht="16" thickBot="1">
      <c r="A88" s="11"/>
      <c r="B88" s="11"/>
      <c r="C88" s="89">
        <f t="shared" si="4"/>
        <v>20</v>
      </c>
      <c r="D88" s="90">
        <f t="shared" si="5"/>
        <v>0</v>
      </c>
      <c r="E88" s="90">
        <f t="shared" si="6"/>
        <v>0</v>
      </c>
      <c r="F88" s="90">
        <f t="shared" si="7"/>
        <v>0</v>
      </c>
      <c r="G88" s="95">
        <f t="shared" si="8"/>
        <v>0</v>
      </c>
      <c r="H88" s="11"/>
      <c r="I88" s="11"/>
      <c r="J88" s="11"/>
      <c r="K88" s="89">
        <f t="shared" si="9"/>
        <v>20</v>
      </c>
      <c r="L88" s="97" t="e">
        <f t="shared" si="10"/>
        <v>#DIV/0!</v>
      </c>
      <c r="M88" s="97" t="e">
        <f t="shared" si="11"/>
        <v>#DIV/0!</v>
      </c>
      <c r="N88" s="97" t="e">
        <f t="shared" si="12"/>
        <v>#DIV/0!</v>
      </c>
      <c r="O88" s="11"/>
      <c r="P88" s="11"/>
      <c r="Q88" s="11"/>
    </row>
    <row r="89" spans="1:1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</sheetData>
  <mergeCells count="25">
    <mergeCell ref="N67:N68"/>
    <mergeCell ref="C9:F9"/>
    <mergeCell ref="G9:J9"/>
    <mergeCell ref="K9:N9"/>
    <mergeCell ref="O10:P10"/>
    <mergeCell ref="N33:P33"/>
    <mergeCell ref="D67:D68"/>
    <mergeCell ref="E67:E68"/>
    <mergeCell ref="F67:F68"/>
    <mergeCell ref="L67:L68"/>
    <mergeCell ref="M67:M68"/>
    <mergeCell ref="B5:C5"/>
    <mergeCell ref="F5:G5"/>
    <mergeCell ref="I5:J5"/>
    <mergeCell ref="B6:C6"/>
    <mergeCell ref="F6:G6"/>
    <mergeCell ref="I6:J6"/>
    <mergeCell ref="B4:C4"/>
    <mergeCell ref="F4:G4"/>
    <mergeCell ref="I4:J4"/>
    <mergeCell ref="D1:F1"/>
    <mergeCell ref="G1:J1"/>
    <mergeCell ref="B3:C3"/>
    <mergeCell ref="F3:G3"/>
    <mergeCell ref="I3:J3"/>
  </mergeCells>
  <phoneticPr fontId="1" type="noConversion"/>
  <conditionalFormatting sqref="B3:C6">
    <cfRule type="cellIs" dxfId="17" priority="9" stopIfTrue="1" operator="equal">
      <formula>"data"</formula>
    </cfRule>
  </conditionalFormatting>
  <conditionalFormatting sqref="B3:C6">
    <cfRule type="cellIs" dxfId="16" priority="8" stopIfTrue="1" operator="equal">
      <formula>"data"</formula>
    </cfRule>
  </conditionalFormatting>
  <conditionalFormatting sqref="H3:H5">
    <cfRule type="cellIs" dxfId="15" priority="7" stopIfTrue="1" operator="equal">
      <formula>"data"</formula>
    </cfRule>
  </conditionalFormatting>
  <conditionalFormatting sqref="H3:H5">
    <cfRule type="cellIs" dxfId="14" priority="6" stopIfTrue="1" operator="equal">
      <formula>"data"</formula>
    </cfRule>
  </conditionalFormatting>
  <conditionalFormatting sqref="G45:G46">
    <cfRule type="cellIs" dxfId="13" priority="5" stopIfTrue="1" operator="equal">
      <formula>"data"</formula>
    </cfRule>
  </conditionalFormatting>
  <conditionalFormatting sqref="G45:G46">
    <cfRule type="cellIs" dxfId="12" priority="4" stopIfTrue="1" operator="equal">
      <formula>"data"</formula>
    </cfRule>
  </conditionalFormatting>
  <conditionalFormatting sqref="B3:C6">
    <cfRule type="cellIs" dxfId="11" priority="3" stopIfTrue="1" operator="equal">
      <formula>"data"</formula>
    </cfRule>
  </conditionalFormatting>
  <conditionalFormatting sqref="B3:C6">
    <cfRule type="cellIs" dxfId="10" priority="2" stopIfTrue="1" operator="equal">
      <formula>"data"</formula>
    </cfRule>
  </conditionalFormatting>
  <conditionalFormatting sqref="B3:C6">
    <cfRule type="cellIs" dxfId="9" priority="1" stopIfTrue="1" operator="equal">
      <formula>"data"</formula>
    </cfRule>
  </conditionalFormatting>
  <pageMargins left="0.74803149606299213" right="0.74803149606299213" top="0.98425196850393704" bottom="0.98425196850393704" header="0.51181102362204722" footer="0.51181102362204722"/>
  <pageSetup paperSize="9" scale="64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DHP</vt:lpstr>
      <vt:lpstr>DHVUp</vt:lpstr>
      <vt:lpstr>DHVDown</vt:lpstr>
      <vt:lpstr>DBP</vt:lpstr>
      <vt:lpstr>DBVUp</vt:lpstr>
      <vt:lpstr>DBVDown</vt:lpstr>
      <vt:lpstr>DFP</vt:lpstr>
      <vt:lpstr>DFVUp</vt:lpstr>
      <vt:lpstr>DFVDown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2014-05-21T15:45:33Z</dcterms:modified>
</cp:coreProperties>
</file>