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D600CA72-639F-4BE9-BCD5-77CFACE9788F}" xr6:coauthVersionLast="46" xr6:coauthVersionMax="46" xr10:uidLastSave="{00000000-0000-0000-0000-000000000000}"/>
  <bookViews>
    <workbookView xWindow="1776" yWindow="1776" windowWidth="17280" windowHeight="9060" xr2:uid="{00000000-000D-0000-FFFF-FFFF00000000}"/>
  </bookViews>
  <sheets>
    <sheet name="Light Fan AC" sheetId="1" r:id="rId1"/>
  </sheets>
  <calcPr calcId="191029"/>
</workbook>
</file>

<file path=xl/calcChain.xml><?xml version="1.0" encoding="utf-8"?>
<calcChain xmlns="http://schemas.openxmlformats.org/spreadsheetml/2006/main">
  <c r="H14" i="1" l="1"/>
  <c r="J14" i="1"/>
  <c r="H15" i="1"/>
  <c r="J15" i="1"/>
  <c r="L15" i="1" l="1"/>
  <c r="L14" i="1"/>
  <c r="R15" i="1"/>
  <c r="R14" i="1"/>
  <c r="J12" i="1"/>
  <c r="H12" i="1"/>
  <c r="T10" i="1"/>
  <c r="J10" i="1"/>
  <c r="H10" i="1"/>
  <c r="T11" i="1"/>
  <c r="J11" i="1"/>
  <c r="H11" i="1"/>
  <c r="T6" i="1"/>
  <c r="T7" i="1"/>
  <c r="T8" i="1"/>
  <c r="T9" i="1"/>
  <c r="T5" i="1"/>
  <c r="J8" i="1"/>
  <c r="J9" i="1"/>
  <c r="J13" i="1"/>
  <c r="J16" i="1"/>
  <c r="J17" i="1"/>
  <c r="J18" i="1"/>
  <c r="J19" i="1"/>
  <c r="J20" i="1"/>
  <c r="J21" i="1"/>
  <c r="J22" i="1"/>
  <c r="J23" i="1"/>
  <c r="J24" i="1"/>
  <c r="J25" i="1"/>
  <c r="H8" i="1"/>
  <c r="H9" i="1"/>
  <c r="H13" i="1"/>
  <c r="H16" i="1"/>
  <c r="H17" i="1"/>
  <c r="H18" i="1"/>
  <c r="H19" i="1"/>
  <c r="H20" i="1"/>
  <c r="H21" i="1"/>
  <c r="H22" i="1"/>
  <c r="H23" i="1"/>
  <c r="H24" i="1"/>
  <c r="H25" i="1"/>
  <c r="J7" i="1"/>
  <c r="H7" i="1"/>
  <c r="J6" i="1"/>
  <c r="H6" i="1"/>
  <c r="J5" i="1"/>
  <c r="H5" i="1"/>
  <c r="R18" i="1" l="1"/>
  <c r="R25" i="1"/>
  <c r="R17" i="1"/>
  <c r="R21" i="1"/>
  <c r="R22" i="1"/>
  <c r="R20" i="1"/>
  <c r="R12" i="1"/>
  <c r="L12" i="1"/>
  <c r="S11" i="1"/>
  <c r="S10" i="1"/>
  <c r="S9" i="1"/>
  <c r="L10" i="1"/>
  <c r="R10" i="1"/>
  <c r="L11" i="1"/>
  <c r="R11" i="1"/>
  <c r="R23" i="1"/>
  <c r="R7" i="1"/>
  <c r="L6" i="1"/>
  <c r="S5" i="1"/>
  <c r="S6" i="1"/>
  <c r="R19" i="1"/>
  <c r="R24" i="1"/>
  <c r="R16" i="1"/>
  <c r="R8" i="1"/>
  <c r="R5" i="1"/>
  <c r="R6" i="1"/>
  <c r="L8" i="1"/>
  <c r="S8" i="1"/>
  <c r="S7" i="1"/>
  <c r="L19" i="1"/>
  <c r="L5" i="1"/>
  <c r="L7" i="1"/>
  <c r="L22" i="1"/>
  <c r="L18" i="1"/>
  <c r="L23" i="1"/>
  <c r="L24" i="1"/>
  <c r="L20" i="1"/>
  <c r="L16" i="1"/>
  <c r="L25" i="1"/>
  <c r="L21" i="1"/>
  <c r="L17" i="1"/>
  <c r="R13" i="1"/>
  <c r="L13" i="1"/>
  <c r="L9" i="1"/>
  <c r="R9" i="1"/>
</calcChain>
</file>

<file path=xl/sharedStrings.xml><?xml version="1.0" encoding="utf-8"?>
<sst xmlns="http://schemas.openxmlformats.org/spreadsheetml/2006/main" count="36" uniqueCount="33">
  <si>
    <t>Light Fan AC Calculation sheet</t>
  </si>
  <si>
    <t>Sr. No.</t>
  </si>
  <si>
    <t>Location</t>
  </si>
  <si>
    <t xml:space="preserve">Feet </t>
  </si>
  <si>
    <t>Inches</t>
  </si>
  <si>
    <t>Length (L)</t>
  </si>
  <si>
    <t>Width (B)</t>
  </si>
  <si>
    <t>Feet</t>
  </si>
  <si>
    <t>Length</t>
  </si>
  <si>
    <t>Meters</t>
  </si>
  <si>
    <t>Width</t>
  </si>
  <si>
    <t>Height of Lamp</t>
  </si>
  <si>
    <t>Entrence hall</t>
  </si>
  <si>
    <t>Room Index</t>
  </si>
  <si>
    <t>Cuf From IP20</t>
  </si>
  <si>
    <t>Mf from lamp data</t>
  </si>
  <si>
    <t>Fixture type</t>
  </si>
  <si>
    <t>Lumen Output from lamp data</t>
  </si>
  <si>
    <t>No of lighting Fixture</t>
  </si>
  <si>
    <t>Lux Level</t>
  </si>
  <si>
    <t>Master bedroom</t>
  </si>
  <si>
    <t>Kitchen</t>
  </si>
  <si>
    <t>No of Fan Required</t>
  </si>
  <si>
    <t>AC (TR) Required</t>
  </si>
  <si>
    <t>C1 Bed room</t>
  </si>
  <si>
    <t>C2 Bed room</t>
  </si>
  <si>
    <t>C3 Bed room</t>
  </si>
  <si>
    <t>M.Toilet</t>
  </si>
  <si>
    <t>C.Toilet</t>
  </si>
  <si>
    <t>Dining Area</t>
  </si>
  <si>
    <t>C1 Bed room war</t>
  </si>
  <si>
    <t>C2 Bed room war</t>
  </si>
  <si>
    <t>Master bedroom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</si>
</sst>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wrapText="1"/>
    </xf>
    <xf numFmtId="0" fontId="1" fillId="4" borderId="15" xfId="0" applyFont="1" applyFill="1" applyBorder="1" applyAlignment="1">
      <alignment horizontal="center" wrapText="1"/>
    </xf>
    <xf numFmtId="0" fontId="1" fillId="6" borderId="11" xfId="0" applyFont="1" applyFill="1" applyBorder="1" applyAlignment="1">
      <alignment horizontal="center" wrapText="1"/>
    </xf>
    <xf numFmtId="0" fontId="1" fillId="6" borderId="15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zoomScale="87" zoomScaleNormal="87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6" sqref="B16"/>
    </sheetView>
  </sheetViews>
  <sheetFormatPr defaultRowHeight="14.4" x14ac:dyDescent="0.3"/>
  <cols>
    <col min="2" max="2" width="18.33203125" customWidth="1"/>
    <col min="7" max="7" width="15.5546875" customWidth="1"/>
    <col min="12" max="13" width="14.33203125" customWidth="1"/>
    <col min="17" max="17" width="13.6640625" customWidth="1"/>
    <col min="18" max="20" width="11.6640625" customWidth="1"/>
  </cols>
  <sheetData>
    <row r="1" spans="1:20" ht="18.75" customHeight="1" x14ac:dyDescent="0.3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1"/>
    </row>
    <row r="2" spans="1:20" ht="18.75" customHeight="1" thickBot="1" x14ac:dyDescent="0.35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4"/>
    </row>
    <row r="3" spans="1:20" ht="26.25" customHeight="1" x14ac:dyDescent="0.3">
      <c r="A3" s="14" t="s">
        <v>1</v>
      </c>
      <c r="B3" s="19" t="s">
        <v>2</v>
      </c>
      <c r="C3" s="16" t="s">
        <v>5</v>
      </c>
      <c r="D3" s="16"/>
      <c r="E3" s="16" t="s">
        <v>6</v>
      </c>
      <c r="F3" s="16"/>
      <c r="G3" s="8" t="s">
        <v>11</v>
      </c>
      <c r="H3" s="16" t="s">
        <v>8</v>
      </c>
      <c r="I3" s="16"/>
      <c r="J3" s="16" t="s">
        <v>10</v>
      </c>
      <c r="K3" s="16"/>
      <c r="L3" s="35" t="s">
        <v>13</v>
      </c>
      <c r="M3" s="31" t="s">
        <v>19</v>
      </c>
      <c r="N3" s="33" t="s">
        <v>14</v>
      </c>
      <c r="O3" s="27" t="s">
        <v>15</v>
      </c>
      <c r="P3" s="33" t="s">
        <v>16</v>
      </c>
      <c r="Q3" s="27" t="s">
        <v>17</v>
      </c>
      <c r="R3" s="29" t="s">
        <v>18</v>
      </c>
      <c r="S3" s="24" t="s">
        <v>22</v>
      </c>
      <c r="T3" s="37" t="s">
        <v>23</v>
      </c>
    </row>
    <row r="4" spans="1:20" ht="21.75" customHeight="1" thickBot="1" x14ac:dyDescent="0.35">
      <c r="A4" s="15"/>
      <c r="B4" s="20"/>
      <c r="C4" s="9" t="s">
        <v>3</v>
      </c>
      <c r="D4" s="9" t="s">
        <v>4</v>
      </c>
      <c r="E4" s="9" t="s">
        <v>7</v>
      </c>
      <c r="F4" s="9" t="s">
        <v>4</v>
      </c>
      <c r="G4" s="10" t="s">
        <v>9</v>
      </c>
      <c r="H4" s="26" t="s">
        <v>9</v>
      </c>
      <c r="I4" s="26"/>
      <c r="J4" s="26" t="s">
        <v>9</v>
      </c>
      <c r="K4" s="26"/>
      <c r="L4" s="36"/>
      <c r="M4" s="32"/>
      <c r="N4" s="34"/>
      <c r="O4" s="28"/>
      <c r="P4" s="34"/>
      <c r="Q4" s="28"/>
      <c r="R4" s="30"/>
      <c r="S4" s="25"/>
      <c r="T4" s="38"/>
    </row>
    <row r="5" spans="1:20" ht="21.75" customHeight="1" x14ac:dyDescent="0.3">
      <c r="A5" s="5">
        <v>1</v>
      </c>
      <c r="B5" s="5" t="s">
        <v>12</v>
      </c>
      <c r="C5" s="5">
        <v>14</v>
      </c>
      <c r="D5" s="5">
        <v>10</v>
      </c>
      <c r="E5" s="5">
        <v>9</v>
      </c>
      <c r="F5" s="5">
        <v>7</v>
      </c>
      <c r="G5" s="5">
        <v>2.4</v>
      </c>
      <c r="H5" s="18">
        <f>(C5+D5/12)*0.3</f>
        <v>4.45</v>
      </c>
      <c r="I5" s="18"/>
      <c r="J5" s="18">
        <f>(E5+F5/12)*0.3</f>
        <v>2.875</v>
      </c>
      <c r="K5" s="18"/>
      <c r="L5" s="7">
        <f>H5*J5/((H5+J5)*G5)</f>
        <v>0.72774459613196829</v>
      </c>
      <c r="M5" s="5">
        <v>300</v>
      </c>
      <c r="N5" s="5">
        <v>0.54</v>
      </c>
      <c r="O5" s="5">
        <v>0.95</v>
      </c>
      <c r="P5" s="5">
        <v>1</v>
      </c>
      <c r="Q5" s="5">
        <v>3350</v>
      </c>
      <c r="R5" s="7">
        <f>(H5*J5*M5)/(N5*O5*P5*Q5)</f>
        <v>2.2333507899100988</v>
      </c>
      <c r="S5" s="7">
        <f>(H5*J5)/11</f>
        <v>1.1630681818181818</v>
      </c>
      <c r="T5" s="7">
        <f>((C5+D5/12)*(E5+F5/12))/120</f>
        <v>1.1846064814814816</v>
      </c>
    </row>
    <row r="6" spans="1:20" ht="21.75" customHeight="1" x14ac:dyDescent="0.3">
      <c r="A6" s="13">
        <v>2</v>
      </c>
      <c r="B6" s="2" t="s">
        <v>20</v>
      </c>
      <c r="C6" s="2">
        <v>14</v>
      </c>
      <c r="D6" s="2">
        <v>0</v>
      </c>
      <c r="E6" s="2">
        <v>12</v>
      </c>
      <c r="F6" s="2">
        <v>1</v>
      </c>
      <c r="G6" s="2">
        <v>2.4</v>
      </c>
      <c r="H6" s="17">
        <f>(C6+D6/12)*0.3</f>
        <v>4.2</v>
      </c>
      <c r="I6" s="17"/>
      <c r="J6" s="17">
        <f>(E6+F6/12)*0.3</f>
        <v>3.625</v>
      </c>
      <c r="K6" s="17"/>
      <c r="L6" s="4">
        <f t="shared" ref="L6:L25" si="0">H6*J6/((H6+J6)*G6)</f>
        <v>0.81070287539936103</v>
      </c>
      <c r="M6" s="2">
        <v>250</v>
      </c>
      <c r="N6" s="2">
        <v>0.5</v>
      </c>
      <c r="O6" s="2">
        <v>0.95</v>
      </c>
      <c r="P6" s="2">
        <v>1</v>
      </c>
      <c r="Q6" s="2">
        <v>3350</v>
      </c>
      <c r="R6" s="4">
        <f>(H6*J6*M6)/(N6*O6*P6*Q6)</f>
        <v>2.3919874312647291</v>
      </c>
      <c r="S6" s="4">
        <f t="shared" ref="S6:S9" si="1">(H6*J6)/11</f>
        <v>1.3840909090909093</v>
      </c>
      <c r="T6" s="4">
        <f t="shared" ref="T6:T9" si="2">((C6+D6/12)*(E6+F6/12))/120</f>
        <v>1.4097222222222223</v>
      </c>
    </row>
    <row r="7" spans="1:20" ht="21.75" customHeight="1" x14ac:dyDescent="0.3">
      <c r="A7" s="13">
        <v>3</v>
      </c>
      <c r="B7" s="2" t="s">
        <v>29</v>
      </c>
      <c r="C7" s="2">
        <v>12</v>
      </c>
      <c r="D7" s="2">
        <v>11</v>
      </c>
      <c r="E7" s="2">
        <v>7</v>
      </c>
      <c r="F7" s="2">
        <v>7</v>
      </c>
      <c r="G7" s="2">
        <v>2.4</v>
      </c>
      <c r="H7" s="17">
        <f>(C7+D7/12)*0.3</f>
        <v>3.8749999999999996</v>
      </c>
      <c r="I7" s="17"/>
      <c r="J7" s="17">
        <f>(E7+F7/12)*0.3</f>
        <v>2.2749999999999999</v>
      </c>
      <c r="K7" s="17"/>
      <c r="L7" s="4">
        <f t="shared" si="0"/>
        <v>0.59726456639566394</v>
      </c>
      <c r="M7" s="2">
        <v>200</v>
      </c>
      <c r="N7" s="2">
        <v>0.5</v>
      </c>
      <c r="O7" s="2">
        <v>0.95</v>
      </c>
      <c r="P7" s="2">
        <v>1</v>
      </c>
      <c r="Q7" s="2">
        <v>3350</v>
      </c>
      <c r="R7" s="4">
        <f>(H7*J7*M7)/(N7*O7*P7*Q7)</f>
        <v>1.1080125687352709</v>
      </c>
      <c r="S7" s="4">
        <f t="shared" si="1"/>
        <v>0.80142045454545441</v>
      </c>
      <c r="T7" s="4">
        <f t="shared" si="2"/>
        <v>0.81626157407407407</v>
      </c>
    </row>
    <row r="8" spans="1:20" ht="21.75" customHeight="1" x14ac:dyDescent="0.3">
      <c r="A8" s="13">
        <v>4</v>
      </c>
      <c r="B8" s="2" t="s">
        <v>21</v>
      </c>
      <c r="C8" s="2">
        <v>7</v>
      </c>
      <c r="D8" s="2">
        <v>11</v>
      </c>
      <c r="E8" s="2">
        <v>9</v>
      </c>
      <c r="F8" s="2">
        <v>7</v>
      </c>
      <c r="G8" s="2">
        <v>2.4</v>
      </c>
      <c r="H8" s="17">
        <f t="shared" ref="H8:H25" si="3">(C8+D8/12)*0.3</f>
        <v>2.375</v>
      </c>
      <c r="I8" s="17"/>
      <c r="J8" s="17">
        <f t="shared" ref="J8:J25" si="4">(E8+F8/12)*0.3</f>
        <v>2.875</v>
      </c>
      <c r="K8" s="17"/>
      <c r="L8" s="4">
        <f t="shared" si="0"/>
        <v>0.54191468253968256</v>
      </c>
      <c r="M8" s="2">
        <v>300</v>
      </c>
      <c r="N8" s="6">
        <v>0.54</v>
      </c>
      <c r="O8" s="6">
        <v>0.95</v>
      </c>
      <c r="P8" s="6">
        <v>1</v>
      </c>
      <c r="Q8" s="6">
        <v>3350</v>
      </c>
      <c r="R8" s="4">
        <f>(H8*J8*M8)/(N8*O8*P8*Q8)</f>
        <v>1.1919568822553896</v>
      </c>
      <c r="S8" s="4">
        <f t="shared" si="1"/>
        <v>0.62073863636363635</v>
      </c>
      <c r="T8" s="4">
        <f t="shared" si="2"/>
        <v>0.63223379629629628</v>
      </c>
    </row>
    <row r="9" spans="1:20" ht="21.6" customHeight="1" x14ac:dyDescent="0.3">
      <c r="A9" s="13">
        <v>5</v>
      </c>
      <c r="B9" s="11" t="s">
        <v>24</v>
      </c>
      <c r="C9" s="11">
        <v>12</v>
      </c>
      <c r="D9" s="11">
        <v>1</v>
      </c>
      <c r="E9" s="11">
        <v>10</v>
      </c>
      <c r="F9" s="11">
        <v>0</v>
      </c>
      <c r="G9" s="11">
        <v>2.4</v>
      </c>
      <c r="H9" s="22">
        <f t="shared" si="3"/>
        <v>3.625</v>
      </c>
      <c r="I9" s="23"/>
      <c r="J9" s="22">
        <f t="shared" si="4"/>
        <v>3</v>
      </c>
      <c r="K9" s="23"/>
      <c r="L9" s="4">
        <f t="shared" si="0"/>
        <v>0.68396226415094341</v>
      </c>
      <c r="M9" s="11">
        <v>220</v>
      </c>
      <c r="N9" s="11">
        <v>0.5</v>
      </c>
      <c r="O9" s="11">
        <v>0.95</v>
      </c>
      <c r="P9" s="11">
        <v>1</v>
      </c>
      <c r="Q9" s="11">
        <v>3350</v>
      </c>
      <c r="R9" s="4">
        <f t="shared" ref="R9:R25" si="5">(H9*J9*M9)/(N9*O9*P9*Q9)</f>
        <v>1.5035349567949725</v>
      </c>
      <c r="S9" s="4">
        <f t="shared" si="1"/>
        <v>0.98863636363636365</v>
      </c>
      <c r="T9" s="4">
        <f t="shared" si="2"/>
        <v>1.0069444444444444</v>
      </c>
    </row>
    <row r="10" spans="1:20" ht="21.6" customHeight="1" x14ac:dyDescent="0.3">
      <c r="A10" s="13">
        <v>6</v>
      </c>
      <c r="B10" s="11" t="s">
        <v>25</v>
      </c>
      <c r="C10" s="11">
        <v>11</v>
      </c>
      <c r="D10" s="11">
        <v>7</v>
      </c>
      <c r="E10" s="11">
        <v>10</v>
      </c>
      <c r="F10" s="11">
        <v>5</v>
      </c>
      <c r="G10" s="11">
        <v>2.4</v>
      </c>
      <c r="H10" s="22">
        <f t="shared" ref="H10" si="6">(C10+D10/12)*0.3</f>
        <v>3.4750000000000001</v>
      </c>
      <c r="I10" s="23"/>
      <c r="J10" s="22">
        <f t="shared" ref="J10" si="7">(E10+F10/12)*0.3</f>
        <v>3.1249999999999996</v>
      </c>
      <c r="K10" s="23"/>
      <c r="L10" s="4">
        <f t="shared" ref="L10" si="8">H10*J10/((H10+J10)*G10)</f>
        <v>0.68556660353535348</v>
      </c>
      <c r="M10" s="11">
        <v>220</v>
      </c>
      <c r="N10" s="11">
        <v>0.5</v>
      </c>
      <c r="O10" s="11">
        <v>0.95</v>
      </c>
      <c r="P10" s="11">
        <v>1</v>
      </c>
      <c r="Q10" s="11">
        <v>3350</v>
      </c>
      <c r="R10" s="4">
        <f t="shared" ref="R10" si="9">(H10*J10*M10)/(N10*O10*P10*Q10)</f>
        <v>1.5013747054202669</v>
      </c>
      <c r="S10" s="4">
        <f t="shared" ref="S10" si="10">(H10*J10)/11</f>
        <v>0.98721590909090895</v>
      </c>
      <c r="T10" s="4">
        <f t="shared" ref="T10" si="11">((C10+D10/12)*(E10+F10/12))/120</f>
        <v>1.0054976851851853</v>
      </c>
    </row>
    <row r="11" spans="1:20" ht="21.6" customHeight="1" x14ac:dyDescent="0.3">
      <c r="A11" s="13">
        <v>7</v>
      </c>
      <c r="B11" s="11" t="s">
        <v>26</v>
      </c>
      <c r="C11" s="11">
        <v>11</v>
      </c>
      <c r="D11" s="11">
        <v>7</v>
      </c>
      <c r="E11" s="11">
        <v>10</v>
      </c>
      <c r="F11" s="11">
        <v>10</v>
      </c>
      <c r="G11" s="11">
        <v>2.4</v>
      </c>
      <c r="H11" s="22">
        <f t="shared" ref="H11" si="12">(C11+D11/12)*0.3</f>
        <v>3.4750000000000001</v>
      </c>
      <c r="I11" s="23"/>
      <c r="J11" s="22">
        <f t="shared" ref="J11" si="13">(E11+F11/12)*0.3</f>
        <v>3.25</v>
      </c>
      <c r="K11" s="23"/>
      <c r="L11" s="4">
        <f t="shared" ref="L11" si="14">H11*J11/((H11+J11)*G11)</f>
        <v>0.69973667905824055</v>
      </c>
      <c r="M11" s="11">
        <v>220</v>
      </c>
      <c r="N11" s="11">
        <v>0.5</v>
      </c>
      <c r="O11" s="11">
        <v>0.95</v>
      </c>
      <c r="P11" s="11">
        <v>1</v>
      </c>
      <c r="Q11" s="11">
        <v>3350</v>
      </c>
      <c r="R11" s="4">
        <f t="shared" ref="R11" si="15">(H11*J11*M11)/(N11*O11*P11*Q11)</f>
        <v>1.561429693637078</v>
      </c>
      <c r="S11" s="4">
        <f t="shared" ref="S11" si="16">(H11*J11)/11</f>
        <v>1.0267045454545456</v>
      </c>
      <c r="T11" s="4">
        <f t="shared" ref="T11" si="17">((C11+D11/12)*(E11+F11/12))/120</f>
        <v>1.0457175925925928</v>
      </c>
    </row>
    <row r="12" spans="1:20" ht="21.75" customHeight="1" x14ac:dyDescent="0.3">
      <c r="A12" s="13">
        <v>8</v>
      </c>
      <c r="B12" s="12" t="s">
        <v>27</v>
      </c>
      <c r="C12" s="12">
        <v>4</v>
      </c>
      <c r="D12" s="12">
        <v>7</v>
      </c>
      <c r="E12" s="12">
        <v>5</v>
      </c>
      <c r="F12" s="12">
        <v>10</v>
      </c>
      <c r="G12" s="12">
        <v>2.4</v>
      </c>
      <c r="H12" s="22">
        <f t="shared" ref="H12" si="18">(C12+D12/12)*0.3</f>
        <v>1.3749999999999998</v>
      </c>
      <c r="I12" s="23"/>
      <c r="J12" s="22">
        <f t="shared" ref="J12" si="19">(E12+F12/12)*0.3</f>
        <v>1.7499999999999998</v>
      </c>
      <c r="K12" s="23"/>
      <c r="L12" s="4">
        <f t="shared" ref="L12" si="20">H12*J12/((H12+J12)*G12)</f>
        <v>0.3208333333333333</v>
      </c>
      <c r="M12" s="12">
        <v>150</v>
      </c>
      <c r="N12" s="12">
        <v>0.5</v>
      </c>
      <c r="O12" s="12">
        <v>0.95</v>
      </c>
      <c r="P12" s="12">
        <v>1</v>
      </c>
      <c r="Q12" s="12">
        <v>1200</v>
      </c>
      <c r="R12" s="4">
        <f t="shared" ref="R12" si="21">(H12*J12*M12)/(N12*O12*P12*Q12)</f>
        <v>0.63322368421052611</v>
      </c>
      <c r="S12" s="4"/>
      <c r="T12" s="3"/>
    </row>
    <row r="13" spans="1:20" ht="21.75" customHeight="1" x14ac:dyDescent="0.3">
      <c r="A13" s="13">
        <v>9</v>
      </c>
      <c r="B13" s="2" t="s">
        <v>28</v>
      </c>
      <c r="C13" s="2">
        <v>4</v>
      </c>
      <c r="D13" s="2">
        <v>7</v>
      </c>
      <c r="E13" s="2">
        <v>5</v>
      </c>
      <c r="F13" s="2">
        <v>10</v>
      </c>
      <c r="G13" s="2">
        <v>2.4</v>
      </c>
      <c r="H13" s="17">
        <f>(C13+D13/12)*0.3</f>
        <v>1.3749999999999998</v>
      </c>
      <c r="I13" s="17"/>
      <c r="J13" s="17">
        <f>(E13+F13/12)*0.3</f>
        <v>1.7499999999999998</v>
      </c>
      <c r="K13" s="17"/>
      <c r="L13" s="4">
        <f>H13*J13/((H13+J13)*G13)</f>
        <v>0.3208333333333333</v>
      </c>
      <c r="M13" s="2">
        <v>150</v>
      </c>
      <c r="N13" s="2">
        <v>0.5</v>
      </c>
      <c r="O13" s="2">
        <v>0.95</v>
      </c>
      <c r="P13" s="2">
        <v>1</v>
      </c>
      <c r="Q13" s="2">
        <v>1200</v>
      </c>
      <c r="R13" s="4">
        <f>(H13*J13*M13)/(N13*O13*P13*Q13)</f>
        <v>0.63322368421052611</v>
      </c>
      <c r="S13" s="4"/>
      <c r="T13" s="3"/>
    </row>
    <row r="14" spans="1:20" ht="21.75" customHeight="1" x14ac:dyDescent="0.3">
      <c r="A14" s="13">
        <v>10</v>
      </c>
      <c r="B14" s="12" t="s">
        <v>30</v>
      </c>
      <c r="C14" s="12">
        <v>2</v>
      </c>
      <c r="D14" s="12">
        <v>9</v>
      </c>
      <c r="E14" s="12">
        <v>6</v>
      </c>
      <c r="F14" s="12">
        <v>10</v>
      </c>
      <c r="G14" s="12">
        <v>2.4</v>
      </c>
      <c r="H14" s="22">
        <f t="shared" si="3"/>
        <v>0.82499999999999996</v>
      </c>
      <c r="I14" s="23"/>
      <c r="J14" s="22">
        <f t="shared" si="4"/>
        <v>2.0499999999999998</v>
      </c>
      <c r="K14" s="23"/>
      <c r="L14" s="4">
        <f t="shared" si="0"/>
        <v>0.24510869565217389</v>
      </c>
      <c r="M14" s="12"/>
      <c r="N14" s="12"/>
      <c r="O14" s="12"/>
      <c r="P14" s="12"/>
      <c r="Q14" s="12"/>
      <c r="R14" s="4" t="e">
        <f t="shared" si="5"/>
        <v>#DIV/0!</v>
      </c>
      <c r="S14" s="3"/>
      <c r="T14" s="3"/>
    </row>
    <row r="15" spans="1:20" ht="21.75" customHeight="1" x14ac:dyDescent="0.3">
      <c r="A15" s="13">
        <v>11</v>
      </c>
      <c r="B15" s="12" t="s">
        <v>31</v>
      </c>
      <c r="C15" s="12">
        <v>2</v>
      </c>
      <c r="D15" s="12">
        <v>9</v>
      </c>
      <c r="E15" s="12">
        <v>6</v>
      </c>
      <c r="F15" s="12">
        <v>10</v>
      </c>
      <c r="G15" s="12">
        <v>2.4</v>
      </c>
      <c r="H15" s="22">
        <f t="shared" si="3"/>
        <v>0.82499999999999996</v>
      </c>
      <c r="I15" s="23"/>
      <c r="J15" s="22">
        <f t="shared" si="4"/>
        <v>2.0499999999999998</v>
      </c>
      <c r="K15" s="23"/>
      <c r="L15" s="4">
        <f t="shared" si="0"/>
        <v>0.24510869565217389</v>
      </c>
      <c r="M15" s="12"/>
      <c r="N15" s="12"/>
      <c r="O15" s="12"/>
      <c r="P15" s="12"/>
      <c r="Q15" s="12"/>
      <c r="R15" s="4" t="e">
        <f t="shared" si="5"/>
        <v>#DIV/0!</v>
      </c>
      <c r="S15" s="3"/>
      <c r="T15" s="3"/>
    </row>
    <row r="16" spans="1:20" ht="21.75" customHeight="1" x14ac:dyDescent="0.3">
      <c r="A16" s="13">
        <v>12</v>
      </c>
      <c r="B16" s="2" t="s">
        <v>32</v>
      </c>
      <c r="C16" s="12">
        <v>6</v>
      </c>
      <c r="D16" s="12">
        <v>10</v>
      </c>
      <c r="E16" s="12">
        <v>3</v>
      </c>
      <c r="F16" s="12">
        <v>0</v>
      </c>
      <c r="G16" s="12">
        <v>2.4</v>
      </c>
      <c r="H16" s="17">
        <f t="shared" si="3"/>
        <v>2.0499999999999998</v>
      </c>
      <c r="I16" s="17"/>
      <c r="J16" s="17">
        <f t="shared" si="4"/>
        <v>0.89999999999999991</v>
      </c>
      <c r="K16" s="17"/>
      <c r="L16" s="4">
        <f t="shared" si="0"/>
        <v>0.26059322033898302</v>
      </c>
      <c r="M16" s="2"/>
      <c r="N16" s="2"/>
      <c r="O16" s="2"/>
      <c r="P16" s="2"/>
      <c r="Q16" s="2"/>
      <c r="R16" s="4" t="e">
        <f t="shared" si="5"/>
        <v>#DIV/0!</v>
      </c>
      <c r="S16" s="3"/>
      <c r="T16" s="3"/>
    </row>
    <row r="17" spans="1:20" ht="21.75" customHeight="1" x14ac:dyDescent="0.3">
      <c r="A17" s="13"/>
      <c r="B17" s="2"/>
      <c r="C17" s="2"/>
      <c r="D17" s="2"/>
      <c r="E17" s="2"/>
      <c r="F17" s="2"/>
      <c r="G17" s="2"/>
      <c r="H17" s="17">
        <f t="shared" si="3"/>
        <v>0</v>
      </c>
      <c r="I17" s="17"/>
      <c r="J17" s="17">
        <f t="shared" si="4"/>
        <v>0</v>
      </c>
      <c r="K17" s="17"/>
      <c r="L17" s="4" t="e">
        <f t="shared" si="0"/>
        <v>#DIV/0!</v>
      </c>
      <c r="M17" s="2"/>
      <c r="N17" s="2"/>
      <c r="O17" s="2"/>
      <c r="P17" s="2"/>
      <c r="Q17" s="2"/>
      <c r="R17" s="4" t="e">
        <f t="shared" si="5"/>
        <v>#DIV/0!</v>
      </c>
      <c r="S17" s="3"/>
      <c r="T17" s="3"/>
    </row>
    <row r="18" spans="1:20" ht="21.75" customHeight="1" x14ac:dyDescent="0.3">
      <c r="A18" s="13"/>
      <c r="B18" s="2"/>
      <c r="C18" s="2"/>
      <c r="D18" s="2"/>
      <c r="E18" s="2"/>
      <c r="F18" s="2"/>
      <c r="G18" s="2"/>
      <c r="H18" s="17">
        <f t="shared" si="3"/>
        <v>0</v>
      </c>
      <c r="I18" s="17"/>
      <c r="J18" s="17">
        <f t="shared" si="4"/>
        <v>0</v>
      </c>
      <c r="K18" s="17"/>
      <c r="L18" s="4" t="e">
        <f t="shared" si="0"/>
        <v>#DIV/0!</v>
      </c>
      <c r="M18" s="2"/>
      <c r="N18" s="2"/>
      <c r="O18" s="2"/>
      <c r="P18" s="2"/>
      <c r="Q18" s="2"/>
      <c r="R18" s="4" t="e">
        <f t="shared" si="5"/>
        <v>#DIV/0!</v>
      </c>
      <c r="S18" s="3"/>
      <c r="T18" s="3"/>
    </row>
    <row r="19" spans="1:20" ht="21.75" customHeight="1" x14ac:dyDescent="0.3">
      <c r="A19" s="2"/>
      <c r="B19" s="2"/>
      <c r="C19" s="2"/>
      <c r="D19" s="2"/>
      <c r="E19" s="2"/>
      <c r="F19" s="2"/>
      <c r="G19" s="2"/>
      <c r="H19" s="17">
        <f t="shared" si="3"/>
        <v>0</v>
      </c>
      <c r="I19" s="17"/>
      <c r="J19" s="17">
        <f t="shared" si="4"/>
        <v>0</v>
      </c>
      <c r="K19" s="17"/>
      <c r="L19" s="4" t="e">
        <f t="shared" si="0"/>
        <v>#DIV/0!</v>
      </c>
      <c r="M19" s="2"/>
      <c r="N19" s="2"/>
      <c r="O19" s="2"/>
      <c r="P19" s="2"/>
      <c r="Q19" s="2"/>
      <c r="R19" s="4" t="e">
        <f t="shared" si="5"/>
        <v>#DIV/0!</v>
      </c>
      <c r="S19" s="3"/>
      <c r="T19" s="3"/>
    </row>
    <row r="20" spans="1:20" ht="21.75" customHeight="1" x14ac:dyDescent="0.3">
      <c r="A20" s="2"/>
      <c r="B20" s="2"/>
      <c r="C20" s="2"/>
      <c r="D20" s="2"/>
      <c r="E20" s="2"/>
      <c r="F20" s="2"/>
      <c r="G20" s="2"/>
      <c r="H20" s="17">
        <f t="shared" si="3"/>
        <v>0</v>
      </c>
      <c r="I20" s="17"/>
      <c r="J20" s="17">
        <f t="shared" si="4"/>
        <v>0</v>
      </c>
      <c r="K20" s="17"/>
      <c r="L20" s="4" t="e">
        <f t="shared" si="0"/>
        <v>#DIV/0!</v>
      </c>
      <c r="M20" s="2"/>
      <c r="N20" s="2"/>
      <c r="O20" s="2"/>
      <c r="P20" s="2"/>
      <c r="Q20" s="2"/>
      <c r="R20" s="4" t="e">
        <f t="shared" si="5"/>
        <v>#DIV/0!</v>
      </c>
      <c r="S20" s="3"/>
      <c r="T20" s="3"/>
    </row>
    <row r="21" spans="1:20" ht="21.75" customHeight="1" x14ac:dyDescent="0.3">
      <c r="A21" s="2"/>
      <c r="B21" s="2"/>
      <c r="C21" s="2"/>
      <c r="D21" s="2"/>
      <c r="E21" s="2"/>
      <c r="F21" s="2"/>
      <c r="G21" s="2"/>
      <c r="H21" s="17">
        <f t="shared" si="3"/>
        <v>0</v>
      </c>
      <c r="I21" s="17"/>
      <c r="J21" s="17">
        <f t="shared" si="4"/>
        <v>0</v>
      </c>
      <c r="K21" s="17"/>
      <c r="L21" s="4" t="e">
        <f t="shared" si="0"/>
        <v>#DIV/0!</v>
      </c>
      <c r="M21" s="2"/>
      <c r="N21" s="2"/>
      <c r="O21" s="2"/>
      <c r="P21" s="2"/>
      <c r="Q21" s="2"/>
      <c r="R21" s="4" t="e">
        <f t="shared" si="5"/>
        <v>#DIV/0!</v>
      </c>
      <c r="S21" s="3"/>
      <c r="T21" s="3"/>
    </row>
    <row r="22" spans="1:20" ht="21.75" customHeight="1" x14ac:dyDescent="0.3">
      <c r="A22" s="2"/>
      <c r="B22" s="2"/>
      <c r="C22" s="2"/>
      <c r="D22" s="2"/>
      <c r="E22" s="2"/>
      <c r="F22" s="2"/>
      <c r="G22" s="2"/>
      <c r="H22" s="17">
        <f t="shared" si="3"/>
        <v>0</v>
      </c>
      <c r="I22" s="17"/>
      <c r="J22" s="17">
        <f t="shared" si="4"/>
        <v>0</v>
      </c>
      <c r="K22" s="17"/>
      <c r="L22" s="4" t="e">
        <f t="shared" si="0"/>
        <v>#DIV/0!</v>
      </c>
      <c r="M22" s="2"/>
      <c r="N22" s="2"/>
      <c r="O22" s="2"/>
      <c r="P22" s="2"/>
      <c r="Q22" s="2"/>
      <c r="R22" s="4" t="e">
        <f t="shared" si="5"/>
        <v>#DIV/0!</v>
      </c>
      <c r="S22" s="3"/>
      <c r="T22" s="3"/>
    </row>
    <row r="23" spans="1:20" ht="21.75" customHeight="1" x14ac:dyDescent="0.3">
      <c r="A23" s="2"/>
      <c r="B23" s="2"/>
      <c r="C23" s="2"/>
      <c r="D23" s="2"/>
      <c r="E23" s="2"/>
      <c r="F23" s="2"/>
      <c r="G23" s="2"/>
      <c r="H23" s="17">
        <f t="shared" si="3"/>
        <v>0</v>
      </c>
      <c r="I23" s="17"/>
      <c r="J23" s="17">
        <f t="shared" si="4"/>
        <v>0</v>
      </c>
      <c r="K23" s="17"/>
      <c r="L23" s="4" t="e">
        <f t="shared" si="0"/>
        <v>#DIV/0!</v>
      </c>
      <c r="M23" s="2"/>
      <c r="N23" s="2"/>
      <c r="O23" s="2"/>
      <c r="P23" s="2"/>
      <c r="Q23" s="2"/>
      <c r="R23" s="4" t="e">
        <f t="shared" si="5"/>
        <v>#DIV/0!</v>
      </c>
      <c r="S23" s="3"/>
      <c r="T23" s="3"/>
    </row>
    <row r="24" spans="1:20" ht="21.75" customHeight="1" x14ac:dyDescent="0.3">
      <c r="A24" s="2"/>
      <c r="B24" s="2"/>
      <c r="C24" s="2"/>
      <c r="D24" s="2"/>
      <c r="E24" s="2"/>
      <c r="F24" s="2"/>
      <c r="G24" s="2"/>
      <c r="H24" s="17">
        <f t="shared" si="3"/>
        <v>0</v>
      </c>
      <c r="I24" s="17"/>
      <c r="J24" s="17">
        <f t="shared" si="4"/>
        <v>0</v>
      </c>
      <c r="K24" s="17"/>
      <c r="L24" s="4" t="e">
        <f t="shared" si="0"/>
        <v>#DIV/0!</v>
      </c>
      <c r="M24" s="2"/>
      <c r="N24" s="2"/>
      <c r="O24" s="2"/>
      <c r="P24" s="2"/>
      <c r="Q24" s="2"/>
      <c r="R24" s="4" t="e">
        <f t="shared" si="5"/>
        <v>#DIV/0!</v>
      </c>
      <c r="S24" s="3"/>
      <c r="T24" s="3"/>
    </row>
    <row r="25" spans="1:20" ht="21.75" customHeight="1" x14ac:dyDescent="0.3">
      <c r="A25" s="2"/>
      <c r="B25" s="2"/>
      <c r="C25" s="2"/>
      <c r="D25" s="2"/>
      <c r="E25" s="2"/>
      <c r="F25" s="2"/>
      <c r="G25" s="2"/>
      <c r="H25" s="17">
        <f t="shared" si="3"/>
        <v>0</v>
      </c>
      <c r="I25" s="17"/>
      <c r="J25" s="17">
        <f t="shared" si="4"/>
        <v>0</v>
      </c>
      <c r="K25" s="17"/>
      <c r="L25" s="4" t="e">
        <f t="shared" si="0"/>
        <v>#DIV/0!</v>
      </c>
      <c r="M25" s="2"/>
      <c r="N25" s="2"/>
      <c r="O25" s="2"/>
      <c r="P25" s="2"/>
      <c r="Q25" s="2"/>
      <c r="R25" s="4" t="e">
        <f t="shared" si="5"/>
        <v>#DIV/0!</v>
      </c>
      <c r="S25" s="3"/>
      <c r="T25" s="3"/>
    </row>
    <row r="26" spans="1:20" ht="21.75" customHeight="1" x14ac:dyDescent="0.3">
      <c r="G26" s="1"/>
      <c r="H26" s="21"/>
      <c r="I26" s="21"/>
    </row>
    <row r="27" spans="1:20" ht="21.75" customHeight="1" x14ac:dyDescent="0.3"/>
    <row r="28" spans="1:20" ht="21.75" customHeight="1" x14ac:dyDescent="0.3"/>
    <row r="29" spans="1:20" ht="21.75" customHeight="1" x14ac:dyDescent="0.3"/>
    <row r="30" spans="1:20" ht="21.75" customHeight="1" x14ac:dyDescent="0.3"/>
  </sheetData>
  <mergeCells count="61">
    <mergeCell ref="T3:T4"/>
    <mergeCell ref="A1:T2"/>
    <mergeCell ref="J21:K21"/>
    <mergeCell ref="J22:K22"/>
    <mergeCell ref="H7:I7"/>
    <mergeCell ref="H8:I8"/>
    <mergeCell ref="H9:I9"/>
    <mergeCell ref="H12:I12"/>
    <mergeCell ref="H11:I11"/>
    <mergeCell ref="J11:K11"/>
    <mergeCell ref="H10:I10"/>
    <mergeCell ref="J10:K10"/>
    <mergeCell ref="J3:K3"/>
    <mergeCell ref="H4:I4"/>
    <mergeCell ref="J19:K19"/>
    <mergeCell ref="H13:I13"/>
    <mergeCell ref="S3:S4"/>
    <mergeCell ref="J15:K15"/>
    <mergeCell ref="J16:K16"/>
    <mergeCell ref="J17:K17"/>
    <mergeCell ref="J18:K18"/>
    <mergeCell ref="J4:K4"/>
    <mergeCell ref="J7:K7"/>
    <mergeCell ref="Q3:Q4"/>
    <mergeCell ref="R3:R4"/>
    <mergeCell ref="M3:M4"/>
    <mergeCell ref="N3:N4"/>
    <mergeCell ref="O3:O4"/>
    <mergeCell ref="L3:L4"/>
    <mergeCell ref="P3:P4"/>
    <mergeCell ref="H25:I25"/>
    <mergeCell ref="H26:I26"/>
    <mergeCell ref="J8:K8"/>
    <mergeCell ref="J9:K9"/>
    <mergeCell ref="J12:K12"/>
    <mergeCell ref="J13:K13"/>
    <mergeCell ref="J14:K14"/>
    <mergeCell ref="H18:I18"/>
    <mergeCell ref="H19:I19"/>
    <mergeCell ref="H20:I20"/>
    <mergeCell ref="H21:I21"/>
    <mergeCell ref="H22:I22"/>
    <mergeCell ref="J24:K24"/>
    <mergeCell ref="J25:K25"/>
    <mergeCell ref="J23:K23"/>
    <mergeCell ref="H14:I14"/>
    <mergeCell ref="J6:K6"/>
    <mergeCell ref="H5:I5"/>
    <mergeCell ref="J5:K5"/>
    <mergeCell ref="B3:B4"/>
    <mergeCell ref="H24:I24"/>
    <mergeCell ref="H15:I15"/>
    <mergeCell ref="H16:I16"/>
    <mergeCell ref="H17:I17"/>
    <mergeCell ref="H23:I23"/>
    <mergeCell ref="J20:K20"/>
    <mergeCell ref="A3:A4"/>
    <mergeCell ref="C3:D3"/>
    <mergeCell ref="E3:F3"/>
    <mergeCell ref="H3:I3"/>
    <mergeCell ref="H6:I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Light Fan 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2021-08-05T16:11:07Z</dcterms:modified>
</cp:coreProperties>
</file>