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<sst xmlns="http://schemas.openxmlformats.org/spreadsheetml/2006/main" count="8" uniqueCount="8">
  <si>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Coords (u,v)</t>
  </si>
  <si>
    <t>u</t>
  </si>
  <si>
    <t>theta</t>
  </si>
  <si>
    <t>1/pixel size</t>
  </si>
  <si>
    <t>distance (hyp in cm)</t>
  </si>
  <si>
    <t>adj(cm)</t>
  </si>
  <si>
    <t>OOP(cm)</t>
  </si>
  <si>
    <t>pixel(num - pixel)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</si>
</sst>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" xfId="0" applyFont="1" applyNumberForma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 vs theta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theta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Sheet1!$B$2:$B$11</c:f>
            </c:numRef>
          </c:xVal>
          <c:yVal>
            <c:numRef>
              <c:f>Sheet1!$C$2:$C$11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24420"/>
        <c:axId val="1942299970"/>
      </c:scatterChart>
      <c:valAx>
        <c:axId val="7347244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u(the x-axis for center of pixel)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299970"/>
      </c:valAx>
      <c:valAx>
        <c:axId val="1942299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angle-(Theta-in degree)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47244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1/S_b VS. 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distance (hyp in cm)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Sheet1!$D$2:$D$11</c:f>
            </c:numRef>
          </c:xVal>
          <c:yVal>
            <c:numRef>
              <c:f>Sheet1!$E$2:$E$11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199406"/>
        <c:axId val="941194763"/>
      </c:scatterChart>
      <c:valAx>
        <c:axId val="15781994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1/S_b (1/num of pixel for object)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194763"/>
      </c:valAx>
      <c:valAx>
        <c:axId val="941194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8199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12</xdr:row>
      <xdr:rowOff>161925</xdr:rowOff>
    </xdr:from>
    <xdr:ext cx="4467225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333375</xdr:colOff>
      <xdr:row>12</xdr:row>
      <xdr:rowOff>161925</xdr:rowOff>
    </xdr:from>
    <xdr:ext cx="44672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>
        <v>76151.0</v>
      </c>
      <c r="B2" s="1">
        <v>76.0</v>
      </c>
      <c r="C2" s="3">
        <f t="shared" ref="C2:C11" si="1">ATAN(G2/F2)*(180/PI())</f>
        <v>75.5297059</v>
      </c>
      <c r="D2" s="4">
        <f t="shared" ref="D2:D11" si="2"> 1/H2</f>
        <v>0.0001182033097</v>
      </c>
      <c r="E2" s="5">
        <f t="shared" ref="E2:E11" si="3">sqrt(F2^2 + G2^2)</f>
        <v>25.61249695</v>
      </c>
      <c r="F2" s="1">
        <v>6.4</v>
      </c>
      <c r="G2" s="1">
        <v>24.8</v>
      </c>
      <c r="H2" s="1">
        <v>8460.0</v>
      </c>
    </row>
    <row r="3">
      <c r="A3" s="2">
        <v>94152.0</v>
      </c>
      <c r="B3" s="1">
        <v>94.0</v>
      </c>
      <c r="C3" s="3">
        <f t="shared" si="1"/>
        <v>77.08039728</v>
      </c>
      <c r="D3" s="4">
        <f t="shared" si="2"/>
        <v>0.0001779042875</v>
      </c>
      <c r="E3" s="5">
        <f t="shared" si="3"/>
        <v>28.62463974</v>
      </c>
      <c r="F3" s="1">
        <v>6.4</v>
      </c>
      <c r="G3" s="1">
        <v>27.9</v>
      </c>
      <c r="H3" s="1">
        <v>5621.0</v>
      </c>
    </row>
    <row r="4">
      <c r="A4" s="2">
        <v>105148.0</v>
      </c>
      <c r="B4" s="1">
        <v>105.0</v>
      </c>
      <c r="C4" s="3">
        <f t="shared" si="1"/>
        <v>77.95742486</v>
      </c>
      <c r="D4" s="4">
        <f t="shared" si="2"/>
        <v>0.0002173913043</v>
      </c>
      <c r="E4" s="5">
        <f t="shared" si="3"/>
        <v>30.67507131</v>
      </c>
      <c r="F4" s="1">
        <v>6.4</v>
      </c>
      <c r="G4" s="1">
        <v>30.0</v>
      </c>
      <c r="H4" s="1">
        <v>4600.0</v>
      </c>
    </row>
    <row r="5">
      <c r="A5" s="2">
        <v>115145.0</v>
      </c>
      <c r="B5" s="1">
        <v>115.0</v>
      </c>
      <c r="C5" s="3">
        <f t="shared" si="1"/>
        <v>78.6555312</v>
      </c>
      <c r="D5" s="4">
        <f t="shared" si="2"/>
        <v>0.0002857142857</v>
      </c>
      <c r="E5" s="5">
        <f t="shared" si="3"/>
        <v>32.53567273</v>
      </c>
      <c r="F5" s="1">
        <v>6.4</v>
      </c>
      <c r="G5" s="1">
        <v>31.9</v>
      </c>
      <c r="H5" s="1">
        <v>3500.0</v>
      </c>
    </row>
    <row r="6">
      <c r="A6" s="2">
        <v>123147.0</v>
      </c>
      <c r="B6" s="1">
        <v>123.0</v>
      </c>
      <c r="C6" s="3">
        <f t="shared" si="1"/>
        <v>79.33965171</v>
      </c>
      <c r="D6" s="4">
        <f t="shared" si="2"/>
        <v>0.0003333333333</v>
      </c>
      <c r="E6" s="5">
        <f t="shared" si="3"/>
        <v>34.59710971</v>
      </c>
      <c r="F6" s="1">
        <v>6.4</v>
      </c>
      <c r="G6" s="1">
        <v>34.0</v>
      </c>
      <c r="H6" s="1">
        <v>3000.0</v>
      </c>
    </row>
    <row r="7">
      <c r="A7" s="2">
        <v>122133.0</v>
      </c>
      <c r="B7" s="1">
        <v>122.0</v>
      </c>
      <c r="C7" s="3">
        <f t="shared" si="1"/>
        <v>79.94675573</v>
      </c>
      <c r="D7" s="4">
        <f t="shared" si="2"/>
        <v>0.0003571428571</v>
      </c>
      <c r="E7" s="5">
        <f t="shared" si="3"/>
        <v>36.66292405</v>
      </c>
      <c r="F7" s="1">
        <v>6.4</v>
      </c>
      <c r="G7" s="1">
        <v>36.1</v>
      </c>
      <c r="H7" s="1">
        <v>2800.0</v>
      </c>
    </row>
    <row r="8">
      <c r="A8" s="2">
        <v>118128.0</v>
      </c>
      <c r="B8" s="1">
        <v>118.0</v>
      </c>
      <c r="C8" s="3">
        <f t="shared" si="1"/>
        <v>80.63349004</v>
      </c>
      <c r="D8" s="4">
        <f t="shared" si="2"/>
        <v>0.0004347826087</v>
      </c>
      <c r="E8" s="5">
        <f t="shared" si="3"/>
        <v>39.32429275</v>
      </c>
      <c r="F8" s="1">
        <v>6.4</v>
      </c>
      <c r="G8" s="1">
        <v>38.8</v>
      </c>
      <c r="H8" s="1">
        <v>2300.0</v>
      </c>
    </row>
    <row r="9">
      <c r="A9" s="2">
        <v>122123.0</v>
      </c>
      <c r="B9" s="1">
        <v>122.0</v>
      </c>
      <c r="C9" s="3">
        <f t="shared" si="1"/>
        <v>81.12786701</v>
      </c>
      <c r="D9" s="4">
        <f t="shared" si="2"/>
        <v>0.0004761904762</v>
      </c>
      <c r="E9" s="5">
        <f t="shared" si="3"/>
        <v>41.49650588</v>
      </c>
      <c r="F9" s="1">
        <v>6.4</v>
      </c>
      <c r="G9" s="1">
        <v>41.0</v>
      </c>
      <c r="H9" s="1">
        <v>2100.0</v>
      </c>
    </row>
    <row r="10">
      <c r="A10" s="2">
        <v>135126.0</v>
      </c>
      <c r="B10" s="1">
        <v>135.0</v>
      </c>
      <c r="C10" s="3">
        <f t="shared" si="1"/>
        <v>81.72410717</v>
      </c>
      <c r="D10" s="4">
        <f t="shared" si="2"/>
        <v>0.0005128205128</v>
      </c>
      <c r="E10" s="5">
        <f t="shared" si="3"/>
        <v>44.46301834</v>
      </c>
      <c r="F10" s="1">
        <v>6.4</v>
      </c>
      <c r="G10" s="1">
        <v>44.0</v>
      </c>
      <c r="H10" s="1">
        <v>1950.0</v>
      </c>
    </row>
    <row r="11">
      <c r="A11" s="2">
        <v>138132.0</v>
      </c>
      <c r="B11" s="1">
        <v>138.0</v>
      </c>
      <c r="C11" s="3">
        <f t="shared" si="1"/>
        <v>82.42096218</v>
      </c>
      <c r="D11" s="4">
        <f t="shared" si="2"/>
        <v>0.0005405405405</v>
      </c>
      <c r="E11" s="5">
        <f t="shared" si="3"/>
        <v>48.52391163</v>
      </c>
      <c r="F11" s="1">
        <v>6.4</v>
      </c>
      <c r="G11" s="1">
        <v>48.1</v>
      </c>
      <c r="H11" s="1">
        <v>1850.0</v>
      </c>
    </row>
    <row r="12">
      <c r="C12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