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C:\Users\jiayu\Desktop\新建文件夹-手续费\"/>
    </mc:Choice>
  </mc:AlternateContent>
  <xr:revisionPtr revIDLastSave="0" documentId="13_ncr:1_{06D46D95-5599-4415-9F6C-B05D50B60BD0}" xr6:coauthVersionLast="41" xr6:coauthVersionMax="43" xr10:uidLastSave="{00000000-0000-0000-0000-000000000000}"/>
  <bookViews>
    <workbookView xWindow="-120" yWindow="-120" windowWidth="21840" windowHeight="13140" xr2:uid="{00000000-000D-0000-FFFF-FFFF00000000}"/>
  </bookViews>
  <sheets>
    <sheet name="手续费" sheetId="1" r:id="rId1"/>
    <sheet name="返还" sheetId="2" state="hidden" r:id="rId2"/>
    <sheet name="Sheet1" sheetId="3" state="hidden"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2" i="1" l="1"/>
  <c r="G61" i="1"/>
  <c r="S61" i="1" s="1"/>
  <c r="G60" i="1"/>
  <c r="O60" i="1" s="1"/>
  <c r="G59" i="1"/>
  <c r="S59" i="1" s="1"/>
  <c r="G58" i="1"/>
  <c r="S58" i="1" s="1"/>
  <c r="G57" i="1"/>
  <c r="T57" i="1" s="1"/>
  <c r="G56" i="1"/>
  <c r="T56" i="1" s="1"/>
  <c r="G55" i="1"/>
  <c r="T55" i="1" s="1"/>
  <c r="G54" i="1"/>
  <c r="T54" i="1" s="1"/>
  <c r="G53" i="1"/>
  <c r="T53" i="1" s="1"/>
  <c r="G52" i="1"/>
  <c r="T52" i="1" s="1"/>
  <c r="G51" i="1"/>
  <c r="T51" i="1" s="1"/>
  <c r="T50" i="1"/>
  <c r="G50" i="1"/>
  <c r="S50" i="1" s="1"/>
  <c r="G49" i="1"/>
  <c r="T49" i="1" s="1"/>
  <c r="G48" i="1"/>
  <c r="T48" i="1" s="1"/>
  <c r="G47" i="1"/>
  <c r="T47" i="1" s="1"/>
  <c r="G46" i="1"/>
  <c r="T46" i="1" s="1"/>
  <c r="G45" i="1"/>
  <c r="T45" i="1" s="1"/>
  <c r="G44" i="1"/>
  <c r="G43" i="1"/>
  <c r="S43" i="1" s="1"/>
  <c r="G42" i="1"/>
  <c r="T42" i="1" s="1"/>
  <c r="G41" i="1"/>
  <c r="T41" i="1" s="1"/>
  <c r="G40" i="1"/>
  <c r="T40" i="1" s="1"/>
  <c r="T39" i="1"/>
  <c r="G39" i="1"/>
  <c r="S39" i="1" s="1"/>
  <c r="G38" i="1"/>
  <c r="T38" i="1" s="1"/>
  <c r="G37" i="1"/>
  <c r="G36" i="1"/>
  <c r="S36" i="1" s="1"/>
  <c r="G35" i="1"/>
  <c r="T35" i="1" s="1"/>
  <c r="G34" i="1"/>
  <c r="T34" i="1" s="1"/>
  <c r="G33" i="1"/>
  <c r="G32" i="1"/>
  <c r="T32" i="1" s="1"/>
  <c r="G31" i="1"/>
  <c r="T31" i="1" s="1"/>
  <c r="G30" i="1"/>
  <c r="T30" i="1" s="1"/>
  <c r="G29" i="1"/>
  <c r="T29" i="1" s="1"/>
  <c r="G28" i="1"/>
  <c r="G27" i="1"/>
  <c r="S27" i="1" s="1"/>
  <c r="G26" i="1"/>
  <c r="T26" i="1" s="1"/>
  <c r="G25" i="1"/>
  <c r="T25" i="1" s="1"/>
  <c r="G24" i="1"/>
  <c r="G23" i="1"/>
  <c r="S23" i="1" s="1"/>
  <c r="G22" i="1"/>
  <c r="T22" i="1" s="1"/>
  <c r="G21" i="1"/>
  <c r="T21" i="1" s="1"/>
  <c r="G20" i="1"/>
  <c r="G19" i="1"/>
  <c r="S19" i="1" s="1"/>
  <c r="G18" i="1"/>
  <c r="T18" i="1" s="1"/>
  <c r="G17" i="1"/>
  <c r="T17" i="1" s="1"/>
  <c r="G16" i="1"/>
  <c r="G15" i="1"/>
  <c r="S15" i="1" s="1"/>
  <c r="G14" i="1"/>
  <c r="T14" i="1" s="1"/>
  <c r="G13" i="1"/>
  <c r="T13" i="1" s="1"/>
  <c r="G12" i="1"/>
  <c r="G11" i="1"/>
  <c r="S11" i="1" s="1"/>
  <c r="G10" i="1"/>
  <c r="T10" i="1" s="1"/>
  <c r="G9" i="1"/>
  <c r="T9" i="1" s="1"/>
  <c r="G8" i="1"/>
  <c r="T8" i="1" s="1"/>
  <c r="G7" i="1"/>
  <c r="S7" i="1" s="1"/>
  <c r="G6" i="1"/>
  <c r="T6" i="1" s="1"/>
  <c r="G5" i="1"/>
  <c r="T5" i="1" s="1"/>
  <c r="G4" i="1"/>
  <c r="G3" i="1"/>
  <c r="O3" i="1" s="1"/>
  <c r="G2" i="1"/>
  <c r="L2" i="1" s="1"/>
  <c r="O54" i="1" l="1"/>
  <c r="L61" i="1"/>
  <c r="O61" i="1"/>
  <c r="T61" i="1"/>
  <c r="I61" i="1"/>
  <c r="S60" i="1"/>
  <c r="T59" i="1"/>
  <c r="T58" i="1"/>
  <c r="O56" i="1"/>
  <c r="L56" i="1"/>
  <c r="L54" i="1"/>
  <c r="S53" i="1"/>
  <c r="L51" i="1"/>
  <c r="O51" i="1"/>
  <c r="L49" i="1"/>
  <c r="O49" i="1"/>
  <c r="S48" i="1"/>
  <c r="L46" i="1"/>
  <c r="O46" i="1"/>
  <c r="S45" i="1"/>
  <c r="T43" i="1"/>
  <c r="S42" i="1"/>
  <c r="L40" i="1"/>
  <c r="O40" i="1"/>
  <c r="T36" i="1"/>
  <c r="I35" i="1"/>
  <c r="S35" i="1"/>
  <c r="O34" i="1"/>
  <c r="L34" i="1"/>
  <c r="L32" i="1"/>
  <c r="O32" i="1"/>
  <c r="S29" i="1"/>
  <c r="T27" i="1"/>
  <c r="S26" i="1"/>
  <c r="T23" i="1"/>
  <c r="S22" i="1"/>
  <c r="L30" i="1"/>
  <c r="O30" i="1"/>
  <c r="T19" i="1"/>
  <c r="S18" i="1"/>
  <c r="T15" i="1"/>
  <c r="S14" i="1"/>
  <c r="T11" i="1"/>
  <c r="S10" i="1"/>
  <c r="O2" i="1"/>
  <c r="S2" i="1"/>
  <c r="S6" i="1"/>
  <c r="S3" i="1"/>
  <c r="I3" i="1"/>
  <c r="L3" i="1"/>
  <c r="T4" i="1"/>
  <c r="I4" i="1"/>
  <c r="O33" i="1"/>
  <c r="L33" i="1"/>
  <c r="L4" i="1"/>
  <c r="S5" i="1"/>
  <c r="S8" i="1"/>
  <c r="T12" i="1"/>
  <c r="S12" i="1"/>
  <c r="T16" i="1"/>
  <c r="S16" i="1"/>
  <c r="T20" i="1"/>
  <c r="S20" i="1"/>
  <c r="T24" i="1"/>
  <c r="S24" i="1"/>
  <c r="T28" i="1"/>
  <c r="S28" i="1"/>
  <c r="O31" i="1"/>
  <c r="L31" i="1"/>
  <c r="I33" i="1"/>
  <c r="T37" i="1"/>
  <c r="S37" i="1"/>
  <c r="L44" i="1"/>
  <c r="T44" i="1"/>
  <c r="I44" i="1"/>
  <c r="O55" i="1"/>
  <c r="L55" i="1"/>
  <c r="S57" i="1"/>
  <c r="O4" i="1"/>
  <c r="O29" i="1"/>
  <c r="L29" i="1"/>
  <c r="I31" i="1"/>
  <c r="S33" i="1"/>
  <c r="O44" i="1"/>
  <c r="O50" i="1"/>
  <c r="L50" i="1"/>
  <c r="S52" i="1"/>
  <c r="I55" i="1"/>
  <c r="T2" i="1"/>
  <c r="I2" i="1"/>
  <c r="T3" i="1"/>
  <c r="S4" i="1"/>
  <c r="T7" i="1"/>
  <c r="S9" i="1"/>
  <c r="S13" i="1"/>
  <c r="S17" i="1"/>
  <c r="S21" i="1"/>
  <c r="S25" i="1"/>
  <c r="I29" i="1"/>
  <c r="S31" i="1"/>
  <c r="T33" i="1"/>
  <c r="O35" i="1"/>
  <c r="L35" i="1"/>
  <c r="S38" i="1"/>
  <c r="S41" i="1"/>
  <c r="S44" i="1"/>
  <c r="S47" i="1"/>
  <c r="I50" i="1"/>
  <c r="S55" i="1"/>
  <c r="L60" i="1"/>
  <c r="T60" i="1"/>
  <c r="I60" i="1"/>
  <c r="L62" i="1"/>
  <c r="I62" i="1"/>
  <c r="S30" i="1"/>
  <c r="S32" i="1"/>
  <c r="S34" i="1"/>
  <c r="S40" i="1"/>
  <c r="S46" i="1"/>
  <c r="S49" i="1"/>
  <c r="S51" i="1"/>
  <c r="S54" i="1"/>
  <c r="S56" i="1"/>
  <c r="I30" i="1"/>
  <c r="I32" i="1"/>
  <c r="I34" i="1"/>
  <c r="I40" i="1"/>
  <c r="I46" i="1"/>
  <c r="I49" i="1"/>
  <c r="I51" i="1"/>
  <c r="I54" i="1"/>
  <c r="I56" i="1"/>
</calcChain>
</file>

<file path=xl/sharedStrings.xml><?xml version="1.0" encoding="utf-8"?>
<sst xmlns="http://schemas.openxmlformats.org/spreadsheetml/2006/main" count="244" uniqueCount="154">
  <si>
    <t>交易所代码</t>
  </si>
  <si>
    <t>品种名称</t>
  </si>
  <si>
    <t>合约代码</t>
  </si>
  <si>
    <t>合约乘数</t>
  </si>
  <si>
    <t>最小报价</t>
  </si>
  <si>
    <t>合约金额</t>
  </si>
  <si>
    <t>开仓手续费(按合约金额比例)</t>
  </si>
  <si>
    <t>开仓手续费(按手数)</t>
  </si>
  <si>
    <t>平仓手续费(按合约金额)</t>
  </si>
  <si>
    <t>平仓手续费(按手数)</t>
  </si>
  <si>
    <t>平今手续费(按合约金额)</t>
  </si>
  <si>
    <t>平今手续费(按手数)</t>
  </si>
  <si>
    <t>交易所保证金比率</t>
  </si>
  <si>
    <t>公司保证金比率</t>
  </si>
  <si>
    <t>交易所保证金标准所需资金</t>
  </si>
  <si>
    <t>公司默认保证金标准所需资金</t>
  </si>
  <si>
    <t>中金所</t>
  </si>
  <si>
    <t>中证500</t>
  </si>
  <si>
    <t>IC</t>
  </si>
  <si>
    <t xml:space="preserve"> </t>
  </si>
  <si>
    <t>沪深300</t>
  </si>
  <si>
    <t>IF</t>
  </si>
  <si>
    <t>上证50</t>
  </si>
  <si>
    <t>IH</t>
  </si>
  <si>
    <t>10年期国债</t>
  </si>
  <si>
    <t>T</t>
  </si>
  <si>
    <t>5年期国债</t>
  </si>
  <si>
    <t>TF</t>
  </si>
  <si>
    <t>2年期国债</t>
  </si>
  <si>
    <t>TS</t>
  </si>
  <si>
    <t>郑商所</t>
  </si>
  <si>
    <t>苹果（1903/1905/1907）</t>
  </si>
  <si>
    <t>AP</t>
  </si>
  <si>
    <t>苹果（其他）</t>
  </si>
  <si>
    <t>棉花</t>
  </si>
  <si>
    <t>CF</t>
  </si>
  <si>
    <t>棉纱</t>
  </si>
  <si>
    <t>CY</t>
  </si>
  <si>
    <t>玻璃</t>
  </si>
  <si>
    <t>FG</t>
  </si>
  <si>
    <t>郑醇（主）</t>
  </si>
  <si>
    <t>MA</t>
  </si>
  <si>
    <t>郑醇（次）</t>
  </si>
  <si>
    <t>菜籽油</t>
  </si>
  <si>
    <t>OI</t>
  </si>
  <si>
    <t>菜粕</t>
  </si>
  <si>
    <t>RM</t>
  </si>
  <si>
    <t>硅铁</t>
  </si>
  <si>
    <t>SF</t>
  </si>
  <si>
    <t>锰硅</t>
  </si>
  <si>
    <t>SM</t>
  </si>
  <si>
    <t>白糖</t>
  </si>
  <si>
    <t>SR</t>
  </si>
  <si>
    <t>精对苯二甲酸</t>
  </si>
  <si>
    <t>TA</t>
  </si>
  <si>
    <t>精对苯二甲酸（1903/1907/1911）</t>
  </si>
  <si>
    <t>动力煤（主）</t>
  </si>
  <si>
    <t>ZC</t>
  </si>
  <si>
    <t>动力煤（次）</t>
  </si>
  <si>
    <t>大商所</t>
  </si>
  <si>
    <t>黄大豆一</t>
  </si>
  <si>
    <t>a</t>
  </si>
  <si>
    <t>黄大豆二</t>
  </si>
  <si>
    <t>b</t>
  </si>
  <si>
    <t>玉米（主）</t>
  </si>
  <si>
    <t>c</t>
  </si>
  <si>
    <t>玉米（次）</t>
  </si>
  <si>
    <t>玉米淀粉</t>
  </si>
  <si>
    <t>cs</t>
  </si>
  <si>
    <t>铁矿石（主）</t>
  </si>
  <si>
    <t>i</t>
  </si>
  <si>
    <t>铁矿石（次）</t>
  </si>
  <si>
    <t>焦炭（主）</t>
  </si>
  <si>
    <t>j</t>
  </si>
  <si>
    <t>焦炭（次）</t>
  </si>
  <si>
    <t>鸡蛋</t>
  </si>
  <si>
    <t>jd</t>
  </si>
  <si>
    <t>焦煤（主）</t>
  </si>
  <si>
    <t>jm</t>
  </si>
  <si>
    <t>焦煤（次）</t>
  </si>
  <si>
    <t>聚乙烯</t>
  </si>
  <si>
    <t>l</t>
  </si>
  <si>
    <t>豆粕（主）</t>
  </si>
  <si>
    <t>m</t>
  </si>
  <si>
    <t>豆粕（次）</t>
  </si>
  <si>
    <t>棕榈油</t>
  </si>
  <si>
    <t>p</t>
  </si>
  <si>
    <t>聚丙烯</t>
  </si>
  <si>
    <t>pp</t>
  </si>
  <si>
    <t>聚氯乙烯</t>
  </si>
  <si>
    <t>v</t>
  </si>
  <si>
    <t>豆油</t>
  </si>
  <si>
    <t>y</t>
  </si>
  <si>
    <t>乙二醇</t>
  </si>
  <si>
    <t>eg</t>
  </si>
  <si>
    <t>纤维板</t>
  </si>
  <si>
    <t>fb</t>
  </si>
  <si>
    <t>上期所</t>
  </si>
  <si>
    <t>原油</t>
  </si>
  <si>
    <t>sc</t>
  </si>
  <si>
    <t>白银</t>
  </si>
  <si>
    <t>ag</t>
  </si>
  <si>
    <t>铝</t>
  </si>
  <si>
    <t>al</t>
  </si>
  <si>
    <t>黄金</t>
  </si>
  <si>
    <t>au</t>
  </si>
  <si>
    <t>沥青</t>
  </si>
  <si>
    <t>bu</t>
  </si>
  <si>
    <t>铜</t>
  </si>
  <si>
    <t>cu</t>
  </si>
  <si>
    <t>热轧卷板</t>
  </si>
  <si>
    <t>hc</t>
  </si>
  <si>
    <t>镍（主）</t>
  </si>
  <si>
    <t>ni</t>
  </si>
  <si>
    <t>镍（次）</t>
  </si>
  <si>
    <t>铅</t>
  </si>
  <si>
    <t>pb</t>
  </si>
  <si>
    <t>螺纹钢</t>
  </si>
  <si>
    <t>rb</t>
  </si>
  <si>
    <t>天然橡胶</t>
  </si>
  <si>
    <t>ru</t>
  </si>
  <si>
    <t>锡（主）</t>
  </si>
  <si>
    <t>sn</t>
  </si>
  <si>
    <t>锡（次）</t>
  </si>
  <si>
    <t>锌</t>
  </si>
  <si>
    <t>zn</t>
  </si>
  <si>
    <t>燃油</t>
  </si>
  <si>
    <t>fu</t>
  </si>
  <si>
    <t>纸浆</t>
  </si>
  <si>
    <t>sp</t>
  </si>
  <si>
    <t>线材</t>
  </si>
  <si>
    <t>wr</t>
  </si>
  <si>
    <r>
      <rPr>
        <b/>
        <sz val="10"/>
        <rFont val="宋体"/>
        <charset val="134"/>
      </rPr>
      <t>注</t>
    </r>
    <r>
      <rPr>
        <sz val="10"/>
        <rFont val="宋体"/>
        <charset val="134"/>
      </rPr>
      <t>：大商所开仓手续费标准同平仓/平今手续费收取，如平今手续费比开仓手续费标准高的，盘中开仓按平今仓标准收取，开仓未匹配到日内交易的，结算时再退多收的部分（目前j、jm主力合约适用）</t>
    </r>
  </si>
  <si>
    <t xml:space="preserve">2. 郑商所返还：30%（有额外的分品种的持仓奖励返还）
</t>
  </si>
  <si>
    <t>4. 中金所、上证所目前无返还政策</t>
  </si>
  <si>
    <t>当前行情价格</t>
  </si>
  <si>
    <t>隔日平仓</t>
  </si>
  <si>
    <t>日内平今</t>
  </si>
  <si>
    <t>备注</t>
  </si>
  <si>
    <t>开仓手续费</t>
  </si>
  <si>
    <t>平仓手续费</t>
  </si>
  <si>
    <t>按成交金额比例收取，平今收取手续费为非平今3倍，开仓手续费和平仓手续费一致</t>
  </si>
  <si>
    <t>焦炭</t>
  </si>
  <si>
    <t>1993元/吨</t>
  </si>
  <si>
    <t>100吨/手</t>
  </si>
  <si>
    <t>199300元</t>
  </si>
  <si>
    <t>15.6元/手</t>
  </si>
  <si>
    <t>46.67元/手</t>
  </si>
  <si>
    <t>46.67/元</t>
  </si>
  <si>
    <t>3. 上期所、能源中心返还：20%（当月返）</t>
    <phoneticPr fontId="11" type="noConversion"/>
  </si>
  <si>
    <t>关于实施手续费减收措施的通知
 大商所发〔2019〕86号
各位会员单位：
经研究决定，自2019年3月1日起我所实施如下手续费总体减收措施：
交易所每月以各期货和期权品种应收手续费的35%比例形成总减收额度，会员按照在各品种的成交和持仓贡献程度分配总减收额度。具体为：
会员在某品种上的减收额度 = 交易所该品种应收手续费 × 减收比例35% ×（成交权重70% × 会员该品种的成交量占比 + 持仓权重30% ×会员该品种的持仓量占比）
其中，会员该品种的成交量占比是指会员在该品种上的月日均成交量占全部会员在该品种上的月日均成交量之和的比例；会员该品种的持仓量占比是指会员在该品种上的月日均持仓量占全部会员在该品种上的月日均持仓量之和的比例。
同一交易编码在同一合约原则上仅享受一种减收措施。会员每月在交易所各项减收措施上获得的合计减收额度以会员当月应交手续费为上限。
我所每月统计会员单位手续费应减收额度，并于下月初按照会员单位应减收额度从当日应收缴的交易手续费中扣减，减完为止。
大商所发〔2018〕334号同时废止。</t>
    <phoneticPr fontId="11" type="noConversion"/>
  </si>
  <si>
    <t>当前行情（0429）</t>
    <phoneticPr fontId="11" type="noConversion"/>
  </si>
  <si>
    <t>上期所</t>
    <phoneticPr fontId="11" type="noConversion"/>
  </si>
  <si>
    <t>I d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</si>
</sst>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3" x14ac:knownFonts="1">
    <font>
      <sz val="11"/>
      <color indexed="8"/>
      <name val="等线"/>
      <family val="2"/>
      <charset val="134"/>
    </font>
    <font>
      <sz val="11"/>
      <color indexed="8"/>
      <name val="微软雅黑 Light"/>
      <charset val="134"/>
    </font>
    <font>
      <sz val="11"/>
      <color indexed="8"/>
      <name val="宋体"/>
      <family val="2"/>
      <charset val="134"/>
    </font>
    <font>
      <sz val="11"/>
      <name val="微软雅黑"/>
      <family val="2"/>
      <charset val="134"/>
    </font>
    <font>
      <sz val="11"/>
      <color indexed="8"/>
      <name val="微软雅黑"/>
      <family val="2"/>
      <charset val="134"/>
    </font>
    <font>
      <sz val="10"/>
      <color indexed="8"/>
      <name val="宋体"/>
      <charset val="134"/>
    </font>
    <font>
      <b/>
      <sz val="10"/>
      <color indexed="8"/>
      <name val="宋体"/>
      <charset val="134"/>
    </font>
    <font>
      <b/>
      <sz val="10"/>
      <color indexed="60"/>
      <name val="宋体"/>
      <charset val="134"/>
    </font>
    <font>
      <b/>
      <sz val="10"/>
      <name val="宋体"/>
      <charset val="134"/>
    </font>
    <font>
      <sz val="10"/>
      <name val="宋体"/>
      <charset val="134"/>
    </font>
    <font>
      <b/>
      <sz val="10"/>
      <color indexed="10"/>
      <name val="宋体"/>
      <charset val="134"/>
    </font>
    <font>
      <sz val="9"/>
      <name val="等线"/>
      <family val="2"/>
      <charset val="134"/>
    </font>
    <font>
      <sz val="10"/>
      <color indexed="8"/>
      <name val="宋体"/>
      <family val="3"/>
      <charset val="134"/>
    </font>
  </fonts>
  <fills count="5">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1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8">
    <xf numFmtId="0" fontId="0" fillId="0" borderId="0" xfId="0" applyAlignment="1"/>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2" fillId="0" borderId="0" xfId="0" applyFont="1" applyAlignment="1">
      <alignment vertical="center"/>
    </xf>
    <xf numFmtId="0" fontId="2" fillId="0" borderId="0" xfId="0" applyFont="1" applyAlignment="1"/>
    <xf numFmtId="0" fontId="5" fillId="0" borderId="0" xfId="0" applyNumberFormat="1" applyFont="1" applyFill="1" applyBorder="1" applyAlignment="1" applyProtection="1">
      <alignment vertical="center" wrapText="1"/>
    </xf>
    <xf numFmtId="0"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center" vertical="center"/>
    </xf>
    <xf numFmtId="177" fontId="5" fillId="0" borderId="0" xfId="0" applyNumberFormat="1" applyFont="1" applyFill="1" applyBorder="1" applyAlignment="1" applyProtection="1">
      <alignment horizontal="center" vertical="center"/>
    </xf>
    <xf numFmtId="176" fontId="5" fillId="0" borderId="0" xfId="0" applyNumberFormat="1" applyFont="1" applyFill="1" applyBorder="1" applyAlignment="1" applyProtection="1">
      <alignment horizontal="center"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1"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2" borderId="3" xfId="0" applyFont="1" applyFill="1" applyBorder="1" applyAlignment="1">
      <alignment horizontal="center" vertical="center" wrapText="1"/>
    </xf>
    <xf numFmtId="177" fontId="5" fillId="3" borderId="1"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1" xfId="0" applyNumberFormat="1" applyFont="1" applyFill="1" applyBorder="1" applyAlignment="1" applyProtection="1">
      <alignment horizontal="center" vertical="center"/>
    </xf>
    <xf numFmtId="0" fontId="5" fillId="0" borderId="6" xfId="0" applyFont="1" applyBorder="1" applyAlignment="1">
      <alignment horizontal="center" vertical="center"/>
    </xf>
    <xf numFmtId="177" fontId="5" fillId="3" borderId="6"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9" fillId="3" borderId="1" xfId="0" applyFont="1" applyFill="1" applyBorder="1" applyAlignment="1">
      <alignment horizontal="center" vertical="center"/>
    </xf>
    <xf numFmtId="0" fontId="9" fillId="0" borderId="8" xfId="0" applyFont="1" applyBorder="1" applyAlignment="1">
      <alignment horizontal="center" vertical="center"/>
    </xf>
    <xf numFmtId="177" fontId="9" fillId="3" borderId="1" xfId="0" applyNumberFormat="1" applyFont="1" applyFill="1" applyBorder="1" applyAlignment="1">
      <alignment horizontal="center" vertical="center"/>
    </xf>
    <xf numFmtId="0" fontId="9" fillId="3" borderId="1" xfId="0" applyNumberFormat="1" applyFont="1" applyFill="1" applyBorder="1" applyAlignment="1" applyProtection="1">
      <alignment horizontal="center" vertical="center"/>
    </xf>
    <xf numFmtId="0" fontId="9" fillId="0" borderId="6" xfId="0" applyFont="1" applyBorder="1" applyAlignment="1">
      <alignment horizontal="center" vertical="center"/>
    </xf>
    <xf numFmtId="177" fontId="9" fillId="3" borderId="6"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10" fillId="0" borderId="6" xfId="0" applyFont="1" applyBorder="1" applyAlignment="1">
      <alignment horizontal="center" vertical="center"/>
    </xf>
    <xf numFmtId="0" fontId="6" fillId="4" borderId="2" xfId="0" applyFont="1" applyFill="1" applyBorder="1" applyAlignment="1">
      <alignment horizontal="center" vertical="center" wrapText="1"/>
    </xf>
    <xf numFmtId="176" fontId="6" fillId="2" borderId="2" xfId="0" applyNumberFormat="1" applyFont="1" applyFill="1" applyBorder="1" applyAlignment="1">
      <alignment horizontal="center" vertical="center" wrapText="1"/>
    </xf>
    <xf numFmtId="9" fontId="5" fillId="0" borderId="2" xfId="0" applyNumberFormat="1" applyFont="1" applyBorder="1" applyAlignment="1">
      <alignment horizontal="center" vertical="center"/>
    </xf>
    <xf numFmtId="176" fontId="5" fillId="0" borderId="2" xfId="0" applyNumberFormat="1" applyFont="1" applyBorder="1" applyAlignment="1">
      <alignment horizontal="center" vertical="center"/>
    </xf>
    <xf numFmtId="10" fontId="5" fillId="0" borderId="2" xfId="0" applyNumberFormat="1" applyFont="1" applyBorder="1" applyAlignment="1">
      <alignment horizontal="center" vertical="center"/>
    </xf>
    <xf numFmtId="0" fontId="12" fillId="0" borderId="2" xfId="0" applyFont="1" applyBorder="1" applyAlignment="1">
      <alignment horizontal="center" vertical="center"/>
    </xf>
    <xf numFmtId="0" fontId="12" fillId="0" borderId="1" xfId="0" applyFont="1" applyFill="1" applyBorder="1" applyAlignment="1">
      <alignment horizontal="center" vertical="center"/>
    </xf>
    <xf numFmtId="0" fontId="12" fillId="0" borderId="0" xfId="0" applyNumberFormat="1" applyFont="1" applyFill="1" applyBorder="1" applyAlignment="1" applyProtection="1">
      <alignment vertical="center"/>
    </xf>
    <xf numFmtId="0" fontId="6" fillId="2" borderId="1" xfId="0" applyFont="1" applyFill="1" applyBorder="1" applyAlignment="1">
      <alignment horizontal="center" vertical="center" wrapText="1"/>
    </xf>
    <xf numFmtId="177" fontId="6" fillId="2" borderId="1"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8" fillId="0" borderId="1" xfId="0" applyNumberFormat="1" applyFont="1" applyFill="1" applyBorder="1" applyAlignment="1" applyProtection="1">
      <alignment horizontal="left" vertical="center" wrapText="1"/>
    </xf>
    <xf numFmtId="0" fontId="9" fillId="0" borderId="1" xfId="0" applyNumberFormat="1" applyFont="1" applyFill="1" applyBorder="1" applyAlignment="1" applyProtection="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vertical="center"/>
    </xf>
    <xf numFmtId="0" fontId="3" fillId="0" borderId="1" xfId="0" applyFont="1" applyBorder="1" applyAlignment="1">
      <alignment vertical="center" wrapText="1"/>
    </xf>
    <xf numFmtId="0" fontId="0" fillId="0" borderId="0" xfId="0" applyAlignment="1">
      <alignment horizontal="center" wrapText="1"/>
    </xf>
    <xf numFmtId="0" fontId="0" fillId="0" borderId="0" xfId="0" applyAlignment="1">
      <alignment horizontal="center" vertical="center"/>
    </xf>
    <xf numFmtId="0" fontId="1" fillId="0" borderId="0"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
  <sheetViews>
    <sheetView tabSelected="1" workbookViewId="0">
      <pane xSplit="6" ySplit="1" topLeftCell="G2" activePane="bottomRight" state="frozen"/>
      <selection pane="topRight"/>
      <selection pane="bottomLeft"/>
      <selection pane="bottomRight" activeCell="A40" sqref="A40:XFD40"/>
    </sheetView>
  </sheetViews>
  <sheetFormatPr defaultColWidth="16.625" defaultRowHeight="13.5" customHeight="1" x14ac:dyDescent="0.2"/>
  <cols>
    <col min="1" max="1" width="7.5" style="8" customWidth="1"/>
    <col min="2" max="2" width="22.375" style="8" customWidth="1"/>
    <col min="3" max="3" width="8.5" style="8" customWidth="1"/>
    <col min="4" max="4" width="10" style="8" customWidth="1"/>
    <col min="5" max="5" width="9.625" style="8" customWidth="1"/>
    <col min="6" max="6" width="10.5" style="8" customWidth="1"/>
    <col min="7" max="7" width="9.75" style="8" customWidth="1"/>
    <col min="8" max="8" width="10.375" style="8" customWidth="1"/>
    <col min="9" max="9" width="9.75" style="9" customWidth="1"/>
    <col min="10" max="10" width="9.5" style="8" customWidth="1"/>
    <col min="11" max="11" width="11.125" style="8" customWidth="1"/>
    <col min="12" max="12" width="9" style="9" customWidth="1"/>
    <col min="13" max="13" width="10.625" style="8" customWidth="1"/>
    <col min="14" max="14" width="9.625" style="8" customWidth="1"/>
    <col min="15" max="15" width="10.75" style="9" customWidth="1"/>
    <col min="16" max="16" width="9.625" style="8" customWidth="1"/>
    <col min="17" max="18" width="10.5" style="8" customWidth="1"/>
    <col min="19" max="19" width="11.875" style="10" customWidth="1"/>
    <col min="20" max="20" width="13.375" style="10" customWidth="1"/>
    <col min="21" max="21" width="16.625" style="7" customWidth="1"/>
    <col min="22" max="16384" width="16.625" style="7"/>
  </cols>
  <sheetData>
    <row r="1" spans="1:21" s="6" customFormat="1" ht="33" customHeight="1" x14ac:dyDescent="0.2">
      <c r="A1" s="11" t="s">
        <v>0</v>
      </c>
      <c r="B1" s="11" t="s">
        <v>1</v>
      </c>
      <c r="C1" s="12" t="s">
        <v>2</v>
      </c>
      <c r="D1" s="13" t="s">
        <v>151</v>
      </c>
      <c r="E1" s="12" t="s">
        <v>3</v>
      </c>
      <c r="F1" s="12" t="s">
        <v>4</v>
      </c>
      <c r="G1" s="13" t="s">
        <v>5</v>
      </c>
      <c r="H1" s="46" t="s">
        <v>6</v>
      </c>
      <c r="I1" s="47"/>
      <c r="J1" s="11" t="s">
        <v>7</v>
      </c>
      <c r="K1" s="48" t="s">
        <v>8</v>
      </c>
      <c r="L1" s="48"/>
      <c r="M1" s="21" t="s">
        <v>9</v>
      </c>
      <c r="N1" s="46" t="s">
        <v>10</v>
      </c>
      <c r="O1" s="47"/>
      <c r="P1" s="11" t="s">
        <v>11</v>
      </c>
      <c r="Q1" s="38" t="s">
        <v>12</v>
      </c>
      <c r="R1" s="12" t="s">
        <v>13</v>
      </c>
      <c r="S1" s="39" t="s">
        <v>14</v>
      </c>
      <c r="T1" s="39" t="s">
        <v>15</v>
      </c>
    </row>
    <row r="2" spans="1:21" ht="13.5" customHeight="1" x14ac:dyDescent="0.2">
      <c r="A2" s="14" t="s">
        <v>16</v>
      </c>
      <c r="B2" s="15" t="s">
        <v>17</v>
      </c>
      <c r="C2" s="16" t="s">
        <v>18</v>
      </c>
      <c r="D2" s="16">
        <v>4911</v>
      </c>
      <c r="E2" s="16">
        <v>200</v>
      </c>
      <c r="F2" s="16">
        <v>0.2</v>
      </c>
      <c r="G2" s="16">
        <f t="shared" ref="G2" si="0">D2*E2</f>
        <v>982200</v>
      </c>
      <c r="H2" s="15">
        <v>2.3E-5</v>
      </c>
      <c r="I2" s="22">
        <f>G2*H2</f>
        <v>22.590599999999998</v>
      </c>
      <c r="J2" s="23"/>
      <c r="K2" s="16">
        <v>2.3E-5</v>
      </c>
      <c r="L2" s="22">
        <f>G2*K2</f>
        <v>22.590599999999998</v>
      </c>
      <c r="M2" s="24" t="s">
        <v>19</v>
      </c>
      <c r="N2" s="25">
        <v>3.4499999999999998E-4</v>
      </c>
      <c r="O2" s="26">
        <f>G2*N2</f>
        <v>338.85899999999998</v>
      </c>
      <c r="P2" s="27"/>
      <c r="Q2" s="40">
        <v>0.12</v>
      </c>
      <c r="R2" s="40">
        <v>0.15</v>
      </c>
      <c r="S2" s="41">
        <f>G2*Q2</f>
        <v>117864</v>
      </c>
      <c r="T2" s="41">
        <f>G2*R2</f>
        <v>147330</v>
      </c>
    </row>
    <row r="3" spans="1:21" ht="13.5" customHeight="1" x14ac:dyDescent="0.2">
      <c r="A3" s="14" t="s">
        <v>16</v>
      </c>
      <c r="B3" s="15" t="s">
        <v>20</v>
      </c>
      <c r="C3" s="16" t="s">
        <v>21</v>
      </c>
      <c r="D3" s="16">
        <v>3693</v>
      </c>
      <c r="E3" s="16">
        <v>300</v>
      </c>
      <c r="F3" s="16">
        <v>0.2</v>
      </c>
      <c r="G3" s="16">
        <f t="shared" ref="G3:G10" si="1">D3*E3</f>
        <v>1107900</v>
      </c>
      <c r="H3" s="15">
        <v>2.3E-5</v>
      </c>
      <c r="I3" s="22">
        <f>G3*H3</f>
        <v>25.4817</v>
      </c>
      <c r="J3" s="23"/>
      <c r="K3" s="16">
        <v>2.3E-5</v>
      </c>
      <c r="L3" s="22">
        <f>G3*K3</f>
        <v>25.4817</v>
      </c>
      <c r="M3" s="24" t="s">
        <v>19</v>
      </c>
      <c r="N3" s="25">
        <v>3.4499999999999998E-4</v>
      </c>
      <c r="O3" s="26">
        <f>G3*N3</f>
        <v>382.22549999999995</v>
      </c>
      <c r="P3" s="27"/>
      <c r="Q3" s="40">
        <v>0.1</v>
      </c>
      <c r="R3" s="40">
        <v>0.13</v>
      </c>
      <c r="S3" s="41">
        <f>G3*Q3</f>
        <v>110790</v>
      </c>
      <c r="T3" s="41">
        <f>G3*R3</f>
        <v>144027</v>
      </c>
    </row>
    <row r="4" spans="1:21" ht="13.5" customHeight="1" x14ac:dyDescent="0.2">
      <c r="A4" s="14" t="s">
        <v>16</v>
      </c>
      <c r="B4" s="15" t="s">
        <v>22</v>
      </c>
      <c r="C4" s="16" t="s">
        <v>23</v>
      </c>
      <c r="D4" s="16">
        <v>2819</v>
      </c>
      <c r="E4" s="16">
        <v>300</v>
      </c>
      <c r="F4" s="16">
        <v>0.2</v>
      </c>
      <c r="G4" s="16">
        <f t="shared" si="1"/>
        <v>845700</v>
      </c>
      <c r="H4" s="15">
        <v>2.3E-5</v>
      </c>
      <c r="I4" s="22">
        <f>G4*H4</f>
        <v>19.4511</v>
      </c>
      <c r="J4" s="23"/>
      <c r="K4" s="16">
        <v>2.3E-5</v>
      </c>
      <c r="L4" s="22">
        <f>G4*K4</f>
        <v>19.4511</v>
      </c>
      <c r="M4" s="24" t="s">
        <v>19</v>
      </c>
      <c r="N4" s="25">
        <v>3.4499999999999998E-4</v>
      </c>
      <c r="O4" s="26">
        <f>G4*N4</f>
        <v>291.76650000000001</v>
      </c>
      <c r="P4" s="27"/>
      <c r="Q4" s="40">
        <v>0.1</v>
      </c>
      <c r="R4" s="40">
        <v>0.13</v>
      </c>
      <c r="S4" s="41">
        <f t="shared" ref="S4" si="2">G4*Q4</f>
        <v>84570</v>
      </c>
      <c r="T4" s="41">
        <f t="shared" ref="T4" si="3">G4*R4</f>
        <v>109941</v>
      </c>
      <c r="U4" s="45" t="s">
        <v>153</v>
      </c>
    </row>
    <row r="5" spans="1:21" ht="13.5" customHeight="1" x14ac:dyDescent="0.2">
      <c r="A5" s="14" t="s">
        <v>16</v>
      </c>
      <c r="B5" s="15" t="s">
        <v>24</v>
      </c>
      <c r="C5" s="16" t="s">
        <v>25</v>
      </c>
      <c r="D5" s="16">
        <v>96.21</v>
      </c>
      <c r="E5" s="16">
        <v>10000</v>
      </c>
      <c r="F5" s="16">
        <v>5.0000000000000001E-3</v>
      </c>
      <c r="G5" s="16">
        <f t="shared" si="1"/>
        <v>962099.99999999988</v>
      </c>
      <c r="H5" s="17"/>
      <c r="I5" s="22"/>
      <c r="J5" s="27">
        <v>3</v>
      </c>
      <c r="K5" s="28"/>
      <c r="L5" s="22"/>
      <c r="M5" s="27">
        <v>3</v>
      </c>
      <c r="N5" s="25"/>
      <c r="O5" s="26"/>
      <c r="P5" s="27">
        <v>0</v>
      </c>
      <c r="Q5" s="40">
        <v>0.02</v>
      </c>
      <c r="R5" s="40">
        <v>0.03</v>
      </c>
      <c r="S5" s="41">
        <f t="shared" ref="S5:S10" si="4">G5*Q5</f>
        <v>19241.999999999996</v>
      </c>
      <c r="T5" s="41">
        <f t="shared" ref="T5:T10" si="5">G5*R5</f>
        <v>28862.999999999996</v>
      </c>
    </row>
    <row r="6" spans="1:21" ht="13.5" customHeight="1" x14ac:dyDescent="0.2">
      <c r="A6" s="14" t="s">
        <v>16</v>
      </c>
      <c r="B6" s="15" t="s">
        <v>26</v>
      </c>
      <c r="C6" s="16" t="s">
        <v>27</v>
      </c>
      <c r="D6" s="16">
        <v>98.614999999999995</v>
      </c>
      <c r="E6" s="16">
        <v>10000</v>
      </c>
      <c r="F6" s="16">
        <v>5.0000000000000001E-3</v>
      </c>
      <c r="G6" s="16">
        <f t="shared" si="1"/>
        <v>986150</v>
      </c>
      <c r="H6" s="17"/>
      <c r="I6" s="22"/>
      <c r="J6" s="27">
        <v>3</v>
      </c>
      <c r="K6" s="29"/>
      <c r="L6" s="22"/>
      <c r="M6" s="27">
        <v>3</v>
      </c>
      <c r="N6" s="25"/>
      <c r="O6" s="26"/>
      <c r="P6" s="27">
        <v>0</v>
      </c>
      <c r="Q6" s="42">
        <v>1.2E-2</v>
      </c>
      <c r="R6" s="42">
        <v>2.1999999999999999E-2</v>
      </c>
      <c r="S6" s="41">
        <f t="shared" si="4"/>
        <v>11833.800000000001</v>
      </c>
      <c r="T6" s="41">
        <f t="shared" si="5"/>
        <v>21695.3</v>
      </c>
    </row>
    <row r="7" spans="1:21" ht="13.5" customHeight="1" x14ac:dyDescent="0.2">
      <c r="A7" s="14" t="s">
        <v>16</v>
      </c>
      <c r="B7" s="15" t="s">
        <v>28</v>
      </c>
      <c r="C7" s="16" t="s">
        <v>29</v>
      </c>
      <c r="D7" s="16">
        <v>99.8</v>
      </c>
      <c r="E7" s="16">
        <v>10000</v>
      </c>
      <c r="F7" s="16">
        <v>5.0000000000000001E-3</v>
      </c>
      <c r="G7" s="16">
        <f t="shared" si="1"/>
        <v>998000</v>
      </c>
      <c r="H7" s="17"/>
      <c r="I7" s="22"/>
      <c r="J7" s="27">
        <v>3</v>
      </c>
      <c r="K7" s="29"/>
      <c r="L7" s="22"/>
      <c r="M7" s="27">
        <v>3</v>
      </c>
      <c r="N7" s="25"/>
      <c r="O7" s="26"/>
      <c r="P7" s="27">
        <v>0</v>
      </c>
      <c r="Q7" s="42">
        <v>5.0000000000000001E-3</v>
      </c>
      <c r="R7" s="42">
        <v>0.01</v>
      </c>
      <c r="S7" s="41">
        <f t="shared" si="4"/>
        <v>4990</v>
      </c>
      <c r="T7" s="41">
        <f t="shared" si="5"/>
        <v>9980</v>
      </c>
    </row>
    <row r="8" spans="1:21" ht="13.5" customHeight="1" x14ac:dyDescent="0.2">
      <c r="A8" s="14" t="s">
        <v>30</v>
      </c>
      <c r="B8" s="15" t="s">
        <v>31</v>
      </c>
      <c r="C8" s="16" t="s">
        <v>32</v>
      </c>
      <c r="D8" s="16">
        <v>12565</v>
      </c>
      <c r="E8" s="16">
        <v>10</v>
      </c>
      <c r="F8" s="16">
        <v>1</v>
      </c>
      <c r="G8" s="16">
        <f t="shared" si="1"/>
        <v>125650</v>
      </c>
      <c r="H8" s="17"/>
      <c r="I8" s="22"/>
      <c r="J8" s="30">
        <v>20</v>
      </c>
      <c r="K8" s="31"/>
      <c r="L8" s="32"/>
      <c r="M8" s="33">
        <v>20</v>
      </c>
      <c r="N8" s="34"/>
      <c r="O8" s="35"/>
      <c r="P8" s="30">
        <v>20</v>
      </c>
      <c r="Q8" s="40">
        <v>0.08</v>
      </c>
      <c r="R8" s="40">
        <v>0.15</v>
      </c>
      <c r="S8" s="41">
        <f t="shared" si="4"/>
        <v>10052</v>
      </c>
      <c r="T8" s="41">
        <f t="shared" si="5"/>
        <v>18847.5</v>
      </c>
    </row>
    <row r="9" spans="1:21" ht="13.5" customHeight="1" x14ac:dyDescent="0.2">
      <c r="A9" s="14" t="s">
        <v>30</v>
      </c>
      <c r="B9" s="15" t="s">
        <v>33</v>
      </c>
      <c r="C9" s="16" t="s">
        <v>32</v>
      </c>
      <c r="D9" s="16">
        <v>8160</v>
      </c>
      <c r="E9" s="16">
        <v>10</v>
      </c>
      <c r="F9" s="16">
        <v>1</v>
      </c>
      <c r="G9" s="16">
        <f t="shared" si="1"/>
        <v>81600</v>
      </c>
      <c r="H9" s="17"/>
      <c r="I9" s="22"/>
      <c r="J9" s="30">
        <v>5</v>
      </c>
      <c r="K9" s="31"/>
      <c r="L9" s="32"/>
      <c r="M9" s="33">
        <v>5</v>
      </c>
      <c r="N9" s="34"/>
      <c r="O9" s="35"/>
      <c r="P9" s="30">
        <v>5</v>
      </c>
      <c r="Q9" s="40">
        <v>0.08</v>
      </c>
      <c r="R9" s="40">
        <v>0.15</v>
      </c>
      <c r="S9" s="41">
        <f t="shared" si="4"/>
        <v>6528</v>
      </c>
      <c r="T9" s="41">
        <f t="shared" si="5"/>
        <v>12240</v>
      </c>
    </row>
    <row r="10" spans="1:21" ht="13.5" customHeight="1" x14ac:dyDescent="0.2">
      <c r="A10" s="14" t="s">
        <v>30</v>
      </c>
      <c r="B10" s="15" t="s">
        <v>34</v>
      </c>
      <c r="C10" s="16" t="s">
        <v>35</v>
      </c>
      <c r="D10" s="16">
        <v>15525</v>
      </c>
      <c r="E10" s="16">
        <v>5</v>
      </c>
      <c r="F10" s="16">
        <v>5</v>
      </c>
      <c r="G10" s="16">
        <f t="shared" si="1"/>
        <v>77625</v>
      </c>
      <c r="H10" s="17"/>
      <c r="I10" s="22"/>
      <c r="J10" s="27">
        <v>4.3</v>
      </c>
      <c r="K10" s="29"/>
      <c r="L10" s="22"/>
      <c r="M10" s="27">
        <v>4.3</v>
      </c>
      <c r="N10" s="25"/>
      <c r="O10" s="26"/>
      <c r="P10" s="36">
        <v>0</v>
      </c>
      <c r="Q10" s="40">
        <v>0.05</v>
      </c>
      <c r="R10" s="40">
        <v>0.11</v>
      </c>
      <c r="S10" s="41">
        <f t="shared" si="4"/>
        <v>3881.25</v>
      </c>
      <c r="T10" s="41">
        <f t="shared" si="5"/>
        <v>8538.75</v>
      </c>
    </row>
    <row r="11" spans="1:21" ht="13.5" customHeight="1" x14ac:dyDescent="0.2">
      <c r="A11" s="14" t="s">
        <v>30</v>
      </c>
      <c r="B11" s="15" t="s">
        <v>36</v>
      </c>
      <c r="C11" s="16" t="s">
        <v>37</v>
      </c>
      <c r="D11" s="16">
        <v>24855</v>
      </c>
      <c r="E11" s="16">
        <v>5</v>
      </c>
      <c r="F11" s="16">
        <v>5</v>
      </c>
      <c r="G11" s="16">
        <f t="shared" ref="G11" si="6">D11*E11</f>
        <v>124275</v>
      </c>
      <c r="H11" s="17"/>
      <c r="I11" s="22"/>
      <c r="J11" s="27">
        <v>4</v>
      </c>
      <c r="K11" s="29"/>
      <c r="L11" s="22"/>
      <c r="M11" s="27">
        <v>4</v>
      </c>
      <c r="N11" s="25"/>
      <c r="O11" s="26"/>
      <c r="P11" s="27">
        <v>0</v>
      </c>
      <c r="Q11" s="40">
        <v>0.05</v>
      </c>
      <c r="R11" s="40">
        <v>0.11</v>
      </c>
      <c r="S11" s="41">
        <f t="shared" ref="S11" si="7">G11*Q11</f>
        <v>6213.75</v>
      </c>
      <c r="T11" s="41">
        <f t="shared" ref="T11" si="8">G11*R11</f>
        <v>13670.25</v>
      </c>
    </row>
    <row r="12" spans="1:21" ht="13.5" customHeight="1" x14ac:dyDescent="0.2">
      <c r="A12" s="14" t="s">
        <v>30</v>
      </c>
      <c r="B12" s="15" t="s">
        <v>38</v>
      </c>
      <c r="C12" s="16" t="s">
        <v>39</v>
      </c>
      <c r="D12" s="16">
        <v>1353</v>
      </c>
      <c r="E12" s="16">
        <v>20</v>
      </c>
      <c r="F12" s="16">
        <v>1</v>
      </c>
      <c r="G12" s="16">
        <f t="shared" ref="G12:G21" si="9">D12*E12</f>
        <v>27060</v>
      </c>
      <c r="H12" s="17"/>
      <c r="I12" s="22"/>
      <c r="J12" s="27">
        <v>3</v>
      </c>
      <c r="K12" s="29"/>
      <c r="L12" s="22"/>
      <c r="M12" s="27">
        <v>3</v>
      </c>
      <c r="N12" s="25"/>
      <c r="O12" s="26"/>
      <c r="P12" s="27">
        <v>6</v>
      </c>
      <c r="Q12" s="40">
        <v>0.05</v>
      </c>
      <c r="R12" s="40">
        <v>0.11</v>
      </c>
      <c r="S12" s="41">
        <f>G12*Q12</f>
        <v>1353</v>
      </c>
      <c r="T12" s="41">
        <f>G12*R12</f>
        <v>2976.6</v>
      </c>
    </row>
    <row r="13" spans="1:21" ht="13.5" customHeight="1" x14ac:dyDescent="0.2">
      <c r="A13" s="14" t="s">
        <v>30</v>
      </c>
      <c r="B13" s="15" t="s">
        <v>40</v>
      </c>
      <c r="C13" s="16" t="s">
        <v>41</v>
      </c>
      <c r="D13" s="16">
        <v>2408</v>
      </c>
      <c r="E13" s="16">
        <v>10</v>
      </c>
      <c r="F13" s="16">
        <v>1</v>
      </c>
      <c r="G13" s="16">
        <f t="shared" si="9"/>
        <v>24080</v>
      </c>
      <c r="H13" s="17"/>
      <c r="I13" s="22"/>
      <c r="J13" s="27">
        <v>2</v>
      </c>
      <c r="K13" s="29"/>
      <c r="L13" s="22"/>
      <c r="M13" s="27">
        <v>2</v>
      </c>
      <c r="N13" s="25"/>
      <c r="O13" s="26"/>
      <c r="P13" s="27">
        <v>6</v>
      </c>
      <c r="Q13" s="40">
        <v>7.0000000000000007E-2</v>
      </c>
      <c r="R13" s="40">
        <v>0.14000000000000001</v>
      </c>
      <c r="S13" s="41">
        <f>G13*Q13</f>
        <v>1685.6000000000001</v>
      </c>
      <c r="T13" s="41">
        <f>G13*R13</f>
        <v>3371.2000000000003</v>
      </c>
    </row>
    <row r="14" spans="1:21" ht="13.5" customHeight="1" x14ac:dyDescent="0.2">
      <c r="A14" s="14" t="s">
        <v>30</v>
      </c>
      <c r="B14" s="15" t="s">
        <v>42</v>
      </c>
      <c r="C14" s="16" t="s">
        <v>41</v>
      </c>
      <c r="D14" s="16">
        <v>2294</v>
      </c>
      <c r="E14" s="16">
        <v>10</v>
      </c>
      <c r="F14" s="16">
        <v>1</v>
      </c>
      <c r="G14" s="16">
        <f t="shared" si="9"/>
        <v>22940</v>
      </c>
      <c r="H14" s="17"/>
      <c r="I14" s="22"/>
      <c r="J14" s="27">
        <v>0.5</v>
      </c>
      <c r="K14" s="29"/>
      <c r="L14" s="22"/>
      <c r="M14" s="27">
        <v>0.5</v>
      </c>
      <c r="N14" s="25"/>
      <c r="O14" s="26"/>
      <c r="P14" s="27">
        <v>0.5</v>
      </c>
      <c r="Q14" s="40">
        <v>7.0000000000000007E-2</v>
      </c>
      <c r="R14" s="40">
        <v>0.14000000000000001</v>
      </c>
      <c r="S14" s="41">
        <f>G14*Q14</f>
        <v>1605.8000000000002</v>
      </c>
      <c r="T14" s="41">
        <f>G14*R14</f>
        <v>3211.6000000000004</v>
      </c>
    </row>
    <row r="15" spans="1:21" ht="13.5" customHeight="1" x14ac:dyDescent="0.2">
      <c r="A15" s="14" t="s">
        <v>30</v>
      </c>
      <c r="B15" s="15" t="s">
        <v>43</v>
      </c>
      <c r="C15" s="16" t="s">
        <v>44</v>
      </c>
      <c r="D15" s="16">
        <v>4382</v>
      </c>
      <c r="E15" s="16">
        <v>10</v>
      </c>
      <c r="F15" s="16">
        <v>2</v>
      </c>
      <c r="G15" s="16">
        <f t="shared" si="9"/>
        <v>43820</v>
      </c>
      <c r="H15" s="17"/>
      <c r="I15" s="22"/>
      <c r="J15" s="27">
        <v>2</v>
      </c>
      <c r="K15" s="29"/>
      <c r="L15" s="22"/>
      <c r="M15" s="27">
        <v>2</v>
      </c>
      <c r="N15" s="25"/>
      <c r="O15" s="26"/>
      <c r="P15" s="27">
        <v>0</v>
      </c>
      <c r="Q15" s="40">
        <v>0.05</v>
      </c>
      <c r="R15" s="40">
        <v>0.11</v>
      </c>
      <c r="S15" s="41">
        <f t="shared" ref="S15" si="10">G15*Q15</f>
        <v>2191</v>
      </c>
      <c r="T15" s="41">
        <f t="shared" ref="T15" si="11">G15*R15</f>
        <v>4820.2</v>
      </c>
    </row>
    <row r="16" spans="1:21" ht="13.5" customHeight="1" x14ac:dyDescent="0.2">
      <c r="A16" s="14" t="s">
        <v>30</v>
      </c>
      <c r="B16" s="15" t="s">
        <v>45</v>
      </c>
      <c r="C16" s="16" t="s">
        <v>46</v>
      </c>
      <c r="D16" s="16">
        <v>2185</v>
      </c>
      <c r="E16" s="16">
        <v>10</v>
      </c>
      <c r="F16" s="16">
        <v>1</v>
      </c>
      <c r="G16" s="16">
        <f t="shared" si="9"/>
        <v>21850</v>
      </c>
      <c r="H16" s="17"/>
      <c r="I16" s="22"/>
      <c r="J16" s="27">
        <v>1.5</v>
      </c>
      <c r="K16" s="29"/>
      <c r="L16" s="22"/>
      <c r="M16" s="27">
        <v>1.5</v>
      </c>
      <c r="N16" s="25"/>
      <c r="O16" s="26"/>
      <c r="P16" s="27">
        <v>0</v>
      </c>
      <c r="Q16" s="40">
        <v>0.06</v>
      </c>
      <c r="R16" s="40">
        <v>0.12</v>
      </c>
      <c r="S16" s="41">
        <f t="shared" ref="S16:S21" si="12">G16*Q16</f>
        <v>1311</v>
      </c>
      <c r="T16" s="41">
        <f t="shared" ref="T16:T21" si="13">G16*R16</f>
        <v>2622</v>
      </c>
    </row>
    <row r="17" spans="1:20" ht="13.5" customHeight="1" x14ac:dyDescent="0.2">
      <c r="A17" s="14" t="s">
        <v>30</v>
      </c>
      <c r="B17" s="15" t="s">
        <v>47</v>
      </c>
      <c r="C17" s="16" t="s">
        <v>48</v>
      </c>
      <c r="D17" s="16">
        <v>6014</v>
      </c>
      <c r="E17" s="16">
        <v>5</v>
      </c>
      <c r="F17" s="16">
        <v>2</v>
      </c>
      <c r="G17" s="16">
        <f t="shared" si="9"/>
        <v>30070</v>
      </c>
      <c r="H17" s="17"/>
      <c r="I17" s="22"/>
      <c r="J17" s="27">
        <v>3</v>
      </c>
      <c r="K17" s="29"/>
      <c r="L17" s="22"/>
      <c r="M17" s="27">
        <v>3</v>
      </c>
      <c r="N17" s="25"/>
      <c r="O17" s="26"/>
      <c r="P17" s="27">
        <v>3</v>
      </c>
      <c r="Q17" s="40">
        <v>7.0000000000000007E-2</v>
      </c>
      <c r="R17" s="40">
        <v>0.15</v>
      </c>
      <c r="S17" s="41">
        <f t="shared" si="12"/>
        <v>2104.9</v>
      </c>
      <c r="T17" s="41">
        <f t="shared" si="13"/>
        <v>4510.5</v>
      </c>
    </row>
    <row r="18" spans="1:20" ht="13.5" customHeight="1" x14ac:dyDescent="0.2">
      <c r="A18" s="14" t="s">
        <v>30</v>
      </c>
      <c r="B18" s="15" t="s">
        <v>49</v>
      </c>
      <c r="C18" s="16" t="s">
        <v>50</v>
      </c>
      <c r="D18" s="16">
        <v>7268</v>
      </c>
      <c r="E18" s="16">
        <v>5</v>
      </c>
      <c r="F18" s="16">
        <v>2</v>
      </c>
      <c r="G18" s="16">
        <f t="shared" si="9"/>
        <v>36340</v>
      </c>
      <c r="H18" s="17"/>
      <c r="I18" s="22"/>
      <c r="J18" s="27">
        <v>3</v>
      </c>
      <c r="K18" s="29"/>
      <c r="L18" s="22"/>
      <c r="M18" s="27">
        <v>3</v>
      </c>
      <c r="N18" s="25"/>
      <c r="O18" s="26"/>
      <c r="P18" s="27">
        <v>3</v>
      </c>
      <c r="Q18" s="40">
        <v>7.0000000000000007E-2</v>
      </c>
      <c r="R18" s="40">
        <v>0.15</v>
      </c>
      <c r="S18" s="41">
        <f t="shared" si="12"/>
        <v>2543.8000000000002</v>
      </c>
      <c r="T18" s="41">
        <f t="shared" si="13"/>
        <v>5451</v>
      </c>
    </row>
    <row r="19" spans="1:20" ht="13.5" customHeight="1" x14ac:dyDescent="0.2">
      <c r="A19" s="14" t="s">
        <v>30</v>
      </c>
      <c r="B19" s="15" t="s">
        <v>51</v>
      </c>
      <c r="C19" s="16" t="s">
        <v>52</v>
      </c>
      <c r="D19" s="16">
        <v>5210</v>
      </c>
      <c r="E19" s="16">
        <v>10</v>
      </c>
      <c r="F19" s="16">
        <v>1</v>
      </c>
      <c r="G19" s="16">
        <f t="shared" si="9"/>
        <v>52100</v>
      </c>
      <c r="H19" s="17"/>
      <c r="I19" s="22"/>
      <c r="J19" s="27">
        <v>3</v>
      </c>
      <c r="K19" s="29"/>
      <c r="L19" s="22"/>
      <c r="M19" s="27">
        <v>3</v>
      </c>
      <c r="N19" s="25"/>
      <c r="O19" s="26"/>
      <c r="P19" s="27">
        <v>0</v>
      </c>
      <c r="Q19" s="40">
        <v>0.05</v>
      </c>
      <c r="R19" s="40">
        <v>0.12</v>
      </c>
      <c r="S19" s="41">
        <f t="shared" si="12"/>
        <v>2605</v>
      </c>
      <c r="T19" s="41">
        <f t="shared" si="13"/>
        <v>6252</v>
      </c>
    </row>
    <row r="20" spans="1:20" ht="13.5" customHeight="1" x14ac:dyDescent="0.2">
      <c r="A20" s="14" t="s">
        <v>30</v>
      </c>
      <c r="B20" s="15" t="s">
        <v>53</v>
      </c>
      <c r="C20" s="16" t="s">
        <v>54</v>
      </c>
      <c r="D20" s="16">
        <v>5964</v>
      </c>
      <c r="E20" s="16">
        <v>5</v>
      </c>
      <c r="F20" s="16">
        <v>2</v>
      </c>
      <c r="G20" s="16">
        <f t="shared" si="9"/>
        <v>29820</v>
      </c>
      <c r="H20" s="17"/>
      <c r="I20" s="22"/>
      <c r="J20" s="27">
        <v>3</v>
      </c>
      <c r="K20" s="29"/>
      <c r="L20" s="22"/>
      <c r="M20" s="27">
        <v>3</v>
      </c>
      <c r="N20" s="25"/>
      <c r="O20" s="26"/>
      <c r="P20" s="27">
        <v>0</v>
      </c>
      <c r="Q20" s="40">
        <v>0.06</v>
      </c>
      <c r="R20" s="40">
        <v>0.12</v>
      </c>
      <c r="S20" s="41">
        <f t="shared" si="12"/>
        <v>1789.2</v>
      </c>
      <c r="T20" s="41">
        <f t="shared" si="13"/>
        <v>3578.4</v>
      </c>
    </row>
    <row r="21" spans="1:20" ht="13.5" customHeight="1" x14ac:dyDescent="0.2">
      <c r="A21" s="14" t="s">
        <v>30</v>
      </c>
      <c r="B21" s="15" t="s">
        <v>55</v>
      </c>
      <c r="C21" s="16" t="s">
        <v>54</v>
      </c>
      <c r="D21" s="43">
        <v>6228</v>
      </c>
      <c r="E21" s="16">
        <v>5</v>
      </c>
      <c r="F21" s="16">
        <v>2</v>
      </c>
      <c r="G21" s="16">
        <f t="shared" si="9"/>
        <v>31140</v>
      </c>
      <c r="H21" s="17"/>
      <c r="I21" s="22"/>
      <c r="J21" s="27">
        <v>0.5</v>
      </c>
      <c r="K21" s="29"/>
      <c r="L21" s="22"/>
      <c r="M21" s="27">
        <v>0.5</v>
      </c>
      <c r="N21" s="25"/>
      <c r="O21" s="26"/>
      <c r="P21" s="27">
        <v>0.5</v>
      </c>
      <c r="Q21" s="40">
        <v>0.06</v>
      </c>
      <c r="R21" s="40">
        <v>0.12</v>
      </c>
      <c r="S21" s="41">
        <f t="shared" si="12"/>
        <v>1868.3999999999999</v>
      </c>
      <c r="T21" s="41">
        <f t="shared" si="13"/>
        <v>3736.7999999999997</v>
      </c>
    </row>
    <row r="22" spans="1:20" ht="13.5" customHeight="1" x14ac:dyDescent="0.2">
      <c r="A22" s="14" t="s">
        <v>30</v>
      </c>
      <c r="B22" s="15" t="s">
        <v>56</v>
      </c>
      <c r="C22" s="16" t="s">
        <v>57</v>
      </c>
      <c r="D22" s="16">
        <v>607.4</v>
      </c>
      <c r="E22" s="16">
        <v>100</v>
      </c>
      <c r="F22" s="16">
        <v>0.2</v>
      </c>
      <c r="G22" s="16">
        <f t="shared" ref="G22" si="14">D22*E22</f>
        <v>60740</v>
      </c>
      <c r="H22" s="17"/>
      <c r="I22" s="22"/>
      <c r="J22" s="27">
        <v>4</v>
      </c>
      <c r="K22" s="29"/>
      <c r="L22" s="22"/>
      <c r="M22" s="27">
        <v>4</v>
      </c>
      <c r="N22" s="25"/>
      <c r="O22" s="26"/>
      <c r="P22" s="27">
        <v>4</v>
      </c>
      <c r="Q22" s="40">
        <v>0.06</v>
      </c>
      <c r="R22" s="40">
        <v>0.13</v>
      </c>
      <c r="S22" s="41">
        <f t="shared" ref="S22" si="15">G22*Q22</f>
        <v>3644.4</v>
      </c>
      <c r="T22" s="41">
        <f t="shared" ref="T22" si="16">G22*R22</f>
        <v>7896.2</v>
      </c>
    </row>
    <row r="23" spans="1:20" ht="13.5" customHeight="1" x14ac:dyDescent="0.2">
      <c r="A23" s="14" t="s">
        <v>30</v>
      </c>
      <c r="B23" s="15" t="s">
        <v>58</v>
      </c>
      <c r="C23" s="16" t="s">
        <v>57</v>
      </c>
      <c r="D23" s="16">
        <v>617.20000000000005</v>
      </c>
      <c r="E23" s="16">
        <v>100</v>
      </c>
      <c r="F23" s="16">
        <v>0.2</v>
      </c>
      <c r="G23" s="16">
        <f t="shared" ref="G23:G32" si="17">D23*E23</f>
        <v>61720.000000000007</v>
      </c>
      <c r="H23" s="17"/>
      <c r="I23" s="22"/>
      <c r="J23" s="27">
        <v>0.5</v>
      </c>
      <c r="K23" s="29"/>
      <c r="L23" s="22"/>
      <c r="M23" s="27">
        <v>0.5</v>
      </c>
      <c r="N23" s="25"/>
      <c r="O23" s="26"/>
      <c r="P23" s="27">
        <v>0.5</v>
      </c>
      <c r="Q23" s="40">
        <v>0.06</v>
      </c>
      <c r="R23" s="40">
        <v>0.13</v>
      </c>
      <c r="S23" s="41">
        <f t="shared" ref="S23:S32" si="18">G23*Q23</f>
        <v>3703.2000000000003</v>
      </c>
      <c r="T23" s="41">
        <f t="shared" ref="T23:T32" si="19">G23*R23</f>
        <v>8023.6000000000013</v>
      </c>
    </row>
    <row r="24" spans="1:20" ht="13.5" customHeight="1" x14ac:dyDescent="0.2">
      <c r="A24" s="14" t="s">
        <v>59</v>
      </c>
      <c r="B24" s="15" t="s">
        <v>60</v>
      </c>
      <c r="C24" s="16" t="s">
        <v>61</v>
      </c>
      <c r="D24" s="16">
        <v>3370</v>
      </c>
      <c r="E24" s="16">
        <v>10</v>
      </c>
      <c r="F24" s="16">
        <v>1</v>
      </c>
      <c r="G24" s="16">
        <f t="shared" si="17"/>
        <v>33700</v>
      </c>
      <c r="H24" s="17"/>
      <c r="I24" s="22"/>
      <c r="J24" s="27">
        <v>2</v>
      </c>
      <c r="K24" s="29"/>
      <c r="L24" s="22"/>
      <c r="M24" s="27">
        <v>2</v>
      </c>
      <c r="N24" s="25"/>
      <c r="O24" s="26"/>
      <c r="P24" s="27">
        <v>2</v>
      </c>
      <c r="Q24" s="40">
        <v>0.05</v>
      </c>
      <c r="R24" s="40">
        <v>0.11</v>
      </c>
      <c r="S24" s="41">
        <f t="shared" si="18"/>
        <v>1685</v>
      </c>
      <c r="T24" s="41">
        <f t="shared" si="19"/>
        <v>3707</v>
      </c>
    </row>
    <row r="25" spans="1:20" ht="13.5" customHeight="1" x14ac:dyDescent="0.2">
      <c r="A25" s="14" t="s">
        <v>59</v>
      </c>
      <c r="B25" s="15" t="s">
        <v>62</v>
      </c>
      <c r="C25" s="16" t="s">
        <v>63</v>
      </c>
      <c r="D25" s="16">
        <v>2727</v>
      </c>
      <c r="E25" s="16">
        <v>10</v>
      </c>
      <c r="F25" s="16">
        <v>1</v>
      </c>
      <c r="G25" s="16">
        <f t="shared" si="17"/>
        <v>27270</v>
      </c>
      <c r="H25" s="17"/>
      <c r="I25" s="22"/>
      <c r="J25" s="27">
        <v>1</v>
      </c>
      <c r="K25" s="29"/>
      <c r="L25" s="22"/>
      <c r="M25" s="27">
        <v>1</v>
      </c>
      <c r="N25" s="25"/>
      <c r="O25" s="26"/>
      <c r="P25" s="27">
        <v>1</v>
      </c>
      <c r="Q25" s="40">
        <v>0.05</v>
      </c>
      <c r="R25" s="40">
        <v>0.18</v>
      </c>
      <c r="S25" s="41">
        <f t="shared" si="18"/>
        <v>1363.5</v>
      </c>
      <c r="T25" s="41">
        <f t="shared" si="19"/>
        <v>4908.5999999999995</v>
      </c>
    </row>
    <row r="26" spans="1:20" ht="13.5" customHeight="1" x14ac:dyDescent="0.2">
      <c r="A26" s="14" t="s">
        <v>59</v>
      </c>
      <c r="B26" s="15" t="s">
        <v>64</v>
      </c>
      <c r="C26" s="16" t="s">
        <v>65</v>
      </c>
      <c r="D26" s="16">
        <v>1917</v>
      </c>
      <c r="E26" s="16">
        <v>10</v>
      </c>
      <c r="F26" s="16">
        <v>1</v>
      </c>
      <c r="G26" s="16">
        <f t="shared" si="17"/>
        <v>19170</v>
      </c>
      <c r="H26" s="15"/>
      <c r="I26" s="22"/>
      <c r="J26" s="27">
        <v>1.2</v>
      </c>
      <c r="K26" s="29"/>
      <c r="L26" s="22"/>
      <c r="M26" s="27">
        <v>1.2</v>
      </c>
      <c r="N26" s="25"/>
      <c r="O26" s="26"/>
      <c r="P26" s="27">
        <v>0</v>
      </c>
      <c r="Q26" s="40">
        <v>0.05</v>
      </c>
      <c r="R26" s="40">
        <v>0.1</v>
      </c>
      <c r="S26" s="41">
        <f t="shared" si="18"/>
        <v>958.5</v>
      </c>
      <c r="T26" s="41">
        <f t="shared" si="19"/>
        <v>1917</v>
      </c>
    </row>
    <row r="27" spans="1:20" ht="13.5" customHeight="1" x14ac:dyDescent="0.2">
      <c r="A27" s="14" t="s">
        <v>59</v>
      </c>
      <c r="B27" s="15" t="s">
        <v>66</v>
      </c>
      <c r="C27" s="16" t="s">
        <v>65</v>
      </c>
      <c r="D27" s="16">
        <v>1955</v>
      </c>
      <c r="E27" s="16">
        <v>10</v>
      </c>
      <c r="F27" s="16">
        <v>1</v>
      </c>
      <c r="G27" s="16">
        <f t="shared" si="17"/>
        <v>19550</v>
      </c>
      <c r="H27" s="15"/>
      <c r="I27" s="22"/>
      <c r="J27" s="27">
        <v>0.2</v>
      </c>
      <c r="K27" s="29"/>
      <c r="L27" s="22"/>
      <c r="M27" s="27">
        <v>0.2</v>
      </c>
      <c r="N27" s="25"/>
      <c r="O27" s="26"/>
      <c r="P27" s="27">
        <v>0</v>
      </c>
      <c r="Q27" s="40">
        <v>0.05</v>
      </c>
      <c r="R27" s="40">
        <v>0.1</v>
      </c>
      <c r="S27" s="41">
        <f t="shared" si="18"/>
        <v>977.5</v>
      </c>
      <c r="T27" s="41">
        <f t="shared" si="19"/>
        <v>1955</v>
      </c>
    </row>
    <row r="28" spans="1:20" ht="13.5" customHeight="1" x14ac:dyDescent="0.2">
      <c r="A28" s="14" t="s">
        <v>59</v>
      </c>
      <c r="B28" s="15" t="s">
        <v>67</v>
      </c>
      <c r="C28" s="16" t="s">
        <v>68</v>
      </c>
      <c r="D28" s="16">
        <v>2379</v>
      </c>
      <c r="E28" s="16">
        <v>10</v>
      </c>
      <c r="F28" s="16">
        <v>1</v>
      </c>
      <c r="G28" s="16">
        <f t="shared" si="17"/>
        <v>23790</v>
      </c>
      <c r="H28" s="15"/>
      <c r="I28" s="22"/>
      <c r="J28" s="27">
        <v>1.5</v>
      </c>
      <c r="K28" s="29"/>
      <c r="L28" s="22"/>
      <c r="M28" s="27">
        <v>1.5</v>
      </c>
      <c r="N28" s="25"/>
      <c r="O28" s="26"/>
      <c r="P28" s="36">
        <v>0.75</v>
      </c>
      <c r="Q28" s="40">
        <v>0.05</v>
      </c>
      <c r="R28" s="40">
        <v>0.1</v>
      </c>
      <c r="S28" s="41">
        <f t="shared" si="18"/>
        <v>1189.5</v>
      </c>
      <c r="T28" s="41">
        <f t="shared" si="19"/>
        <v>2379</v>
      </c>
    </row>
    <row r="29" spans="1:20" ht="13.5" customHeight="1" x14ac:dyDescent="0.2">
      <c r="A29" s="14" t="s">
        <v>59</v>
      </c>
      <c r="B29" s="15" t="s">
        <v>69</v>
      </c>
      <c r="C29" s="16" t="s">
        <v>70</v>
      </c>
      <c r="D29" s="16">
        <v>634</v>
      </c>
      <c r="E29" s="16">
        <v>100</v>
      </c>
      <c r="F29" s="16">
        <v>0.5</v>
      </c>
      <c r="G29" s="16">
        <f t="shared" si="17"/>
        <v>63400</v>
      </c>
      <c r="H29" s="15">
        <v>6.0000000000000002E-5</v>
      </c>
      <c r="I29" s="22">
        <f t="shared" ref="I29" si="20">G29*H29</f>
        <v>3.8040000000000003</v>
      </c>
      <c r="J29" s="27"/>
      <c r="K29" s="29">
        <v>6.0000000000000002E-5</v>
      </c>
      <c r="L29" s="22">
        <f t="shared" ref="L29" si="21">G29*K29</f>
        <v>3.8040000000000003</v>
      </c>
      <c r="M29" s="24" t="s">
        <v>19</v>
      </c>
      <c r="N29" s="29">
        <v>6.0000000000000002E-5</v>
      </c>
      <c r="O29" s="26">
        <f t="shared" ref="O29" si="22">G29*N29</f>
        <v>3.8040000000000003</v>
      </c>
      <c r="P29" s="27"/>
      <c r="Q29" s="40">
        <v>0.08</v>
      </c>
      <c r="R29" s="40">
        <v>0.15</v>
      </c>
      <c r="S29" s="41">
        <f t="shared" si="18"/>
        <v>5072</v>
      </c>
      <c r="T29" s="41">
        <f t="shared" si="19"/>
        <v>9510</v>
      </c>
    </row>
    <row r="30" spans="1:20" ht="13.5" customHeight="1" x14ac:dyDescent="0.2">
      <c r="A30" s="14" t="s">
        <v>59</v>
      </c>
      <c r="B30" s="15" t="s">
        <v>71</v>
      </c>
      <c r="C30" s="16" t="s">
        <v>70</v>
      </c>
      <c r="D30" s="16">
        <v>694</v>
      </c>
      <c r="E30" s="16">
        <v>100</v>
      </c>
      <c r="F30" s="16">
        <v>0.5</v>
      </c>
      <c r="G30" s="16">
        <f t="shared" si="17"/>
        <v>69400</v>
      </c>
      <c r="H30" s="15">
        <v>6.0000000000000002E-6</v>
      </c>
      <c r="I30" s="22">
        <f>G30*H30</f>
        <v>0.41639999999999999</v>
      </c>
      <c r="J30" s="27"/>
      <c r="K30" s="29">
        <v>6.0000000000000002E-6</v>
      </c>
      <c r="L30" s="22">
        <f>G30*K30</f>
        <v>0.41639999999999999</v>
      </c>
      <c r="M30" s="24" t="s">
        <v>19</v>
      </c>
      <c r="N30" s="34">
        <v>6.0000000000000002E-6</v>
      </c>
      <c r="O30" s="26">
        <f>G30*N30</f>
        <v>0.41639999999999999</v>
      </c>
      <c r="P30" s="27"/>
      <c r="Q30" s="40">
        <v>0.08</v>
      </c>
      <c r="R30" s="40">
        <v>0.15</v>
      </c>
      <c r="S30" s="41">
        <f t="shared" si="18"/>
        <v>5552</v>
      </c>
      <c r="T30" s="41">
        <f t="shared" si="19"/>
        <v>10410</v>
      </c>
    </row>
    <row r="31" spans="1:20" ht="13.5" customHeight="1" x14ac:dyDescent="0.2">
      <c r="A31" s="14" t="s">
        <v>59</v>
      </c>
      <c r="B31" s="15" t="s">
        <v>72</v>
      </c>
      <c r="C31" s="16" t="s">
        <v>73</v>
      </c>
      <c r="D31" s="16">
        <v>2047</v>
      </c>
      <c r="E31" s="16">
        <v>100</v>
      </c>
      <c r="F31" s="16">
        <v>0.5</v>
      </c>
      <c r="G31" s="16">
        <f t="shared" si="17"/>
        <v>204700</v>
      </c>
      <c r="H31" s="15">
        <v>6.0000000000000002E-5</v>
      </c>
      <c r="I31" s="22">
        <f>G31*H31</f>
        <v>12.282</v>
      </c>
      <c r="J31" s="27"/>
      <c r="K31" s="29">
        <v>6.0000000000000002E-5</v>
      </c>
      <c r="L31" s="22">
        <f>G31*K31</f>
        <v>12.282</v>
      </c>
      <c r="M31" s="24" t="s">
        <v>19</v>
      </c>
      <c r="N31" s="25">
        <v>1.8000000000000001E-4</v>
      </c>
      <c r="O31" s="26">
        <f>G31*N31</f>
        <v>36.846000000000004</v>
      </c>
      <c r="P31" s="27"/>
      <c r="Q31" s="40">
        <v>0.08</v>
      </c>
      <c r="R31" s="40">
        <v>0.15</v>
      </c>
      <c r="S31" s="41">
        <f t="shared" si="18"/>
        <v>16376</v>
      </c>
      <c r="T31" s="41">
        <f t="shared" si="19"/>
        <v>30705</v>
      </c>
    </row>
    <row r="32" spans="1:20" ht="13.5" customHeight="1" x14ac:dyDescent="0.2">
      <c r="A32" s="14" t="s">
        <v>59</v>
      </c>
      <c r="B32" s="15" t="s">
        <v>74</v>
      </c>
      <c r="C32" s="16" t="s">
        <v>73</v>
      </c>
      <c r="D32" s="16">
        <v>2048</v>
      </c>
      <c r="E32" s="16">
        <v>100</v>
      </c>
      <c r="F32" s="16">
        <v>0.5</v>
      </c>
      <c r="G32" s="16">
        <f t="shared" si="17"/>
        <v>204800</v>
      </c>
      <c r="H32" s="15">
        <v>6.0000000000000002E-5</v>
      </c>
      <c r="I32" s="22">
        <f>G32*H32</f>
        <v>12.288</v>
      </c>
      <c r="J32" s="27"/>
      <c r="K32" s="29">
        <v>6.0000000000000002E-5</v>
      </c>
      <c r="L32" s="22">
        <f>G32*K32</f>
        <v>12.288</v>
      </c>
      <c r="M32" s="24" t="s">
        <v>19</v>
      </c>
      <c r="N32" s="25">
        <v>6.0000000000000002E-5</v>
      </c>
      <c r="O32" s="26">
        <f>G32*N32</f>
        <v>12.288</v>
      </c>
      <c r="P32" s="27"/>
      <c r="Q32" s="40">
        <v>0.08</v>
      </c>
      <c r="R32" s="40">
        <v>0.15</v>
      </c>
      <c r="S32" s="41">
        <f t="shared" si="18"/>
        <v>16384</v>
      </c>
      <c r="T32" s="41">
        <f t="shared" si="19"/>
        <v>30720</v>
      </c>
    </row>
    <row r="33" spans="1:20" ht="13.5" customHeight="1" x14ac:dyDescent="0.2">
      <c r="A33" s="14" t="s">
        <v>59</v>
      </c>
      <c r="B33" s="15" t="s">
        <v>75</v>
      </c>
      <c r="C33" s="16" t="s">
        <v>76</v>
      </c>
      <c r="D33" s="16">
        <v>4211</v>
      </c>
      <c r="E33" s="16">
        <v>10</v>
      </c>
      <c r="F33" s="16">
        <v>1</v>
      </c>
      <c r="G33" s="16">
        <f t="shared" ref="G33" si="23">D33*E33</f>
        <v>42110</v>
      </c>
      <c r="H33" s="15">
        <v>1.4999999999999999E-4</v>
      </c>
      <c r="I33" s="22">
        <f t="shared" ref="I33" si="24">G33*H33</f>
        <v>6.3164999999999996</v>
      </c>
      <c r="J33" s="27"/>
      <c r="K33" s="29">
        <v>1.4999999999999999E-4</v>
      </c>
      <c r="L33" s="22">
        <f t="shared" ref="L33" si="25">G33*K33</f>
        <v>6.3164999999999996</v>
      </c>
      <c r="M33" s="24" t="s">
        <v>19</v>
      </c>
      <c r="N33" s="25">
        <v>1.4999999999999999E-4</v>
      </c>
      <c r="O33" s="26">
        <f t="shared" ref="O33" si="26">G33*N33</f>
        <v>6.3164999999999996</v>
      </c>
      <c r="P33" s="27"/>
      <c r="Q33" s="40">
        <v>7.0000000000000007E-2</v>
      </c>
      <c r="R33" s="40">
        <v>0.13</v>
      </c>
      <c r="S33" s="41">
        <f t="shared" ref="S33" si="27">G33*Q33</f>
        <v>2947.7000000000003</v>
      </c>
      <c r="T33" s="41">
        <f t="shared" ref="T33" si="28">G33*R33</f>
        <v>5474.3</v>
      </c>
    </row>
    <row r="34" spans="1:20" ht="13.5" customHeight="1" x14ac:dyDescent="0.2">
      <c r="A34" s="14" t="s">
        <v>59</v>
      </c>
      <c r="B34" s="15" t="s">
        <v>77</v>
      </c>
      <c r="C34" s="16" t="s">
        <v>78</v>
      </c>
      <c r="D34" s="16">
        <v>1354.5</v>
      </c>
      <c r="E34" s="16">
        <v>60</v>
      </c>
      <c r="F34" s="16">
        <v>0.5</v>
      </c>
      <c r="G34" s="16">
        <f>D34*E34</f>
        <v>81270</v>
      </c>
      <c r="H34" s="15">
        <v>6.0000000000000002E-5</v>
      </c>
      <c r="I34" s="22">
        <f>G34*H34</f>
        <v>4.8761999999999999</v>
      </c>
      <c r="J34" s="27"/>
      <c r="K34" s="29">
        <v>6.0000000000000002E-5</v>
      </c>
      <c r="L34" s="22">
        <f>G34*K34</f>
        <v>4.8761999999999999</v>
      </c>
      <c r="M34" s="24" t="s">
        <v>19</v>
      </c>
      <c r="N34" s="25">
        <v>1.8000000000000001E-4</v>
      </c>
      <c r="O34" s="26">
        <f>G34*N34</f>
        <v>14.6286</v>
      </c>
      <c r="P34" s="27"/>
      <c r="Q34" s="40">
        <v>0.08</v>
      </c>
      <c r="R34" s="40">
        <v>0.15</v>
      </c>
      <c r="S34" s="41">
        <f>G34*Q34</f>
        <v>6501.6</v>
      </c>
      <c r="T34" s="41">
        <f>G34*R34</f>
        <v>12190.5</v>
      </c>
    </row>
    <row r="35" spans="1:20" ht="13.5" customHeight="1" x14ac:dyDescent="0.2">
      <c r="A35" s="14" t="s">
        <v>59</v>
      </c>
      <c r="B35" s="15" t="s">
        <v>79</v>
      </c>
      <c r="C35" s="16" t="s">
        <v>78</v>
      </c>
      <c r="D35" s="16">
        <v>1212</v>
      </c>
      <c r="E35" s="16">
        <v>60</v>
      </c>
      <c r="F35" s="16">
        <v>0.5</v>
      </c>
      <c r="G35" s="16">
        <f>D35*E35</f>
        <v>72720</v>
      </c>
      <c r="H35" s="15">
        <v>6.0000000000000002E-5</v>
      </c>
      <c r="I35" s="22">
        <f>G35*H35</f>
        <v>4.3632</v>
      </c>
      <c r="J35" s="27"/>
      <c r="K35" s="29">
        <v>6.0000000000000002E-5</v>
      </c>
      <c r="L35" s="22">
        <f>G35*K35</f>
        <v>4.3632</v>
      </c>
      <c r="M35" s="24" t="s">
        <v>19</v>
      </c>
      <c r="N35" s="25">
        <v>6.0000000000000002E-5</v>
      </c>
      <c r="O35" s="26">
        <f>G35*N35</f>
        <v>4.3632</v>
      </c>
      <c r="P35" s="27"/>
      <c r="Q35" s="40">
        <v>0.08</v>
      </c>
      <c r="R35" s="40">
        <v>0.15</v>
      </c>
      <c r="S35" s="41">
        <f>G35*Q35</f>
        <v>5817.6</v>
      </c>
      <c r="T35" s="41">
        <f>G35*R35</f>
        <v>10908</v>
      </c>
    </row>
    <row r="36" spans="1:20" ht="13.5" customHeight="1" x14ac:dyDescent="0.2">
      <c r="A36" s="14" t="s">
        <v>59</v>
      </c>
      <c r="B36" s="15" t="s">
        <v>80</v>
      </c>
      <c r="C36" s="16" t="s">
        <v>81</v>
      </c>
      <c r="D36" s="16">
        <v>8285</v>
      </c>
      <c r="E36" s="16">
        <v>5</v>
      </c>
      <c r="F36" s="16">
        <v>5</v>
      </c>
      <c r="G36" s="16">
        <f t="shared" ref="G36" si="29">D36*E36</f>
        <v>41425</v>
      </c>
      <c r="H36" s="15"/>
      <c r="I36" s="22"/>
      <c r="J36" s="27">
        <v>2</v>
      </c>
      <c r="K36" s="29"/>
      <c r="L36" s="22"/>
      <c r="M36" s="27">
        <v>2</v>
      </c>
      <c r="N36" s="25"/>
      <c r="O36" s="26"/>
      <c r="P36" s="36">
        <v>1</v>
      </c>
      <c r="Q36" s="40">
        <v>0.05</v>
      </c>
      <c r="R36" s="40">
        <v>0.11</v>
      </c>
      <c r="S36" s="41">
        <f t="shared" ref="S36" si="30">G36*Q36</f>
        <v>2071.25</v>
      </c>
      <c r="T36" s="41">
        <f t="shared" ref="T36" si="31">G36*R36</f>
        <v>4556.75</v>
      </c>
    </row>
    <row r="37" spans="1:20" ht="13.5" customHeight="1" x14ac:dyDescent="0.2">
      <c r="A37" s="14" t="s">
        <v>59</v>
      </c>
      <c r="B37" s="15" t="s">
        <v>82</v>
      </c>
      <c r="C37" s="16" t="s">
        <v>83</v>
      </c>
      <c r="D37" s="16">
        <v>2566</v>
      </c>
      <c r="E37" s="16">
        <v>10</v>
      </c>
      <c r="F37" s="16">
        <v>1</v>
      </c>
      <c r="G37" s="16">
        <f t="shared" ref="G37:G45" si="32">D37*E37</f>
        <v>25660</v>
      </c>
      <c r="H37" s="15"/>
      <c r="I37" s="22"/>
      <c r="J37" s="27">
        <v>1.5</v>
      </c>
      <c r="K37" s="29"/>
      <c r="L37" s="22"/>
      <c r="M37" s="27">
        <v>1.5</v>
      </c>
      <c r="N37" s="25"/>
      <c r="O37" s="26"/>
      <c r="P37" s="36">
        <v>0.75</v>
      </c>
      <c r="Q37" s="40">
        <v>0.05</v>
      </c>
      <c r="R37" s="40">
        <v>0.11</v>
      </c>
      <c r="S37" s="41">
        <f t="shared" ref="S37:S45" si="33">G37*Q37</f>
        <v>1283</v>
      </c>
      <c r="T37" s="41">
        <f t="shared" ref="T37:T45" si="34">G37*R37</f>
        <v>2822.6</v>
      </c>
    </row>
    <row r="38" spans="1:20" ht="13.5" customHeight="1" x14ac:dyDescent="0.2">
      <c r="A38" s="14" t="s">
        <v>59</v>
      </c>
      <c r="B38" s="15" t="s">
        <v>84</v>
      </c>
      <c r="C38" s="16" t="s">
        <v>83</v>
      </c>
      <c r="D38" s="16">
        <v>2493</v>
      </c>
      <c r="E38" s="16">
        <v>10</v>
      </c>
      <c r="F38" s="16">
        <v>1</v>
      </c>
      <c r="G38" s="16">
        <f t="shared" si="32"/>
        <v>24930</v>
      </c>
      <c r="H38" s="15"/>
      <c r="I38" s="22"/>
      <c r="J38" s="27">
        <v>0.2</v>
      </c>
      <c r="K38" s="29"/>
      <c r="L38" s="22"/>
      <c r="M38" s="27">
        <v>0.2</v>
      </c>
      <c r="N38" s="25"/>
      <c r="O38" s="26"/>
      <c r="P38" s="36">
        <v>0.1</v>
      </c>
      <c r="Q38" s="40">
        <v>0.05</v>
      </c>
      <c r="R38" s="40">
        <v>0.11</v>
      </c>
      <c r="S38" s="41">
        <f t="shared" si="33"/>
        <v>1246.5</v>
      </c>
      <c r="T38" s="41">
        <f t="shared" si="34"/>
        <v>2742.3</v>
      </c>
    </row>
    <row r="39" spans="1:20" ht="13.5" customHeight="1" x14ac:dyDescent="0.2">
      <c r="A39" s="14" t="s">
        <v>59</v>
      </c>
      <c r="B39" s="15" t="s">
        <v>85</v>
      </c>
      <c r="C39" s="16" t="s">
        <v>86</v>
      </c>
      <c r="D39" s="16">
        <v>4500</v>
      </c>
      <c r="E39" s="16">
        <v>10</v>
      </c>
      <c r="F39" s="16">
        <v>2</v>
      </c>
      <c r="G39" s="16">
        <f t="shared" si="32"/>
        <v>45000</v>
      </c>
      <c r="H39" s="15"/>
      <c r="I39" s="22"/>
      <c r="J39" s="27">
        <v>2.5</v>
      </c>
      <c r="K39" s="29"/>
      <c r="L39" s="22"/>
      <c r="M39" s="27">
        <v>2.5</v>
      </c>
      <c r="N39" s="25"/>
      <c r="O39" s="26"/>
      <c r="P39" s="36">
        <v>1.25</v>
      </c>
      <c r="Q39" s="40">
        <v>0.05</v>
      </c>
      <c r="R39" s="40">
        <v>0.12</v>
      </c>
      <c r="S39" s="41">
        <f t="shared" si="33"/>
        <v>2250</v>
      </c>
      <c r="T39" s="41">
        <f t="shared" si="34"/>
        <v>5400</v>
      </c>
    </row>
    <row r="40" spans="1:20" ht="13.5" customHeight="1" x14ac:dyDescent="0.2">
      <c r="A40" s="14" t="s">
        <v>59</v>
      </c>
      <c r="B40" s="15" t="s">
        <v>87</v>
      </c>
      <c r="C40" s="16" t="s">
        <v>88</v>
      </c>
      <c r="D40" s="16">
        <v>8605</v>
      </c>
      <c r="E40" s="16">
        <v>5</v>
      </c>
      <c r="F40" s="16">
        <v>1</v>
      </c>
      <c r="G40" s="16">
        <f t="shared" si="32"/>
        <v>43025</v>
      </c>
      <c r="H40" s="15">
        <v>6.0000000000000002E-5</v>
      </c>
      <c r="I40" s="22">
        <f>G40*H40</f>
        <v>2.5815000000000001</v>
      </c>
      <c r="J40" s="27"/>
      <c r="K40" s="29">
        <v>6.0000000000000002E-5</v>
      </c>
      <c r="L40" s="22">
        <f>G40*K40</f>
        <v>2.5815000000000001</v>
      </c>
      <c r="M40" s="24" t="s">
        <v>19</v>
      </c>
      <c r="N40" s="37">
        <v>3.0000000000000001E-5</v>
      </c>
      <c r="O40" s="26">
        <f>G40*N40</f>
        <v>1.2907500000000001</v>
      </c>
      <c r="P40" s="27"/>
      <c r="Q40" s="40">
        <v>0.05</v>
      </c>
      <c r="R40" s="40">
        <v>0.11</v>
      </c>
      <c r="S40" s="41">
        <f t="shared" si="33"/>
        <v>2151.25</v>
      </c>
      <c r="T40" s="41">
        <f t="shared" si="34"/>
        <v>4732.75</v>
      </c>
    </row>
    <row r="41" spans="1:20" ht="13.5" customHeight="1" x14ac:dyDescent="0.2">
      <c r="A41" s="14" t="s">
        <v>59</v>
      </c>
      <c r="B41" s="15" t="s">
        <v>89</v>
      </c>
      <c r="C41" s="16" t="s">
        <v>90</v>
      </c>
      <c r="D41" s="16">
        <v>6920</v>
      </c>
      <c r="E41" s="16">
        <v>5</v>
      </c>
      <c r="F41" s="16">
        <v>5</v>
      </c>
      <c r="G41" s="16">
        <f t="shared" si="32"/>
        <v>34600</v>
      </c>
      <c r="H41" s="15"/>
      <c r="I41" s="22"/>
      <c r="J41" s="27">
        <v>2</v>
      </c>
      <c r="K41" s="29"/>
      <c r="L41" s="22"/>
      <c r="M41" s="27">
        <v>2</v>
      </c>
      <c r="N41" s="25"/>
      <c r="O41" s="26"/>
      <c r="P41" s="27">
        <v>0</v>
      </c>
      <c r="Q41" s="40">
        <v>0.05</v>
      </c>
      <c r="R41" s="40">
        <v>0.11</v>
      </c>
      <c r="S41" s="41">
        <f t="shared" si="33"/>
        <v>1730</v>
      </c>
      <c r="T41" s="41">
        <f t="shared" si="34"/>
        <v>3806</v>
      </c>
    </row>
    <row r="42" spans="1:20" ht="13.5" customHeight="1" x14ac:dyDescent="0.2">
      <c r="A42" s="14" t="s">
        <v>59</v>
      </c>
      <c r="B42" s="15" t="s">
        <v>91</v>
      </c>
      <c r="C42" s="16" t="s">
        <v>92</v>
      </c>
      <c r="D42" s="16">
        <v>5358</v>
      </c>
      <c r="E42" s="16">
        <v>10</v>
      </c>
      <c r="F42" s="16">
        <v>2</v>
      </c>
      <c r="G42" s="16">
        <f t="shared" si="32"/>
        <v>53580</v>
      </c>
      <c r="H42" s="15"/>
      <c r="I42" s="22"/>
      <c r="J42" s="27">
        <v>2.5</v>
      </c>
      <c r="K42" s="29"/>
      <c r="L42" s="22"/>
      <c r="M42" s="27">
        <v>2.5</v>
      </c>
      <c r="N42" s="25"/>
      <c r="O42" s="26"/>
      <c r="P42" s="36">
        <v>1.25</v>
      </c>
      <c r="Q42" s="40">
        <v>0.05</v>
      </c>
      <c r="R42" s="40">
        <v>0.12</v>
      </c>
      <c r="S42" s="41">
        <f t="shared" si="33"/>
        <v>2679</v>
      </c>
      <c r="T42" s="41">
        <f t="shared" si="34"/>
        <v>6429.5999999999995</v>
      </c>
    </row>
    <row r="43" spans="1:20" ht="13.5" customHeight="1" x14ac:dyDescent="0.2">
      <c r="A43" s="14" t="s">
        <v>59</v>
      </c>
      <c r="B43" s="15" t="s">
        <v>93</v>
      </c>
      <c r="C43" s="16" t="s">
        <v>94</v>
      </c>
      <c r="D43" s="16">
        <v>4644</v>
      </c>
      <c r="E43" s="16">
        <v>10</v>
      </c>
      <c r="F43" s="16">
        <v>1</v>
      </c>
      <c r="G43" s="16">
        <f t="shared" si="32"/>
        <v>46440</v>
      </c>
      <c r="H43" s="15"/>
      <c r="I43" s="22"/>
      <c r="J43" s="27">
        <v>4</v>
      </c>
      <c r="K43" s="29"/>
      <c r="L43" s="22"/>
      <c r="M43" s="27">
        <v>4</v>
      </c>
      <c r="N43" s="25"/>
      <c r="O43" s="26"/>
      <c r="P43" s="27">
        <v>0</v>
      </c>
      <c r="Q43" s="40">
        <v>0.06</v>
      </c>
      <c r="R43" s="40">
        <v>0.13</v>
      </c>
      <c r="S43" s="41">
        <f t="shared" si="33"/>
        <v>2786.4</v>
      </c>
      <c r="T43" s="41">
        <f t="shared" si="34"/>
        <v>6037.2</v>
      </c>
    </row>
    <row r="44" spans="1:20" ht="13.5" customHeight="1" x14ac:dyDescent="0.2">
      <c r="A44" s="14" t="s">
        <v>59</v>
      </c>
      <c r="B44" s="15" t="s">
        <v>95</v>
      </c>
      <c r="C44" s="16" t="s">
        <v>96</v>
      </c>
      <c r="D44" s="16">
        <v>61.9</v>
      </c>
      <c r="E44" s="16">
        <v>500</v>
      </c>
      <c r="F44" s="16">
        <v>0.05</v>
      </c>
      <c r="G44" s="16">
        <f t="shared" si="32"/>
        <v>30950</v>
      </c>
      <c r="H44" s="15">
        <v>1E-4</v>
      </c>
      <c r="I44" s="22">
        <f>G44*H44</f>
        <v>3.0950000000000002</v>
      </c>
      <c r="J44" s="27"/>
      <c r="K44" s="29">
        <v>1E-4</v>
      </c>
      <c r="L44" s="22">
        <f>G44*K44</f>
        <v>3.0950000000000002</v>
      </c>
      <c r="M44" s="27"/>
      <c r="N44" s="25">
        <v>5.0000000000000002E-5</v>
      </c>
      <c r="O44" s="26">
        <f>+G44*N44</f>
        <v>1.5475000000000001</v>
      </c>
      <c r="P44" s="27"/>
      <c r="Q44" s="40">
        <v>0.2</v>
      </c>
      <c r="R44" s="40">
        <v>0.25</v>
      </c>
      <c r="S44" s="41">
        <f t="shared" si="33"/>
        <v>6190</v>
      </c>
      <c r="T44" s="41">
        <f t="shared" si="34"/>
        <v>7737.5</v>
      </c>
    </row>
    <row r="45" spans="1:20" ht="13.5" customHeight="1" x14ac:dyDescent="0.2">
      <c r="A45" s="14" t="s">
        <v>97</v>
      </c>
      <c r="B45" s="15" t="s">
        <v>98</v>
      </c>
      <c r="C45" s="16" t="s">
        <v>99</v>
      </c>
      <c r="D45" s="16">
        <v>482.8</v>
      </c>
      <c r="E45" s="16">
        <v>1000</v>
      </c>
      <c r="F45" s="16">
        <v>0.1</v>
      </c>
      <c r="G45" s="16">
        <f t="shared" si="32"/>
        <v>482800</v>
      </c>
      <c r="H45" s="15"/>
      <c r="I45" s="22"/>
      <c r="J45" s="27">
        <v>20</v>
      </c>
      <c r="K45" s="29"/>
      <c r="L45" s="22"/>
      <c r="M45" s="27">
        <v>20</v>
      </c>
      <c r="N45" s="25"/>
      <c r="O45" s="26"/>
      <c r="P45" s="27">
        <v>0</v>
      </c>
      <c r="Q45" s="40">
        <v>0.09</v>
      </c>
      <c r="R45" s="40">
        <v>0.17</v>
      </c>
      <c r="S45" s="41">
        <f t="shared" si="33"/>
        <v>43452</v>
      </c>
      <c r="T45" s="41">
        <f t="shared" si="34"/>
        <v>82076</v>
      </c>
    </row>
    <row r="46" spans="1:20" ht="13.5" customHeight="1" x14ac:dyDescent="0.2">
      <c r="A46" s="14" t="s">
        <v>97</v>
      </c>
      <c r="B46" s="15" t="s">
        <v>100</v>
      </c>
      <c r="C46" s="16" t="s">
        <v>101</v>
      </c>
      <c r="D46" s="16">
        <v>3541</v>
      </c>
      <c r="E46" s="16">
        <v>15</v>
      </c>
      <c r="F46" s="16">
        <v>1</v>
      </c>
      <c r="G46" s="16">
        <f t="shared" ref="G46" si="35">D46*E46</f>
        <v>53115</v>
      </c>
      <c r="H46" s="15">
        <v>5.0000000000000002E-5</v>
      </c>
      <c r="I46" s="22">
        <f t="shared" ref="I46" si="36">G46*H46</f>
        <v>2.6557500000000003</v>
      </c>
      <c r="J46" s="27"/>
      <c r="K46" s="29">
        <v>5.0000000000000002E-5</v>
      </c>
      <c r="L46" s="22">
        <f t="shared" ref="L46" si="37">G46*K46</f>
        <v>2.6557500000000003</v>
      </c>
      <c r="M46" s="24" t="s">
        <v>19</v>
      </c>
      <c r="N46" s="25">
        <v>5.0000000000000002E-5</v>
      </c>
      <c r="O46" s="26">
        <f t="shared" ref="O46" si="38">G46*N46</f>
        <v>2.6557500000000003</v>
      </c>
      <c r="P46" s="27"/>
      <c r="Q46" s="40">
        <v>0.06</v>
      </c>
      <c r="R46" s="40">
        <v>0.14000000000000001</v>
      </c>
      <c r="S46" s="41">
        <f t="shared" ref="S46" si="39">G46*Q46</f>
        <v>3186.9</v>
      </c>
      <c r="T46" s="41">
        <f t="shared" ref="T46" si="40">G46*R46</f>
        <v>7436.1</v>
      </c>
    </row>
    <row r="47" spans="1:20" ht="13.5" customHeight="1" x14ac:dyDescent="0.2">
      <c r="A47" s="14" t="s">
        <v>97</v>
      </c>
      <c r="B47" s="15" t="s">
        <v>102</v>
      </c>
      <c r="C47" s="16" t="s">
        <v>103</v>
      </c>
      <c r="D47" s="16">
        <v>14225</v>
      </c>
      <c r="E47" s="16">
        <v>5</v>
      </c>
      <c r="F47" s="16">
        <v>5</v>
      </c>
      <c r="G47" s="16">
        <f t="shared" ref="G47:G53" si="41">D47*E47</f>
        <v>71125</v>
      </c>
      <c r="H47" s="15"/>
      <c r="I47" s="22"/>
      <c r="J47" s="27">
        <v>3</v>
      </c>
      <c r="K47" s="29"/>
      <c r="L47" s="22"/>
      <c r="M47" s="27">
        <v>3</v>
      </c>
      <c r="N47" s="25"/>
      <c r="O47" s="26"/>
      <c r="P47" s="27">
        <v>0</v>
      </c>
      <c r="Q47" s="40">
        <v>7.0000000000000007E-2</v>
      </c>
      <c r="R47" s="40">
        <v>0.13</v>
      </c>
      <c r="S47" s="41">
        <f t="shared" ref="S47:S53" si="42">G47*Q47</f>
        <v>4978.7500000000009</v>
      </c>
      <c r="T47" s="41">
        <f t="shared" ref="T47:T53" si="43">G47*R47</f>
        <v>9246.25</v>
      </c>
    </row>
    <row r="48" spans="1:20" ht="13.5" customHeight="1" x14ac:dyDescent="0.2">
      <c r="A48" s="14" t="s">
        <v>97</v>
      </c>
      <c r="B48" s="15" t="s">
        <v>104</v>
      </c>
      <c r="C48" s="16" t="s">
        <v>105</v>
      </c>
      <c r="D48" s="16">
        <v>281.3</v>
      </c>
      <c r="E48" s="16">
        <v>1000</v>
      </c>
      <c r="F48" s="16">
        <v>0.05</v>
      </c>
      <c r="G48" s="16">
        <f t="shared" si="41"/>
        <v>281300</v>
      </c>
      <c r="H48" s="15"/>
      <c r="I48" s="22"/>
      <c r="J48" s="27">
        <v>10</v>
      </c>
      <c r="K48" s="29"/>
      <c r="L48" s="22"/>
      <c r="M48" s="24">
        <v>10</v>
      </c>
      <c r="N48" s="25"/>
      <c r="O48" s="26"/>
      <c r="P48" s="27">
        <v>0</v>
      </c>
      <c r="Q48" s="40">
        <v>0.05</v>
      </c>
      <c r="R48" s="40">
        <v>0.13</v>
      </c>
      <c r="S48" s="41">
        <f t="shared" si="42"/>
        <v>14065</v>
      </c>
      <c r="T48" s="41">
        <f t="shared" si="43"/>
        <v>36569</v>
      </c>
    </row>
    <row r="49" spans="1:20" ht="13.5" customHeight="1" x14ac:dyDescent="0.2">
      <c r="A49" s="14" t="s">
        <v>97</v>
      </c>
      <c r="B49" s="15" t="s">
        <v>106</v>
      </c>
      <c r="C49" s="16" t="s">
        <v>107</v>
      </c>
      <c r="D49" s="16">
        <v>3578</v>
      </c>
      <c r="E49" s="16">
        <v>10</v>
      </c>
      <c r="F49" s="16">
        <v>2</v>
      </c>
      <c r="G49" s="16">
        <f t="shared" si="41"/>
        <v>35780</v>
      </c>
      <c r="H49" s="15">
        <v>1E-4</v>
      </c>
      <c r="I49" s="22">
        <f t="shared" ref="I49" si="44">G49*H49</f>
        <v>3.5780000000000003</v>
      </c>
      <c r="J49" s="27"/>
      <c r="K49" s="29">
        <v>1E-4</v>
      </c>
      <c r="L49" s="22">
        <f t="shared" ref="L49" si="45">G49*K49</f>
        <v>3.5780000000000003</v>
      </c>
      <c r="M49" s="24" t="s">
        <v>19</v>
      </c>
      <c r="N49" s="37">
        <v>2.9999999999999997E-4</v>
      </c>
      <c r="O49" s="26">
        <f t="shared" ref="O49" si="46">G49*N49</f>
        <v>10.733999999999998</v>
      </c>
      <c r="P49" s="27"/>
      <c r="Q49" s="40">
        <v>0.09</v>
      </c>
      <c r="R49" s="40">
        <v>0.17</v>
      </c>
      <c r="S49" s="41">
        <f t="shared" si="42"/>
        <v>3220.2</v>
      </c>
      <c r="T49" s="41">
        <f t="shared" si="43"/>
        <v>6082.6</v>
      </c>
    </row>
    <row r="50" spans="1:20" ht="13.5" customHeight="1" x14ac:dyDescent="0.2">
      <c r="A50" s="14" t="s">
        <v>97</v>
      </c>
      <c r="B50" s="15" t="s">
        <v>108</v>
      </c>
      <c r="C50" s="16" t="s">
        <v>109</v>
      </c>
      <c r="D50" s="16">
        <v>48850</v>
      </c>
      <c r="E50" s="16">
        <v>5</v>
      </c>
      <c r="F50" s="16">
        <v>10</v>
      </c>
      <c r="G50" s="16">
        <f t="shared" si="41"/>
        <v>244250</v>
      </c>
      <c r="H50" s="15">
        <v>5.0000000000000002E-5</v>
      </c>
      <c r="I50" s="22">
        <f>G50*H50</f>
        <v>12.2125</v>
      </c>
      <c r="J50" s="27"/>
      <c r="K50" s="29">
        <v>5.0000000000000002E-5</v>
      </c>
      <c r="L50" s="22">
        <f>G50*K50</f>
        <v>12.2125</v>
      </c>
      <c r="M50" s="24" t="s">
        <v>19</v>
      </c>
      <c r="N50" s="25">
        <v>0</v>
      </c>
      <c r="O50" s="26">
        <f>G50*N50</f>
        <v>0</v>
      </c>
      <c r="P50" s="27"/>
      <c r="Q50" s="40">
        <v>7.0000000000000007E-2</v>
      </c>
      <c r="R50" s="40">
        <v>0.13</v>
      </c>
      <c r="S50" s="41">
        <f t="shared" si="42"/>
        <v>17097.5</v>
      </c>
      <c r="T50" s="41">
        <f t="shared" si="43"/>
        <v>31752.5</v>
      </c>
    </row>
    <row r="51" spans="1:20" ht="13.5" customHeight="1" x14ac:dyDescent="0.2">
      <c r="A51" s="14" t="s">
        <v>97</v>
      </c>
      <c r="B51" s="15" t="s">
        <v>110</v>
      </c>
      <c r="C51" s="16" t="s">
        <v>111</v>
      </c>
      <c r="D51" s="16">
        <v>3714</v>
      </c>
      <c r="E51" s="16">
        <v>10</v>
      </c>
      <c r="F51" s="16">
        <v>1</v>
      </c>
      <c r="G51" s="16">
        <f t="shared" si="41"/>
        <v>37140</v>
      </c>
      <c r="H51" s="15">
        <v>1E-4</v>
      </c>
      <c r="I51" s="22">
        <f>G51*H51</f>
        <v>3.714</v>
      </c>
      <c r="J51" s="27"/>
      <c r="K51" s="29">
        <v>1E-4</v>
      </c>
      <c r="L51" s="22">
        <f>G51*K51</f>
        <v>3.714</v>
      </c>
      <c r="M51" s="24" t="s">
        <v>19</v>
      </c>
      <c r="N51" s="25">
        <v>1E-4</v>
      </c>
      <c r="O51" s="26">
        <f>G51*N51</f>
        <v>3.714</v>
      </c>
      <c r="P51" s="27"/>
      <c r="Q51" s="40">
        <v>0.08</v>
      </c>
      <c r="R51" s="40">
        <v>0.15</v>
      </c>
      <c r="S51" s="41">
        <f t="shared" si="42"/>
        <v>2971.2000000000003</v>
      </c>
      <c r="T51" s="41">
        <f t="shared" si="43"/>
        <v>5571</v>
      </c>
    </row>
    <row r="52" spans="1:20" ht="13.5" customHeight="1" x14ac:dyDescent="0.2">
      <c r="A52" s="14" t="s">
        <v>97</v>
      </c>
      <c r="B52" s="15" t="s">
        <v>112</v>
      </c>
      <c r="C52" s="16" t="s">
        <v>113</v>
      </c>
      <c r="D52" s="16">
        <v>98460</v>
      </c>
      <c r="E52" s="16">
        <v>1</v>
      </c>
      <c r="F52" s="16">
        <v>10</v>
      </c>
      <c r="G52" s="16">
        <f t="shared" si="41"/>
        <v>98460</v>
      </c>
      <c r="H52" s="15"/>
      <c r="I52" s="22"/>
      <c r="J52" s="27">
        <v>6</v>
      </c>
      <c r="K52" s="29"/>
      <c r="L52" s="22"/>
      <c r="M52" s="27">
        <v>6</v>
      </c>
      <c r="N52" s="25"/>
      <c r="O52" s="26"/>
      <c r="P52" s="27">
        <v>6</v>
      </c>
      <c r="Q52" s="40">
        <v>0.08</v>
      </c>
      <c r="R52" s="40">
        <v>0.15</v>
      </c>
      <c r="S52" s="41">
        <f t="shared" si="42"/>
        <v>7876.8</v>
      </c>
      <c r="T52" s="41">
        <f t="shared" si="43"/>
        <v>14769</v>
      </c>
    </row>
    <row r="53" spans="1:20" ht="13.5" customHeight="1" x14ac:dyDescent="0.2">
      <c r="A53" s="44" t="s">
        <v>152</v>
      </c>
      <c r="B53" s="15" t="s">
        <v>114</v>
      </c>
      <c r="C53" s="16" t="s">
        <v>113</v>
      </c>
      <c r="D53" s="16">
        <v>98190</v>
      </c>
      <c r="E53" s="16">
        <v>1</v>
      </c>
      <c r="F53" s="16">
        <v>10</v>
      </c>
      <c r="G53" s="16">
        <f t="shared" si="41"/>
        <v>98190</v>
      </c>
      <c r="H53" s="15"/>
      <c r="I53" s="22"/>
      <c r="J53" s="27">
        <v>1</v>
      </c>
      <c r="K53" s="29"/>
      <c r="L53" s="22"/>
      <c r="M53" s="27">
        <v>1</v>
      </c>
      <c r="N53" s="25"/>
      <c r="O53" s="26"/>
      <c r="P53" s="27">
        <v>0</v>
      </c>
      <c r="Q53" s="40">
        <v>0.08</v>
      </c>
      <c r="R53" s="40">
        <v>0.15</v>
      </c>
      <c r="S53" s="41">
        <f t="shared" si="42"/>
        <v>7855.2</v>
      </c>
      <c r="T53" s="41">
        <f t="shared" si="43"/>
        <v>14728.5</v>
      </c>
    </row>
    <row r="54" spans="1:20" ht="13.5" customHeight="1" x14ac:dyDescent="0.2">
      <c r="A54" s="14" t="s">
        <v>97</v>
      </c>
      <c r="B54" s="15" t="s">
        <v>115</v>
      </c>
      <c r="C54" s="16" t="s">
        <v>116</v>
      </c>
      <c r="D54" s="16">
        <v>16710</v>
      </c>
      <c r="E54" s="16">
        <v>5</v>
      </c>
      <c r="F54" s="16">
        <v>5</v>
      </c>
      <c r="G54" s="16">
        <f t="shared" ref="G54" si="47">D54*E54</f>
        <v>83550</v>
      </c>
      <c r="H54" s="15">
        <v>4.0000000000000003E-5</v>
      </c>
      <c r="I54" s="22">
        <f t="shared" ref="I54" si="48">G54*H54</f>
        <v>3.3420000000000001</v>
      </c>
      <c r="J54" s="27"/>
      <c r="K54" s="29">
        <v>4.0000000000000003E-5</v>
      </c>
      <c r="L54" s="22">
        <f t="shared" ref="L54" si="49">G54*K54</f>
        <v>3.3420000000000001</v>
      </c>
      <c r="M54" s="24" t="s">
        <v>19</v>
      </c>
      <c r="N54" s="25">
        <v>0</v>
      </c>
      <c r="O54" s="26">
        <f t="shared" ref="O54" si="50">G54*N54</f>
        <v>0</v>
      </c>
      <c r="P54" s="27"/>
      <c r="Q54" s="40">
        <v>7.0000000000000007E-2</v>
      </c>
      <c r="R54" s="40">
        <v>0.14000000000000001</v>
      </c>
      <c r="S54" s="41">
        <f t="shared" ref="S54" si="51">G54*Q54</f>
        <v>5848.5000000000009</v>
      </c>
      <c r="T54" s="41">
        <f t="shared" ref="T54" si="52">G54*R54</f>
        <v>11697.000000000002</v>
      </c>
    </row>
    <row r="55" spans="1:20" ht="13.5" customHeight="1" x14ac:dyDescent="0.2">
      <c r="A55" s="14" t="s">
        <v>97</v>
      </c>
      <c r="B55" s="15" t="s">
        <v>117</v>
      </c>
      <c r="C55" s="16" t="s">
        <v>118</v>
      </c>
      <c r="D55" s="16">
        <v>3777</v>
      </c>
      <c r="E55" s="16">
        <v>10</v>
      </c>
      <c r="F55" s="16">
        <v>1</v>
      </c>
      <c r="G55" s="16">
        <f t="shared" ref="G55:G62" si="53">D55*E55</f>
        <v>37770</v>
      </c>
      <c r="H55" s="15">
        <v>1E-4</v>
      </c>
      <c r="I55" s="22">
        <f>G55*H55</f>
        <v>3.7770000000000001</v>
      </c>
      <c r="J55" s="27"/>
      <c r="K55" s="29">
        <v>1E-4</v>
      </c>
      <c r="L55" s="22">
        <f>G55*K55</f>
        <v>3.7770000000000001</v>
      </c>
      <c r="M55" s="24" t="s">
        <v>19</v>
      </c>
      <c r="N55" s="25">
        <v>1E-4</v>
      </c>
      <c r="O55" s="26">
        <f>G55*N55</f>
        <v>3.7770000000000001</v>
      </c>
      <c r="P55" s="27"/>
      <c r="Q55" s="40">
        <v>0.08</v>
      </c>
      <c r="R55" s="40">
        <v>0.15</v>
      </c>
      <c r="S55" s="41">
        <f t="shared" ref="S55:S61" si="54">G55*Q55</f>
        <v>3021.6</v>
      </c>
      <c r="T55" s="41">
        <f t="shared" ref="T55:T61" si="55">G55*R55</f>
        <v>5665.5</v>
      </c>
    </row>
    <row r="56" spans="1:20" ht="13.5" customHeight="1" x14ac:dyDescent="0.2">
      <c r="A56" s="14" t="s">
        <v>97</v>
      </c>
      <c r="B56" s="15" t="s">
        <v>119</v>
      </c>
      <c r="C56" s="16" t="s">
        <v>120</v>
      </c>
      <c r="D56" s="16">
        <v>11255</v>
      </c>
      <c r="E56" s="16">
        <v>10</v>
      </c>
      <c r="F56" s="16">
        <v>5</v>
      </c>
      <c r="G56" s="16">
        <f t="shared" si="53"/>
        <v>112550</v>
      </c>
      <c r="H56" s="15">
        <v>4.5000000000000003E-5</v>
      </c>
      <c r="I56" s="22">
        <f>G56*H56</f>
        <v>5.0647500000000001</v>
      </c>
      <c r="J56" s="27"/>
      <c r="K56" s="29">
        <v>4.5000000000000003E-5</v>
      </c>
      <c r="L56" s="22">
        <f>G56*K56</f>
        <v>5.0647500000000001</v>
      </c>
      <c r="M56" s="24" t="s">
        <v>19</v>
      </c>
      <c r="N56" s="25">
        <v>4.5000000000000003E-5</v>
      </c>
      <c r="O56" s="26">
        <f>G56*N56</f>
        <v>5.0647500000000001</v>
      </c>
      <c r="P56" s="27"/>
      <c r="Q56" s="40">
        <v>0.09</v>
      </c>
      <c r="R56" s="40">
        <v>0.16</v>
      </c>
      <c r="S56" s="41">
        <f t="shared" si="54"/>
        <v>10129.5</v>
      </c>
      <c r="T56" s="41">
        <f t="shared" si="55"/>
        <v>18008</v>
      </c>
    </row>
    <row r="57" spans="1:20" ht="13.5" customHeight="1" x14ac:dyDescent="0.2">
      <c r="A57" s="14" t="s">
        <v>97</v>
      </c>
      <c r="B57" s="15" t="s">
        <v>121</v>
      </c>
      <c r="C57" s="16" t="s">
        <v>122</v>
      </c>
      <c r="D57" s="16">
        <v>148020</v>
      </c>
      <c r="E57" s="16">
        <v>1</v>
      </c>
      <c r="F57" s="16">
        <v>10</v>
      </c>
      <c r="G57" s="16">
        <f t="shared" si="53"/>
        <v>148020</v>
      </c>
      <c r="H57" s="15"/>
      <c r="I57" s="22"/>
      <c r="J57" s="27">
        <v>3</v>
      </c>
      <c r="K57" s="29"/>
      <c r="L57" s="22"/>
      <c r="M57" s="27">
        <v>3</v>
      </c>
      <c r="N57" s="25"/>
      <c r="O57" s="26"/>
      <c r="P57" s="27">
        <v>0</v>
      </c>
      <c r="Q57" s="40">
        <v>7.0000000000000007E-2</v>
      </c>
      <c r="R57" s="40">
        <v>0.15</v>
      </c>
      <c r="S57" s="41">
        <f t="shared" si="54"/>
        <v>10361.400000000001</v>
      </c>
      <c r="T57" s="41">
        <f t="shared" si="55"/>
        <v>22203</v>
      </c>
    </row>
    <row r="58" spans="1:20" ht="13.5" customHeight="1" x14ac:dyDescent="0.2">
      <c r="A58" s="14" t="s">
        <v>97</v>
      </c>
      <c r="B58" s="15" t="s">
        <v>123</v>
      </c>
      <c r="C58" s="16" t="s">
        <v>122</v>
      </c>
      <c r="D58" s="16">
        <v>146320</v>
      </c>
      <c r="E58" s="16">
        <v>1</v>
      </c>
      <c r="F58" s="16">
        <v>10</v>
      </c>
      <c r="G58" s="16">
        <f t="shared" si="53"/>
        <v>146320</v>
      </c>
      <c r="H58" s="15"/>
      <c r="I58" s="22"/>
      <c r="J58" s="27">
        <v>1</v>
      </c>
      <c r="K58" s="29"/>
      <c r="L58" s="22"/>
      <c r="M58" s="27">
        <v>1</v>
      </c>
      <c r="N58" s="25"/>
      <c r="O58" s="26"/>
      <c r="P58" s="27">
        <v>0</v>
      </c>
      <c r="Q58" s="40">
        <v>7.0000000000000007E-2</v>
      </c>
      <c r="R58" s="40">
        <v>0.15</v>
      </c>
      <c r="S58" s="41">
        <f t="shared" si="54"/>
        <v>10242.400000000001</v>
      </c>
      <c r="T58" s="41">
        <f t="shared" si="55"/>
        <v>21948</v>
      </c>
    </row>
    <row r="59" spans="1:20" ht="13.5" customHeight="1" x14ac:dyDescent="0.2">
      <c r="A59" s="14" t="s">
        <v>97</v>
      </c>
      <c r="B59" s="15" t="s">
        <v>124</v>
      </c>
      <c r="C59" s="16" t="s">
        <v>125</v>
      </c>
      <c r="D59" s="16">
        <v>21720</v>
      </c>
      <c r="E59" s="16">
        <v>5</v>
      </c>
      <c r="F59" s="16">
        <v>5</v>
      </c>
      <c r="G59" s="16">
        <f t="shared" si="53"/>
        <v>108600</v>
      </c>
      <c r="H59" s="15"/>
      <c r="I59" s="22"/>
      <c r="J59" s="27">
        <v>3</v>
      </c>
      <c r="K59" s="29"/>
      <c r="L59" s="22"/>
      <c r="M59" s="27">
        <v>3</v>
      </c>
      <c r="N59" s="25"/>
      <c r="O59" s="26"/>
      <c r="P59" s="27">
        <v>0</v>
      </c>
      <c r="Q59" s="40">
        <v>7.0000000000000007E-2</v>
      </c>
      <c r="R59" s="40">
        <v>0.14000000000000001</v>
      </c>
      <c r="S59" s="41">
        <f t="shared" si="54"/>
        <v>7602.0000000000009</v>
      </c>
      <c r="T59" s="41">
        <f t="shared" si="55"/>
        <v>15204.000000000002</v>
      </c>
    </row>
    <row r="60" spans="1:20" ht="13.5" customHeight="1" x14ac:dyDescent="0.2">
      <c r="A60" s="18" t="s">
        <v>97</v>
      </c>
      <c r="B60" s="19" t="s">
        <v>126</v>
      </c>
      <c r="C60" s="20" t="s">
        <v>127</v>
      </c>
      <c r="D60" s="20">
        <v>2872</v>
      </c>
      <c r="E60" s="20">
        <v>10</v>
      </c>
      <c r="F60" s="20">
        <v>1</v>
      </c>
      <c r="G60" s="16">
        <f t="shared" si="53"/>
        <v>28720</v>
      </c>
      <c r="H60" s="15">
        <v>5.0000000000000002E-5</v>
      </c>
      <c r="I60" s="22">
        <f t="shared" ref="I60" si="56">G60*H60</f>
        <v>1.4360000000000002</v>
      </c>
      <c r="J60" s="27"/>
      <c r="K60" s="15">
        <v>5.0000000000000002E-5</v>
      </c>
      <c r="L60" s="22">
        <f t="shared" ref="L60" si="57">G60*K60</f>
        <v>1.4360000000000002</v>
      </c>
      <c r="M60" s="27"/>
      <c r="N60" s="15">
        <v>0</v>
      </c>
      <c r="O60" s="26">
        <f>G60*N60</f>
        <v>0</v>
      </c>
      <c r="P60" s="27"/>
      <c r="Q60" s="40">
        <v>0.1</v>
      </c>
      <c r="R60" s="40">
        <v>0.18</v>
      </c>
      <c r="S60" s="41">
        <f t="shared" si="54"/>
        <v>2872</v>
      </c>
      <c r="T60" s="41">
        <f t="shared" si="55"/>
        <v>5169.5999999999995</v>
      </c>
    </row>
    <row r="61" spans="1:20" ht="13.5" customHeight="1" x14ac:dyDescent="0.2">
      <c r="A61" s="18" t="s">
        <v>97</v>
      </c>
      <c r="B61" s="19" t="s">
        <v>128</v>
      </c>
      <c r="C61" s="20" t="s">
        <v>129</v>
      </c>
      <c r="D61" s="20">
        <v>5298</v>
      </c>
      <c r="E61" s="20">
        <v>10</v>
      </c>
      <c r="F61" s="20">
        <v>2</v>
      </c>
      <c r="G61" s="16">
        <f t="shared" si="53"/>
        <v>52980</v>
      </c>
      <c r="H61" s="15">
        <v>5.0000000000000002E-5</v>
      </c>
      <c r="I61" s="22">
        <f>G61*H61</f>
        <v>2.649</v>
      </c>
      <c r="J61" s="27"/>
      <c r="K61" s="15">
        <v>5.0000000000000002E-5</v>
      </c>
      <c r="L61" s="22">
        <f>G61*K61</f>
        <v>2.649</v>
      </c>
      <c r="M61" s="27"/>
      <c r="N61" s="15">
        <v>0</v>
      </c>
      <c r="O61" s="26">
        <f>G61*N61</f>
        <v>0</v>
      </c>
      <c r="P61" s="27"/>
      <c r="Q61" s="40">
        <v>7.0000000000000007E-2</v>
      </c>
      <c r="R61" s="40">
        <v>0.12</v>
      </c>
      <c r="S61" s="41">
        <f t="shared" si="54"/>
        <v>3708.6000000000004</v>
      </c>
      <c r="T61" s="41">
        <f t="shared" si="55"/>
        <v>6357.5999999999995</v>
      </c>
    </row>
    <row r="62" spans="1:20" ht="15" hidden="1" customHeight="1" x14ac:dyDescent="0.2">
      <c r="A62" s="18" t="s">
        <v>97</v>
      </c>
      <c r="B62" s="19" t="s">
        <v>130</v>
      </c>
      <c r="C62" s="20" t="s">
        <v>131</v>
      </c>
      <c r="D62" s="20"/>
      <c r="E62" s="20"/>
      <c r="F62" s="20"/>
      <c r="G62" s="16">
        <f t="shared" si="53"/>
        <v>0</v>
      </c>
      <c r="H62" s="15">
        <v>4.0000000000000003E-5</v>
      </c>
      <c r="I62" s="22">
        <f>G62*H62</f>
        <v>0</v>
      </c>
      <c r="J62" s="27"/>
      <c r="K62" s="15">
        <v>4.0000000000000003E-5</v>
      </c>
      <c r="L62" s="22">
        <f>G62*K62</f>
        <v>0</v>
      </c>
      <c r="M62" s="27"/>
      <c r="N62" s="15"/>
      <c r="O62" s="26"/>
      <c r="P62" s="27"/>
      <c r="Q62" s="40"/>
      <c r="R62" s="40"/>
      <c r="S62" s="41"/>
      <c r="T62" s="41"/>
    </row>
    <row r="63" spans="1:20" ht="42.95" customHeight="1" x14ac:dyDescent="0.2">
      <c r="A63" s="49" t="s">
        <v>132</v>
      </c>
      <c r="B63" s="50"/>
      <c r="C63" s="50"/>
      <c r="D63" s="50"/>
      <c r="E63" s="50"/>
      <c r="F63" s="50"/>
    </row>
  </sheetData>
  <mergeCells count="4">
    <mergeCell ref="H1:I1"/>
    <mergeCell ref="K1:L1"/>
    <mergeCell ref="N1:O1"/>
    <mergeCell ref="A63:F63"/>
  </mergeCells>
  <phoneticPr fontId="11" type="noConversion"/>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8"/>
  <sheetViews>
    <sheetView workbookViewId="0">
      <selection activeCell="H3" sqref="H3"/>
    </sheetView>
  </sheetViews>
  <sheetFormatPr defaultColWidth="9" defaultRowHeight="14.25" x14ac:dyDescent="0.2"/>
  <cols>
    <col min="1" max="1" width="12.875" style="5" customWidth="1"/>
    <col min="2" max="2" width="12.75" style="5" customWidth="1"/>
    <col min="3" max="3" width="36.75" style="5" customWidth="1"/>
    <col min="4" max="4" width="9" style="5"/>
    <col min="5" max="5" width="39.75" style="5" customWidth="1"/>
    <col min="6" max="16382" width="9" style="5"/>
  </cols>
  <sheetData>
    <row r="1" spans="1:5" s="4" customFormat="1" ht="21" customHeight="1" x14ac:dyDescent="0.2">
      <c r="A1" s="54" t="s">
        <v>150</v>
      </c>
      <c r="B1" s="53"/>
      <c r="C1" s="53"/>
      <c r="D1" s="53"/>
      <c r="E1" s="53"/>
    </row>
    <row r="2" spans="1:5" s="4" customFormat="1" ht="18.95" customHeight="1" x14ac:dyDescent="0.2">
      <c r="A2" s="53"/>
      <c r="B2" s="53"/>
      <c r="C2" s="53"/>
      <c r="D2" s="53"/>
      <c r="E2" s="53"/>
    </row>
    <row r="3" spans="1:5" s="4" customFormat="1" ht="294.75" customHeight="1" x14ac:dyDescent="0.2">
      <c r="A3" s="53"/>
      <c r="B3" s="53"/>
      <c r="C3" s="53"/>
      <c r="D3" s="53"/>
      <c r="E3" s="53"/>
    </row>
    <row r="4" spans="1:5" s="5" customFormat="1" ht="15.95" customHeight="1" x14ac:dyDescent="0.15">
      <c r="A4" s="51" t="s">
        <v>133</v>
      </c>
      <c r="B4" s="52"/>
      <c r="C4" s="52"/>
    </row>
    <row r="5" spans="1:5" s="5" customFormat="1" ht="13.5" x14ac:dyDescent="0.15">
      <c r="A5" s="53" t="s">
        <v>149</v>
      </c>
      <c r="B5" s="53"/>
      <c r="C5" s="53"/>
    </row>
    <row r="6" spans="1:5" s="5" customFormat="1" ht="13.5" x14ac:dyDescent="0.15">
      <c r="A6" s="53"/>
      <c r="B6" s="53"/>
      <c r="C6" s="53"/>
    </row>
    <row r="7" spans="1:5" s="5" customFormat="1" ht="13.5" x14ac:dyDescent="0.15">
      <c r="A7" s="53" t="s">
        <v>134</v>
      </c>
      <c r="B7" s="53"/>
      <c r="C7" s="53"/>
    </row>
    <row r="8" spans="1:5" s="5" customFormat="1" ht="13.5" x14ac:dyDescent="0.15">
      <c r="A8" s="53"/>
      <c r="B8" s="53"/>
      <c r="C8" s="53"/>
    </row>
  </sheetData>
  <mergeCells count="4">
    <mergeCell ref="A4:C4"/>
    <mergeCell ref="A7:C8"/>
    <mergeCell ref="A5:C6"/>
    <mergeCell ref="A1:E3"/>
  </mergeCells>
  <phoneticPr fontId="11" type="noConversion"/>
  <pageMargins left="0.75" right="0.75" top="1" bottom="1" header="0.51180555555555596" footer="0.5118055555555559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
  <sheetViews>
    <sheetView workbookViewId="0">
      <selection activeCell="D4" sqref="D4"/>
    </sheetView>
  </sheetViews>
  <sheetFormatPr defaultColWidth="9" defaultRowHeight="14.25" x14ac:dyDescent="0.2"/>
  <cols>
    <col min="2" max="2" width="14" customWidth="1"/>
    <col min="3" max="3" width="9.625" customWidth="1"/>
    <col min="4" max="4" width="10.25" customWidth="1"/>
    <col min="5" max="5" width="11.375" customWidth="1"/>
    <col min="6" max="7" width="11.125" customWidth="1"/>
    <col min="8" max="8" width="10.625" customWidth="1"/>
    <col min="9" max="9" width="40.125" customWidth="1"/>
  </cols>
  <sheetData>
    <row r="1" spans="1:9" x14ac:dyDescent="0.2">
      <c r="A1" s="57" t="s">
        <v>1</v>
      </c>
      <c r="B1" s="57" t="s">
        <v>135</v>
      </c>
      <c r="C1" s="57" t="s">
        <v>3</v>
      </c>
      <c r="D1" s="57" t="s">
        <v>5</v>
      </c>
      <c r="E1" s="56" t="s">
        <v>136</v>
      </c>
      <c r="F1" s="56"/>
      <c r="G1" s="56" t="s">
        <v>137</v>
      </c>
      <c r="H1" s="56"/>
      <c r="I1" s="1" t="s">
        <v>138</v>
      </c>
    </row>
    <row r="2" spans="1:9" x14ac:dyDescent="0.2">
      <c r="A2" s="57"/>
      <c r="B2" s="57"/>
      <c r="C2" s="57"/>
      <c r="D2" s="57"/>
      <c r="E2" s="2" t="s">
        <v>139</v>
      </c>
      <c r="F2" s="2" t="s">
        <v>140</v>
      </c>
      <c r="G2" s="2" t="s">
        <v>139</v>
      </c>
      <c r="H2" s="2" t="s">
        <v>140</v>
      </c>
      <c r="I2" s="55" t="s">
        <v>141</v>
      </c>
    </row>
    <row r="3" spans="1:9" s="1" customFormat="1" x14ac:dyDescent="0.2">
      <c r="A3" s="1" t="s">
        <v>142</v>
      </c>
      <c r="B3" s="1" t="s">
        <v>143</v>
      </c>
      <c r="C3" s="1" t="s">
        <v>144</v>
      </c>
      <c r="D3" s="1" t="s">
        <v>145</v>
      </c>
      <c r="E3" s="1" t="s">
        <v>146</v>
      </c>
      <c r="F3" s="1" t="s">
        <v>146</v>
      </c>
      <c r="G3" s="1" t="s">
        <v>147</v>
      </c>
      <c r="H3" s="1" t="s">
        <v>148</v>
      </c>
      <c r="I3" s="55"/>
    </row>
    <row r="6" spans="1:9" x14ac:dyDescent="0.2">
      <c r="I6" s="3"/>
    </row>
  </sheetData>
  <mergeCells count="7">
    <mergeCell ref="I2:I3"/>
    <mergeCell ref="E1:F1"/>
    <mergeCell ref="G1:H1"/>
    <mergeCell ref="A1:A2"/>
    <mergeCell ref="B1:B2"/>
    <mergeCell ref="C1:C2"/>
    <mergeCell ref="D1:D2"/>
  </mergeCells>
  <phoneticPr fontId="11" type="noConversion"/>
  <pageMargins left="0.75" right="0.75" top="1" bottom="1" header="0.51180555555555596" footer="0.5118055555555559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手续费</vt:lpstr>
      <vt:lpstr>返还</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dc:creator>
  <cp:lastModifiedBy>jiayu</cp:lastModifiedBy>
  <dcterms:created xsi:type="dcterms:W3CDTF">2015-06-05T18:19:00Z</dcterms:created>
  <dcterms:modified xsi:type="dcterms:W3CDTF">2019-06-21T04:35:29Z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2052-9.1.0.4688</vt:lpwstr>
  </property>
</Properties>
</file>