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<sst xmlns="http://schemas.openxmlformats.org/spreadsheetml/2006/main" count="105">
  <si>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</si>
  <si>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</si>
  <si>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</si>
  <si>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</si>
  <si>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</si>
  <si>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</si>
  <si>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</si>
  <si>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</si>
  <si>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</si>
  <si>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</si>
  <si>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</si>
  <si>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</si>
  <si>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</si>
  <si>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</si>
  <si>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</si>
  <si>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</si>
  <si>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</si>
  <si>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</si>
  <si>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</si>
  <si>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</si>
  <si>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</si>
  <si>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</si>
  <si>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</si>
  <si>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</si>
  <si>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</si>
  <si>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</si>
  <si>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</si>
  <si>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</si>
  <si>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</si>
  <si>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</si>
  <si>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</si>
  <si>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</si>
  <si>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</si>
  <si>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</si>
  <si>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</si>
  <si>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</si>
  <si>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</si>
  <si>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</si>
  <si>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</si>
  <si>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</si>
  <si>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</si>
  <si>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</si>
  <si>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</si>
  <si>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</si>
  <si>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</si>
  <si>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</si>
  <si>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股东基金分红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</si>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</sst>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4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17" borderId="3" applyNumberFormat="0" applyAlignment="0" applyProtection="0">
      <alignment vertical="center"/>
    </xf>
    <xf numFmtId="0" fontId="37" fillId="17" borderId="7" applyNumberFormat="0" applyAlignment="0" applyProtection="0">
      <alignment vertical="center"/>
    </xf>
    <xf numFmtId="0" fontId="20" fillId="9" borderId="1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0" borderId="0"/>
  </cellStyleXfs>
  <cellXfs count="102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79"/>
  <sheetViews>
    <sheetView tabSelected="1" topLeftCell="A68" workbookViewId="0">
      <selection activeCell="F78" sqref="F78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5.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>(B76/B75-1)*100</f>
        <v>1.17540604668602</v>
      </c>
      <c r="D76" s="5">
        <f>H76*D68</f>
        <v>660787.516859679</v>
      </c>
      <c r="E76" s="5">
        <f>B76-D76-F76</f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>B76*I75/B75</f>
        <v>1.94220476465426</v>
      </c>
      <c r="J76" s="58">
        <f>(C76/100+1)*J75</f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3" t="s">
        <v>15</v>
      </c>
      <c r="R79" t="s">
        <v>35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8"/>
  <sheetViews>
    <sheetView topLeftCell="A4" workbookViewId="0">
      <selection activeCell="E14" sqref="E14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58</v>
      </c>
      <c r="B1" s="41" t="s">
        <v>59</v>
      </c>
      <c r="C1" s="41" t="s">
        <v>60</v>
      </c>
      <c r="D1" s="52" t="s">
        <v>61</v>
      </c>
      <c r="E1" s="53" t="s">
        <v>62</v>
      </c>
    </row>
    <row r="2" ht="14.25" spans="1:5">
      <c r="A2" s="41" t="s">
        <v>63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63</v>
      </c>
      <c r="B3" s="54">
        <v>43027</v>
      </c>
      <c r="C3" s="55">
        <v>-300000</v>
      </c>
      <c r="D3" s="52">
        <v>1.04909</v>
      </c>
      <c r="E3" s="56">
        <f t="shared" ref="E3:E12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64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64</v>
      </c>
      <c r="G7" s="57" t="s">
        <v>65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>C13/D13</f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ht="14.25" spans="1:5">
      <c r="A14" s="41" t="s">
        <v>66</v>
      </c>
      <c r="B14" s="41"/>
      <c r="C14" s="55">
        <f>SUM(C2:C13)</f>
        <v>3000000</v>
      </c>
      <c r="D14" s="52"/>
      <c r="E14" s="56">
        <f>SUM(E2:E13)</f>
        <v>2790904.33733938</v>
      </c>
    </row>
    <row r="15" ht="14.25" spans="1:5">
      <c r="A15" s="41"/>
      <c r="B15" s="41"/>
      <c r="C15" s="55"/>
      <c r="D15" s="52"/>
      <c r="E15" s="56"/>
    </row>
    <row r="16" ht="14.25" spans="1:5">
      <c r="A16" s="41"/>
      <c r="B16" s="41"/>
      <c r="C16" s="55"/>
      <c r="D16" s="52"/>
      <c r="E16" s="56"/>
    </row>
    <row r="17" ht="14.25" spans="1:5">
      <c r="A17" s="41"/>
      <c r="B17" s="41"/>
      <c r="C17" s="55"/>
      <c r="D17" s="52"/>
      <c r="E17" s="56"/>
    </row>
    <row r="18" ht="14.25" spans="1:5">
      <c r="A18" s="41" t="s">
        <v>67</v>
      </c>
      <c r="B18" s="54">
        <v>42958</v>
      </c>
      <c r="C18" s="55">
        <v>1000000</v>
      </c>
      <c r="D18" s="52">
        <v>1</v>
      </c>
      <c r="E18" s="56">
        <v>1000000</v>
      </c>
    </row>
    <row r="19" ht="14.25" spans="1:5">
      <c r="A19" s="41"/>
      <c r="B19" s="54">
        <v>43032</v>
      </c>
      <c r="C19" s="55">
        <v>1600000</v>
      </c>
      <c r="D19" s="52">
        <v>1.06209</v>
      </c>
      <c r="E19" s="56">
        <f t="shared" ref="E19:E21" si="1">C19/D19</f>
        <v>1506463.67068704</v>
      </c>
    </row>
    <row r="20" ht="14.25" spans="1:5">
      <c r="A20" s="41"/>
      <c r="B20" s="54">
        <v>43034</v>
      </c>
      <c r="C20" s="55">
        <v>432458</v>
      </c>
      <c r="D20" s="52">
        <v>1.09193</v>
      </c>
      <c r="E20" s="56">
        <f t="shared" si="1"/>
        <v>396049.197292867</v>
      </c>
    </row>
    <row r="21" ht="18.75" spans="1:5">
      <c r="A21" s="58"/>
      <c r="B21" s="54">
        <v>43081</v>
      </c>
      <c r="C21" s="62">
        <v>100000</v>
      </c>
      <c r="D21" s="60">
        <v>1.28983</v>
      </c>
      <c r="E21" s="61">
        <f t="shared" si="1"/>
        <v>77529.5969236256</v>
      </c>
    </row>
    <row r="22" ht="14.25" spans="1:5">
      <c r="A22" s="41" t="s">
        <v>66</v>
      </c>
      <c r="B22" s="41"/>
      <c r="C22" s="55">
        <f>SUM(C18:C21)</f>
        <v>3132458</v>
      </c>
      <c r="D22" s="52"/>
      <c r="E22" s="56">
        <f>SUM(E18:E21)</f>
        <v>2980042.46490353</v>
      </c>
    </row>
    <row r="23" ht="14.25" spans="1:5">
      <c r="A23" s="41"/>
      <c r="B23" s="41"/>
      <c r="C23" s="55"/>
      <c r="D23" s="52"/>
      <c r="E23" s="56"/>
    </row>
    <row r="24" ht="14.25" spans="1:5">
      <c r="A24" s="41"/>
      <c r="B24" s="41"/>
      <c r="C24" s="55"/>
      <c r="D24" s="52"/>
      <c r="E24" s="56"/>
    </row>
    <row r="25" ht="14.25" spans="1:5">
      <c r="A25" s="41" t="s">
        <v>68</v>
      </c>
      <c r="B25" s="54">
        <v>43034</v>
      </c>
      <c r="C25" s="55">
        <v>315777</v>
      </c>
      <c r="D25" s="52">
        <v>1.09193</v>
      </c>
      <c r="E25" s="56">
        <f>C25/D25</f>
        <v>289191.614847106</v>
      </c>
    </row>
    <row r="26" ht="14.25" spans="1:5">
      <c r="A26" s="41"/>
      <c r="B26" s="41"/>
      <c r="C26" s="55"/>
      <c r="D26" s="52"/>
      <c r="E26" s="56"/>
    </row>
    <row r="27" ht="14.25" spans="1:5">
      <c r="A27" s="41"/>
      <c r="B27" s="41"/>
      <c r="C27" s="55"/>
      <c r="D27" s="52"/>
      <c r="E27" s="56"/>
    </row>
    <row r="28" ht="14.25" spans="1:5">
      <c r="A28" s="41" t="s">
        <v>69</v>
      </c>
      <c r="B28" s="54">
        <v>42958</v>
      </c>
      <c r="C28" s="63">
        <v>405123</v>
      </c>
      <c r="D28" s="52">
        <v>1</v>
      </c>
      <c r="E28" s="64">
        <v>405123</v>
      </c>
    </row>
    <row r="29" ht="14.25" spans="1:5">
      <c r="A29" s="41"/>
      <c r="B29" s="54">
        <v>43038</v>
      </c>
      <c r="C29" s="65">
        <v>200000</v>
      </c>
      <c r="D29" s="52">
        <v>1.09193</v>
      </c>
      <c r="E29" s="66">
        <f>C29/D29</f>
        <v>183161.924299177</v>
      </c>
    </row>
    <row r="30" ht="14.25" spans="1:5">
      <c r="A30" s="41"/>
      <c r="B30" s="54">
        <v>43044</v>
      </c>
      <c r="C30" s="65">
        <v>100000</v>
      </c>
      <c r="D30" s="52">
        <v>1.12137</v>
      </c>
      <c r="E30" s="66">
        <f>C30/D30</f>
        <v>89176.63215531</v>
      </c>
    </row>
    <row r="31" ht="14.25" spans="1:10">
      <c r="A31" s="41" t="s">
        <v>66</v>
      </c>
      <c r="B31" s="41"/>
      <c r="C31" s="65">
        <f>SUM(C28:C30)</f>
        <v>705123</v>
      </c>
      <c r="D31" s="52"/>
      <c r="E31" s="66">
        <f>SUM(E28:E30)</f>
        <v>677461.556454487</v>
      </c>
      <c r="J31" t="s">
        <v>70</v>
      </c>
    </row>
    <row r="32" ht="14.25" spans="1:5">
      <c r="A32" s="41"/>
      <c r="B32" s="41"/>
      <c r="C32" s="65"/>
      <c r="D32" s="52"/>
      <c r="E32" s="66"/>
    </row>
    <row r="33" ht="14.25" spans="1:5">
      <c r="A33" s="41" t="s">
        <v>71</v>
      </c>
      <c r="B33" s="54">
        <v>42958</v>
      </c>
      <c r="C33" s="55">
        <v>200000</v>
      </c>
      <c r="D33" s="52">
        <v>1</v>
      </c>
      <c r="E33" s="56">
        <v>200000</v>
      </c>
    </row>
    <row r="37" ht="14.25" spans="1:5">
      <c r="A37" s="51" t="s">
        <v>72</v>
      </c>
      <c r="B37" s="41" t="s">
        <v>59</v>
      </c>
      <c r="C37" s="41" t="s">
        <v>73</v>
      </c>
      <c r="D37" s="67" t="s">
        <v>61</v>
      </c>
      <c r="E37" s="68" t="s">
        <v>62</v>
      </c>
    </row>
    <row r="38" ht="14.25" spans="1:5">
      <c r="A38" s="41" t="s">
        <v>68</v>
      </c>
      <c r="B38" s="54">
        <v>42958</v>
      </c>
      <c r="C38" s="63">
        <v>441660</v>
      </c>
      <c r="D38" s="69">
        <v>1</v>
      </c>
      <c r="E38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topLeftCell="A4" workbookViewId="0">
      <selection activeCell="L10" sqref="L10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74</v>
      </c>
      <c r="B2" s="15"/>
    </row>
    <row r="4" ht="18.75" spans="1:7">
      <c r="A4" s="16" t="s">
        <v>75</v>
      </c>
      <c r="B4" s="2" t="s">
        <v>59</v>
      </c>
      <c r="C4" s="2" t="s">
        <v>76</v>
      </c>
      <c r="D4" s="17" t="s">
        <v>61</v>
      </c>
      <c r="E4" s="18" t="s">
        <v>77</v>
      </c>
      <c r="F4" s="2" t="s">
        <v>78</v>
      </c>
      <c r="G4" s="2" t="s">
        <v>79</v>
      </c>
    </row>
    <row r="5" ht="18.75" spans="1:7">
      <c r="A5" s="2" t="s">
        <v>63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63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80</v>
      </c>
      <c r="I6" s="23"/>
      <c r="J6" s="23"/>
      <c r="K6" s="23"/>
      <c r="L6" s="23"/>
    </row>
    <row r="7" ht="18.75" spans="1:9">
      <c r="A7" s="2" t="s">
        <v>67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81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58</v>
      </c>
      <c r="B11" s="2" t="s">
        <v>59</v>
      </c>
      <c r="C11" s="2" t="s">
        <v>82</v>
      </c>
      <c r="D11" s="17" t="s">
        <v>61</v>
      </c>
      <c r="E11" s="18" t="s">
        <v>62</v>
      </c>
      <c r="F11" s="12"/>
      <c r="G11" s="12"/>
      <c r="H11" s="12"/>
      <c r="I11" s="12"/>
    </row>
    <row r="12" ht="18.75" spans="1:7">
      <c r="A12" s="2" t="s">
        <v>63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67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69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71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72</v>
      </c>
      <c r="B18" s="2" t="s">
        <v>59</v>
      </c>
      <c r="C18" s="2" t="s">
        <v>73</v>
      </c>
      <c r="D18" s="17" t="s">
        <v>61</v>
      </c>
      <c r="E18" s="18" t="s">
        <v>62</v>
      </c>
      <c r="F18" s="2"/>
      <c r="G18" s="2"/>
    </row>
    <row r="19" ht="18.75" spans="1:8">
      <c r="A19" s="2" t="s">
        <v>68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83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84</v>
      </c>
      <c r="B24" s="32" t="s">
        <v>85</v>
      </c>
      <c r="C24" s="32" t="s">
        <v>86</v>
      </c>
      <c r="D24" s="29" t="s">
        <v>86</v>
      </c>
      <c r="E24" s="29" t="s">
        <v>87</v>
      </c>
      <c r="F24" s="2"/>
      <c r="G24" s="2"/>
    </row>
    <row r="25" ht="18.75" spans="1:7">
      <c r="A25" s="2" t="s">
        <v>88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89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F11" sqref="F11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98</v>
      </c>
      <c r="D5" s="2" t="s">
        <v>99</v>
      </c>
      <c r="E5" s="2" t="s">
        <v>100</v>
      </c>
      <c r="F5" s="2" t="s">
        <v>101</v>
      </c>
      <c r="G5" s="2" t="s">
        <v>102</v>
      </c>
      <c r="H5" s="2"/>
      <c r="I5" s="2"/>
    </row>
    <row r="6" s="1" customFormat="1" ht="18.75" spans="1:16">
      <c r="A6" s="7">
        <v>20170811</v>
      </c>
      <c r="B6" s="7" t="s">
        <v>103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104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94</v>
      </c>
      <c r="B10" s="2" t="s">
        <v>67</v>
      </c>
      <c r="C10" s="2" t="s">
        <v>63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LanZC</cp:lastModifiedBy>
  <dcterms:created xsi:type="dcterms:W3CDTF">2016-11-23T14:26:00Z</dcterms:created>
  <dcterms:modified xsi:type="dcterms:W3CDTF">2018-01-12T07:13:19Z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