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05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<sst xmlns="http://schemas.openxmlformats.org/spreadsheetml/2006/main" count="110">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</sst>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20" borderId="7" applyNumberFormat="0" applyAlignment="0" applyProtection="0">
      <alignment vertical="center"/>
    </xf>
    <xf numFmtId="0" fontId="29" fillId="20" borderId="3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4" fillId="0" borderId="0"/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"/>
  <sheetViews>
    <sheetView tabSelected="1" topLeftCell="A97" workbookViewId="0">
      <selection activeCell="I119" sqref="I119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>K110+L110+M110+N110+O110+P110+Q110+R110</f>
        <v>14798512</v>
      </c>
      <c r="C110" s="58">
        <f>(B110/B108-1)*100</f>
        <v>4.34197204862854</v>
      </c>
      <c r="D110" s="5">
        <f>D106*H110</f>
        <v>749858.942421401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1.69781945936105</v>
      </c>
      <c r="I110" s="58">
        <f>E110/E106</f>
        <v>2.30178070570502</v>
      </c>
      <c r="J110" s="89">
        <f>(C110*0.7/100+1)*J104</f>
        <v>1.44451702596142</v>
      </c>
      <c r="K110" s="104">
        <v>3013439</v>
      </c>
      <c r="L110" s="104">
        <v>2359346</v>
      </c>
      <c r="M110" s="104">
        <v>3999772</v>
      </c>
      <c r="N110" s="104">
        <v>3887609</v>
      </c>
      <c r="O110" s="104">
        <v>1191865</v>
      </c>
      <c r="P110" s="104">
        <v>124869</v>
      </c>
      <c r="Q110" s="104">
        <v>129248</v>
      </c>
      <c r="R110" s="104">
        <v>92364</v>
      </c>
    </row>
    <row r="111" spans="1:18">
      <c r="A111" s="19">
        <v>43175</v>
      </c>
      <c r="B111" s="103">
        <f>K111+L111+M111+N111+O111+P111+Q111+R111</f>
        <v>14964568</v>
      </c>
      <c r="C111" s="58">
        <f>(B111/B110-1)*100</f>
        <v>1.12211281782926</v>
      </c>
      <c r="D111" s="5">
        <f>H111*D106</f>
        <v>758273.205729951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1.71687090913814</v>
      </c>
      <c r="I111" s="58">
        <f>E111/E106</f>
        <v>2.34438276252007</v>
      </c>
      <c r="J111" s="89">
        <f>(C111*0.7/100+1)*J110</f>
        <v>1.45586340345425</v>
      </c>
      <c r="K111" s="104">
        <v>3160296</v>
      </c>
      <c r="L111" s="104">
        <v>2514419</v>
      </c>
      <c r="M111" s="104">
        <v>3916153</v>
      </c>
      <c r="N111" s="104">
        <v>3839838</v>
      </c>
      <c r="O111" s="104">
        <v>1187381</v>
      </c>
      <c r="P111" s="104">
        <v>124869</v>
      </c>
      <c r="Q111" s="104">
        <v>129248</v>
      </c>
      <c r="R111" s="104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63</v>
      </c>
      <c r="B1" s="41" t="s">
        <v>64</v>
      </c>
      <c r="C1" s="41" t="s">
        <v>65</v>
      </c>
      <c r="D1" s="52" t="s">
        <v>66</v>
      </c>
      <c r="E1" s="53" t="s">
        <v>67</v>
      </c>
    </row>
    <row r="2" ht="14.25" spans="1:5">
      <c r="A2" s="41" t="s">
        <v>68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68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69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69</v>
      </c>
      <c r="G7" s="57" t="s">
        <v>70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71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72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71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73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74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71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75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76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77</v>
      </c>
      <c r="B41" s="41" t="s">
        <v>64</v>
      </c>
      <c r="C41" s="41" t="s">
        <v>78</v>
      </c>
      <c r="D41" s="67" t="s">
        <v>66</v>
      </c>
      <c r="E41" s="68" t="s">
        <v>67</v>
      </c>
    </row>
    <row r="42" ht="14.25" spans="1:5">
      <c r="A42" s="41" t="s">
        <v>73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79</v>
      </c>
      <c r="B2" s="15"/>
    </row>
    <row r="4" ht="18.75" spans="1:7">
      <c r="A4" s="16" t="s">
        <v>80</v>
      </c>
      <c r="B4" s="2" t="s">
        <v>64</v>
      </c>
      <c r="C4" s="2" t="s">
        <v>81</v>
      </c>
      <c r="D4" s="17" t="s">
        <v>66</v>
      </c>
      <c r="E4" s="18" t="s">
        <v>82</v>
      </c>
      <c r="F4" s="2" t="s">
        <v>83</v>
      </c>
      <c r="G4" s="2" t="s">
        <v>84</v>
      </c>
    </row>
    <row r="5" ht="18.75" spans="1:7">
      <c r="A5" s="2" t="s">
        <v>68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85</v>
      </c>
      <c r="I6" s="23"/>
      <c r="J6" s="23"/>
      <c r="K6" s="23"/>
      <c r="L6" s="23"/>
    </row>
    <row r="7" ht="18.75" spans="1:9">
      <c r="A7" s="2" t="s">
        <v>72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86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63</v>
      </c>
      <c r="B11" s="2" t="s">
        <v>64</v>
      </c>
      <c r="C11" s="2" t="s">
        <v>87</v>
      </c>
      <c r="D11" s="17" t="s">
        <v>66</v>
      </c>
      <c r="E11" s="18" t="s">
        <v>67</v>
      </c>
      <c r="F11" s="12"/>
      <c r="G11" s="12"/>
      <c r="H11" s="12"/>
      <c r="I11" s="12"/>
    </row>
    <row r="12" ht="18.75" spans="1:7">
      <c r="A12" s="2" t="s">
        <v>68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72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74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76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77</v>
      </c>
      <c r="B18" s="2" t="s">
        <v>64</v>
      </c>
      <c r="C18" s="2" t="s">
        <v>78</v>
      </c>
      <c r="D18" s="17" t="s">
        <v>66</v>
      </c>
      <c r="E18" s="18" t="s">
        <v>67</v>
      </c>
      <c r="F18" s="2"/>
      <c r="G18" s="2"/>
    </row>
    <row r="19" ht="18.75" spans="1:8">
      <c r="A19" s="2" t="s">
        <v>73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88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89</v>
      </c>
      <c r="B24" s="32" t="s">
        <v>90</v>
      </c>
      <c r="C24" s="32" t="s">
        <v>91</v>
      </c>
      <c r="D24" s="29" t="s">
        <v>91</v>
      </c>
      <c r="E24" s="29" t="s">
        <v>92</v>
      </c>
      <c r="F24" s="2"/>
      <c r="G24" s="2"/>
    </row>
    <row r="25" ht="18.75" spans="1:7">
      <c r="A25" s="2" t="s">
        <v>93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94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/>
      <c r="I5" s="2"/>
    </row>
    <row r="6" s="1" customFormat="1" ht="18.75" spans="1:16">
      <c r="A6" s="7">
        <v>20170811</v>
      </c>
      <c r="B6" s="7" t="s">
        <v>108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109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99</v>
      </c>
      <c r="B10" s="2" t="s">
        <v>72</v>
      </c>
      <c r="C10" s="2" t="s">
        <v>68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2016-11-23T14:26:00Z</dcterms:created>
  <dcterms:modified xsi:type="dcterms:W3CDTF">2018-03-17T03:33:32Z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