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<sst xmlns="http://schemas.openxmlformats.org/spreadsheetml/2006/main" count="110">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</sst>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  <numFmt numFmtId="177" formatCode="yyyy&quot;年&quot;m&quot;月&quot;d&quot;日&quot;;@"/>
    <numFmt numFmtId="178" formatCode="0.00000_ "/>
    <numFmt numFmtId="179" formatCode="0_ "/>
    <numFmt numFmtId="180" formatCode="0.00_ "/>
    <numFmt numFmtId="181" formatCode="#,##0.0000_ "/>
    <numFmt numFmtId="182" formatCode="#,##0.00000_ "/>
    <numFmt numFmtId="183" formatCode="#,##0.0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4" borderId="3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7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8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8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80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80" fontId="1" fillId="0" borderId="0" xfId="0" applyNumberFormat="1" applyFont="1">
      <alignment vertical="center"/>
    </xf>
    <xf numFmtId="180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80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80" fontId="9" fillId="4" borderId="0" xfId="0" applyNumberFormat="1" applyFont="1" applyFill="1">
      <alignment vertical="center"/>
    </xf>
    <xf numFmtId="180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2" fillId="0" borderId="0" xfId="0" applyFon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3" fillId="0" borderId="0" xfId="0" applyFont="1">
      <alignment vertical="center"/>
    </xf>
    <xf numFmtId="182" fontId="10" fillId="0" borderId="0" xfId="0" applyNumberFormat="1" applyFont="1" applyFill="1" applyAlignment="1">
      <alignment vertical="center"/>
    </xf>
    <xf numFmtId="183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8" fontId="1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80" fontId="14" fillId="3" borderId="0" xfId="0" applyNumberFormat="1" applyFont="1" applyFill="1">
      <alignment vertical="center"/>
    </xf>
    <xf numFmtId="183" fontId="14" fillId="3" borderId="0" xfId="0" applyNumberFormat="1" applyFont="1" applyFill="1">
      <alignment vertical="center"/>
    </xf>
    <xf numFmtId="180" fontId="14" fillId="0" borderId="0" xfId="0" applyNumberFormat="1" applyFont="1" applyFill="1">
      <alignment vertical="center"/>
    </xf>
    <xf numFmtId="183" fontId="14" fillId="0" borderId="0" xfId="0" applyNumberFormat="1" applyFont="1" applyFill="1">
      <alignment vertical="center"/>
    </xf>
    <xf numFmtId="180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2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3" fontId="12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8" fontId="8" fillId="0" borderId="0" xfId="0" applyNumberFormat="1" applyFont="1">
      <alignment vertical="center"/>
    </xf>
    <xf numFmtId="183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80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4"/>
  <sheetViews>
    <sheetView tabSelected="1" topLeftCell="A103" workbookViewId="0">
      <selection activeCell="F115" sqref="F115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4" si="25">K110+L110+M110+N110+O110+P110+Q110+R110</f>
        <v>14798512</v>
      </c>
      <c r="C110" s="58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1.69781945936104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 t="shared" ref="C111:C114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58">
        <f t="shared" ref="H111:H114" si="27">B111*H110/B110</f>
        <v>1.71687090913813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58">
        <f t="shared" si="27"/>
        <v>1.76177701284562</v>
      </c>
      <c r="I112" s="58">
        <f>E112/E106</f>
        <v>2.44510702378929</v>
      </c>
      <c r="J112" s="89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3">
        <f t="shared" si="25"/>
        <v>15054976</v>
      </c>
      <c r="C113" s="58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58">
        <f t="shared" si="27"/>
        <v>1.72724333453347</v>
      </c>
      <c r="I113" s="58">
        <f>B113*I112/B112</f>
        <v>2.39717897229204</v>
      </c>
      <c r="J113" s="89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3">
        <f t="shared" si="25"/>
        <v>15302516</v>
      </c>
      <c r="C114" s="58">
        <f t="shared" si="26"/>
        <v>1.64424041592628</v>
      </c>
      <c r="D114" s="5">
        <f>D106*H114</f>
        <v>775397.449699438</v>
      </c>
      <c r="E114" s="5">
        <f>E106*I114</f>
        <v>4699145.21721005</v>
      </c>
      <c r="F114" s="5">
        <f>F106*J114</f>
        <v>9827973.33309052</v>
      </c>
      <c r="H114" s="58">
        <f>B114*H113/B113</f>
        <v>1.75564336752126</v>
      </c>
      <c r="I114" s="58">
        <f>B114*I113/B113</f>
        <v>2.43659435779655</v>
      </c>
      <c r="J114" s="89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63</v>
      </c>
      <c r="B1" s="41" t="s">
        <v>64</v>
      </c>
      <c r="C1" s="41" t="s">
        <v>65</v>
      </c>
      <c r="D1" s="52" t="s">
        <v>66</v>
      </c>
      <c r="E1" s="53" t="s">
        <v>67</v>
      </c>
    </row>
    <row r="2" ht="14.25" spans="1:5">
      <c r="A2" s="41" t="s">
        <v>68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68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69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69</v>
      </c>
      <c r="G7" s="57" t="s">
        <v>70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71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72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71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73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74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71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75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76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77</v>
      </c>
      <c r="B41" s="41" t="s">
        <v>64</v>
      </c>
      <c r="C41" s="41" t="s">
        <v>78</v>
      </c>
      <c r="D41" s="67" t="s">
        <v>66</v>
      </c>
      <c r="E41" s="68" t="s">
        <v>67</v>
      </c>
    </row>
    <row r="42" ht="14.25" spans="1:5">
      <c r="A42" s="41" t="s">
        <v>73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79</v>
      </c>
      <c r="B2" s="15"/>
    </row>
    <row r="4" ht="18.75" spans="1:7">
      <c r="A4" s="16" t="s">
        <v>80</v>
      </c>
      <c r="B4" s="2" t="s">
        <v>64</v>
      </c>
      <c r="C4" s="2" t="s">
        <v>81</v>
      </c>
      <c r="D4" s="17" t="s">
        <v>66</v>
      </c>
      <c r="E4" s="18" t="s">
        <v>82</v>
      </c>
      <c r="F4" s="2" t="s">
        <v>83</v>
      </c>
      <c r="G4" s="2" t="s">
        <v>84</v>
      </c>
    </row>
    <row r="5" ht="18.75" spans="1:7">
      <c r="A5" s="2" t="s">
        <v>68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85</v>
      </c>
      <c r="I6" s="23"/>
      <c r="J6" s="23"/>
      <c r="K6" s="23"/>
      <c r="L6" s="23"/>
    </row>
    <row r="7" ht="18.75" spans="1:9">
      <c r="A7" s="2" t="s">
        <v>72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86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63</v>
      </c>
      <c r="B11" s="2" t="s">
        <v>64</v>
      </c>
      <c r="C11" s="2" t="s">
        <v>87</v>
      </c>
      <c r="D11" s="17" t="s">
        <v>66</v>
      </c>
      <c r="E11" s="18" t="s">
        <v>67</v>
      </c>
      <c r="F11" s="12"/>
      <c r="G11" s="12"/>
      <c r="H11" s="12"/>
      <c r="I11" s="12"/>
    </row>
    <row r="12" ht="18.75" spans="1:7">
      <c r="A12" s="2" t="s">
        <v>68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72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74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76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77</v>
      </c>
      <c r="B18" s="2" t="s">
        <v>64</v>
      </c>
      <c r="C18" s="2" t="s">
        <v>78</v>
      </c>
      <c r="D18" s="17" t="s">
        <v>66</v>
      </c>
      <c r="E18" s="18" t="s">
        <v>67</v>
      </c>
      <c r="F18" s="2"/>
      <c r="G18" s="2"/>
    </row>
    <row r="19" ht="18.75" spans="1:8">
      <c r="A19" s="2" t="s">
        <v>73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88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89</v>
      </c>
      <c r="B24" s="32" t="s">
        <v>90</v>
      </c>
      <c r="C24" s="32" t="s">
        <v>91</v>
      </c>
      <c r="D24" s="29" t="s">
        <v>91</v>
      </c>
      <c r="E24" s="29" t="s">
        <v>92</v>
      </c>
      <c r="F24" s="2"/>
      <c r="G24" s="2"/>
    </row>
    <row r="25" ht="18.75" spans="1:7">
      <c r="A25" s="2" t="s">
        <v>93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94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/>
      <c r="I5" s="2"/>
    </row>
    <row r="6" s="1" customFormat="1" ht="18.75" spans="1:16">
      <c r="A6" s="7">
        <v>20170811</v>
      </c>
      <c r="B6" s="7" t="s">
        <v>108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109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99</v>
      </c>
      <c r="B10" s="2" t="s">
        <v>72</v>
      </c>
      <c r="C10" s="2" t="s">
        <v>68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2018-04-13T07:10:52Z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