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<sst xmlns="http://schemas.openxmlformats.org/spreadsheetml/2006/main" count="46">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</sst>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00_ "/>
    <numFmt numFmtId="178" formatCode="#,##0.00000_ "/>
    <numFmt numFmtId="179" formatCode="0_ "/>
    <numFmt numFmtId="180" formatCode="#,##0_ "/>
    <numFmt numFmtId="181" formatCode="0.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28" fillId="13" borderId="7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tabSelected="1" topLeftCell="A34" workbookViewId="0">
      <selection activeCell="D52" sqref="D52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2">
      <c r="A49" s="8" t="s">
        <v>29</v>
      </c>
      <c r="B49" s="19">
        <f>B48-G48</f>
        <v>19366408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2">
      <c r="A51" s="8" t="s">
        <v>29</v>
      </c>
      <c r="B51" s="19">
        <f>B50-G50</f>
        <v>20083176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5"/>
  <sheetViews>
    <sheetView topLeftCell="A7" workbookViewId="0">
      <selection activeCell="G18" sqref="G18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35</v>
      </c>
      <c r="B1" s="5"/>
      <c r="C1" s="5"/>
      <c r="D1" s="6"/>
      <c r="E1" s="7"/>
    </row>
    <row r="2" ht="18.75" spans="1:5">
      <c r="A2" s="8" t="s">
        <v>36</v>
      </c>
      <c r="B2" s="8" t="s">
        <v>36</v>
      </c>
      <c r="C2" s="8" t="s">
        <v>37</v>
      </c>
      <c r="D2" s="9" t="s">
        <v>38</v>
      </c>
      <c r="E2" s="10" t="s">
        <v>39</v>
      </c>
    </row>
    <row r="3" ht="18.75" spans="1:5">
      <c r="A3" t="s">
        <v>40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40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40</v>
      </c>
      <c r="B5" s="11">
        <v>43339</v>
      </c>
      <c r="C5" s="12">
        <v>400000</v>
      </c>
      <c r="D5" s="9">
        <v>1.02532</v>
      </c>
      <c r="E5" s="13">
        <f t="shared" ref="E5:E8" si="0">C5/D5</f>
        <v>390122.108219873</v>
      </c>
    </row>
    <row r="6" customFormat="1" ht="18.75" spans="1:5">
      <c r="A6" t="s">
        <v>40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40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40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2:5">
      <c r="B9" s="11"/>
      <c r="C9" s="12"/>
      <c r="D9" s="9"/>
      <c r="E9" s="13"/>
    </row>
    <row r="10" customFormat="1" ht="18.75" spans="2:5">
      <c r="B10" s="11"/>
      <c r="C10" s="14">
        <f>SUM(C3:C8)</f>
        <v>5657333</v>
      </c>
      <c r="D10" s="15" t="s">
        <v>41</v>
      </c>
      <c r="E10" s="16">
        <f>SUM(E3:E8)</f>
        <v>5625338.72706768</v>
      </c>
    </row>
    <row r="11" customFormat="1" ht="18.75" spans="2:5">
      <c r="B11" s="11"/>
      <c r="C11" s="12"/>
      <c r="D11" s="9"/>
      <c r="E11" s="13"/>
    </row>
    <row r="12" ht="18.75" spans="2:5">
      <c r="B12" s="11"/>
      <c r="C12" s="12"/>
      <c r="D12" s="9"/>
      <c r="E12" s="13"/>
    </row>
    <row r="13" ht="18.75" spans="1:5">
      <c r="A13" s="8" t="s">
        <v>42</v>
      </c>
      <c r="B13" s="11">
        <v>43324</v>
      </c>
      <c r="C13" s="12">
        <v>4553700</v>
      </c>
      <c r="D13" s="9">
        <v>1</v>
      </c>
      <c r="E13" s="13">
        <f t="shared" ref="E13:E15" si="1">C13/D13</f>
        <v>4553700</v>
      </c>
    </row>
    <row r="14" ht="18.75" spans="1:5">
      <c r="A14" s="8"/>
      <c r="B14" s="11">
        <v>43340</v>
      </c>
      <c r="C14" s="12">
        <v>360000</v>
      </c>
      <c r="D14" s="9">
        <v>1.0403</v>
      </c>
      <c r="E14" s="13">
        <f t="shared" si="1"/>
        <v>346054.022878016</v>
      </c>
    </row>
    <row r="15" ht="18.75" spans="1:5">
      <c r="A15" s="8"/>
      <c r="B15" s="11">
        <v>43381</v>
      </c>
      <c r="C15" s="12">
        <v>480000</v>
      </c>
      <c r="D15" s="9">
        <v>1.07318</v>
      </c>
      <c r="E15" s="13">
        <f t="shared" si="1"/>
        <v>447268.86449617</v>
      </c>
    </row>
    <row r="16" ht="18.75" spans="1:5">
      <c r="A16" s="8"/>
      <c r="B16" s="11"/>
      <c r="C16" s="14">
        <f>SUM(C13:C15)</f>
        <v>5393700</v>
      </c>
      <c r="D16" s="15" t="s">
        <v>41</v>
      </c>
      <c r="E16" s="16">
        <f>SUM(E13:E15)</f>
        <v>5347022.88737419</v>
      </c>
    </row>
    <row r="17" ht="18.75" spans="1:5">
      <c r="A17" s="8"/>
      <c r="B17" s="11"/>
      <c r="C17" s="12"/>
      <c r="D17" s="9"/>
      <c r="E17" s="13"/>
    </row>
    <row r="18" ht="18.75" spans="1:5">
      <c r="A18" s="8"/>
      <c r="B18" s="11"/>
      <c r="C18" s="12"/>
      <c r="D18" s="9"/>
      <c r="E18" s="13"/>
    </row>
    <row r="19" ht="18.75" spans="1:5">
      <c r="A19" s="8" t="s">
        <v>43</v>
      </c>
      <c r="B19" s="11">
        <v>43324</v>
      </c>
      <c r="C19" s="12">
        <v>650000</v>
      </c>
      <c r="D19" s="9">
        <v>1</v>
      </c>
      <c r="E19" s="13">
        <v>650000</v>
      </c>
    </row>
    <row r="20" s="1" customFormat="1" ht="18.75" spans="1:16383">
      <c r="A20" s="8"/>
      <c r="B20" s="11">
        <v>43341</v>
      </c>
      <c r="C20" s="17">
        <v>150000</v>
      </c>
      <c r="D20" s="18">
        <v>1.04223</v>
      </c>
      <c r="E20" s="13">
        <f>C20/D20</f>
        <v>143922.166892145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  <c r="XFC20" s="18"/>
    </row>
    <row r="21" s="1" customFormat="1" ht="18.75" spans="1:16383">
      <c r="A21" s="8"/>
      <c r="B21" s="11"/>
      <c r="C21" s="17"/>
      <c r="D21" s="18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78">
      <c r="A22" s="18"/>
      <c r="B22" s="18"/>
      <c r="C22" s="18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</row>
    <row r="23" s="1" customFormat="1" ht="18.75" spans="1:16378">
      <c r="A23" s="18" t="s">
        <v>44</v>
      </c>
      <c r="B23" s="11">
        <v>43364</v>
      </c>
      <c r="C23" s="19">
        <v>1000000</v>
      </c>
      <c r="D23" s="18">
        <v>1.07134</v>
      </c>
      <c r="E23" s="13">
        <f>C23/D23</f>
        <v>933410.495267609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/>
      <c r="B24" s="18"/>
      <c r="C24" s="18"/>
      <c r="D24" s="18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45" spans="4:4">
      <c r="D45" s="2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2018-11-09T07:06:24Z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