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65" windowWidth="14805" windowHeight="7950"/>
  </bookViews>
  <sheets>
    <sheet name="交易所手续费标准" sheetId="6" r:id="rId1"/>
  </sheets>
  <definedNames>
    <definedName name="_xlnm._FilterDatabase" localSheetId="0" hidden="1">交易所手续费标准!$A$1:$K$88</definedName>
    <definedName name="_xlnm.Print_Area" localSheetId="0">交易所手续费标准!$A$1:$G$90</definedName>
  </definedNames>
  <calcPr calcId="124519"/>
</workbook>
</file>

<file path=xl/calcChain.xml><?xml version="1.0" encoding="utf-8"?>
<calcChain xmlns="http://schemas.openxmlformats.org/spreadsheetml/2006/main">
  <c r="I57" i="6"/>
  <c r="H57"/>
  <c r="I13"/>
  <c r="H13"/>
  <c r="I17"/>
  <c r="H17"/>
  <c r="I16"/>
  <c r="H16"/>
  <c r="I25"/>
  <c r="H25"/>
  <c r="I14"/>
  <c r="H14"/>
  <c r="I11"/>
  <c r="H11"/>
  <c r="I10"/>
  <c r="H10"/>
  <c r="I29"/>
  <c r="H29"/>
  <c r="I28"/>
  <c r="H28"/>
  <c r="H44"/>
  <c r="I44"/>
  <c r="I31"/>
  <c r="H31"/>
  <c r="I20"/>
  <c r="H20"/>
  <c r="I19"/>
  <c r="H19"/>
  <c r="I88"/>
  <c r="H88"/>
  <c r="I87"/>
  <c r="H87"/>
  <c r="I4"/>
  <c r="I5"/>
  <c r="I6"/>
  <c r="I7"/>
  <c r="I8"/>
  <c r="I9"/>
  <c r="I12"/>
  <c r="I15"/>
  <c r="I18"/>
  <c r="I21"/>
  <c r="I22"/>
  <c r="I23"/>
  <c r="I24"/>
  <c r="I26"/>
  <c r="I27"/>
  <c r="I30"/>
  <c r="I32"/>
  <c r="I33"/>
  <c r="I34"/>
  <c r="I35"/>
  <c r="I36"/>
  <c r="I37"/>
  <c r="I38"/>
  <c r="I39"/>
  <c r="I40"/>
  <c r="I41"/>
  <c r="I42"/>
  <c r="I43"/>
  <c r="I45"/>
  <c r="I46"/>
  <c r="I47"/>
  <c r="I48"/>
  <c r="I49"/>
  <c r="I50"/>
  <c r="I51"/>
  <c r="I52"/>
  <c r="I53"/>
  <c r="I54"/>
  <c r="I55"/>
  <c r="I56"/>
  <c r="I58"/>
  <c r="I59"/>
  <c r="I60"/>
  <c r="I61"/>
  <c r="I62"/>
  <c r="I63"/>
  <c r="I64"/>
  <c r="I65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3"/>
  <c r="H46"/>
  <c r="H55"/>
  <c r="H48"/>
  <c r="H5"/>
  <c r="H7"/>
  <c r="H8"/>
  <c r="H18"/>
  <c r="H21"/>
  <c r="H22"/>
  <c r="H23"/>
  <c r="H26"/>
  <c r="H27"/>
  <c r="H15"/>
  <c r="H6"/>
  <c r="H3"/>
  <c r="H9"/>
  <c r="H12"/>
  <c r="H24"/>
  <c r="H30"/>
  <c r="H40"/>
  <c r="H38"/>
  <c r="H47"/>
  <c r="H49"/>
  <c r="H50"/>
  <c r="H39"/>
  <c r="H36"/>
  <c r="H37"/>
  <c r="H32"/>
  <c r="H33"/>
  <c r="H42"/>
  <c r="H41"/>
  <c r="H34"/>
  <c r="H35"/>
  <c r="H43"/>
  <c r="H45"/>
  <c r="H51"/>
  <c r="H52"/>
  <c r="H53"/>
  <c r="H54"/>
  <c r="H56"/>
  <c r="H64"/>
  <c r="H65"/>
  <c r="H67"/>
  <c r="H68"/>
  <c r="H69"/>
  <c r="H70"/>
  <c r="H61"/>
  <c r="H62"/>
  <c r="H63"/>
  <c r="H75"/>
  <c r="H76"/>
  <c r="H77"/>
  <c r="H58"/>
  <c r="H59"/>
  <c r="H60"/>
  <c r="H74"/>
  <c r="H73"/>
  <c r="H71"/>
  <c r="H78"/>
  <c r="H72"/>
  <c r="H79"/>
  <c r="H80"/>
  <c r="H81"/>
  <c r="H82"/>
  <c r="H83"/>
  <c r="H84"/>
  <c r="H85"/>
  <c r="H86"/>
  <c r="H4"/>
</calcChain>
</file>

<file path=xl/sharedStrings.xml><?xml version="1.0" encoding="utf-8"?>
<sst xmlns="http://schemas.openxmlformats.org/spreadsheetml/2006/main" count="412" uniqueCount="179">
  <si>
    <t>IF</t>
  </si>
  <si>
    <r>
      <t>沪深</t>
    </r>
    <r>
      <rPr>
        <sz val="11"/>
        <color theme="1"/>
        <rFont val="宋体"/>
        <family val="3"/>
        <charset val="134"/>
        <scheme val="minor"/>
      </rPr>
      <t>300</t>
    </r>
  </si>
  <si>
    <t>中金所</t>
  </si>
  <si>
    <t>焦炭</t>
  </si>
  <si>
    <t>Y</t>
  </si>
  <si>
    <t>豆油</t>
  </si>
  <si>
    <t>聚氯乙烯</t>
  </si>
  <si>
    <t>P</t>
  </si>
  <si>
    <t>棕榈油</t>
  </si>
  <si>
    <t>M</t>
  </si>
  <si>
    <t>豆粕</t>
  </si>
  <si>
    <t>C</t>
  </si>
  <si>
    <t>玉米</t>
  </si>
  <si>
    <t>B</t>
  </si>
  <si>
    <r>
      <t>黄大豆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号</t>
    </r>
  </si>
  <si>
    <t>A</t>
  </si>
  <si>
    <r>
      <t>黄大豆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号</t>
    </r>
  </si>
  <si>
    <t>大连</t>
  </si>
  <si>
    <t>PTA</t>
  </si>
  <si>
    <t>SR</t>
  </si>
  <si>
    <t>白糖</t>
  </si>
  <si>
    <t>CF</t>
  </si>
  <si>
    <t>棉花</t>
  </si>
  <si>
    <t>郑州</t>
  </si>
  <si>
    <t>ZN</t>
  </si>
  <si>
    <t>WR</t>
  </si>
  <si>
    <t>线材</t>
  </si>
  <si>
    <t>FU</t>
  </si>
  <si>
    <t>燃料油</t>
  </si>
  <si>
    <t>CU</t>
  </si>
  <si>
    <t>AU</t>
  </si>
  <si>
    <t>AL</t>
  </si>
  <si>
    <t>铝</t>
  </si>
  <si>
    <t>上海</t>
  </si>
  <si>
    <t>代码</t>
  </si>
  <si>
    <t>交易所</t>
  </si>
  <si>
    <t>双边</t>
    <phoneticPr fontId="1" type="noConversion"/>
  </si>
  <si>
    <r>
      <t>J</t>
    </r>
    <r>
      <rPr>
        <sz val="11"/>
        <color theme="1"/>
        <rFont val="宋体"/>
        <family val="3"/>
        <charset val="134"/>
        <scheme val="minor"/>
      </rPr>
      <t>M</t>
    </r>
    <phoneticPr fontId="1" type="noConversion"/>
  </si>
  <si>
    <t>焦煤</t>
    <phoneticPr fontId="1" type="noConversion"/>
  </si>
  <si>
    <t>免平今</t>
    <phoneticPr fontId="1" type="noConversion"/>
  </si>
  <si>
    <t>RS</t>
    <phoneticPr fontId="1" type="noConversion"/>
  </si>
  <si>
    <t>油菜籽</t>
    <phoneticPr fontId="1" type="noConversion"/>
  </si>
  <si>
    <t>FG</t>
    <phoneticPr fontId="1" type="noConversion"/>
  </si>
  <si>
    <t>AG</t>
    <phoneticPr fontId="1" type="noConversion"/>
  </si>
  <si>
    <t>白银</t>
    <phoneticPr fontId="1" type="noConversion"/>
  </si>
  <si>
    <t>RU</t>
    <phoneticPr fontId="1" type="noConversion"/>
  </si>
  <si>
    <t>橡胶</t>
    <phoneticPr fontId="1" type="noConversion"/>
  </si>
  <si>
    <t>铜</t>
    <phoneticPr fontId="1" type="noConversion"/>
  </si>
  <si>
    <t>黄金</t>
    <phoneticPr fontId="1" type="noConversion"/>
  </si>
  <si>
    <t>菜籽油N</t>
    <phoneticPr fontId="2" type="noConversion"/>
  </si>
  <si>
    <t>早籼稻N</t>
    <phoneticPr fontId="2" type="noConversion"/>
  </si>
  <si>
    <t>强麦N</t>
    <phoneticPr fontId="2" type="noConversion"/>
  </si>
  <si>
    <t>铅</t>
    <phoneticPr fontId="2" type="noConversion"/>
  </si>
  <si>
    <r>
      <t>B</t>
    </r>
    <r>
      <rPr>
        <sz val="11"/>
        <color theme="1"/>
        <rFont val="宋体"/>
        <family val="3"/>
        <charset val="134"/>
        <scheme val="minor"/>
      </rPr>
      <t>U</t>
    </r>
    <phoneticPr fontId="2" type="noConversion"/>
  </si>
  <si>
    <t>铁矿石</t>
    <phoneticPr fontId="2" type="noConversion"/>
  </si>
  <si>
    <t>RI</t>
    <phoneticPr fontId="1" type="noConversion"/>
  </si>
  <si>
    <t>OI</t>
    <phoneticPr fontId="1" type="noConversion"/>
  </si>
  <si>
    <t>WH</t>
    <phoneticPr fontId="1" type="noConversion"/>
  </si>
  <si>
    <t>PM</t>
    <phoneticPr fontId="1" type="noConversion"/>
  </si>
  <si>
    <t>普麦</t>
    <phoneticPr fontId="1" type="noConversion"/>
  </si>
  <si>
    <t>I</t>
    <phoneticPr fontId="2" type="noConversion"/>
  </si>
  <si>
    <t>公司默认手续费</t>
    <phoneticPr fontId="1" type="noConversion"/>
  </si>
  <si>
    <t>TF</t>
    <phoneticPr fontId="2" type="noConversion"/>
  </si>
  <si>
    <t>鸡蛋</t>
    <phoneticPr fontId="2" type="noConversion"/>
  </si>
  <si>
    <r>
      <t>J</t>
    </r>
    <r>
      <rPr>
        <sz val="11"/>
        <color theme="1"/>
        <rFont val="宋体"/>
        <family val="3"/>
        <charset val="134"/>
        <scheme val="minor"/>
      </rPr>
      <t>D</t>
    </r>
    <phoneticPr fontId="2" type="noConversion"/>
  </si>
  <si>
    <t>手续费标准</t>
    <phoneticPr fontId="1" type="noConversion"/>
  </si>
  <si>
    <t>粳稻</t>
    <phoneticPr fontId="2" type="noConversion"/>
  </si>
  <si>
    <t>JR</t>
    <phoneticPr fontId="2" type="noConversion"/>
  </si>
  <si>
    <t>纤维板</t>
    <phoneticPr fontId="2" type="noConversion"/>
  </si>
  <si>
    <t>胶合板</t>
    <phoneticPr fontId="2" type="noConversion"/>
  </si>
  <si>
    <r>
      <t>F</t>
    </r>
    <r>
      <rPr>
        <sz val="11"/>
        <color theme="1"/>
        <rFont val="宋体"/>
        <family val="3"/>
        <charset val="134"/>
        <scheme val="minor"/>
      </rPr>
      <t>B</t>
    </r>
    <phoneticPr fontId="2" type="noConversion"/>
  </si>
  <si>
    <t>BB</t>
    <phoneticPr fontId="2" type="noConversion"/>
  </si>
  <si>
    <t>聚丙烯</t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</si>
  <si>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P</t>
    </r>
    <phoneticPr fontId="2" type="noConversion"/>
  </si>
  <si>
    <r>
      <t>H</t>
    </r>
    <r>
      <rPr>
        <sz val="11"/>
        <color theme="1"/>
        <rFont val="宋体"/>
        <family val="3"/>
        <charset val="134"/>
        <scheme val="minor"/>
      </rPr>
      <t>C</t>
    </r>
    <phoneticPr fontId="2" type="noConversion"/>
  </si>
  <si>
    <t>交易所手续费</t>
    <phoneticPr fontId="1" type="noConversion"/>
  </si>
  <si>
    <t>MA</t>
    <phoneticPr fontId="2" type="noConversion"/>
  </si>
  <si>
    <t>晚籼稻</t>
    <phoneticPr fontId="2" type="noConversion"/>
  </si>
  <si>
    <t>LR</t>
    <phoneticPr fontId="2" type="noConversion"/>
  </si>
  <si>
    <t>硅铁</t>
    <phoneticPr fontId="2" type="noConversion"/>
  </si>
  <si>
    <t>锰硅</t>
    <phoneticPr fontId="2" type="noConversion"/>
  </si>
  <si>
    <t>SF</t>
    <phoneticPr fontId="2" type="noConversion"/>
  </si>
  <si>
    <t>SM</t>
    <phoneticPr fontId="2" type="noConversion"/>
  </si>
  <si>
    <t>玻璃</t>
    <phoneticPr fontId="1" type="noConversion"/>
  </si>
  <si>
    <t>聚乙烯</t>
    <phoneticPr fontId="2" type="noConversion"/>
  </si>
  <si>
    <t>L</t>
    <phoneticPr fontId="2" type="noConversion"/>
  </si>
  <si>
    <t>V</t>
    <phoneticPr fontId="2" type="noConversion"/>
  </si>
  <si>
    <t>玉米淀粉</t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</si>
  <si>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S</t>
    </r>
    <phoneticPr fontId="2" type="noConversion"/>
  </si>
  <si>
    <t>平今优惠</t>
    <phoneticPr fontId="1" type="noConversion"/>
  </si>
  <si>
    <t>5年期国债</t>
    <phoneticPr fontId="2" type="noConversion"/>
  </si>
  <si>
    <t>10年期国债</t>
    <phoneticPr fontId="2" type="noConversion"/>
  </si>
  <si>
    <t>T</t>
    <phoneticPr fontId="2" type="noConversion"/>
  </si>
  <si>
    <t>镍</t>
    <phoneticPr fontId="2" type="noConversion"/>
  </si>
  <si>
    <t>锡</t>
    <phoneticPr fontId="2" type="noConversion"/>
  </si>
  <si>
    <r>
      <t>N</t>
    </r>
    <r>
      <rPr>
        <sz val="11"/>
        <color theme="1"/>
        <rFont val="宋体"/>
        <family val="3"/>
        <charset val="134"/>
        <scheme val="minor"/>
      </rPr>
      <t>I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</si>
  <si>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N</t>
    </r>
    <phoneticPr fontId="2" type="noConversion"/>
  </si>
  <si>
    <t>上证50</t>
    <phoneticPr fontId="2" type="noConversion"/>
  </si>
  <si>
    <r>
      <t>中证5</t>
    </r>
    <r>
      <rPr>
        <sz val="11"/>
        <color theme="1"/>
        <rFont val="宋体"/>
        <family val="3"/>
        <charset val="134"/>
        <scheme val="minor"/>
      </rPr>
      <t>00</t>
    </r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</si>
  <si>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H</t>
    </r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</si>
  <si>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C</t>
    </r>
    <phoneticPr fontId="2" type="noConversion"/>
  </si>
  <si>
    <t>计费方式</t>
    <phoneticPr fontId="2" type="noConversion"/>
  </si>
  <si>
    <t>元/手</t>
    <phoneticPr fontId="2" type="noConversion"/>
  </si>
  <si>
    <t>成交金额比例</t>
    <phoneticPr fontId="2" type="noConversion"/>
  </si>
  <si>
    <t>新动力煤</t>
    <phoneticPr fontId="2" type="noConversion"/>
  </si>
  <si>
    <t>ZC</t>
    <phoneticPr fontId="2" type="noConversion"/>
  </si>
  <si>
    <t>品种</t>
    <phoneticPr fontId="2" type="noConversion"/>
  </si>
  <si>
    <t>非平今仓</t>
    <phoneticPr fontId="1" type="noConversion"/>
  </si>
  <si>
    <t>平今仓</t>
    <phoneticPr fontId="2" type="noConversion"/>
  </si>
  <si>
    <t>甲醇N</t>
    <phoneticPr fontId="2" type="noConversion"/>
  </si>
  <si>
    <t>PTA</t>
    <phoneticPr fontId="2" type="noConversion"/>
  </si>
  <si>
    <t>双边</t>
    <phoneticPr fontId="2" type="noConversion"/>
  </si>
  <si>
    <t>双边</t>
    <phoneticPr fontId="1" type="noConversion"/>
  </si>
  <si>
    <t>成交金额比例</t>
    <phoneticPr fontId="2" type="noConversion"/>
  </si>
  <si>
    <t>免平今</t>
    <phoneticPr fontId="1" type="noConversion"/>
  </si>
  <si>
    <t>元/手</t>
    <phoneticPr fontId="2" type="noConversion"/>
  </si>
  <si>
    <t>双边</t>
    <phoneticPr fontId="1" type="noConversion"/>
  </si>
  <si>
    <t>元/手</t>
    <phoneticPr fontId="2" type="noConversion"/>
  </si>
  <si>
    <t>双边</t>
    <phoneticPr fontId="2" type="noConversion"/>
  </si>
  <si>
    <t>平今减半</t>
    <phoneticPr fontId="1" type="noConversion"/>
  </si>
  <si>
    <t>日内交易</t>
    <phoneticPr fontId="2" type="noConversion"/>
  </si>
  <si>
    <t>成交金额比例</t>
    <phoneticPr fontId="2" type="noConversion"/>
  </si>
  <si>
    <t>非日内交易</t>
    <phoneticPr fontId="2" type="noConversion"/>
  </si>
  <si>
    <t>非平今仓</t>
    <phoneticPr fontId="1" type="noConversion"/>
  </si>
  <si>
    <r>
      <t xml:space="preserve">说明:大商所品种默认不对客户执行平今减半优惠。
     </t>
    </r>
    <r>
      <rPr>
        <sz val="11"/>
        <color rgb="FFFF0000"/>
        <rFont val="宋体"/>
        <family val="3"/>
        <charset val="134"/>
        <scheme val="minor"/>
      </rPr>
      <t>2016-09-29起玻璃和新动力煤品种手续费取消免平今优惠</t>
    </r>
    <phoneticPr fontId="2" type="noConversion"/>
  </si>
  <si>
    <t>菜籽粕</t>
    <phoneticPr fontId="1" type="noConversion"/>
  </si>
  <si>
    <t>RM</t>
    <phoneticPr fontId="1" type="noConversion"/>
  </si>
  <si>
    <t>元/手</t>
    <phoneticPr fontId="2" type="noConversion"/>
  </si>
  <si>
    <t>石油沥青</t>
    <phoneticPr fontId="2" type="noConversion"/>
  </si>
  <si>
    <t>热轧卷板</t>
    <phoneticPr fontId="2" type="noConversion"/>
  </si>
  <si>
    <t>豆粕期权</t>
    <phoneticPr fontId="2" type="noConversion"/>
  </si>
  <si>
    <t>双边</t>
    <phoneticPr fontId="2" type="noConversion"/>
  </si>
  <si>
    <t>铁矿石</t>
    <phoneticPr fontId="2" type="noConversion"/>
  </si>
  <si>
    <t>I1、5、9月份</t>
    <phoneticPr fontId="2" type="noConversion"/>
  </si>
  <si>
    <t>J</t>
    <phoneticPr fontId="2" type="noConversion"/>
  </si>
  <si>
    <t>J1、5、9月份</t>
    <phoneticPr fontId="2" type="noConversion"/>
  </si>
  <si>
    <t>JM1、5、9月份</t>
    <phoneticPr fontId="2" type="noConversion"/>
  </si>
  <si>
    <t>倍数模板</t>
    <phoneticPr fontId="2" type="noConversion"/>
  </si>
  <si>
    <t>倍数</t>
    <phoneticPr fontId="2" type="noConversion"/>
  </si>
  <si>
    <t>是否加投保</t>
    <phoneticPr fontId="2" type="noConversion"/>
  </si>
  <si>
    <t>倍数模板（元/手）</t>
    <phoneticPr fontId="2" type="noConversion"/>
  </si>
  <si>
    <t>白糖期权</t>
    <phoneticPr fontId="2" type="noConversion"/>
  </si>
  <si>
    <t>SR_O</t>
    <phoneticPr fontId="2" type="noConversion"/>
  </si>
  <si>
    <t>橡胶1709</t>
    <phoneticPr fontId="1" type="noConversion"/>
  </si>
  <si>
    <t>RU1709</t>
    <phoneticPr fontId="1" type="noConversion"/>
  </si>
  <si>
    <t>B1805合约</t>
    <phoneticPr fontId="2" type="noConversion"/>
  </si>
  <si>
    <t>是</t>
  </si>
  <si>
    <t>上交所</t>
    <phoneticPr fontId="2" type="noConversion"/>
  </si>
  <si>
    <t>50ETF期权</t>
    <phoneticPr fontId="2" type="noConversion"/>
  </si>
  <si>
    <t>50ETF现货</t>
    <phoneticPr fontId="2" type="noConversion"/>
  </si>
  <si>
    <t>m_O</t>
    <phoneticPr fontId="2" type="noConversion"/>
  </si>
  <si>
    <t>50ETF</t>
    <phoneticPr fontId="2" type="noConversion"/>
  </si>
  <si>
    <t>50ETF_O</t>
    <phoneticPr fontId="2" type="noConversion"/>
  </si>
  <si>
    <t>双边(免卖开)</t>
    <phoneticPr fontId="1" type="noConversion"/>
  </si>
  <si>
    <t>螺纹钢</t>
    <phoneticPr fontId="2" type="noConversion"/>
  </si>
  <si>
    <t>螺纹钢1710/1801</t>
    <phoneticPr fontId="1" type="noConversion"/>
  </si>
  <si>
    <t>RB</t>
    <phoneticPr fontId="2" type="noConversion"/>
  </si>
  <si>
    <t>RB1710/1801</t>
    <phoneticPr fontId="1" type="noConversion"/>
  </si>
  <si>
    <t>郑州</t>
    <phoneticPr fontId="2" type="noConversion"/>
  </si>
  <si>
    <t>棉纱</t>
    <phoneticPr fontId="2" type="noConversion"/>
  </si>
  <si>
    <t>CY</t>
    <phoneticPr fontId="2" type="noConversion"/>
  </si>
  <si>
    <t>免平今</t>
    <phoneticPr fontId="2" type="noConversion"/>
  </si>
  <si>
    <t>锌</t>
    <phoneticPr fontId="2" type="noConversion"/>
  </si>
  <si>
    <t>热轧卷板1710/1801</t>
    <phoneticPr fontId="1" type="noConversion"/>
  </si>
  <si>
    <t>HC1710/1801</t>
    <phoneticPr fontId="1" type="noConversion"/>
  </si>
  <si>
    <t>镍1/5/9合约</t>
    <phoneticPr fontId="2" type="noConversion"/>
  </si>
  <si>
    <t>NI1/5/9合约</t>
    <phoneticPr fontId="2" type="noConversion"/>
  </si>
  <si>
    <t>锡1/5/9合约</t>
    <phoneticPr fontId="2" type="noConversion"/>
  </si>
  <si>
    <t>SN1/5/9合约</t>
    <phoneticPr fontId="2" type="noConversion"/>
  </si>
  <si>
    <t>铅1711</t>
    <phoneticPr fontId="1" type="noConversion"/>
  </si>
  <si>
    <t>PB</t>
    <phoneticPr fontId="2" type="noConversion"/>
  </si>
  <si>
    <t>PB1711</t>
    <phoneticPr fontId="1" type="noConversion"/>
  </si>
  <si>
    <t>锌1710/1711/1712</t>
    <phoneticPr fontId="1" type="noConversion"/>
  </si>
  <si>
    <t>ZN1710/1711/1712</t>
    <phoneticPr fontId="1" type="noConversion"/>
  </si>
  <si>
    <t>镍1801合约</t>
    <phoneticPr fontId="2" type="noConversion"/>
  </si>
  <si>
    <t>NI1801合约</t>
    <phoneticPr fontId="2" type="noConversion"/>
  </si>
  <si>
    <t>平今仓</t>
    <phoneticPr fontId="1" type="noConversion"/>
  </si>
  <si>
    <t>M1、5、9月份</t>
    <phoneticPr fontId="2" type="noConversion"/>
  </si>
  <si>
    <t>C1、5、9月份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</si>
</sst>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0.000_ "/>
    <numFmt numFmtId="177" formatCode="0.00000000_ "/>
  </numFmts>
  <fonts count="12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6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2">
    <xf numFmtId="0" fontId="0" fillId="0" borderId="0" xfId="0"/>
    <xf numFmtId="0" fontId="8" fillId="0" borderId="1" xfId="1" applyFont="1" applyBorder="1" applyAlignment="1" applyProtection="1">
      <alignment horizontal="left" vertical="center" wrapText="1"/>
    </xf>
    <xf numFmtId="0" fontId="7" fillId="0" borderId="1" xfId="1" applyFont="1" applyBorder="1" applyAlignment="1" applyProtection="1">
      <alignment horizontal="left" vertical="center" wrapText="1"/>
    </xf>
    <xf numFmtId="0" fontId="7" fillId="0" borderId="2" xfId="1" applyFont="1" applyBorder="1" applyAlignment="1" applyProtection="1">
      <alignment vertical="center" wrapText="1"/>
    </xf>
    <xf numFmtId="0" fontId="7" fillId="0" borderId="0" xfId="1" applyFont="1" applyBorder="1" applyAlignment="1" applyProtection="1">
      <alignment vertical="center" wrapText="1"/>
    </xf>
    <xf numFmtId="0" fontId="0" fillId="0" borderId="0" xfId="0" applyFill="1"/>
    <xf numFmtId="0" fontId="7" fillId="0" borderId="1" xfId="1" applyFont="1" applyBorder="1" applyAlignment="1" applyProtection="1">
      <alignment horizontal="left" vertical="center" wrapText="1"/>
    </xf>
    <xf numFmtId="0" fontId="0" fillId="0" borderId="1" xfId="0" applyBorder="1"/>
    <xf numFmtId="0" fontId="7" fillId="0" borderId="1" xfId="1" applyFont="1" applyFill="1" applyBorder="1" applyAlignment="1" applyProtection="1">
      <alignment horizontal="left" vertical="center" wrapText="1"/>
    </xf>
    <xf numFmtId="0" fontId="7" fillId="0" borderId="1" xfId="1" applyFont="1" applyFill="1" applyBorder="1" applyAlignment="1" applyProtection="1">
      <alignment horizontal="left" vertical="center" wrapText="1"/>
    </xf>
    <xf numFmtId="0" fontId="8" fillId="0" borderId="1" xfId="1" applyFont="1" applyFill="1" applyBorder="1" applyAlignment="1" applyProtection="1">
      <alignment horizontal="left" vertical="center" wrapText="1"/>
    </xf>
    <xf numFmtId="0" fontId="7" fillId="0" borderId="1" xfId="1" applyFont="1" applyBorder="1" applyAlignment="1" applyProtection="1">
      <alignment horizontal="left" vertical="center" wrapText="1"/>
    </xf>
    <xf numFmtId="0" fontId="7" fillId="0" borderId="1" xfId="1" applyFont="1" applyFill="1" applyBorder="1" applyAlignment="1" applyProtection="1">
      <alignment horizontal="left" vertical="center" wrapText="1"/>
    </xf>
    <xf numFmtId="0" fontId="0" fillId="0" borderId="0" xfId="0" applyAlignment="1"/>
    <xf numFmtId="0" fontId="0" fillId="0" borderId="0" xfId="0" applyBorder="1"/>
    <xf numFmtId="0" fontId="7" fillId="0" borderId="1" xfId="1" applyFont="1" applyFill="1" applyBorder="1" applyAlignment="1" applyProtection="1">
      <alignment horizontal="left" vertical="center" wrapText="1"/>
    </xf>
    <xf numFmtId="0" fontId="7" fillId="0" borderId="1" xfId="1" applyFont="1" applyBorder="1" applyAlignment="1" applyProtection="1">
      <alignment horizontal="left" vertical="center" wrapText="1"/>
    </xf>
    <xf numFmtId="0" fontId="3" fillId="2" borderId="2" xfId="1" applyFont="1" applyFill="1" applyBorder="1" applyAlignment="1" applyProtection="1">
      <alignment horizontal="center" vertical="center" wrapText="1"/>
    </xf>
    <xf numFmtId="0" fontId="5" fillId="2" borderId="2" xfId="1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left" vertical="center" wrapText="1"/>
    </xf>
    <xf numFmtId="0" fontId="0" fillId="3" borderId="1" xfId="0" applyFill="1" applyBorder="1" applyAlignment="1" applyProtection="1">
      <alignment horizontal="left" vertical="center" wrapText="1"/>
    </xf>
    <xf numFmtId="0" fontId="9" fillId="0" borderId="1" xfId="0" applyFont="1" applyBorder="1" applyAlignment="1" applyProtection="1">
      <alignment horizontal="right" vertical="center" wrapText="1"/>
    </xf>
    <xf numFmtId="0" fontId="9" fillId="0" borderId="1" xfId="0" applyFont="1" applyBorder="1" applyAlignment="1">
      <alignment horizontal="right" vertical="center"/>
    </xf>
    <xf numFmtId="0" fontId="9" fillId="0" borderId="1" xfId="1" applyFont="1" applyBorder="1" applyAlignment="1" applyProtection="1">
      <alignment horizontal="right" vertical="center" wrapText="1"/>
    </xf>
    <xf numFmtId="0" fontId="6" fillId="0" borderId="1" xfId="0" applyFont="1" applyBorder="1" applyAlignment="1" applyProtection="1">
      <alignment horizontal="right" vertical="center" wrapText="1"/>
    </xf>
    <xf numFmtId="0" fontId="6" fillId="0" borderId="1" xfId="1" applyFont="1" applyBorder="1" applyAlignment="1" applyProtection="1">
      <alignment horizontal="right" vertical="center" wrapText="1"/>
    </xf>
    <xf numFmtId="0" fontId="9" fillId="0" borderId="1" xfId="0" applyFont="1" applyBorder="1" applyAlignment="1">
      <alignment horizontal="right"/>
    </xf>
    <xf numFmtId="0" fontId="6" fillId="0" borderId="1" xfId="0" applyFont="1" applyFill="1" applyBorder="1" applyAlignment="1" applyProtection="1">
      <alignment horizontal="right" vertical="center" wrapText="1"/>
    </xf>
    <xf numFmtId="0" fontId="9" fillId="3" borderId="1" xfId="0" applyFont="1" applyFill="1" applyBorder="1" applyAlignment="1">
      <alignment horizontal="right" vertical="center"/>
    </xf>
    <xf numFmtId="0" fontId="7" fillId="0" borderId="1" xfId="1" applyFont="1" applyBorder="1" applyAlignment="1" applyProtection="1">
      <alignment horizontal="left" vertical="center" wrapText="1"/>
    </xf>
    <xf numFmtId="0" fontId="7" fillId="0" borderId="1" xfId="0" applyFont="1" applyBorder="1" applyAlignment="1" applyProtection="1">
      <alignment horizontal="left" vertical="center" wrapText="1"/>
    </xf>
    <xf numFmtId="0" fontId="8" fillId="0" borderId="1" xfId="0" applyFont="1" applyBorder="1" applyAlignment="1" applyProtection="1">
      <alignment horizontal="right" vertical="center" wrapText="1"/>
    </xf>
    <xf numFmtId="0" fontId="7" fillId="0" borderId="1" xfId="0" applyFont="1" applyBorder="1" applyAlignment="1">
      <alignment horizontal="right" vertical="center"/>
    </xf>
    <xf numFmtId="0" fontId="8" fillId="0" borderId="1" xfId="1" applyFont="1" applyBorder="1" applyAlignment="1" applyProtection="1">
      <alignment horizontal="right" vertical="center" wrapText="1"/>
    </xf>
    <xf numFmtId="0" fontId="7" fillId="0" borderId="2" xfId="1" applyFont="1" applyBorder="1" applyAlignment="1" applyProtection="1">
      <alignment horizontal="right" vertical="center" wrapText="1"/>
    </xf>
    <xf numFmtId="0" fontId="7" fillId="0" borderId="1" xfId="0" applyFont="1" applyBorder="1" applyAlignment="1" applyProtection="1">
      <alignment horizontal="right" vertical="center" wrapText="1"/>
    </xf>
    <xf numFmtId="0" fontId="6" fillId="0" borderId="1" xfId="1" applyFont="1" applyFill="1" applyBorder="1" applyAlignment="1" applyProtection="1">
      <alignment horizontal="left" vertical="center" wrapText="1"/>
    </xf>
    <xf numFmtId="0" fontId="9" fillId="0" borderId="1" xfId="0" applyFont="1" applyBorder="1" applyAlignment="1" applyProtection="1">
      <alignment horizontal="left" vertical="center" wrapText="1"/>
    </xf>
    <xf numFmtId="0" fontId="9" fillId="0" borderId="1" xfId="1" applyFont="1" applyBorder="1" applyAlignment="1" applyProtection="1">
      <alignment horizontal="left" vertical="center" wrapText="1"/>
    </xf>
    <xf numFmtId="0" fontId="6" fillId="2" borderId="1" xfId="0" applyFont="1" applyFill="1" applyBorder="1" applyAlignment="1" applyProtection="1">
      <alignment horizontal="right" vertical="center" wrapText="1"/>
    </xf>
    <xf numFmtId="0" fontId="9" fillId="0" borderId="1" xfId="1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 applyProtection="1">
      <alignment horizontal="left" vertical="center" wrapText="1"/>
    </xf>
    <xf numFmtId="0" fontId="9" fillId="0" borderId="1" xfId="0" applyFont="1" applyFill="1" applyBorder="1" applyAlignment="1" applyProtection="1">
      <alignment horizontal="left" vertical="center" wrapText="1"/>
    </xf>
    <xf numFmtId="0" fontId="7" fillId="2" borderId="2" xfId="1" applyFont="1" applyFill="1" applyBorder="1" applyAlignment="1" applyProtection="1">
      <alignment horizontal="right" vertical="center" wrapText="1"/>
    </xf>
    <xf numFmtId="0" fontId="7" fillId="0" borderId="1" xfId="0" applyFont="1" applyFill="1" applyBorder="1" applyAlignment="1">
      <alignment horizontal="right" vertical="center"/>
    </xf>
    <xf numFmtId="0" fontId="7" fillId="0" borderId="2" xfId="1" applyFont="1" applyFill="1" applyBorder="1" applyAlignment="1" applyProtection="1">
      <alignment horizontal="left" vertical="center" wrapText="1"/>
    </xf>
    <xf numFmtId="0" fontId="7" fillId="0" borderId="2" xfId="1" applyFont="1" applyBorder="1" applyAlignment="1" applyProtection="1">
      <alignment horizontal="left" vertical="center" wrapText="1"/>
    </xf>
    <xf numFmtId="0" fontId="7" fillId="0" borderId="2" xfId="1" applyFont="1" applyFill="1" applyBorder="1" applyAlignment="1" applyProtection="1">
      <alignment horizontal="left" vertical="center" wrapText="1"/>
    </xf>
    <xf numFmtId="0" fontId="9" fillId="0" borderId="1" xfId="0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3" fillId="2" borderId="4" xfId="1" applyFont="1" applyFill="1" applyBorder="1" applyAlignment="1" applyProtection="1">
      <alignment horizontal="center" vertical="center" wrapText="1"/>
    </xf>
    <xf numFmtId="176" fontId="0" fillId="0" borderId="0" xfId="0" applyNumberFormat="1"/>
    <xf numFmtId="177" fontId="0" fillId="0" borderId="0" xfId="0" applyNumberFormat="1"/>
    <xf numFmtId="0" fontId="7" fillId="0" borderId="1" xfId="0" applyFont="1" applyBorder="1"/>
    <xf numFmtId="0" fontId="7" fillId="2" borderId="1" xfId="1" applyFont="1" applyFill="1" applyBorder="1" applyAlignment="1" applyProtection="1">
      <alignment horizontal="left" vertical="center" wrapText="1"/>
    </xf>
    <xf numFmtId="0" fontId="9" fillId="2" borderId="1" xfId="1" applyFont="1" applyFill="1" applyBorder="1" applyAlignment="1" applyProtection="1">
      <alignment horizontal="right" vertical="center" wrapText="1"/>
    </xf>
    <xf numFmtId="0" fontId="7" fillId="0" borderId="1" xfId="1" applyFont="1" applyBorder="1" applyAlignment="1" applyProtection="1">
      <alignment vertical="center" wrapText="1"/>
    </xf>
    <xf numFmtId="0" fontId="6" fillId="0" borderId="2" xfId="1" applyFont="1" applyBorder="1" applyAlignment="1" applyProtection="1">
      <alignment horizontal="left" vertical="center" wrapText="1"/>
    </xf>
    <xf numFmtId="0" fontId="7" fillId="0" borderId="0" xfId="1" applyFont="1" applyBorder="1" applyAlignment="1" applyProtection="1">
      <alignment horizontal="left" vertical="center" wrapText="1"/>
    </xf>
    <xf numFmtId="0" fontId="8" fillId="0" borderId="2" xfId="1" applyFont="1" applyFill="1" applyBorder="1" applyAlignment="1" applyProtection="1">
      <alignment horizontal="left" vertical="center" wrapText="1"/>
    </xf>
    <xf numFmtId="0" fontId="8" fillId="0" borderId="3" xfId="1" applyFont="1" applyFill="1" applyBorder="1" applyAlignment="1" applyProtection="1">
      <alignment horizontal="left" vertical="center" wrapText="1"/>
    </xf>
    <xf numFmtId="0" fontId="7" fillId="0" borderId="2" xfId="1" applyFont="1" applyBorder="1" applyAlignment="1" applyProtection="1">
      <alignment horizontal="left" vertical="center" wrapText="1"/>
    </xf>
    <xf numFmtId="0" fontId="7" fillId="0" borderId="3" xfId="1" applyFont="1" applyBorder="1" applyAlignment="1" applyProtection="1">
      <alignment horizontal="left" vertical="center" wrapText="1"/>
    </xf>
    <xf numFmtId="0" fontId="8" fillId="0" borderId="2" xfId="1" applyFont="1" applyBorder="1" applyAlignment="1" applyProtection="1">
      <alignment horizontal="left" vertical="center" wrapText="1"/>
    </xf>
    <xf numFmtId="0" fontId="8" fillId="0" borderId="3" xfId="1" applyFont="1" applyBorder="1" applyAlignment="1" applyProtection="1">
      <alignment horizontal="left" vertical="center" wrapText="1"/>
    </xf>
    <xf numFmtId="0" fontId="10" fillId="0" borderId="2" xfId="1" applyFont="1" applyBorder="1" applyAlignment="1" applyProtection="1">
      <alignment horizontal="left" vertical="center" wrapText="1"/>
    </xf>
    <xf numFmtId="0" fontId="10" fillId="0" borderId="3" xfId="1" applyFont="1" applyBorder="1" applyAlignment="1" applyProtection="1">
      <alignment horizontal="left" vertical="center" wrapText="1"/>
    </xf>
    <xf numFmtId="0" fontId="7" fillId="2" borderId="2" xfId="1" applyFont="1" applyFill="1" applyBorder="1" applyAlignment="1" applyProtection="1">
      <alignment horizontal="center" vertical="center" wrapText="1"/>
    </xf>
    <xf numFmtId="0" fontId="7" fillId="2" borderId="3" xfId="1" applyFont="1" applyFill="1" applyBorder="1" applyAlignment="1" applyProtection="1">
      <alignment horizontal="center" vertical="center" wrapText="1"/>
    </xf>
    <xf numFmtId="0" fontId="7" fillId="3" borderId="2" xfId="1" applyFont="1" applyFill="1" applyBorder="1" applyAlignment="1" applyProtection="1">
      <alignment horizontal="left" vertical="center" wrapText="1"/>
    </xf>
    <xf numFmtId="0" fontId="7" fillId="3" borderId="3" xfId="1" applyFont="1" applyFill="1" applyBorder="1" applyAlignment="1" applyProtection="1">
      <alignment horizontal="left" vertical="center" wrapText="1"/>
    </xf>
    <xf numFmtId="0" fontId="4" fillId="0" borderId="0" xfId="0" applyFont="1" applyBorder="1" applyAlignment="1">
      <alignment horizontal="center" vertical="center"/>
    </xf>
  </cellXfs>
  <cellStyles count="2">
    <cellStyle name="常规" xfId="0" builtinId="0"/>
    <cellStyle name="常规_Sheet1_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91"/>
  <sheetViews>
    <sheetView tabSelected="1" workbookViewId="0">
      <pane xSplit="4" ySplit="2" topLeftCell="E54" activePane="bottomRight" state="frozen"/>
      <selection pane="topRight" activeCell="E1" sqref="E1"/>
      <selection pane="bottomLeft" activeCell="A3" sqref="A3"/>
      <selection pane="bottomRight" activeCell="F59" sqref="F59"/>
    </sheetView>
  </sheetViews>
  <sheetFormatPr defaultRowHeight="13.5"/>
  <cols>
    <col min="2" max="2" width="15.875" customWidth="1"/>
    <col min="3" max="3" width="14.375" bestFit="1" customWidth="1"/>
    <col min="4" max="4" width="11.125" customWidth="1"/>
    <col min="5" max="5" width="12.75" customWidth="1"/>
    <col min="6" max="6" width="16" customWidth="1"/>
    <col min="7" max="7" width="17.5" style="49" customWidth="1"/>
    <col min="8" max="8" width="15" bestFit="1" customWidth="1"/>
    <col min="9" max="9" width="10.25" bestFit="1" customWidth="1"/>
    <col min="10" max="10" width="11" bestFit="1" customWidth="1"/>
    <col min="11" max="11" width="11.125" bestFit="1" customWidth="1"/>
  </cols>
  <sheetData>
    <row r="1" spans="1:11" s="14" customFormat="1" ht="24" customHeight="1">
      <c r="A1" s="71" t="s">
        <v>65</v>
      </c>
      <c r="B1" s="71"/>
      <c r="C1" s="71"/>
      <c r="D1" s="71"/>
      <c r="E1" s="71"/>
      <c r="F1" s="71"/>
      <c r="G1" s="71"/>
      <c r="H1"/>
    </row>
    <row r="2" spans="1:11" ht="28.5" customHeight="1">
      <c r="A2" s="17" t="s">
        <v>35</v>
      </c>
      <c r="B2" s="17" t="s">
        <v>106</v>
      </c>
      <c r="C2" s="17" t="s">
        <v>34</v>
      </c>
      <c r="D2" s="18" t="s">
        <v>89</v>
      </c>
      <c r="E2" s="17" t="s">
        <v>101</v>
      </c>
      <c r="F2" s="17" t="s">
        <v>75</v>
      </c>
      <c r="G2" s="17" t="s">
        <v>61</v>
      </c>
      <c r="H2" s="50" t="s">
        <v>140</v>
      </c>
      <c r="I2" s="50" t="s">
        <v>137</v>
      </c>
    </row>
    <row r="3" spans="1:11" ht="18" customHeight="1">
      <c r="A3" s="3" t="s">
        <v>33</v>
      </c>
      <c r="B3" s="2" t="s">
        <v>44</v>
      </c>
      <c r="C3" s="2" t="s">
        <v>43</v>
      </c>
      <c r="D3" s="15" t="s">
        <v>112</v>
      </c>
      <c r="E3" s="30" t="s">
        <v>113</v>
      </c>
      <c r="F3" s="33">
        <v>5.0000000000000002E-5</v>
      </c>
      <c r="G3" s="32">
        <v>2.0000000000000001E-4</v>
      </c>
      <c r="H3" s="51" t="str">
        <f>IF(E3&lt;&gt;"元/手","",F3*$K$4)</f>
        <v/>
      </c>
      <c r="I3" s="52" t="str">
        <f>IF(E3="元/手",IF(K$5="是","万"&amp;0.006,""),IF(K$5="是","万"&amp;(F3*K$4+0.0000006)*10000,F3*K$4))</f>
        <v>万0.511</v>
      </c>
    </row>
    <row r="4" spans="1:11" ht="18" customHeight="1">
      <c r="A4" s="3" t="s">
        <v>33</v>
      </c>
      <c r="B4" s="2" t="s">
        <v>32</v>
      </c>
      <c r="C4" s="2" t="s">
        <v>31</v>
      </c>
      <c r="D4" s="10" t="s">
        <v>39</v>
      </c>
      <c r="E4" s="19" t="s">
        <v>102</v>
      </c>
      <c r="F4" s="21">
        <v>3</v>
      </c>
      <c r="G4" s="22">
        <v>10</v>
      </c>
      <c r="H4" s="51">
        <f>IF(E4&lt;&gt;"元/手","",F4*$K$4)</f>
        <v>3.0300000000000002</v>
      </c>
      <c r="I4" s="52" t="str">
        <f t="shared" ref="I4:I79" si="0">IF(E4="元/手",IF(K$5="是","万"&amp;0.006,""),IF(K$5="是","万"&amp;(F4*K$4+0.0000006)*10000,F4*K$4))</f>
        <v>万0.006</v>
      </c>
      <c r="J4" s="7" t="s">
        <v>138</v>
      </c>
      <c r="K4" s="7">
        <v>1.01</v>
      </c>
    </row>
    <row r="5" spans="1:11" ht="18" customHeight="1">
      <c r="A5" s="3" t="s">
        <v>33</v>
      </c>
      <c r="B5" s="2" t="s">
        <v>48</v>
      </c>
      <c r="C5" s="2" t="s">
        <v>30</v>
      </c>
      <c r="D5" s="10" t="s">
        <v>39</v>
      </c>
      <c r="E5" s="19" t="s">
        <v>102</v>
      </c>
      <c r="F5" s="21">
        <v>10</v>
      </c>
      <c r="G5" s="22">
        <v>60</v>
      </c>
      <c r="H5" s="51">
        <f t="shared" ref="H5:H77" si="1">IF(E5&lt;&gt;"元/手","",F5*$K$4)</f>
        <v>10.1</v>
      </c>
      <c r="I5" s="52" t="str">
        <f t="shared" si="0"/>
        <v>万0.006</v>
      </c>
      <c r="J5" s="7" t="s">
        <v>139</v>
      </c>
      <c r="K5" s="53" t="s">
        <v>146</v>
      </c>
    </row>
    <row r="6" spans="1:11" ht="18" customHeight="1">
      <c r="A6" s="3" t="s">
        <v>33</v>
      </c>
      <c r="B6" s="29" t="s">
        <v>128</v>
      </c>
      <c r="C6" s="6" t="s">
        <v>53</v>
      </c>
      <c r="D6" s="15" t="s">
        <v>112</v>
      </c>
      <c r="E6" s="30" t="s">
        <v>113</v>
      </c>
      <c r="F6" s="33">
        <v>1E-4</v>
      </c>
      <c r="G6" s="32">
        <v>1.4999999999999999E-4</v>
      </c>
      <c r="H6" s="51" t="str">
        <f>IF(E6&lt;&gt;"元/手","",F6*$K$4)</f>
        <v/>
      </c>
      <c r="I6" s="52" t="str">
        <f t="shared" si="0"/>
        <v>万1.016</v>
      </c>
    </row>
    <row r="7" spans="1:11" ht="18" customHeight="1">
      <c r="A7" s="3" t="s">
        <v>33</v>
      </c>
      <c r="B7" s="2" t="s">
        <v>47</v>
      </c>
      <c r="C7" s="2" t="s">
        <v>29</v>
      </c>
      <c r="D7" s="10" t="s">
        <v>39</v>
      </c>
      <c r="E7" s="19" t="s">
        <v>103</v>
      </c>
      <c r="F7" s="23">
        <v>5.0000000000000002E-5</v>
      </c>
      <c r="G7" s="22">
        <v>2.5000000000000001E-4</v>
      </c>
      <c r="H7" s="51" t="str">
        <f t="shared" si="1"/>
        <v/>
      </c>
      <c r="I7" s="52" t="str">
        <f t="shared" si="0"/>
        <v>万0.511</v>
      </c>
    </row>
    <row r="8" spans="1:11" ht="18" customHeight="1">
      <c r="A8" s="3" t="s">
        <v>33</v>
      </c>
      <c r="B8" s="2" t="s">
        <v>28</v>
      </c>
      <c r="C8" s="2" t="s">
        <v>27</v>
      </c>
      <c r="D8" s="15" t="s">
        <v>112</v>
      </c>
      <c r="E8" s="30" t="s">
        <v>113</v>
      </c>
      <c r="F8" s="31">
        <v>2E-3</v>
      </c>
      <c r="G8" s="32">
        <v>4.0000000000000001E-3</v>
      </c>
      <c r="H8" s="51" t="str">
        <f t="shared" si="1"/>
        <v/>
      </c>
      <c r="I8" s="52" t="str">
        <f t="shared" si="0"/>
        <v>万20.206</v>
      </c>
    </row>
    <row r="9" spans="1:11" ht="18" customHeight="1">
      <c r="A9" s="3" t="s">
        <v>33</v>
      </c>
      <c r="B9" s="29" t="s">
        <v>129</v>
      </c>
      <c r="C9" s="29" t="s">
        <v>74</v>
      </c>
      <c r="D9" s="15" t="s">
        <v>112</v>
      </c>
      <c r="E9" s="30" t="s">
        <v>113</v>
      </c>
      <c r="F9" s="33">
        <v>1E-4</v>
      </c>
      <c r="G9" s="32">
        <v>2.0000000000000001E-4</v>
      </c>
      <c r="H9" s="51" t="str">
        <f t="shared" ref="H9:H17" si="2">IF(E9&lt;&gt;"元/手","",F9*$K$4)</f>
        <v/>
      </c>
      <c r="I9" s="52" t="str">
        <f t="shared" si="0"/>
        <v>万1.016</v>
      </c>
    </row>
    <row r="10" spans="1:11" ht="18" customHeight="1">
      <c r="A10" s="3" t="s">
        <v>33</v>
      </c>
      <c r="B10" s="67" t="s">
        <v>163</v>
      </c>
      <c r="C10" s="67" t="s">
        <v>164</v>
      </c>
      <c r="D10" s="40" t="s">
        <v>107</v>
      </c>
      <c r="E10" s="30" t="s">
        <v>103</v>
      </c>
      <c r="F10" s="33">
        <v>1E-4</v>
      </c>
      <c r="G10" s="32">
        <v>2.0000000000000001E-4</v>
      </c>
      <c r="H10" s="51" t="str">
        <f t="shared" si="2"/>
        <v/>
      </c>
      <c r="I10" s="52" t="str">
        <f t="shared" si="0"/>
        <v>万1.016</v>
      </c>
    </row>
    <row r="11" spans="1:11" ht="18" customHeight="1">
      <c r="A11" s="3" t="s">
        <v>33</v>
      </c>
      <c r="B11" s="68"/>
      <c r="C11" s="68"/>
      <c r="D11" s="15" t="s">
        <v>108</v>
      </c>
      <c r="E11" s="30" t="s">
        <v>103</v>
      </c>
      <c r="F11" s="43">
        <v>5.0000000000000001E-4</v>
      </c>
      <c r="G11" s="44">
        <v>1E-3</v>
      </c>
      <c r="H11" s="51" t="str">
        <f t="shared" si="2"/>
        <v/>
      </c>
      <c r="I11" s="52" t="str">
        <f t="shared" si="0"/>
        <v>万5.056</v>
      </c>
    </row>
    <row r="12" spans="1:11" ht="18" customHeight="1">
      <c r="A12" s="3" t="s">
        <v>33</v>
      </c>
      <c r="B12" s="16" t="s">
        <v>93</v>
      </c>
      <c r="C12" s="16" t="s">
        <v>95</v>
      </c>
      <c r="D12" s="15" t="s">
        <v>39</v>
      </c>
      <c r="E12" s="30" t="s">
        <v>115</v>
      </c>
      <c r="F12" s="32">
        <v>1</v>
      </c>
      <c r="G12" s="32">
        <v>2</v>
      </c>
      <c r="H12" s="51">
        <f t="shared" si="2"/>
        <v>1.01</v>
      </c>
      <c r="I12" s="52" t="str">
        <f t="shared" si="0"/>
        <v>万0.006</v>
      </c>
    </row>
    <row r="13" spans="1:11" ht="18" customHeight="1">
      <c r="A13" s="3" t="s">
        <v>33</v>
      </c>
      <c r="B13" s="29" t="s">
        <v>174</v>
      </c>
      <c r="C13" s="29" t="s">
        <v>175</v>
      </c>
      <c r="D13" s="15" t="s">
        <v>176</v>
      </c>
      <c r="E13" s="30" t="s">
        <v>102</v>
      </c>
      <c r="F13" s="32">
        <v>30</v>
      </c>
      <c r="G13" s="32">
        <v>60</v>
      </c>
      <c r="H13" s="51">
        <f t="shared" si="2"/>
        <v>30.3</v>
      </c>
      <c r="I13" s="52" t="str">
        <f t="shared" si="0"/>
        <v>万0.006</v>
      </c>
    </row>
    <row r="14" spans="1:11" ht="18" customHeight="1">
      <c r="A14" s="3" t="s">
        <v>33</v>
      </c>
      <c r="B14" s="29" t="s">
        <v>165</v>
      </c>
      <c r="C14" s="29" t="s">
        <v>166</v>
      </c>
      <c r="D14" s="15" t="s">
        <v>36</v>
      </c>
      <c r="E14" s="30" t="s">
        <v>102</v>
      </c>
      <c r="F14" s="32">
        <v>6</v>
      </c>
      <c r="G14" s="32">
        <v>12</v>
      </c>
      <c r="H14" s="51">
        <f t="shared" ref="H14" si="3">IF(E14&lt;&gt;"元/手","",F14*$K$4)</f>
        <v>6.0600000000000005</v>
      </c>
      <c r="I14" s="52" t="str">
        <f t="shared" ref="I14" si="4">IF(E14="元/手",IF(K$5="是","万"&amp;0.006,""),IF(K$5="是","万"&amp;(F14*K$4+0.0000006)*10000,F14*K$4))</f>
        <v>万0.006</v>
      </c>
    </row>
    <row r="15" spans="1:11" ht="18" customHeight="1">
      <c r="A15" s="3" t="s">
        <v>33</v>
      </c>
      <c r="B15" s="29" t="s">
        <v>52</v>
      </c>
      <c r="C15" s="29" t="s">
        <v>170</v>
      </c>
      <c r="D15" s="10" t="s">
        <v>114</v>
      </c>
      <c r="E15" s="30" t="s">
        <v>113</v>
      </c>
      <c r="F15" s="31">
        <v>4.0000000000000003E-5</v>
      </c>
      <c r="G15" s="32">
        <v>2.9999999999999997E-4</v>
      </c>
      <c r="H15" s="51" t="str">
        <f t="shared" si="2"/>
        <v/>
      </c>
      <c r="I15" s="52" t="str">
        <f t="shared" si="0"/>
        <v>万0.41</v>
      </c>
    </row>
    <row r="16" spans="1:11" ht="18" customHeight="1">
      <c r="A16" s="3" t="s">
        <v>33</v>
      </c>
      <c r="B16" s="67" t="s">
        <v>169</v>
      </c>
      <c r="C16" s="67" t="s">
        <v>171</v>
      </c>
      <c r="D16" s="40" t="s">
        <v>107</v>
      </c>
      <c r="E16" s="30" t="s">
        <v>103</v>
      </c>
      <c r="F16" s="31">
        <v>4.0000000000000003E-5</v>
      </c>
      <c r="G16" s="32">
        <v>2.9999999999999997E-4</v>
      </c>
      <c r="H16" s="51" t="str">
        <f t="shared" si="2"/>
        <v/>
      </c>
      <c r="I16" s="52" t="str">
        <f t="shared" si="0"/>
        <v>万0.41</v>
      </c>
    </row>
    <row r="17" spans="1:9" ht="18" customHeight="1">
      <c r="A17" s="3" t="s">
        <v>33</v>
      </c>
      <c r="B17" s="68"/>
      <c r="C17" s="68"/>
      <c r="D17" s="15" t="s">
        <v>108</v>
      </c>
      <c r="E17" s="30" t="s">
        <v>103</v>
      </c>
      <c r="F17" s="43">
        <v>2.0000000000000001E-4</v>
      </c>
      <c r="G17" s="44">
        <v>4.0000000000000002E-4</v>
      </c>
      <c r="H17" s="51" t="str">
        <f t="shared" si="2"/>
        <v/>
      </c>
      <c r="I17" s="52" t="str">
        <f t="shared" si="0"/>
        <v>万2.026</v>
      </c>
    </row>
    <row r="18" spans="1:9" ht="18" customHeight="1">
      <c r="A18" s="3" t="s">
        <v>33</v>
      </c>
      <c r="B18" s="29" t="s">
        <v>154</v>
      </c>
      <c r="C18" s="29" t="s">
        <v>156</v>
      </c>
      <c r="D18" s="15" t="s">
        <v>112</v>
      </c>
      <c r="E18" s="30" t="s">
        <v>113</v>
      </c>
      <c r="F18" s="33">
        <v>1E-4</v>
      </c>
      <c r="G18" s="32">
        <v>3.5500000000000001E-4</v>
      </c>
      <c r="H18" s="51" t="str">
        <f t="shared" si="1"/>
        <v/>
      </c>
      <c r="I18" s="52" t="str">
        <f t="shared" si="0"/>
        <v>万1.016</v>
      </c>
    </row>
    <row r="19" spans="1:9" ht="18" customHeight="1">
      <c r="A19" s="3" t="s">
        <v>33</v>
      </c>
      <c r="B19" s="67" t="s">
        <v>155</v>
      </c>
      <c r="C19" s="67" t="s">
        <v>157</v>
      </c>
      <c r="D19" s="40" t="s">
        <v>107</v>
      </c>
      <c r="E19" s="30" t="s">
        <v>103</v>
      </c>
      <c r="F19" s="33">
        <v>1E-4</v>
      </c>
      <c r="G19" s="32">
        <v>3.5500000000000001E-4</v>
      </c>
      <c r="H19" s="51" t="str">
        <f t="shared" ref="H19:H20" si="5">IF(E19&lt;&gt;"元/手","",F19*$K$4)</f>
        <v/>
      </c>
      <c r="I19" s="52" t="str">
        <f t="shared" ref="I19:I20" si="6">IF(E19="元/手",IF(K$5="是","万"&amp;0.006,""),IF(K$5="是","万"&amp;(F19*K$4+0.0000006)*10000,F19*K$4))</f>
        <v>万1.016</v>
      </c>
    </row>
    <row r="20" spans="1:9" ht="18" customHeight="1">
      <c r="A20" s="3" t="s">
        <v>33</v>
      </c>
      <c r="B20" s="68"/>
      <c r="C20" s="68"/>
      <c r="D20" s="15" t="s">
        <v>108</v>
      </c>
      <c r="E20" s="30" t="s">
        <v>103</v>
      </c>
      <c r="F20" s="43">
        <v>5.0000000000000001E-4</v>
      </c>
      <c r="G20" s="44">
        <v>1E-3</v>
      </c>
      <c r="H20" s="51" t="str">
        <f t="shared" si="5"/>
        <v/>
      </c>
      <c r="I20" s="52" t="str">
        <f t="shared" si="6"/>
        <v>万5.056</v>
      </c>
    </row>
    <row r="21" spans="1:9" ht="18" customHeight="1">
      <c r="A21" s="3" t="s">
        <v>33</v>
      </c>
      <c r="B21" s="2" t="s">
        <v>46</v>
      </c>
      <c r="C21" s="3" t="s">
        <v>45</v>
      </c>
      <c r="D21" s="15" t="s">
        <v>112</v>
      </c>
      <c r="E21" s="30" t="s">
        <v>113</v>
      </c>
      <c r="F21" s="34">
        <v>4.5000000000000003E-5</v>
      </c>
      <c r="G21" s="32">
        <v>2.9999999999999997E-4</v>
      </c>
      <c r="H21" s="51" t="str">
        <f t="shared" si="1"/>
        <v/>
      </c>
      <c r="I21" s="52" t="str">
        <f t="shared" si="0"/>
        <v>万0.4605</v>
      </c>
    </row>
    <row r="22" spans="1:9" ht="18" customHeight="1">
      <c r="A22" s="3" t="s">
        <v>33</v>
      </c>
      <c r="B22" s="67" t="s">
        <v>143</v>
      </c>
      <c r="C22" s="67" t="s">
        <v>144</v>
      </c>
      <c r="D22" s="40" t="s">
        <v>107</v>
      </c>
      <c r="E22" s="30" t="s">
        <v>113</v>
      </c>
      <c r="F22" s="34">
        <v>4.5000000000000003E-5</v>
      </c>
      <c r="G22" s="32">
        <v>2.9999999999999997E-4</v>
      </c>
      <c r="H22" s="51" t="str">
        <f t="shared" si="1"/>
        <v/>
      </c>
      <c r="I22" s="52" t="str">
        <f t="shared" si="0"/>
        <v>万0.4605</v>
      </c>
    </row>
    <row r="23" spans="1:9" ht="18" customHeight="1">
      <c r="A23" s="3" t="s">
        <v>33</v>
      </c>
      <c r="B23" s="68"/>
      <c r="C23" s="68"/>
      <c r="D23" s="15" t="s">
        <v>108</v>
      </c>
      <c r="E23" s="30" t="s">
        <v>113</v>
      </c>
      <c r="F23" s="43">
        <v>1.8000000000000001E-4</v>
      </c>
      <c r="G23" s="44">
        <v>4.35E-4</v>
      </c>
      <c r="H23" s="51" t="str">
        <f t="shared" si="1"/>
        <v/>
      </c>
      <c r="I23" s="52" t="str">
        <f t="shared" si="0"/>
        <v>万1.824</v>
      </c>
    </row>
    <row r="24" spans="1:9" ht="18" customHeight="1">
      <c r="A24" s="3" t="s">
        <v>33</v>
      </c>
      <c r="B24" s="16" t="s">
        <v>94</v>
      </c>
      <c r="C24" s="16" t="s">
        <v>96</v>
      </c>
      <c r="D24" s="10" t="s">
        <v>114</v>
      </c>
      <c r="E24" s="30" t="s">
        <v>115</v>
      </c>
      <c r="F24" s="31">
        <v>1</v>
      </c>
      <c r="G24" s="32">
        <v>2</v>
      </c>
      <c r="H24" s="51">
        <f>IF(E24&lt;&gt;"元/手","",F24*$K$4)</f>
        <v>1.01</v>
      </c>
      <c r="I24" s="52" t="str">
        <f t="shared" si="0"/>
        <v>万0.006</v>
      </c>
    </row>
    <row r="25" spans="1:9" ht="18" customHeight="1">
      <c r="A25" s="3" t="s">
        <v>33</v>
      </c>
      <c r="B25" s="29" t="s">
        <v>167</v>
      </c>
      <c r="C25" s="29" t="s">
        <v>168</v>
      </c>
      <c r="D25" s="10" t="s">
        <v>39</v>
      </c>
      <c r="E25" s="30" t="s">
        <v>102</v>
      </c>
      <c r="F25" s="31">
        <v>3</v>
      </c>
      <c r="G25" s="32">
        <v>6</v>
      </c>
      <c r="H25" s="51">
        <f>IF(E25&lt;&gt;"元/手","",F25*$K$4)</f>
        <v>3.0300000000000002</v>
      </c>
      <c r="I25" s="52" t="str">
        <f t="shared" ref="I25" si="7">IF(E25="元/手",IF(K$5="是","万"&amp;0.006,""),IF(K$5="是","万"&amp;(F25*K$4+0.0000006)*10000,F25*K$4))</f>
        <v>万0.006</v>
      </c>
    </row>
    <row r="26" spans="1:9" ht="18" customHeight="1">
      <c r="A26" s="3" t="s">
        <v>33</v>
      </c>
      <c r="B26" s="2" t="s">
        <v>26</v>
      </c>
      <c r="C26" s="2" t="s">
        <v>25</v>
      </c>
      <c r="D26" s="15" t="s">
        <v>112</v>
      </c>
      <c r="E26" s="30" t="s">
        <v>113</v>
      </c>
      <c r="F26" s="31">
        <v>4.0000000000000003E-5</v>
      </c>
      <c r="G26" s="32">
        <v>2.9999999999999997E-4</v>
      </c>
      <c r="H26" s="51" t="str">
        <f t="shared" si="1"/>
        <v/>
      </c>
      <c r="I26" s="52" t="str">
        <f t="shared" si="0"/>
        <v>万0.41</v>
      </c>
    </row>
    <row r="27" spans="1:9" ht="18" customHeight="1">
      <c r="A27" s="3" t="s">
        <v>33</v>
      </c>
      <c r="B27" s="29" t="s">
        <v>162</v>
      </c>
      <c r="C27" s="2" t="s">
        <v>24</v>
      </c>
      <c r="D27" s="10" t="s">
        <v>114</v>
      </c>
      <c r="E27" s="30" t="s">
        <v>115</v>
      </c>
      <c r="F27" s="35">
        <v>3</v>
      </c>
      <c r="G27" s="32">
        <v>16</v>
      </c>
      <c r="H27" s="51">
        <f t="shared" si="1"/>
        <v>3.0300000000000002</v>
      </c>
      <c r="I27" s="52" t="str">
        <f t="shared" si="0"/>
        <v>万0.006</v>
      </c>
    </row>
    <row r="28" spans="1:9" ht="18" customHeight="1">
      <c r="A28" s="3" t="s">
        <v>33</v>
      </c>
      <c r="B28" s="67" t="s">
        <v>172</v>
      </c>
      <c r="C28" s="67" t="s">
        <v>173</v>
      </c>
      <c r="D28" s="40" t="s">
        <v>107</v>
      </c>
      <c r="E28" s="30" t="s">
        <v>115</v>
      </c>
      <c r="F28" s="33">
        <v>3</v>
      </c>
      <c r="G28" s="32">
        <v>16</v>
      </c>
      <c r="H28" s="51">
        <f t="shared" si="1"/>
        <v>3.0300000000000002</v>
      </c>
      <c r="I28" s="52" t="str">
        <f t="shared" si="0"/>
        <v>万0.006</v>
      </c>
    </row>
    <row r="29" spans="1:9" ht="18" customHeight="1">
      <c r="A29" s="3" t="s">
        <v>33</v>
      </c>
      <c r="B29" s="68"/>
      <c r="C29" s="68"/>
      <c r="D29" s="15" t="s">
        <v>108</v>
      </c>
      <c r="E29" s="30" t="s">
        <v>115</v>
      </c>
      <c r="F29" s="43">
        <v>15</v>
      </c>
      <c r="G29" s="44">
        <v>30</v>
      </c>
      <c r="H29" s="51">
        <f t="shared" si="1"/>
        <v>15.15</v>
      </c>
      <c r="I29" s="52" t="str">
        <f t="shared" si="0"/>
        <v>万0.006</v>
      </c>
    </row>
    <row r="30" spans="1:9" ht="18" customHeight="1">
      <c r="A30" s="3" t="s">
        <v>23</v>
      </c>
      <c r="B30" s="29" t="s">
        <v>22</v>
      </c>
      <c r="C30" s="2" t="s">
        <v>21</v>
      </c>
      <c r="D30" s="41" t="s">
        <v>161</v>
      </c>
      <c r="E30" s="30" t="s">
        <v>115</v>
      </c>
      <c r="F30" s="31">
        <v>4.3</v>
      </c>
      <c r="G30" s="32">
        <v>12</v>
      </c>
      <c r="H30" s="51">
        <f t="shared" si="1"/>
        <v>4.343</v>
      </c>
      <c r="I30" s="52" t="str">
        <f t="shared" si="0"/>
        <v>万0.006</v>
      </c>
    </row>
    <row r="31" spans="1:9" ht="18" customHeight="1">
      <c r="A31" s="3" t="s">
        <v>158</v>
      </c>
      <c r="B31" s="29" t="s">
        <v>159</v>
      </c>
      <c r="C31" s="29" t="s">
        <v>160</v>
      </c>
      <c r="D31" s="41" t="s">
        <v>161</v>
      </c>
      <c r="E31" s="30" t="s">
        <v>102</v>
      </c>
      <c r="F31" s="31">
        <v>4</v>
      </c>
      <c r="G31" s="32">
        <v>8</v>
      </c>
      <c r="H31" s="51">
        <f t="shared" ref="H31" si="8">IF(E31&lt;&gt;"元/手","",F31*$K$4)</f>
        <v>4.04</v>
      </c>
      <c r="I31" s="52" t="str">
        <f t="shared" ref="I31" si="9">IF(E31="元/手",IF(K$5="是","万"&amp;0.006,""),IF(K$5="是","万"&amp;(F31*K$4+0.0000006)*10000,F31*K$4))</f>
        <v>万0.006</v>
      </c>
    </row>
    <row r="32" spans="1:9" ht="18" customHeight="1">
      <c r="A32" s="3" t="s">
        <v>23</v>
      </c>
      <c r="B32" s="61" t="s">
        <v>83</v>
      </c>
      <c r="C32" s="63" t="s">
        <v>42</v>
      </c>
      <c r="D32" s="40" t="s">
        <v>123</v>
      </c>
      <c r="E32" s="19" t="s">
        <v>102</v>
      </c>
      <c r="F32" s="24">
        <v>3</v>
      </c>
      <c r="G32" s="27">
        <v>8</v>
      </c>
      <c r="H32" s="51">
        <f t="shared" ref="H32:H39" si="10">IF(E32&lt;&gt;"元/手","",F32*$K$4)</f>
        <v>3.0300000000000002</v>
      </c>
      <c r="I32" s="52" t="str">
        <f t="shared" si="0"/>
        <v>万0.006</v>
      </c>
    </row>
    <row r="33" spans="1:9" ht="18" customHeight="1">
      <c r="A33" s="3" t="s">
        <v>23</v>
      </c>
      <c r="B33" s="62"/>
      <c r="C33" s="64"/>
      <c r="D33" s="15" t="s">
        <v>108</v>
      </c>
      <c r="E33" s="19" t="s">
        <v>102</v>
      </c>
      <c r="F33" s="39">
        <v>24</v>
      </c>
      <c r="G33" s="27">
        <v>64</v>
      </c>
      <c r="H33" s="51">
        <f t="shared" si="10"/>
        <v>24.240000000000002</v>
      </c>
      <c r="I33" s="52" t="str">
        <f t="shared" si="0"/>
        <v>万0.006</v>
      </c>
    </row>
    <row r="34" spans="1:9" ht="18" customHeight="1">
      <c r="A34" s="3" t="s">
        <v>23</v>
      </c>
      <c r="B34" s="10" t="s">
        <v>66</v>
      </c>
      <c r="C34" s="10" t="s">
        <v>67</v>
      </c>
      <c r="D34" s="36" t="s">
        <v>116</v>
      </c>
      <c r="E34" s="37" t="s">
        <v>117</v>
      </c>
      <c r="F34" s="24">
        <v>3</v>
      </c>
      <c r="G34" s="22">
        <v>8</v>
      </c>
      <c r="H34" s="51">
        <f t="shared" si="10"/>
        <v>3.0300000000000002</v>
      </c>
      <c r="I34" s="52" t="str">
        <f t="shared" si="0"/>
        <v>万0.006</v>
      </c>
    </row>
    <row r="35" spans="1:9" ht="18" customHeight="1">
      <c r="A35" s="3" t="s">
        <v>23</v>
      </c>
      <c r="B35" s="10" t="s">
        <v>77</v>
      </c>
      <c r="C35" s="10" t="s">
        <v>78</v>
      </c>
      <c r="D35" s="36" t="s">
        <v>116</v>
      </c>
      <c r="E35" s="37" t="s">
        <v>117</v>
      </c>
      <c r="F35" s="24">
        <v>3</v>
      </c>
      <c r="G35" s="22">
        <v>7</v>
      </c>
      <c r="H35" s="51">
        <f t="shared" si="10"/>
        <v>3.0300000000000002</v>
      </c>
      <c r="I35" s="52" t="str">
        <f t="shared" si="0"/>
        <v>万0.006</v>
      </c>
    </row>
    <row r="36" spans="1:9" ht="18" customHeight="1">
      <c r="A36" s="3" t="s">
        <v>23</v>
      </c>
      <c r="B36" s="65" t="s">
        <v>109</v>
      </c>
      <c r="C36" s="63" t="s">
        <v>76</v>
      </c>
      <c r="D36" s="40" t="s">
        <v>107</v>
      </c>
      <c r="E36" s="19" t="s">
        <v>102</v>
      </c>
      <c r="F36" s="24">
        <v>2</v>
      </c>
      <c r="G36" s="22">
        <v>4.0999999999999996</v>
      </c>
      <c r="H36" s="51">
        <f t="shared" si="10"/>
        <v>2.02</v>
      </c>
      <c r="I36" s="52" t="str">
        <f t="shared" si="0"/>
        <v>万0.006</v>
      </c>
    </row>
    <row r="37" spans="1:9" ht="18" customHeight="1">
      <c r="A37" s="3" t="s">
        <v>23</v>
      </c>
      <c r="B37" s="66"/>
      <c r="C37" s="64"/>
      <c r="D37" s="15" t="s">
        <v>108</v>
      </c>
      <c r="E37" s="19" t="s">
        <v>102</v>
      </c>
      <c r="F37" s="24">
        <v>6</v>
      </c>
      <c r="G37" s="22">
        <v>8.1</v>
      </c>
      <c r="H37" s="51">
        <f t="shared" si="10"/>
        <v>6.0600000000000005</v>
      </c>
      <c r="I37" s="52" t="str">
        <f t="shared" si="0"/>
        <v>万0.006</v>
      </c>
    </row>
    <row r="38" spans="1:9" ht="18" customHeight="1">
      <c r="A38" s="3" t="s">
        <v>23</v>
      </c>
      <c r="B38" s="29" t="s">
        <v>49</v>
      </c>
      <c r="C38" s="6" t="s">
        <v>56</v>
      </c>
      <c r="D38" s="10" t="s">
        <v>39</v>
      </c>
      <c r="E38" s="19" t="s">
        <v>102</v>
      </c>
      <c r="F38" s="24">
        <v>2.5</v>
      </c>
      <c r="G38" s="22">
        <v>7</v>
      </c>
      <c r="H38" s="51">
        <f t="shared" si="10"/>
        <v>2.5249999999999999</v>
      </c>
      <c r="I38" s="52" t="str">
        <f t="shared" si="0"/>
        <v>万0.006</v>
      </c>
    </row>
    <row r="39" spans="1:9" ht="18" customHeight="1">
      <c r="A39" s="3" t="s">
        <v>23</v>
      </c>
      <c r="B39" s="6" t="s">
        <v>59</v>
      </c>
      <c r="C39" s="6" t="s">
        <v>58</v>
      </c>
      <c r="D39" s="15" t="s">
        <v>36</v>
      </c>
      <c r="E39" s="19" t="s">
        <v>102</v>
      </c>
      <c r="F39" s="24">
        <v>5</v>
      </c>
      <c r="G39" s="22">
        <v>20</v>
      </c>
      <c r="H39" s="51">
        <f t="shared" si="10"/>
        <v>5.05</v>
      </c>
      <c r="I39" s="52" t="str">
        <f t="shared" si="0"/>
        <v>万0.006</v>
      </c>
    </row>
    <row r="40" spans="1:9" ht="18" customHeight="1">
      <c r="A40" s="3" t="s">
        <v>23</v>
      </c>
      <c r="B40" s="29" t="s">
        <v>50</v>
      </c>
      <c r="C40" s="6" t="s">
        <v>55</v>
      </c>
      <c r="D40" s="15" t="s">
        <v>112</v>
      </c>
      <c r="E40" s="30" t="s">
        <v>115</v>
      </c>
      <c r="F40" s="31">
        <v>2.5</v>
      </c>
      <c r="G40" s="32">
        <v>6</v>
      </c>
      <c r="H40" s="51">
        <f t="shared" si="1"/>
        <v>2.5249999999999999</v>
      </c>
      <c r="I40" s="52" t="str">
        <f t="shared" si="0"/>
        <v>万0.006</v>
      </c>
    </row>
    <row r="41" spans="1:9" ht="18" customHeight="1">
      <c r="A41" s="3" t="s">
        <v>23</v>
      </c>
      <c r="B41" s="57" t="s">
        <v>125</v>
      </c>
      <c r="C41" s="57" t="s">
        <v>126</v>
      </c>
      <c r="D41" s="15" t="s">
        <v>36</v>
      </c>
      <c r="E41" s="37" t="s">
        <v>127</v>
      </c>
      <c r="F41" s="24">
        <v>1.5</v>
      </c>
      <c r="G41" s="22">
        <v>5.5</v>
      </c>
      <c r="H41" s="51">
        <f t="shared" ref="H41:H46" si="11">IF(E41&lt;&gt;"元/手","",F41*$K$4)</f>
        <v>1.5150000000000001</v>
      </c>
      <c r="I41" s="52" t="str">
        <f t="shared" si="0"/>
        <v>万0.006</v>
      </c>
    </row>
    <row r="42" spans="1:9" ht="18" customHeight="1">
      <c r="A42" s="3" t="s">
        <v>23</v>
      </c>
      <c r="B42" s="10" t="s">
        <v>41</v>
      </c>
      <c r="C42" s="1" t="s">
        <v>40</v>
      </c>
      <c r="D42" s="10" t="s">
        <v>36</v>
      </c>
      <c r="E42" s="19" t="s">
        <v>102</v>
      </c>
      <c r="F42" s="24">
        <v>2</v>
      </c>
      <c r="G42" s="22">
        <v>6</v>
      </c>
      <c r="H42" s="51">
        <f t="shared" si="11"/>
        <v>2.02</v>
      </c>
      <c r="I42" s="52" t="str">
        <f t="shared" si="0"/>
        <v>万0.006</v>
      </c>
    </row>
    <row r="43" spans="1:9" ht="18" customHeight="1">
      <c r="A43" s="3" t="s">
        <v>23</v>
      </c>
      <c r="B43" s="59" t="s">
        <v>79</v>
      </c>
      <c r="C43" s="59" t="s">
        <v>81</v>
      </c>
      <c r="D43" s="36" t="s">
        <v>36</v>
      </c>
      <c r="E43" s="37" t="s">
        <v>117</v>
      </c>
      <c r="F43" s="24">
        <v>3</v>
      </c>
      <c r="G43" s="22">
        <v>5</v>
      </c>
      <c r="H43" s="51">
        <f t="shared" si="11"/>
        <v>3.0300000000000002</v>
      </c>
      <c r="I43" s="52" t="str">
        <f t="shared" si="0"/>
        <v>万0.006</v>
      </c>
    </row>
    <row r="44" spans="1:9" ht="18" customHeight="1">
      <c r="A44" s="3" t="s">
        <v>23</v>
      </c>
      <c r="B44" s="60"/>
      <c r="C44" s="60"/>
      <c r="D44" s="15" t="s">
        <v>108</v>
      </c>
      <c r="E44" s="37" t="s">
        <v>102</v>
      </c>
      <c r="F44" s="24">
        <v>6</v>
      </c>
      <c r="G44" s="22">
        <v>12</v>
      </c>
      <c r="H44" s="51">
        <f t="shared" si="11"/>
        <v>6.0600000000000005</v>
      </c>
      <c r="I44" s="52" t="str">
        <f t="shared" si="0"/>
        <v>万0.006</v>
      </c>
    </row>
    <row r="45" spans="1:9" ht="18" customHeight="1">
      <c r="A45" s="3" t="s">
        <v>23</v>
      </c>
      <c r="B45" s="59" t="s">
        <v>80</v>
      </c>
      <c r="C45" s="59" t="s">
        <v>82</v>
      </c>
      <c r="D45" s="36" t="s">
        <v>36</v>
      </c>
      <c r="E45" s="37" t="s">
        <v>117</v>
      </c>
      <c r="F45" s="24">
        <v>3</v>
      </c>
      <c r="G45" s="22">
        <v>5</v>
      </c>
      <c r="H45" s="51">
        <f t="shared" si="11"/>
        <v>3.0300000000000002</v>
      </c>
      <c r="I45" s="52" t="str">
        <f t="shared" si="0"/>
        <v>万0.006</v>
      </c>
    </row>
    <row r="46" spans="1:9" ht="18" customHeight="1">
      <c r="A46" s="3" t="s">
        <v>23</v>
      </c>
      <c r="B46" s="60"/>
      <c r="C46" s="60"/>
      <c r="D46" s="15" t="s">
        <v>108</v>
      </c>
      <c r="E46" s="37" t="s">
        <v>102</v>
      </c>
      <c r="F46" s="24">
        <v>6</v>
      </c>
      <c r="G46" s="22">
        <v>8</v>
      </c>
      <c r="H46" s="51">
        <f t="shared" si="11"/>
        <v>6.0600000000000005</v>
      </c>
      <c r="I46" s="52" t="str">
        <f t="shared" si="0"/>
        <v>万0.006</v>
      </c>
    </row>
    <row r="47" spans="1:9" ht="18" customHeight="1">
      <c r="A47" s="3" t="s">
        <v>23</v>
      </c>
      <c r="B47" s="29" t="s">
        <v>20</v>
      </c>
      <c r="C47" s="2" t="s">
        <v>19</v>
      </c>
      <c r="D47" s="10" t="s">
        <v>39</v>
      </c>
      <c r="E47" s="19" t="s">
        <v>102</v>
      </c>
      <c r="F47" s="24">
        <v>3</v>
      </c>
      <c r="G47" s="22">
        <v>8</v>
      </c>
      <c r="H47" s="51">
        <f t="shared" si="1"/>
        <v>3.0300000000000002</v>
      </c>
      <c r="I47" s="52" t="str">
        <f t="shared" si="0"/>
        <v>万0.006</v>
      </c>
    </row>
    <row r="48" spans="1:9" ht="18" customHeight="1">
      <c r="A48" s="3" t="s">
        <v>23</v>
      </c>
      <c r="B48" s="29" t="s">
        <v>141</v>
      </c>
      <c r="C48" s="29" t="s">
        <v>142</v>
      </c>
      <c r="D48" s="10" t="s">
        <v>36</v>
      </c>
      <c r="E48" s="19" t="s">
        <v>102</v>
      </c>
      <c r="F48" s="24">
        <v>1.5</v>
      </c>
      <c r="G48" s="22">
        <v>3</v>
      </c>
      <c r="H48" s="51">
        <f t="shared" si="1"/>
        <v>1.5150000000000001</v>
      </c>
      <c r="I48" s="52" t="str">
        <f t="shared" si="0"/>
        <v>万0.006</v>
      </c>
    </row>
    <row r="49" spans="1:9" ht="18" customHeight="1">
      <c r="A49" s="3" t="s">
        <v>23</v>
      </c>
      <c r="B49" s="29" t="s">
        <v>110</v>
      </c>
      <c r="C49" s="2" t="s">
        <v>18</v>
      </c>
      <c r="D49" s="10" t="s">
        <v>39</v>
      </c>
      <c r="E49" s="19" t="s">
        <v>102</v>
      </c>
      <c r="F49" s="24">
        <v>3</v>
      </c>
      <c r="G49" s="22">
        <v>8</v>
      </c>
      <c r="H49" s="51">
        <f t="shared" si="1"/>
        <v>3.0300000000000002</v>
      </c>
      <c r="I49" s="52" t="str">
        <f t="shared" si="0"/>
        <v>万0.006</v>
      </c>
    </row>
    <row r="50" spans="1:9" ht="18" customHeight="1">
      <c r="A50" s="3" t="s">
        <v>23</v>
      </c>
      <c r="B50" s="29" t="s">
        <v>51</v>
      </c>
      <c r="C50" s="6" t="s">
        <v>57</v>
      </c>
      <c r="D50" s="10" t="s">
        <v>39</v>
      </c>
      <c r="E50" s="19" t="s">
        <v>102</v>
      </c>
      <c r="F50" s="24">
        <v>2.5</v>
      </c>
      <c r="G50" s="22">
        <v>6</v>
      </c>
      <c r="H50" s="51">
        <f t="shared" si="1"/>
        <v>2.5249999999999999</v>
      </c>
      <c r="I50" s="52" t="str">
        <f t="shared" si="0"/>
        <v>万0.006</v>
      </c>
    </row>
    <row r="51" spans="1:9" ht="18" customHeight="1">
      <c r="A51" s="3" t="s">
        <v>23</v>
      </c>
      <c r="B51" s="59" t="s">
        <v>104</v>
      </c>
      <c r="C51" s="59" t="s">
        <v>105</v>
      </c>
      <c r="D51" s="40" t="s">
        <v>123</v>
      </c>
      <c r="E51" s="37" t="s">
        <v>117</v>
      </c>
      <c r="F51" s="24">
        <v>4</v>
      </c>
      <c r="G51" s="22">
        <v>10</v>
      </c>
      <c r="H51" s="51">
        <f t="shared" si="1"/>
        <v>4.04</v>
      </c>
      <c r="I51" s="52" t="str">
        <f t="shared" si="0"/>
        <v>万0.006</v>
      </c>
    </row>
    <row r="52" spans="1:9" ht="18" customHeight="1">
      <c r="A52" s="3" t="s">
        <v>23</v>
      </c>
      <c r="B52" s="60"/>
      <c r="C52" s="60"/>
      <c r="D52" s="15" t="s">
        <v>108</v>
      </c>
      <c r="E52" s="37" t="s">
        <v>102</v>
      </c>
      <c r="F52" s="24">
        <v>8</v>
      </c>
      <c r="G52" s="22">
        <v>23</v>
      </c>
      <c r="H52" s="51">
        <f t="shared" si="1"/>
        <v>8.08</v>
      </c>
      <c r="I52" s="52" t="str">
        <f t="shared" si="0"/>
        <v>万0.006</v>
      </c>
    </row>
    <row r="53" spans="1:9" ht="18" customHeight="1">
      <c r="A53" s="3" t="s">
        <v>17</v>
      </c>
      <c r="B53" s="29" t="s">
        <v>16</v>
      </c>
      <c r="C53" s="29" t="s">
        <v>15</v>
      </c>
      <c r="D53" s="42" t="s">
        <v>118</v>
      </c>
      <c r="E53" s="37" t="s">
        <v>117</v>
      </c>
      <c r="F53" s="23">
        <v>2</v>
      </c>
      <c r="G53" s="22">
        <v>8</v>
      </c>
      <c r="H53" s="51">
        <f t="shared" si="1"/>
        <v>2.02</v>
      </c>
      <c r="I53" s="52" t="str">
        <f t="shared" si="0"/>
        <v>万0.006</v>
      </c>
    </row>
    <row r="54" spans="1:9" ht="18" customHeight="1">
      <c r="A54" s="3" t="s">
        <v>17</v>
      </c>
      <c r="B54" s="2" t="s">
        <v>14</v>
      </c>
      <c r="C54" s="2" t="s">
        <v>13</v>
      </c>
      <c r="D54" s="40" t="s">
        <v>116</v>
      </c>
      <c r="E54" s="37" t="s">
        <v>117</v>
      </c>
      <c r="F54" s="23">
        <v>2</v>
      </c>
      <c r="G54" s="22">
        <v>8</v>
      </c>
      <c r="H54" s="51">
        <f t="shared" si="1"/>
        <v>2.02</v>
      </c>
      <c r="I54" s="52" t="str">
        <f t="shared" si="0"/>
        <v>万0.006</v>
      </c>
    </row>
    <row r="55" spans="1:9" ht="18" customHeight="1">
      <c r="A55" s="3" t="s">
        <v>17</v>
      </c>
      <c r="B55" s="54" t="s">
        <v>14</v>
      </c>
      <c r="C55" s="54" t="s">
        <v>145</v>
      </c>
      <c r="D55" s="40" t="s">
        <v>116</v>
      </c>
      <c r="E55" s="37" t="s">
        <v>117</v>
      </c>
      <c r="F55" s="55">
        <v>1</v>
      </c>
      <c r="G55" s="22">
        <v>4</v>
      </c>
      <c r="H55" s="51">
        <f t="shared" si="1"/>
        <v>1.01</v>
      </c>
      <c r="I55" s="52" t="str">
        <f t="shared" si="0"/>
        <v>万0.006</v>
      </c>
    </row>
    <row r="56" spans="1:9" ht="18" customHeight="1">
      <c r="A56" s="3" t="s">
        <v>17</v>
      </c>
      <c r="B56" s="2" t="s">
        <v>12</v>
      </c>
      <c r="C56" s="2" t="s">
        <v>11</v>
      </c>
      <c r="D56" s="36" t="s">
        <v>119</v>
      </c>
      <c r="E56" s="37" t="s">
        <v>117</v>
      </c>
      <c r="F56" s="25">
        <v>0.2</v>
      </c>
      <c r="G56" s="22">
        <v>4</v>
      </c>
      <c r="H56" s="51">
        <f t="shared" si="1"/>
        <v>0.20200000000000001</v>
      </c>
      <c r="I56" s="52" t="str">
        <f t="shared" si="0"/>
        <v>万0.006</v>
      </c>
    </row>
    <row r="57" spans="1:9" ht="18" customHeight="1">
      <c r="A57" s="3" t="s">
        <v>17</v>
      </c>
      <c r="B57" s="29" t="s">
        <v>12</v>
      </c>
      <c r="C57" s="54" t="s">
        <v>178</v>
      </c>
      <c r="D57" s="36" t="s">
        <v>119</v>
      </c>
      <c r="E57" s="37" t="s">
        <v>102</v>
      </c>
      <c r="F57" s="25">
        <v>1.2</v>
      </c>
      <c r="G57" s="22">
        <v>4</v>
      </c>
      <c r="H57" s="51">
        <f t="shared" ref="H57" si="12">IF(E57&lt;&gt;"元/手","",F57*$K$4)</f>
        <v>1.212</v>
      </c>
      <c r="I57" s="52" t="str">
        <f t="shared" ref="I57" si="13">IF(E57="元/手",IF(K$5="是","万"&amp;0.006,""),IF(K$5="是","万"&amp;(F57*K$4+0.0000006)*10000,F57*K$4))</f>
        <v>万0.006</v>
      </c>
    </row>
    <row r="58" spans="1:9" s="5" customFormat="1" ht="18" customHeight="1">
      <c r="A58" s="3" t="s">
        <v>17</v>
      </c>
      <c r="B58" s="45" t="s">
        <v>54</v>
      </c>
      <c r="C58" s="45" t="s">
        <v>60</v>
      </c>
      <c r="D58" s="42" t="s">
        <v>111</v>
      </c>
      <c r="E58" s="37" t="s">
        <v>121</v>
      </c>
      <c r="F58" s="27">
        <v>6.0000000000000002E-6</v>
      </c>
      <c r="G58" s="48">
        <v>1.2E-4</v>
      </c>
      <c r="H58" s="51" t="str">
        <f t="shared" ref="H58:H63" si="14">IF(E58&lt;&gt;"元/手","",F58*$K$4)</f>
        <v/>
      </c>
      <c r="I58" s="52" t="str">
        <f t="shared" si="0"/>
        <v>万0.0666</v>
      </c>
    </row>
    <row r="59" spans="1:9" s="5" customFormat="1" ht="18" customHeight="1">
      <c r="A59" s="3" t="s">
        <v>17</v>
      </c>
      <c r="B59" s="67" t="s">
        <v>132</v>
      </c>
      <c r="C59" s="67" t="s">
        <v>133</v>
      </c>
      <c r="D59" s="36" t="s">
        <v>120</v>
      </c>
      <c r="E59" s="37" t="s">
        <v>103</v>
      </c>
      <c r="F59" s="39">
        <v>1.2E-4</v>
      </c>
      <c r="G59" s="48">
        <v>3.6000000000000002E-4</v>
      </c>
      <c r="H59" s="51" t="str">
        <f t="shared" si="14"/>
        <v/>
      </c>
      <c r="I59" s="52" t="str">
        <f t="shared" si="0"/>
        <v>万1.218</v>
      </c>
    </row>
    <row r="60" spans="1:9" s="5" customFormat="1" ht="18" customHeight="1">
      <c r="A60" s="3" t="s">
        <v>17</v>
      </c>
      <c r="B60" s="68"/>
      <c r="C60" s="68"/>
      <c r="D60" s="36" t="s">
        <v>122</v>
      </c>
      <c r="E60" s="37" t="s">
        <v>103</v>
      </c>
      <c r="F60" s="27">
        <v>6.0000000000000002E-5</v>
      </c>
      <c r="G60" s="48">
        <v>1.2E-4</v>
      </c>
      <c r="H60" s="51" t="str">
        <f t="shared" si="14"/>
        <v/>
      </c>
      <c r="I60" s="52" t="str">
        <f t="shared" si="0"/>
        <v>万0.612</v>
      </c>
    </row>
    <row r="61" spans="1:9" ht="18" customHeight="1">
      <c r="A61" s="3" t="s">
        <v>17</v>
      </c>
      <c r="B61" s="46" t="s">
        <v>3</v>
      </c>
      <c r="C61" s="46" t="s">
        <v>134</v>
      </c>
      <c r="D61" s="42" t="s">
        <v>111</v>
      </c>
      <c r="E61" s="37" t="s">
        <v>121</v>
      </c>
      <c r="F61" s="27">
        <v>6.0000000000000002E-5</v>
      </c>
      <c r="G61" s="48">
        <v>1.2E-4</v>
      </c>
      <c r="H61" s="51" t="str">
        <f t="shared" si="14"/>
        <v/>
      </c>
      <c r="I61" s="52" t="str">
        <f t="shared" si="0"/>
        <v>万0.612</v>
      </c>
    </row>
    <row r="62" spans="1:9" ht="18" customHeight="1">
      <c r="A62" s="3" t="s">
        <v>17</v>
      </c>
      <c r="B62" s="67" t="s">
        <v>3</v>
      </c>
      <c r="C62" s="67" t="s">
        <v>135</v>
      </c>
      <c r="D62" s="36" t="s">
        <v>120</v>
      </c>
      <c r="E62" s="37" t="s">
        <v>103</v>
      </c>
      <c r="F62" s="39">
        <v>1.8000000000000001E-4</v>
      </c>
      <c r="G62" s="24">
        <v>3.6000000000000002E-4</v>
      </c>
      <c r="H62" s="51" t="str">
        <f t="shared" si="14"/>
        <v/>
      </c>
      <c r="I62" s="52" t="str">
        <f t="shared" si="0"/>
        <v>万1.824</v>
      </c>
    </row>
    <row r="63" spans="1:9" ht="18" customHeight="1">
      <c r="A63" s="3" t="s">
        <v>17</v>
      </c>
      <c r="B63" s="68"/>
      <c r="C63" s="68"/>
      <c r="D63" s="36" t="s">
        <v>122</v>
      </c>
      <c r="E63" s="37" t="s">
        <v>103</v>
      </c>
      <c r="F63" s="27">
        <v>6.0000000000000002E-5</v>
      </c>
      <c r="G63" s="48">
        <v>1.2E-4</v>
      </c>
      <c r="H63" s="51" t="str">
        <f t="shared" si="14"/>
        <v/>
      </c>
      <c r="I63" s="52" t="str">
        <f t="shared" si="0"/>
        <v>万0.612</v>
      </c>
    </row>
    <row r="64" spans="1:9" ht="18" customHeight="1">
      <c r="A64" s="3" t="s">
        <v>17</v>
      </c>
      <c r="B64" s="11" t="s">
        <v>84</v>
      </c>
      <c r="C64" s="11" t="s">
        <v>85</v>
      </c>
      <c r="D64" s="42" t="s">
        <v>118</v>
      </c>
      <c r="E64" s="37" t="s">
        <v>117</v>
      </c>
      <c r="F64" s="25">
        <v>2</v>
      </c>
      <c r="G64" s="22">
        <v>8</v>
      </c>
      <c r="H64" s="51">
        <f t="shared" si="1"/>
        <v>2.02</v>
      </c>
      <c r="I64" s="52" t="str">
        <f t="shared" si="0"/>
        <v>万0.006</v>
      </c>
    </row>
    <row r="65" spans="1:9" ht="18" customHeight="1">
      <c r="A65" s="3" t="s">
        <v>17</v>
      </c>
      <c r="B65" s="2" t="s">
        <v>10</v>
      </c>
      <c r="C65" s="2" t="s">
        <v>9</v>
      </c>
      <c r="D65" s="42" t="s">
        <v>118</v>
      </c>
      <c r="E65" s="37" t="s">
        <v>117</v>
      </c>
      <c r="F65" s="23">
        <v>0.2</v>
      </c>
      <c r="G65" s="22">
        <v>6</v>
      </c>
      <c r="H65" s="51">
        <f t="shared" si="1"/>
        <v>0.20200000000000001</v>
      </c>
      <c r="I65" s="52" t="str">
        <f t="shared" si="0"/>
        <v>万0.006</v>
      </c>
    </row>
    <row r="66" spans="1:9" ht="18" customHeight="1">
      <c r="A66" s="3" t="s">
        <v>17</v>
      </c>
      <c r="B66" s="29" t="s">
        <v>10</v>
      </c>
      <c r="C66" s="54" t="s">
        <v>177</v>
      </c>
      <c r="D66" s="42" t="s">
        <v>111</v>
      </c>
      <c r="E66" s="37" t="s">
        <v>102</v>
      </c>
      <c r="F66" s="23">
        <v>1.5</v>
      </c>
      <c r="G66" s="22">
        <v>6</v>
      </c>
      <c r="H66" s="51"/>
      <c r="I66" s="52"/>
    </row>
    <row r="67" spans="1:9" ht="18" customHeight="1">
      <c r="A67" s="3" t="s">
        <v>17</v>
      </c>
      <c r="B67" s="15" t="s">
        <v>130</v>
      </c>
      <c r="C67" s="29" t="s">
        <v>150</v>
      </c>
      <c r="D67" s="42" t="s">
        <v>131</v>
      </c>
      <c r="E67" s="37" t="s">
        <v>102</v>
      </c>
      <c r="F67" s="23">
        <v>1</v>
      </c>
      <c r="G67" s="23">
        <v>1.5</v>
      </c>
      <c r="H67" s="51">
        <f t="shared" si="1"/>
        <v>1.01</v>
      </c>
      <c r="I67" s="52" t="str">
        <f t="shared" si="0"/>
        <v>万0.006</v>
      </c>
    </row>
    <row r="68" spans="1:9" ht="18" customHeight="1">
      <c r="A68" s="3" t="s">
        <v>17</v>
      </c>
      <c r="B68" s="2" t="s">
        <v>8</v>
      </c>
      <c r="C68" s="2" t="s">
        <v>7</v>
      </c>
      <c r="D68" s="42" t="s">
        <v>118</v>
      </c>
      <c r="E68" s="37" t="s">
        <v>117</v>
      </c>
      <c r="F68" s="25">
        <v>2.5</v>
      </c>
      <c r="G68" s="22">
        <v>8</v>
      </c>
      <c r="H68" s="51">
        <f t="shared" si="1"/>
        <v>2.5249999999999999</v>
      </c>
      <c r="I68" s="52" t="str">
        <f t="shared" si="0"/>
        <v>万0.006</v>
      </c>
    </row>
    <row r="69" spans="1:9" ht="18" customHeight="1">
      <c r="A69" s="3" t="s">
        <v>17</v>
      </c>
      <c r="B69" s="2" t="s">
        <v>6</v>
      </c>
      <c r="C69" s="11" t="s">
        <v>86</v>
      </c>
      <c r="D69" s="36" t="s">
        <v>119</v>
      </c>
      <c r="E69" s="37" t="s">
        <v>117</v>
      </c>
      <c r="F69" s="25">
        <v>2</v>
      </c>
      <c r="G69" s="22">
        <v>8</v>
      </c>
      <c r="H69" s="51">
        <f t="shared" si="1"/>
        <v>2.02</v>
      </c>
      <c r="I69" s="52" t="str">
        <f t="shared" si="0"/>
        <v>万0.006</v>
      </c>
    </row>
    <row r="70" spans="1:9" ht="18" customHeight="1">
      <c r="A70" s="3" t="s">
        <v>17</v>
      </c>
      <c r="B70" s="2" t="s">
        <v>5</v>
      </c>
      <c r="C70" s="2" t="s">
        <v>4</v>
      </c>
      <c r="D70" s="42" t="s">
        <v>118</v>
      </c>
      <c r="E70" s="37" t="s">
        <v>117</v>
      </c>
      <c r="F70" s="25">
        <v>2.5</v>
      </c>
      <c r="G70" s="22">
        <v>8</v>
      </c>
      <c r="H70" s="51">
        <f t="shared" si="1"/>
        <v>2.5249999999999999</v>
      </c>
      <c r="I70" s="52" t="str">
        <f t="shared" si="0"/>
        <v>万0.006</v>
      </c>
    </row>
    <row r="71" spans="1:9" s="5" customFormat="1" ht="18" customHeight="1">
      <c r="A71" s="3" t="s">
        <v>17</v>
      </c>
      <c r="B71" s="9" t="s">
        <v>69</v>
      </c>
      <c r="C71" s="9" t="s">
        <v>71</v>
      </c>
      <c r="D71" s="36" t="s">
        <v>119</v>
      </c>
      <c r="E71" s="37" t="s">
        <v>121</v>
      </c>
      <c r="F71" s="27">
        <v>1E-4</v>
      </c>
      <c r="G71" s="48">
        <v>2.5000000000000001E-4</v>
      </c>
      <c r="H71" s="51" t="str">
        <f>IF(E71&lt;&gt;"元/手","",F71*$K$4)</f>
        <v/>
      </c>
      <c r="I71" s="52" t="str">
        <f t="shared" si="0"/>
        <v>万1.016</v>
      </c>
    </row>
    <row r="72" spans="1:9" s="5" customFormat="1" ht="18" customHeight="1">
      <c r="A72" s="3" t="s">
        <v>17</v>
      </c>
      <c r="B72" s="12" t="s">
        <v>87</v>
      </c>
      <c r="C72" s="12" t="s">
        <v>88</v>
      </c>
      <c r="D72" s="37" t="s">
        <v>118</v>
      </c>
      <c r="E72" s="37" t="s">
        <v>117</v>
      </c>
      <c r="F72" s="24">
        <v>1.5</v>
      </c>
      <c r="G72" s="48">
        <v>3</v>
      </c>
      <c r="H72" s="51">
        <f>IF(E72&lt;&gt;"元/手","",F72*$K$4)</f>
        <v>1.5150000000000001</v>
      </c>
      <c r="I72" s="52" t="str">
        <f t="shared" si="0"/>
        <v>万0.006</v>
      </c>
    </row>
    <row r="73" spans="1:9" s="5" customFormat="1" ht="18" customHeight="1">
      <c r="A73" s="3" t="s">
        <v>17</v>
      </c>
      <c r="B73" s="9" t="s">
        <v>68</v>
      </c>
      <c r="C73" s="9" t="s">
        <v>70</v>
      </c>
      <c r="D73" s="36" t="s">
        <v>119</v>
      </c>
      <c r="E73" s="37" t="s">
        <v>121</v>
      </c>
      <c r="F73" s="27">
        <v>1E-4</v>
      </c>
      <c r="G73" s="48">
        <v>2.5000000000000001E-4</v>
      </c>
      <c r="H73" s="51" t="str">
        <f>IF(E73&lt;&gt;"元/手","",F73*$K$4)</f>
        <v/>
      </c>
      <c r="I73" s="52" t="str">
        <f t="shared" si="0"/>
        <v>万1.016</v>
      </c>
    </row>
    <row r="74" spans="1:9" s="5" customFormat="1" ht="18" customHeight="1">
      <c r="A74" s="3" t="s">
        <v>17</v>
      </c>
      <c r="B74" s="8" t="s">
        <v>63</v>
      </c>
      <c r="C74" s="8" t="s">
        <v>64</v>
      </c>
      <c r="D74" s="40" t="s">
        <v>116</v>
      </c>
      <c r="E74" s="37" t="s">
        <v>121</v>
      </c>
      <c r="F74" s="27">
        <v>1.4999999999999999E-4</v>
      </c>
      <c r="G74" s="48">
        <v>3.5E-4</v>
      </c>
      <c r="H74" s="51" t="str">
        <f>IF(E74&lt;&gt;"元/手","",F74*$K$4)</f>
        <v/>
      </c>
      <c r="I74" s="52" t="str">
        <f t="shared" si="0"/>
        <v>万1.521</v>
      </c>
    </row>
    <row r="75" spans="1:9" s="5" customFormat="1" ht="18" customHeight="1">
      <c r="A75" s="3" t="s">
        <v>17</v>
      </c>
      <c r="B75" s="47" t="s">
        <v>38</v>
      </c>
      <c r="C75" s="47" t="s">
        <v>37</v>
      </c>
      <c r="D75" s="42" t="s">
        <v>111</v>
      </c>
      <c r="E75" s="37" t="s">
        <v>121</v>
      </c>
      <c r="F75" s="27">
        <v>6.0000000000000002E-5</v>
      </c>
      <c r="G75" s="48">
        <v>1.2E-4</v>
      </c>
      <c r="H75" s="51" t="str">
        <f t="shared" si="1"/>
        <v/>
      </c>
      <c r="I75" s="52" t="str">
        <f t="shared" si="0"/>
        <v>万0.612</v>
      </c>
    </row>
    <row r="76" spans="1:9" ht="18" customHeight="1">
      <c r="A76" s="3" t="s">
        <v>17</v>
      </c>
      <c r="B76" s="67" t="s">
        <v>38</v>
      </c>
      <c r="C76" s="67" t="s">
        <v>136</v>
      </c>
      <c r="D76" s="36" t="s">
        <v>120</v>
      </c>
      <c r="E76" s="37" t="s">
        <v>103</v>
      </c>
      <c r="F76" s="39">
        <v>1.8000000000000001E-4</v>
      </c>
      <c r="G76" s="24">
        <v>3.6000000000000002E-4</v>
      </c>
      <c r="H76" s="51" t="str">
        <f t="shared" si="1"/>
        <v/>
      </c>
      <c r="I76" s="52" t="str">
        <f t="shared" si="0"/>
        <v>万1.824</v>
      </c>
    </row>
    <row r="77" spans="1:9" ht="18" customHeight="1">
      <c r="A77" s="3" t="s">
        <v>17</v>
      </c>
      <c r="B77" s="68"/>
      <c r="C77" s="68"/>
      <c r="D77" s="36" t="s">
        <v>122</v>
      </c>
      <c r="E77" s="37" t="s">
        <v>103</v>
      </c>
      <c r="F77" s="27">
        <v>6.0000000000000002E-5</v>
      </c>
      <c r="G77" s="48">
        <v>1.2E-4</v>
      </c>
      <c r="H77" s="51" t="str">
        <f t="shared" si="1"/>
        <v/>
      </c>
      <c r="I77" s="52" t="str">
        <f t="shared" si="0"/>
        <v>万0.612</v>
      </c>
    </row>
    <row r="78" spans="1:9" s="5" customFormat="1" ht="18" customHeight="1">
      <c r="A78" s="3" t="s">
        <v>17</v>
      </c>
      <c r="B78" s="47" t="s">
        <v>72</v>
      </c>
      <c r="C78" s="47" t="s">
        <v>73</v>
      </c>
      <c r="D78" s="42" t="s">
        <v>111</v>
      </c>
      <c r="E78" s="37" t="s">
        <v>103</v>
      </c>
      <c r="F78" s="27">
        <v>6.0000000000000002E-5</v>
      </c>
      <c r="G78" s="22">
        <v>1.2E-4</v>
      </c>
      <c r="H78" s="51" t="str">
        <f t="shared" ref="H78:H86" si="15">IF(E78&lt;&gt;"元/手","",F78*$K$4)</f>
        <v/>
      </c>
      <c r="I78" s="52" t="str">
        <f t="shared" si="0"/>
        <v>万0.612</v>
      </c>
    </row>
    <row r="79" spans="1:9" ht="18" customHeight="1">
      <c r="A79" s="3" t="s">
        <v>2</v>
      </c>
      <c r="B79" s="61" t="s">
        <v>1</v>
      </c>
      <c r="C79" s="61" t="s">
        <v>0</v>
      </c>
      <c r="D79" s="38" t="s">
        <v>123</v>
      </c>
      <c r="E79" s="37" t="s">
        <v>121</v>
      </c>
      <c r="F79" s="25">
        <v>2.3E-5</v>
      </c>
      <c r="G79" s="22">
        <v>9.2999999999999997E-5</v>
      </c>
      <c r="H79" s="51" t="str">
        <f t="shared" si="15"/>
        <v/>
      </c>
      <c r="I79" s="52" t="str">
        <f t="shared" si="0"/>
        <v>万0.2383</v>
      </c>
    </row>
    <row r="80" spans="1:9" ht="18" customHeight="1">
      <c r="A80" s="3" t="s">
        <v>2</v>
      </c>
      <c r="B80" s="62"/>
      <c r="C80" s="62"/>
      <c r="D80" s="29" t="s">
        <v>108</v>
      </c>
      <c r="E80" s="19" t="s">
        <v>103</v>
      </c>
      <c r="F80" s="25">
        <v>6.8999999999999997E-4</v>
      </c>
      <c r="G80" s="22">
        <v>9.8999999999999999E-4</v>
      </c>
      <c r="H80" s="51" t="str">
        <f t="shared" si="15"/>
        <v/>
      </c>
      <c r="I80" s="52" t="str">
        <f t="shared" ref="I80:I86" si="16">IF(E80="元/手",IF(K$5="是","万"&amp;0.006,""),IF(K$5="是","万"&amp;(F80*K$4+0.0000006)*10000,F80*K$4))</f>
        <v>万6.975</v>
      </c>
    </row>
    <row r="81" spans="1:9" ht="18" customHeight="1">
      <c r="A81" s="3" t="s">
        <v>2</v>
      </c>
      <c r="B81" s="69" t="s">
        <v>97</v>
      </c>
      <c r="C81" s="69" t="s">
        <v>99</v>
      </c>
      <c r="D81" s="29" t="s">
        <v>107</v>
      </c>
      <c r="E81" s="20" t="s">
        <v>103</v>
      </c>
      <c r="F81" s="25">
        <v>2.3E-5</v>
      </c>
      <c r="G81" s="28">
        <v>5.9999999999999995E-5</v>
      </c>
      <c r="H81" s="51" t="str">
        <f t="shared" si="15"/>
        <v/>
      </c>
      <c r="I81" s="52" t="str">
        <f t="shared" si="16"/>
        <v>万0.2383</v>
      </c>
    </row>
    <row r="82" spans="1:9" ht="18" customHeight="1">
      <c r="A82" s="3" t="s">
        <v>2</v>
      </c>
      <c r="B82" s="70"/>
      <c r="C82" s="70"/>
      <c r="D82" s="29" t="s">
        <v>108</v>
      </c>
      <c r="E82" s="19" t="s">
        <v>103</v>
      </c>
      <c r="F82" s="25">
        <v>6.8999999999999997E-4</v>
      </c>
      <c r="G82" s="22">
        <v>9.5699999999999995E-4</v>
      </c>
      <c r="H82" s="51" t="str">
        <f t="shared" si="15"/>
        <v/>
      </c>
      <c r="I82" s="52" t="str">
        <f t="shared" si="16"/>
        <v>万6.975</v>
      </c>
    </row>
    <row r="83" spans="1:9" ht="18" customHeight="1">
      <c r="A83" s="3" t="s">
        <v>2</v>
      </c>
      <c r="B83" s="69" t="s">
        <v>98</v>
      </c>
      <c r="C83" s="69" t="s">
        <v>100</v>
      </c>
      <c r="D83" s="29" t="s">
        <v>107</v>
      </c>
      <c r="E83" s="20" t="s">
        <v>103</v>
      </c>
      <c r="F83" s="25">
        <v>2.3E-5</v>
      </c>
      <c r="G83" s="28">
        <v>5.9999999999999995E-5</v>
      </c>
      <c r="H83" s="51" t="str">
        <f t="shared" si="15"/>
        <v/>
      </c>
      <c r="I83" s="52" t="str">
        <f t="shared" si="16"/>
        <v>万0.2383</v>
      </c>
    </row>
    <row r="84" spans="1:9" ht="18" customHeight="1">
      <c r="A84" s="3" t="s">
        <v>2</v>
      </c>
      <c r="B84" s="70"/>
      <c r="C84" s="70"/>
      <c r="D84" s="29" t="s">
        <v>108</v>
      </c>
      <c r="E84" s="19" t="s">
        <v>103</v>
      </c>
      <c r="F84" s="25">
        <v>6.8999999999999997E-4</v>
      </c>
      <c r="G84" s="22">
        <v>9.5699999999999995E-4</v>
      </c>
      <c r="H84" s="51" t="str">
        <f t="shared" si="15"/>
        <v/>
      </c>
      <c r="I84" s="52" t="str">
        <f t="shared" si="16"/>
        <v>万6.975</v>
      </c>
    </row>
    <row r="85" spans="1:9" ht="18" customHeight="1">
      <c r="A85" s="3" t="s">
        <v>2</v>
      </c>
      <c r="B85" s="15" t="s">
        <v>90</v>
      </c>
      <c r="C85" s="7" t="s">
        <v>62</v>
      </c>
      <c r="D85" s="29" t="s">
        <v>36</v>
      </c>
      <c r="E85" s="19" t="s">
        <v>102</v>
      </c>
      <c r="F85" s="26">
        <v>3</v>
      </c>
      <c r="G85" s="22">
        <v>6</v>
      </c>
      <c r="H85" s="51">
        <f t="shared" si="15"/>
        <v>3.0300000000000002</v>
      </c>
      <c r="I85" s="52" t="str">
        <f t="shared" si="16"/>
        <v>万0.006</v>
      </c>
    </row>
    <row r="86" spans="1:9" ht="18" customHeight="1">
      <c r="A86" s="3" t="s">
        <v>2</v>
      </c>
      <c r="B86" s="15" t="s">
        <v>91</v>
      </c>
      <c r="C86" s="7" t="s">
        <v>92</v>
      </c>
      <c r="D86" s="10" t="s">
        <v>39</v>
      </c>
      <c r="E86" s="19" t="s">
        <v>102</v>
      </c>
      <c r="F86" s="26">
        <v>3</v>
      </c>
      <c r="G86" s="22">
        <v>6</v>
      </c>
      <c r="H86" s="51">
        <f t="shared" si="15"/>
        <v>3.0300000000000002</v>
      </c>
      <c r="I86" s="52" t="str">
        <f t="shared" si="16"/>
        <v>万0.006</v>
      </c>
    </row>
    <row r="87" spans="1:9" ht="18" customHeight="1">
      <c r="A87" s="56" t="s">
        <v>147</v>
      </c>
      <c r="B87" s="15" t="s">
        <v>148</v>
      </c>
      <c r="C87" s="7" t="s">
        <v>152</v>
      </c>
      <c r="D87" s="29" t="s">
        <v>153</v>
      </c>
      <c r="E87" s="19" t="s">
        <v>102</v>
      </c>
      <c r="F87" s="26">
        <v>1.6</v>
      </c>
      <c r="G87" s="22">
        <v>5</v>
      </c>
      <c r="H87" s="51">
        <f t="shared" ref="H87:H88" si="17">IF(E87&lt;&gt;"元/手","",F87*$K$4)</f>
        <v>1.6160000000000001</v>
      </c>
      <c r="I87" s="52" t="str">
        <f t="shared" ref="I87:I88" si="18">IF(E87="元/手",IF(K$5="是","万"&amp;0.006,""),IF(K$5="是","万"&amp;(F87*K$4+0.0000006)*10000,F87*K$4))</f>
        <v>万0.006</v>
      </c>
    </row>
    <row r="88" spans="1:9" ht="18" customHeight="1">
      <c r="A88" s="56" t="s">
        <v>147</v>
      </c>
      <c r="B88" s="15" t="s">
        <v>149</v>
      </c>
      <c r="C88" s="7" t="s">
        <v>151</v>
      </c>
      <c r="D88" s="10" t="s">
        <v>36</v>
      </c>
      <c r="E88" s="19" t="s">
        <v>102</v>
      </c>
      <c r="F88" s="26">
        <v>7.4999999999999993E-5</v>
      </c>
      <c r="G88" s="22">
        <v>5.0000000000000001E-4</v>
      </c>
      <c r="H88" s="51">
        <f t="shared" si="17"/>
        <v>7.5749999999999998E-5</v>
      </c>
      <c r="I88" s="52" t="str">
        <f t="shared" si="18"/>
        <v>万0.006</v>
      </c>
    </row>
    <row r="89" spans="1:9" ht="6.75" customHeight="1">
      <c r="A89" s="4"/>
    </row>
    <row r="90" spans="1:9" ht="63" customHeight="1">
      <c r="A90" s="58" t="s">
        <v>124</v>
      </c>
      <c r="B90" s="58"/>
      <c r="C90" s="58"/>
      <c r="D90" s="58"/>
      <c r="E90" s="58"/>
      <c r="F90" s="58"/>
      <c r="G90" s="58"/>
    </row>
    <row r="91" spans="1:9">
      <c r="A91" s="13"/>
      <c r="B91" s="13"/>
      <c r="C91" s="13"/>
      <c r="D91" s="13"/>
      <c r="E91" s="13"/>
      <c r="F91" s="13"/>
    </row>
  </sheetData>
  <mergeCells count="34">
    <mergeCell ref="A1:G1"/>
    <mergeCell ref="B79:B80"/>
    <mergeCell ref="C79:C80"/>
    <mergeCell ref="B81:B82"/>
    <mergeCell ref="C81:C82"/>
    <mergeCell ref="B22:B23"/>
    <mergeCell ref="C22:C23"/>
    <mergeCell ref="B45:B46"/>
    <mergeCell ref="C45:C46"/>
    <mergeCell ref="B19:B20"/>
    <mergeCell ref="C19:C20"/>
    <mergeCell ref="B43:B44"/>
    <mergeCell ref="C43:C44"/>
    <mergeCell ref="B76:B77"/>
    <mergeCell ref="C62:C63"/>
    <mergeCell ref="B10:B11"/>
    <mergeCell ref="C10:C11"/>
    <mergeCell ref="C83:C84"/>
    <mergeCell ref="C76:C77"/>
    <mergeCell ref="B83:B84"/>
    <mergeCell ref="B28:B29"/>
    <mergeCell ref="C28:C29"/>
    <mergeCell ref="B16:B17"/>
    <mergeCell ref="C16:C17"/>
    <mergeCell ref="A90:G90"/>
    <mergeCell ref="B51:B52"/>
    <mergeCell ref="C51:C52"/>
    <mergeCell ref="B32:B33"/>
    <mergeCell ref="C32:C33"/>
    <mergeCell ref="B36:B37"/>
    <mergeCell ref="C36:C37"/>
    <mergeCell ref="B59:B60"/>
    <mergeCell ref="C59:C60"/>
    <mergeCell ref="B62:B63"/>
  </mergeCells>
  <phoneticPr fontId="2" type="noConversion"/>
  <dataValidations count="1">
    <dataValidation type="list" allowBlank="1" showInputMessage="1" showErrorMessage="1" sqref="K5">
      <formula1>"是,否"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paperSize="9" scale="77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交易所手续费标准</vt:lpstr>
      <vt:lpstr>交易所手续费标准!Print_Area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2017-12-01T07:43:56Z</dcterms:modified>
</cp:coreProperties>
</file>