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<sst xmlns="http://schemas.openxmlformats.org/spreadsheetml/2006/main" count="26">
  <si>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日期</t>
  </si>
  <si>
    <t>总权益</t>
  </si>
  <si>
    <t>大连日盘权益</t>
  </si>
  <si>
    <t>大连夜盘权益</t>
  </si>
  <si>
    <t>上期日盘权益</t>
  </si>
  <si>
    <t>上期夜盘权益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</si>
  <si>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</si>
  <si>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</si>
  <si>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</si>
  <si>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</si>
  <si>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</si>
  <si>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</si>
  <si>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</si>
  <si>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</si>
  <si>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</si>
  <si>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</si>
  <si>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</si>
  <si>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</si>
  <si>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</si>
  <si>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</si>
  <si>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</si>
  <si>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</si>
  <si>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</si>
  <si>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</si>
  <si>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</si>
  <si>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>小计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</si>
</sst>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000_);[Red]\(0.0000\)"/>
    <numFmt numFmtId="42" formatCode="_ &quot;￥&quot;* #,##0_ ;_ &quot;￥&quot;* \-#,##0_ ;_ &quot;￥&quot;* &quot;-&quot;_ ;_ @_ "/>
    <numFmt numFmtId="178" formatCode="#,##0.00_ "/>
    <numFmt numFmtId="44" formatCode="_ &quot;￥&quot;* #,##0.00_ ;_ &quot;￥&quot;* \-#,##0.00_ ;_ &quot;￥&quot;* &quot;-&quot;??_ ;_ @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1"/>
  <sheetViews>
    <sheetView tabSelected="1" topLeftCell="A3" workbookViewId="0">
      <selection activeCell="C21" sqref="C21"/>
    </sheetView>
  </sheetViews>
  <sheetFormatPr defaultColWidth="9" defaultRowHeight="13.5"/>
  <cols>
    <col min="1" max="1" width="11.5" customWidth="1"/>
    <col min="2" max="2" width="16" customWidth="1"/>
    <col min="3" max="3" width="14.5" customWidth="1"/>
    <col min="4" max="4" width="11.875" customWidth="1"/>
    <col min="5" max="5" width="14.5" customWidth="1"/>
    <col min="6" max="6" width="13.2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1" customWidth="1"/>
    <col min="16" max="16" width="14.375" customWidth="1"/>
    <col min="17" max="17" width="14.5" customWidth="1"/>
    <col min="18" max="18" width="13.125" style="1" customWidth="1"/>
    <col min="19" max="19" width="12.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t="s">
        <v>18</v>
      </c>
    </row>
    <row r="2" spans="1:19">
      <c r="A2" s="2">
        <v>42614</v>
      </c>
      <c r="B2" s="3">
        <v>800000</v>
      </c>
      <c r="K2" s="3"/>
      <c r="L2" t="s">
        <v>12</v>
      </c>
      <c r="M2" s="3">
        <v>800000</v>
      </c>
      <c r="N2" s="3">
        <v>800000</v>
      </c>
      <c r="O2" s="1">
        <v>1</v>
      </c>
      <c r="P2">
        <v>0</v>
      </c>
      <c r="Q2">
        <v>0</v>
      </c>
      <c r="R2" s="1">
        <v>0</v>
      </c>
      <c r="S2" t="s">
        <v>19</v>
      </c>
    </row>
    <row r="3" spans="1:19">
      <c r="A3">
        <v>20161110</v>
      </c>
      <c r="B3" s="4">
        <f>C3+E3+I3-J3</f>
        <v>865702.65</v>
      </c>
      <c r="C3" s="3">
        <v>198056.94</v>
      </c>
      <c r="E3" s="3">
        <v>968426.71</v>
      </c>
      <c r="I3" s="3">
        <v>199219</v>
      </c>
      <c r="J3" s="3">
        <v>500000</v>
      </c>
      <c r="K3" s="3">
        <v>500000</v>
      </c>
      <c r="L3" s="3" t="s">
        <v>15</v>
      </c>
      <c r="M3" s="3">
        <v>865702.65</v>
      </c>
      <c r="N3" s="3">
        <v>800000</v>
      </c>
      <c r="O3" s="1">
        <f>B3/800000</f>
        <v>1.0821283125</v>
      </c>
      <c r="P3" s="3">
        <v>500000</v>
      </c>
      <c r="Q3" s="3">
        <v>500000</v>
      </c>
      <c r="R3" s="1">
        <v>1</v>
      </c>
      <c r="S3" t="s">
        <v>20</v>
      </c>
    </row>
    <row r="4" spans="1:19">
      <c r="A4">
        <v>20161124</v>
      </c>
      <c r="B4" s="4">
        <f t="shared" ref="B4:B7" si="0">C4+E4+G4</f>
        <v>1535233.73</v>
      </c>
      <c r="C4" s="3">
        <v>178727.34</v>
      </c>
      <c r="E4" s="3">
        <v>1152116.03</v>
      </c>
      <c r="G4" s="3">
        <v>204390.36</v>
      </c>
      <c r="J4" s="3">
        <v>250000</v>
      </c>
      <c r="K4" s="3">
        <v>230013.17</v>
      </c>
      <c r="L4" t="s">
        <v>15</v>
      </c>
      <c r="M4" s="3">
        <v>991786.59</v>
      </c>
      <c r="N4" s="3">
        <v>800000</v>
      </c>
      <c r="O4" s="1">
        <f t="shared" ref="O4:O7" si="1">M4/800000</f>
        <v>1.2397332375</v>
      </c>
      <c r="P4" s="3">
        <v>893447.14</v>
      </c>
      <c r="Q4" s="3">
        <v>822018.44</v>
      </c>
      <c r="R4" s="14">
        <f>0.0868942855166899+1</f>
        <v>1.08689428551669</v>
      </c>
      <c r="S4" t="s">
        <v>21</v>
      </c>
    </row>
    <row r="5" spans="2:19">
      <c r="B5" s="4"/>
      <c r="C5" s="3"/>
      <c r="E5" s="3"/>
      <c r="G5" s="3"/>
      <c r="J5" s="3">
        <v>100000</v>
      </c>
      <c r="K5" s="3">
        <v>92004.78</v>
      </c>
      <c r="L5" t="s">
        <v>15</v>
      </c>
      <c r="M5" s="10"/>
      <c r="N5" s="3"/>
      <c r="P5" s="10"/>
      <c r="Q5" s="10"/>
      <c r="R5" s="14">
        <v>1.0869</v>
      </c>
      <c r="S5" t="s">
        <v>22</v>
      </c>
    </row>
    <row r="6" spans="1:19">
      <c r="A6">
        <v>20161125</v>
      </c>
      <c r="B6" s="4">
        <f t="shared" si="0"/>
        <v>1906545.18</v>
      </c>
      <c r="C6" s="3">
        <v>179201.14</v>
      </c>
      <c r="E6" s="3">
        <v>1171939.74</v>
      </c>
      <c r="G6" s="3">
        <v>555404.3</v>
      </c>
      <c r="J6" s="3">
        <v>150000</v>
      </c>
      <c r="K6" s="3">
        <v>136923.78</v>
      </c>
      <c r="L6" t="s">
        <v>15</v>
      </c>
      <c r="M6" s="3">
        <v>1006028.12</v>
      </c>
      <c r="N6" s="3">
        <v>800000</v>
      </c>
      <c r="O6" s="1">
        <f t="shared" si="1"/>
        <v>1.25753515</v>
      </c>
      <c r="P6" s="3">
        <v>1050517.06</v>
      </c>
      <c r="Q6" s="3">
        <v>958941.73</v>
      </c>
      <c r="R6" s="1">
        <v>1.0955</v>
      </c>
      <c r="S6" t="s">
        <v>22</v>
      </c>
    </row>
    <row r="7" spans="1:19">
      <c r="A7" s="5" t="s">
        <v>23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7">
        <v>555404.3</v>
      </c>
      <c r="H7" s="5"/>
      <c r="I7" s="5"/>
      <c r="J7" s="5"/>
      <c r="K7" s="5"/>
      <c r="L7" s="5"/>
      <c r="M7" s="7">
        <v>1006028.12</v>
      </c>
      <c r="N7" s="7">
        <v>800000</v>
      </c>
      <c r="O7" s="11">
        <f t="shared" si="1"/>
        <v>1.25753515</v>
      </c>
      <c r="P7" s="7">
        <v>1050517.06</v>
      </c>
      <c r="Q7" s="7">
        <v>958941.73</v>
      </c>
      <c r="R7" s="11">
        <v>1.0955</v>
      </c>
      <c r="S7" s="5"/>
    </row>
    <row r="9" spans="1:18">
      <c r="A9">
        <v>20161203</v>
      </c>
      <c r="B9" s="4">
        <v>2100736.33</v>
      </c>
      <c r="C9" s="3"/>
      <c r="E9" s="3"/>
      <c r="G9" s="3"/>
      <c r="M9" s="12">
        <v>1034393.13</v>
      </c>
      <c r="N9" s="3">
        <v>800000</v>
      </c>
      <c r="O9" s="1">
        <v>1.293</v>
      </c>
      <c r="P9" s="3">
        <v>1066343.2</v>
      </c>
      <c r="Q9" s="3">
        <v>958941.73</v>
      </c>
      <c r="R9" s="1">
        <v>1.111978</v>
      </c>
    </row>
    <row r="10" spans="1:18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>
        <v>430479.94</v>
      </c>
      <c r="M10" s="12">
        <v>1093859.91</v>
      </c>
      <c r="N10" s="3">
        <v>800000</v>
      </c>
      <c r="O10" s="1">
        <v>1.3673</v>
      </c>
      <c r="P10" s="3">
        <v>1099139.01</v>
      </c>
      <c r="Q10" s="3">
        <v>958941.73</v>
      </c>
      <c r="R10" s="1">
        <v>1.1462</v>
      </c>
    </row>
    <row r="11" spans="1:19">
      <c r="A11">
        <v>20161226</v>
      </c>
      <c r="B11" s="4">
        <v>2271012.92</v>
      </c>
      <c r="C11" s="3">
        <v>194985.18</v>
      </c>
      <c r="E11" s="3">
        <v>1251446.61</v>
      </c>
      <c r="F11" s="3">
        <v>374987.39</v>
      </c>
      <c r="G11" s="3">
        <v>449593.74</v>
      </c>
      <c r="I11" s="3"/>
      <c r="J11" s="3">
        <v>320000</v>
      </c>
      <c r="K11" s="3">
        <v>272409.98</v>
      </c>
      <c r="M11" s="12">
        <v>1144503.28</v>
      </c>
      <c r="N11" s="3">
        <v>800000</v>
      </c>
      <c r="O11" s="1">
        <v>1.4306</v>
      </c>
      <c r="P11" s="3">
        <v>1126509.64</v>
      </c>
      <c r="Q11" s="3">
        <v>958941.73</v>
      </c>
      <c r="R11" s="1">
        <v>1.1747</v>
      </c>
      <c r="S11" t="s">
        <v>21</v>
      </c>
    </row>
    <row r="12" spans="1:18">
      <c r="A12" t="s">
        <v>24</v>
      </c>
      <c r="B12" s="4">
        <v>2591012.92</v>
      </c>
      <c r="C12" s="3">
        <v>194985.18</v>
      </c>
      <c r="E12" s="3">
        <v>1251446.61</v>
      </c>
      <c r="F12" s="3">
        <v>694987.39</v>
      </c>
      <c r="G12" s="3">
        <v>449593.74</v>
      </c>
      <c r="K12" s="3"/>
      <c r="M12" s="12">
        <v>1144503.28</v>
      </c>
      <c r="N12" s="3">
        <v>800000</v>
      </c>
      <c r="O12" s="1">
        <v>1.4306</v>
      </c>
      <c r="P12" s="3">
        <v>1446509.64</v>
      </c>
      <c r="Q12" s="3">
        <v>1231351.71</v>
      </c>
      <c r="R12" s="1">
        <v>1.1747</v>
      </c>
    </row>
    <row r="13" spans="1:19">
      <c r="A13">
        <v>20161227</v>
      </c>
      <c r="B13" s="4">
        <v>2620928.29</v>
      </c>
      <c r="C13" s="3">
        <v>195335.7</v>
      </c>
      <c r="E13" s="3">
        <v>1276717.89</v>
      </c>
      <c r="F13" s="3">
        <v>696387.43</v>
      </c>
      <c r="G13" s="3">
        <v>452487.27</v>
      </c>
      <c r="J13" s="3">
        <v>150000</v>
      </c>
      <c r="K13" s="3">
        <v>126667.79</v>
      </c>
      <c r="M13" s="12">
        <v>1162768.97</v>
      </c>
      <c r="N13" s="3">
        <v>800000</v>
      </c>
      <c r="O13" s="1">
        <v>1.4535</v>
      </c>
      <c r="P13" s="3">
        <v>1458159.32</v>
      </c>
      <c r="Q13" s="3">
        <v>1231351.71</v>
      </c>
      <c r="R13" s="1">
        <v>1.1842</v>
      </c>
      <c r="S13" t="s">
        <v>22</v>
      </c>
    </row>
    <row r="14" spans="1:18">
      <c r="A14" t="s">
        <v>24</v>
      </c>
      <c r="B14" s="4">
        <v>2770928.29</v>
      </c>
      <c r="C14" s="3">
        <v>345335.7</v>
      </c>
      <c r="E14" s="3">
        <v>1276717.89</v>
      </c>
      <c r="F14" s="3">
        <v>696387.43</v>
      </c>
      <c r="G14" s="3">
        <v>452487.27</v>
      </c>
      <c r="J14" t="s">
        <v>25</v>
      </c>
      <c r="K14">
        <f>SUM(K3:K13)</f>
        <v>1358019.5</v>
      </c>
      <c r="M14" s="12">
        <v>1162768.97</v>
      </c>
      <c r="N14" s="3">
        <v>800000</v>
      </c>
      <c r="O14" s="1">
        <v>1.4535</v>
      </c>
      <c r="P14" s="3">
        <v>1608159.32</v>
      </c>
      <c r="Q14" s="3">
        <v>1358019.5</v>
      </c>
      <c r="R14" s="1">
        <v>1.1842</v>
      </c>
    </row>
    <row r="15" spans="1:18">
      <c r="A15">
        <v>20161230</v>
      </c>
      <c r="B15" s="4">
        <v>2854917.61</v>
      </c>
      <c r="C15" s="3">
        <v>356418.02</v>
      </c>
      <c r="E15" s="3">
        <v>1329706.14</v>
      </c>
      <c r="F15" s="3">
        <v>712025.26</v>
      </c>
      <c r="G15" s="3">
        <v>456768.19</v>
      </c>
      <c r="H15"/>
      <c r="M15" s="12">
        <v>1212629.43</v>
      </c>
      <c r="N15" s="3">
        <v>800000</v>
      </c>
      <c r="O15" s="1">
        <v>1.5158</v>
      </c>
      <c r="P15" s="3">
        <v>1642288.17</v>
      </c>
      <c r="Q15" s="3">
        <v>1358019.5</v>
      </c>
      <c r="R15" s="1">
        <v>1.2093</v>
      </c>
    </row>
    <row r="17" spans="2:9">
      <c r="B17" s="4"/>
      <c r="C17" s="3"/>
      <c r="E17" s="3"/>
      <c r="F17" s="3"/>
      <c r="I17" s="3"/>
    </row>
    <row r="18" spans="2:9">
      <c r="B18" s="4"/>
      <c r="C18" s="3"/>
      <c r="E18" s="3"/>
      <c r="F18" s="3"/>
      <c r="I18" s="3"/>
    </row>
    <row r="19" spans="2:9">
      <c r="B19" s="4"/>
      <c r="C19" s="3"/>
      <c r="E19" s="3"/>
      <c r="F19" s="3"/>
      <c r="I19" s="3"/>
    </row>
    <row r="20" spans="2:9">
      <c r="B20" s="4"/>
      <c r="C20" s="3"/>
      <c r="E20" s="3"/>
      <c r="F20" s="3"/>
      <c r="I20" s="3"/>
    </row>
    <row r="21" spans="2:9">
      <c r="B21" s="4"/>
      <c r="C21" s="3"/>
      <c r="E21" s="3"/>
      <c r="F21" s="3"/>
      <c r="I21" s="3"/>
    </row>
    <row r="22" spans="2:9">
      <c r="B22" s="4"/>
      <c r="C22" s="3"/>
      <c r="E22" s="3"/>
      <c r="F22" s="3"/>
      <c r="I22" s="3"/>
    </row>
    <row r="23" spans="2:9">
      <c r="B23" s="4"/>
      <c r="C23" s="3"/>
      <c r="E23" s="3"/>
      <c r="F23" s="3"/>
      <c r="I23" s="3"/>
    </row>
    <row r="24" spans="2:9">
      <c r="B24" s="4"/>
      <c r="C24" s="3"/>
      <c r="E24" s="3"/>
      <c r="F24" s="3"/>
      <c r="I24" s="3"/>
    </row>
    <row r="25" spans="2:9">
      <c r="B25" s="8"/>
      <c r="C25" s="3"/>
      <c r="E25" s="3"/>
      <c r="I25" s="3"/>
    </row>
    <row r="26" spans="2:9">
      <c r="B26" s="8"/>
      <c r="C26" s="3"/>
      <c r="E26" s="3"/>
      <c r="I26" s="3"/>
    </row>
    <row r="27" spans="2:9">
      <c r="B27" s="8"/>
      <c r="C27" s="3"/>
      <c r="E27" s="3"/>
      <c r="I27" s="3"/>
    </row>
    <row r="28" spans="2:9">
      <c r="B28" s="8"/>
      <c r="C28" s="3"/>
      <c r="E28" s="3"/>
      <c r="I28" s="3"/>
    </row>
    <row r="29" spans="2:9">
      <c r="B29" s="8"/>
      <c r="C29" s="3"/>
      <c r="E29" s="3"/>
      <c r="I29" s="3"/>
    </row>
    <row r="30" spans="2:9">
      <c r="B30" s="8"/>
      <c r="C30" s="3"/>
      <c r="E30" s="3"/>
      <c r="I30" s="3"/>
    </row>
    <row r="31" spans="2:16">
      <c r="B31" s="8"/>
      <c r="C31" s="3"/>
      <c r="E31" s="3"/>
      <c r="I31" s="3"/>
      <c r="P31">
        <v>30.3</v>
      </c>
    </row>
    <row r="32" spans="2:9">
      <c r="B32" s="8"/>
      <c r="C32" s="3"/>
      <c r="E32" s="3"/>
      <c r="I32" s="3"/>
    </row>
    <row r="33" spans="2:9">
      <c r="B33" s="8"/>
      <c r="C33" s="3"/>
      <c r="E33" s="3"/>
      <c r="I33" s="3"/>
    </row>
    <row r="34" spans="2:9">
      <c r="B34" s="8"/>
      <c r="C34" s="3"/>
      <c r="E34" s="3"/>
      <c r="I34" s="3"/>
    </row>
    <row r="35" spans="2:9">
      <c r="B35" s="8"/>
      <c r="C35" s="3"/>
      <c r="E35" s="3"/>
      <c r="I35" s="3"/>
    </row>
    <row r="36" spans="2:9">
      <c r="B36" s="8"/>
      <c r="C36" s="3"/>
      <c r="E36" s="3"/>
      <c r="I36" s="3"/>
    </row>
    <row r="37" spans="2:9">
      <c r="B37" s="8"/>
      <c r="C37" s="3"/>
      <c r="E37" s="3"/>
      <c r="I37" s="3"/>
    </row>
    <row r="38" spans="2:9">
      <c r="B38" s="8"/>
      <c r="C38" s="3"/>
      <c r="E38" s="3"/>
      <c r="I38" s="3"/>
    </row>
    <row r="39" spans="2:9">
      <c r="B39" s="8"/>
      <c r="C39" s="3"/>
      <c r="E39" s="3"/>
      <c r="I39" s="3"/>
    </row>
    <row r="40" spans="2:9">
      <c r="B40" s="8"/>
      <c r="C40" s="3"/>
      <c r="E40" s="3"/>
      <c r="I40" s="3"/>
    </row>
    <row r="41" spans="2:9">
      <c r="B41" s="8"/>
      <c r="I41" s="3"/>
    </row>
    <row r="42" spans="2:9">
      <c r="B42" s="8"/>
      <c r="C42" s="3"/>
      <c r="E42" s="3"/>
      <c r="I42" s="3"/>
    </row>
    <row r="43" spans="2:9">
      <c r="B43" s="8"/>
      <c r="C43" s="3"/>
      <c r="E43" s="3"/>
      <c r="I43" s="3"/>
    </row>
    <row r="44" spans="2:9">
      <c r="B44" s="8"/>
      <c r="C44" s="3"/>
      <c r="E44" s="3"/>
      <c r="I44" s="3"/>
    </row>
    <row r="45" spans="2:9">
      <c r="B45" s="8"/>
      <c r="C45" s="3"/>
      <c r="E45" s="3"/>
      <c r="I45" s="3"/>
    </row>
    <row r="46" spans="2:9">
      <c r="B46" s="8"/>
      <c r="I46" s="3"/>
    </row>
    <row r="47" spans="2:9">
      <c r="B47" s="8"/>
      <c r="I47" s="3"/>
    </row>
    <row r="48" spans="2:9">
      <c r="B48" s="8"/>
      <c r="I48" s="3"/>
    </row>
    <row r="49" spans="2:9">
      <c r="B49" s="8"/>
      <c r="C49" s="3"/>
      <c r="E49" s="3"/>
      <c r="I49" s="3"/>
    </row>
    <row r="51" spans="10:17">
      <c r="J51" s="13"/>
      <c r="K51" s="13"/>
      <c r="L51" s="13"/>
      <c r="M51" s="13"/>
      <c r="N51" s="13"/>
      <c r="P51" s="13"/>
      <c r="Q51" s="1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2016-12-30T11:41:16Z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