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70" windowHeight="90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<sst xmlns="http://schemas.openxmlformats.org/spreadsheetml/2006/main" count="34">
  <si>
    <t>日期</t>
  </si>
  <si>
    <t>总权益</t>
  </si>
  <si>
    <t>大连日盘权益</t>
  </si>
  <si>
    <t>上期日盘权益19</t>
  </si>
  <si>
    <t>上期夜盘权益63</t>
  </si>
  <si>
    <t>上期顾85</t>
  </si>
  <si>
    <t>上期09</t>
  </si>
  <si>
    <t>郑商日盘权益</t>
  </si>
  <si>
    <t>cash</t>
  </si>
  <si>
    <t>资金出入</t>
  </si>
  <si>
    <t>新入基金份数</t>
  </si>
  <si>
    <t>资金出入类别</t>
  </si>
  <si>
    <t>周收益率%</t>
  </si>
  <si>
    <t>原始净值</t>
  </si>
  <si>
    <t xml:space="preserve"> 李洋权益</t>
  </si>
  <si>
    <t>股东权益</t>
  </si>
  <si>
    <t>股东总股数</t>
  </si>
  <si>
    <t>股东净值</t>
  </si>
  <si>
    <t>基金权益</t>
  </si>
  <si>
    <t>基金总股数</t>
  </si>
  <si>
    <t>基金净值</t>
  </si>
  <si>
    <t>入资者</t>
  </si>
  <si>
    <t>四人</t>
  </si>
  <si>
    <t>WY</t>
  </si>
  <si>
    <t>BDY</t>
  </si>
  <si>
    <t>LF</t>
  </si>
  <si>
    <t>11月份结算</t>
  </si>
  <si>
    <t>新总值</t>
  </si>
  <si>
    <t xml:space="preserve"> </t>
  </si>
  <si>
    <t>CJ</t>
  </si>
  <si>
    <t>小计</t>
  </si>
  <si>
    <t>2017年前结算</t>
  </si>
  <si>
    <t xml:space="preserve"> 股东权益</t>
  </si>
  <si>
    <t>1.483,961.03</t>
  </si>
</sst>
</file>

<file path=xl/styles.xml><?xml version="1.0" encoding="utf-8"?>
<styleSheet xmlns="http://schemas.openxmlformats.org/spreadsheetml/2006/main">
  <numFmts count="11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0_);[Red]\(0.0000\)"/>
    <numFmt numFmtId="177" formatCode="#,##0.00_ "/>
    <numFmt numFmtId="178" formatCode="0.00_ "/>
    <numFmt numFmtId="179" formatCode="#,##0.0_ "/>
    <numFmt numFmtId="180" formatCode="0.0000_ "/>
    <numFmt numFmtId="181" formatCode="#,##0.0000_ "/>
    <numFmt numFmtId="182" formatCode="0.00_);[Red]\(0.00\)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1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8" borderId="3" applyNumberFormat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176" fontId="0" fillId="0" borderId="0" xfId="0" applyNumberFormat="1">
      <alignment vertical="center"/>
    </xf>
    <xf numFmtId="57" fontId="0" fillId="0" borderId="0" xfId="0" applyNumberFormat="1">
      <alignment vertical="center"/>
    </xf>
    <xf numFmtId="4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4" fontId="1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180" fontId="1" fillId="0" borderId="0" xfId="0" applyNumberFormat="1" applyFont="1">
      <alignment vertical="center"/>
    </xf>
    <xf numFmtId="180" fontId="0" fillId="0" borderId="0" xfId="0" applyNumberFormat="1">
      <alignment vertical="center"/>
    </xf>
    <xf numFmtId="4" fontId="0" fillId="0" borderId="0" xfId="0" applyNumberFormat="1" applyFont="1">
      <alignment vertical="center"/>
    </xf>
    <xf numFmtId="181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81" fontId="0" fillId="0" borderId="0" xfId="0" applyNumberFormat="1" applyAlignment="1">
      <alignment vertical="center"/>
    </xf>
    <xf numFmtId="181" fontId="0" fillId="0" borderId="0" xfId="0" applyNumberFormat="1">
      <alignment vertical="center"/>
    </xf>
    <xf numFmtId="3" fontId="0" fillId="0" borderId="0" xfId="0" applyNumberFormat="1">
      <alignment vertical="center"/>
    </xf>
    <xf numFmtId="182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6" fontId="0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1"/>
  <sheetViews>
    <sheetView tabSelected="1" topLeftCell="A16" workbookViewId="0">
      <selection activeCell="S35" sqref="S35"/>
    </sheetView>
  </sheetViews>
  <sheetFormatPr defaultColWidth="9" defaultRowHeight="13.5"/>
  <cols>
    <col min="1" max="1" width="13.375" customWidth="1"/>
    <col min="2" max="2" width="16.625" customWidth="1"/>
    <col min="3" max="4" width="14.5" customWidth="1"/>
    <col min="5" max="5" width="14.25" customWidth="1"/>
    <col min="6" max="7" width="13.25" customWidth="1"/>
    <col min="8" max="8" width="13.75" customWidth="1"/>
    <col min="9" max="9" width="13.25" customWidth="1"/>
    <col min="10" max="10" width="12.125" customWidth="1"/>
    <col min="11" max="11" width="12.75" customWidth="1"/>
    <col min="12" max="12" width="9" customWidth="1"/>
    <col min="13" max="13" width="13.375" customWidth="1"/>
    <col min="14" max="14" width="10.125" customWidth="1"/>
    <col min="15" max="15" width="13.75" customWidth="1"/>
    <col min="16" max="16" width="16" customWidth="1"/>
    <col min="17" max="17" width="13.25" customWidth="1"/>
    <col min="18" max="18" width="13" customWidth="1"/>
    <col min="19" max="19" width="14.375" customWidth="1"/>
    <col min="20" max="20" width="14.5" customWidth="1"/>
    <col min="21" max="21" width="13.125" style="1" customWidth="1"/>
    <col min="22" max="22" width="12.75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20</v>
      </c>
      <c r="V1" t="s">
        <v>21</v>
      </c>
    </row>
    <row r="2" spans="1:22">
      <c r="A2" s="2">
        <v>42614</v>
      </c>
      <c r="B2" s="3">
        <v>800000</v>
      </c>
      <c r="K2" s="3"/>
      <c r="L2" t="s">
        <v>15</v>
      </c>
      <c r="M2" s="3"/>
      <c r="N2" s="3">
        <v>1</v>
      </c>
      <c r="O2" s="3">
        <v>200000</v>
      </c>
      <c r="P2" s="3">
        <v>600000</v>
      </c>
      <c r="Q2" s="3">
        <v>600000</v>
      </c>
      <c r="R2">
        <v>1</v>
      </c>
      <c r="S2">
        <v>0</v>
      </c>
      <c r="T2">
        <v>0</v>
      </c>
      <c r="U2" s="1">
        <v>0</v>
      </c>
      <c r="V2" t="s">
        <v>22</v>
      </c>
    </row>
    <row r="3" spans="1:22">
      <c r="A3">
        <v>20161110</v>
      </c>
      <c r="B3" s="4">
        <f>C3+D3+I3-J3</f>
        <v>865702.65</v>
      </c>
      <c r="C3" s="3">
        <v>198056.94</v>
      </c>
      <c r="D3" s="3">
        <v>968426.71</v>
      </c>
      <c r="I3" s="3">
        <v>199219</v>
      </c>
      <c r="J3" s="3">
        <v>500000</v>
      </c>
      <c r="K3" s="3">
        <v>500000</v>
      </c>
      <c r="L3" s="3" t="s">
        <v>18</v>
      </c>
      <c r="M3" s="4">
        <v>8.21</v>
      </c>
      <c r="N3">
        <v>1.0821</v>
      </c>
      <c r="O3" s="3">
        <v>216240</v>
      </c>
      <c r="P3" s="3">
        <v>665702.65</v>
      </c>
      <c r="Q3" s="3">
        <v>600000</v>
      </c>
      <c r="R3">
        <v>1.0821</v>
      </c>
      <c r="S3" s="3">
        <v>500000</v>
      </c>
      <c r="T3" s="3">
        <v>500000</v>
      </c>
      <c r="U3" s="1">
        <v>1</v>
      </c>
      <c r="V3" t="s">
        <v>23</v>
      </c>
    </row>
    <row r="4" spans="1:22">
      <c r="A4">
        <v>20161124</v>
      </c>
      <c r="B4" s="4">
        <f t="shared" ref="B4:B7" si="0">C4+D4+H4</f>
        <v>1535233.73</v>
      </c>
      <c r="C4" s="3">
        <v>178727.34</v>
      </c>
      <c r="D4" s="3">
        <v>1152116.03</v>
      </c>
      <c r="H4" s="3">
        <v>204390.36</v>
      </c>
      <c r="J4" s="3">
        <v>250000</v>
      </c>
      <c r="K4" s="3">
        <v>230013.17</v>
      </c>
      <c r="L4" t="s">
        <v>18</v>
      </c>
      <c r="M4" s="4"/>
      <c r="N4" s="4"/>
      <c r="O4" s="4"/>
      <c r="P4" s="3"/>
      <c r="Q4" s="3">
        <v>600000</v>
      </c>
      <c r="R4">
        <v>1.2397</v>
      </c>
      <c r="S4" s="3">
        <v>893447.14</v>
      </c>
      <c r="T4" s="3">
        <v>822018.44</v>
      </c>
      <c r="U4" s="13">
        <f>0.0868942855166899+1</f>
        <v>1.08689428551669</v>
      </c>
      <c r="V4" t="s">
        <v>24</v>
      </c>
    </row>
    <row r="5" spans="2:22">
      <c r="B5" s="4"/>
      <c r="C5" s="3"/>
      <c r="D5" s="3"/>
      <c r="H5" s="3"/>
      <c r="J5" s="3">
        <v>100000</v>
      </c>
      <c r="K5" s="3">
        <v>92004.78</v>
      </c>
      <c r="L5" t="s">
        <v>18</v>
      </c>
      <c r="M5" s="4"/>
      <c r="N5" s="4"/>
      <c r="O5" s="4"/>
      <c r="Q5" s="3"/>
      <c r="S5" s="20"/>
      <c r="T5" s="20"/>
      <c r="U5" s="13">
        <v>1.0869</v>
      </c>
      <c r="V5" t="s">
        <v>25</v>
      </c>
    </row>
    <row r="6" spans="1:22">
      <c r="A6">
        <v>20161125</v>
      </c>
      <c r="B6" s="4">
        <f t="shared" si="0"/>
        <v>1906545.18</v>
      </c>
      <c r="C6" s="3">
        <v>179201.14</v>
      </c>
      <c r="D6" s="3">
        <v>1171939.74</v>
      </c>
      <c r="H6" s="3">
        <v>555404.3</v>
      </c>
      <c r="J6" s="3">
        <v>150000</v>
      </c>
      <c r="K6" s="3">
        <v>136923.78</v>
      </c>
      <c r="L6" t="s">
        <v>18</v>
      </c>
      <c r="M6" s="4"/>
      <c r="N6" s="4"/>
      <c r="O6" s="4"/>
      <c r="P6" s="7">
        <v>759427.94</v>
      </c>
      <c r="Q6" s="3">
        <v>600000</v>
      </c>
      <c r="R6">
        <v>1.2657</v>
      </c>
      <c r="S6" s="3">
        <v>1050517.06</v>
      </c>
      <c r="T6" s="3">
        <v>958941.73</v>
      </c>
      <c r="U6" s="1">
        <v>1.0955</v>
      </c>
      <c r="V6" t="s">
        <v>25</v>
      </c>
    </row>
    <row r="7" spans="1:22">
      <c r="A7" s="5" t="s">
        <v>26</v>
      </c>
      <c r="B7" s="6">
        <f t="shared" si="0"/>
        <v>2056545.18</v>
      </c>
      <c r="C7" s="7">
        <v>179201.14</v>
      </c>
      <c r="D7" s="7">
        <v>1321939.74</v>
      </c>
      <c r="E7" s="5"/>
      <c r="F7" s="5"/>
      <c r="G7" s="5"/>
      <c r="H7" s="7">
        <v>555404.3</v>
      </c>
      <c r="I7" s="5"/>
      <c r="J7" s="5"/>
      <c r="K7" s="5"/>
      <c r="L7" s="5"/>
      <c r="M7" s="12">
        <v>13.97</v>
      </c>
      <c r="N7">
        <v>1.2333</v>
      </c>
      <c r="O7" s="3">
        <v>246600</v>
      </c>
      <c r="P7" s="7">
        <v>759427.94</v>
      </c>
      <c r="Q7" s="7">
        <v>600000</v>
      </c>
      <c r="R7" s="5">
        <v>1.2657</v>
      </c>
      <c r="S7" s="7">
        <v>1050517.06</v>
      </c>
      <c r="T7" s="7">
        <v>958941.73</v>
      </c>
      <c r="U7" s="21">
        <v>1.0955</v>
      </c>
      <c r="V7" s="5"/>
    </row>
    <row r="8" spans="13:13">
      <c r="M8" s="13"/>
    </row>
    <row r="9" spans="1:21">
      <c r="A9">
        <v>20161203</v>
      </c>
      <c r="B9" s="4">
        <v>2100736.33</v>
      </c>
      <c r="C9" s="3"/>
      <c r="D9" s="3"/>
      <c r="H9" s="3"/>
      <c r="M9" s="13">
        <v>2.148</v>
      </c>
      <c r="N9">
        <v>1.2598</v>
      </c>
      <c r="O9" s="3">
        <v>251960</v>
      </c>
      <c r="P9" s="3">
        <v>782433</v>
      </c>
      <c r="Q9" s="3">
        <v>600000</v>
      </c>
      <c r="R9">
        <v>1.304</v>
      </c>
      <c r="S9" s="3">
        <v>1066343.2</v>
      </c>
      <c r="T9" s="3">
        <v>958941.73</v>
      </c>
      <c r="U9" s="1">
        <v>1.111978</v>
      </c>
    </row>
    <row r="10" spans="1:21">
      <c r="A10">
        <v>20161217</v>
      </c>
      <c r="B10" s="4">
        <v>2192998.92</v>
      </c>
      <c r="C10" s="3">
        <v>188420.71</v>
      </c>
      <c r="D10" s="3">
        <v>1234968.89</v>
      </c>
      <c r="E10" s="3">
        <v>339129.38</v>
      </c>
      <c r="F10" s="3"/>
      <c r="G10" s="3"/>
      <c r="H10" s="3">
        <v>430479.94</v>
      </c>
      <c r="M10" s="13">
        <v>4.39</v>
      </c>
      <c r="N10">
        <v>1.3151</v>
      </c>
      <c r="O10" s="3">
        <v>263020</v>
      </c>
      <c r="P10" s="3">
        <v>830839</v>
      </c>
      <c r="Q10" s="3">
        <v>600000</v>
      </c>
      <c r="R10">
        <v>1.3846</v>
      </c>
      <c r="S10" s="3">
        <v>1099139.01</v>
      </c>
      <c r="T10" s="3">
        <v>958941.73</v>
      </c>
      <c r="U10" s="1">
        <v>1.1462</v>
      </c>
    </row>
    <row r="11" spans="1:22">
      <c r="A11">
        <v>20161226</v>
      </c>
      <c r="B11" s="4">
        <v>2271012.92</v>
      </c>
      <c r="C11" s="3">
        <v>194985.18</v>
      </c>
      <c r="D11" s="3">
        <v>1251446.61</v>
      </c>
      <c r="E11" s="3">
        <v>374987.39</v>
      </c>
      <c r="F11" s="3"/>
      <c r="G11" s="3"/>
      <c r="H11" s="3">
        <v>449593.74</v>
      </c>
      <c r="I11" s="3"/>
      <c r="J11" s="3">
        <v>320000</v>
      </c>
      <c r="K11" s="3">
        <v>272409.98</v>
      </c>
      <c r="M11" s="13">
        <v>3.56</v>
      </c>
      <c r="N11">
        <v>1.3619</v>
      </c>
      <c r="O11" s="3">
        <v>272380</v>
      </c>
      <c r="P11" s="3">
        <v>872133.28</v>
      </c>
      <c r="Q11" s="3">
        <v>600000</v>
      </c>
      <c r="R11">
        <v>1.4535</v>
      </c>
      <c r="S11" s="3">
        <v>1126509.64</v>
      </c>
      <c r="T11" s="3">
        <v>958941.73</v>
      </c>
      <c r="U11" s="1">
        <v>1.1747</v>
      </c>
      <c r="V11" t="s">
        <v>24</v>
      </c>
    </row>
    <row r="12" spans="1:21">
      <c r="A12" t="s">
        <v>27</v>
      </c>
      <c r="B12" s="4">
        <v>2591012.92</v>
      </c>
      <c r="C12" s="3">
        <v>194985.18</v>
      </c>
      <c r="D12" s="3">
        <v>1251446.61</v>
      </c>
      <c r="E12" s="3">
        <v>694987.39</v>
      </c>
      <c r="F12" s="3"/>
      <c r="G12" s="3"/>
      <c r="H12" s="3">
        <v>449593.74</v>
      </c>
      <c r="K12" s="3"/>
      <c r="M12" s="13"/>
      <c r="N12" s="4"/>
      <c r="O12" s="4"/>
      <c r="P12" s="3"/>
      <c r="Q12" s="3">
        <v>600000</v>
      </c>
      <c r="R12">
        <v>1.4535</v>
      </c>
      <c r="S12" s="3">
        <v>1446509.64</v>
      </c>
      <c r="T12" s="3">
        <v>1231351.71</v>
      </c>
      <c r="U12" s="1">
        <v>1.1747</v>
      </c>
    </row>
    <row r="13" spans="1:22">
      <c r="A13">
        <v>20161227</v>
      </c>
      <c r="B13" s="4">
        <v>2620928.29</v>
      </c>
      <c r="C13" s="3">
        <v>195335.7</v>
      </c>
      <c r="D13" s="3">
        <v>1276717.89</v>
      </c>
      <c r="E13" s="3">
        <v>696387.43</v>
      </c>
      <c r="F13" s="3"/>
      <c r="G13" s="3"/>
      <c r="H13" s="3">
        <v>452487.27</v>
      </c>
      <c r="J13" s="3">
        <v>150000</v>
      </c>
      <c r="K13" s="3">
        <v>126667.79</v>
      </c>
      <c r="M13" s="13">
        <v>1.15</v>
      </c>
      <c r="N13">
        <v>1.3775</v>
      </c>
      <c r="O13" s="3">
        <v>275500</v>
      </c>
      <c r="P13" s="3">
        <v>887268.97</v>
      </c>
      <c r="Q13" s="3">
        <v>600000</v>
      </c>
      <c r="R13">
        <v>1.4787</v>
      </c>
      <c r="S13" s="3">
        <v>1458159.32</v>
      </c>
      <c r="T13" s="3">
        <v>1231351.71</v>
      </c>
      <c r="U13" s="1">
        <v>1.1842</v>
      </c>
      <c r="V13" t="s">
        <v>25</v>
      </c>
    </row>
    <row r="14" spans="1:21">
      <c r="A14" t="s">
        <v>27</v>
      </c>
      <c r="B14" s="4">
        <v>2770928.29</v>
      </c>
      <c r="C14" s="3">
        <v>345335.7</v>
      </c>
      <c r="D14" s="3">
        <v>1276717.89</v>
      </c>
      <c r="E14" s="3">
        <v>696387.43</v>
      </c>
      <c r="F14" s="3"/>
      <c r="G14" s="3"/>
      <c r="H14" s="3">
        <v>452487.27</v>
      </c>
      <c r="M14" s="13"/>
      <c r="P14" s="3"/>
      <c r="Q14" s="3">
        <v>600000</v>
      </c>
      <c r="R14">
        <v>1.4787</v>
      </c>
      <c r="S14" s="3">
        <v>1608159.32</v>
      </c>
      <c r="T14" s="3">
        <v>1358019.5</v>
      </c>
      <c r="U14" s="1">
        <v>1.1842</v>
      </c>
    </row>
    <row r="15" spans="1:21">
      <c r="A15" s="5">
        <v>20161230</v>
      </c>
      <c r="B15" s="6">
        <v>2854917.61</v>
      </c>
      <c r="C15" s="7">
        <v>356418.02</v>
      </c>
      <c r="D15" s="7">
        <v>1329706.14</v>
      </c>
      <c r="E15" s="7">
        <v>712025.26</v>
      </c>
      <c r="F15" s="7"/>
      <c r="G15" s="7"/>
      <c r="H15" s="7">
        <v>456768.19</v>
      </c>
      <c r="I15" s="5"/>
      <c r="J15" s="5"/>
      <c r="K15" s="5"/>
      <c r="L15" s="5"/>
      <c r="M15" s="13">
        <v>3.031</v>
      </c>
      <c r="N15">
        <v>1.4293</v>
      </c>
      <c r="O15" s="3">
        <v>285860</v>
      </c>
      <c r="P15" s="3">
        <v>926969.44</v>
      </c>
      <c r="Q15" s="3">
        <v>600000</v>
      </c>
      <c r="R15">
        <v>1.5446</v>
      </c>
      <c r="S15" s="7">
        <v>1642288.17</v>
      </c>
      <c r="T15" s="7">
        <v>1358019.5</v>
      </c>
      <c r="U15" s="21">
        <v>1.2093</v>
      </c>
    </row>
    <row r="16" spans="1:22">
      <c r="A16" s="8">
        <v>42372</v>
      </c>
      <c r="B16" s="4">
        <v>2854917.61</v>
      </c>
      <c r="C16" s="3">
        <v>356418.02</v>
      </c>
      <c r="D16" s="3">
        <v>1329706.14</v>
      </c>
      <c r="E16" s="3">
        <v>712025.26</v>
      </c>
      <c r="F16" s="3"/>
      <c r="G16" s="3"/>
      <c r="H16" s="3">
        <v>456768.19</v>
      </c>
      <c r="J16" s="3">
        <v>150000</v>
      </c>
      <c r="K16" s="3">
        <v>124038.7</v>
      </c>
      <c r="M16" s="13"/>
      <c r="P16" s="3"/>
      <c r="Q16" s="3">
        <v>600000</v>
      </c>
      <c r="R16">
        <v>1.5446</v>
      </c>
      <c r="S16" s="3">
        <v>1642288.17</v>
      </c>
      <c r="T16" s="3">
        <v>1358019.5</v>
      </c>
      <c r="U16" s="1">
        <v>1.2093</v>
      </c>
      <c r="V16" t="s">
        <v>25</v>
      </c>
    </row>
    <row r="17" spans="1:21">
      <c r="A17" t="s">
        <v>27</v>
      </c>
      <c r="B17" s="4">
        <v>3004917.61</v>
      </c>
      <c r="C17" s="3">
        <v>356418.02</v>
      </c>
      <c r="D17" s="3">
        <v>1329706.14</v>
      </c>
      <c r="E17" s="3">
        <v>712025.26</v>
      </c>
      <c r="F17" s="3"/>
      <c r="G17" s="3"/>
      <c r="H17" s="3">
        <v>606768.19</v>
      </c>
      <c r="I17" s="3"/>
      <c r="M17" s="13"/>
      <c r="P17" s="3"/>
      <c r="Q17" s="3">
        <v>600000</v>
      </c>
      <c r="S17" s="3">
        <v>1792288.17</v>
      </c>
      <c r="T17" s="3">
        <v>1482058.2</v>
      </c>
      <c r="U17" s="1">
        <v>1.2093</v>
      </c>
    </row>
    <row r="18" spans="1:22">
      <c r="A18">
        <v>20170105</v>
      </c>
      <c r="B18" s="4">
        <v>3035627.2</v>
      </c>
      <c r="C18" s="3">
        <v>356149.65</v>
      </c>
      <c r="D18" s="3">
        <v>1357793.92</v>
      </c>
      <c r="E18" s="3">
        <v>712553.22</v>
      </c>
      <c r="F18" s="3" t="s">
        <v>28</v>
      </c>
      <c r="G18" s="3"/>
      <c r="H18" s="3">
        <v>609130.41</v>
      </c>
      <c r="I18" s="3"/>
      <c r="J18" s="3">
        <v>300000</v>
      </c>
      <c r="K18" s="3">
        <v>246305.42</v>
      </c>
      <c r="M18" s="13">
        <v>1.01</v>
      </c>
      <c r="N18">
        <v>1.4439</v>
      </c>
      <c r="O18" s="3">
        <v>288780</v>
      </c>
      <c r="P18" s="3">
        <v>941772.72</v>
      </c>
      <c r="Q18" s="3">
        <v>600000</v>
      </c>
      <c r="R18">
        <v>1.5696</v>
      </c>
      <c r="S18" s="3">
        <v>1805074.48</v>
      </c>
      <c r="T18" s="3">
        <v>1482058.2</v>
      </c>
      <c r="U18" s="1">
        <v>1.218</v>
      </c>
      <c r="V18" t="s">
        <v>29</v>
      </c>
    </row>
    <row r="19" spans="1:21">
      <c r="A19" t="s">
        <v>27</v>
      </c>
      <c r="B19" s="4">
        <v>3335627.2</v>
      </c>
      <c r="C19" s="3">
        <v>356149.65</v>
      </c>
      <c r="D19" s="3">
        <v>1357793.92</v>
      </c>
      <c r="E19" s="3">
        <v>712553.22</v>
      </c>
      <c r="F19" s="3">
        <v>300000</v>
      </c>
      <c r="G19" s="3"/>
      <c r="H19" s="3">
        <v>609130.41</v>
      </c>
      <c r="I19" s="3"/>
      <c r="J19" s="3" t="s">
        <v>30</v>
      </c>
      <c r="K19" s="3">
        <f>SUM(K3:K18)</f>
        <v>1728363.62</v>
      </c>
      <c r="M19" s="13"/>
      <c r="N19">
        <v>1.4439</v>
      </c>
      <c r="O19" s="3">
        <v>288780</v>
      </c>
      <c r="P19" s="3"/>
      <c r="Q19" s="3">
        <v>600000</v>
      </c>
      <c r="R19">
        <v>1.5696</v>
      </c>
      <c r="S19" s="3">
        <v>2105074.48</v>
      </c>
      <c r="T19" s="3">
        <v>1728363.62</v>
      </c>
      <c r="U19" s="1">
        <v>1.218</v>
      </c>
    </row>
    <row r="20" spans="1:21">
      <c r="A20">
        <v>20170116</v>
      </c>
      <c r="B20" s="4">
        <v>3446153.77</v>
      </c>
      <c r="C20" s="3">
        <v>876017.51</v>
      </c>
      <c r="D20" s="3">
        <v>935218.86</v>
      </c>
      <c r="E20" s="3">
        <v>712968.3</v>
      </c>
      <c r="F20" s="3">
        <v>299873.39</v>
      </c>
      <c r="G20" s="3"/>
      <c r="H20" s="3">
        <v>622075.71</v>
      </c>
      <c r="I20" s="3"/>
      <c r="M20" s="13">
        <v>3.31</v>
      </c>
      <c r="N20">
        <v>1.4917</v>
      </c>
      <c r="O20" s="3">
        <v>298340</v>
      </c>
      <c r="P20" s="3">
        <v>993927.03</v>
      </c>
      <c r="Q20" s="3">
        <v>600000</v>
      </c>
      <c r="R20">
        <v>1.6565</v>
      </c>
      <c r="S20" s="3">
        <v>2153886.74</v>
      </c>
      <c r="T20" s="3">
        <v>1728363.62</v>
      </c>
      <c r="U20" s="1">
        <v>1.2462</v>
      </c>
    </row>
    <row r="21" spans="1:21">
      <c r="A21">
        <v>20170120</v>
      </c>
      <c r="B21" s="4">
        <v>3625218.51</v>
      </c>
      <c r="C21" s="3">
        <v>1005687.89</v>
      </c>
      <c r="D21" s="3">
        <v>956749.49</v>
      </c>
      <c r="E21" s="3">
        <v>701892.66</v>
      </c>
      <c r="F21" s="3">
        <v>304684.16</v>
      </c>
      <c r="G21" s="3"/>
      <c r="H21" s="3">
        <v>656204.31</v>
      </c>
      <c r="I21" s="3"/>
      <c r="M21" s="13">
        <v>5.19</v>
      </c>
      <c r="N21">
        <v>1.5692</v>
      </c>
      <c r="O21" s="3">
        <v>313840</v>
      </c>
      <c r="P21" s="3">
        <v>1079149.46</v>
      </c>
      <c r="Q21" s="3">
        <v>600000</v>
      </c>
      <c r="R21">
        <v>1.7985</v>
      </c>
      <c r="S21" s="3">
        <v>2232229.05</v>
      </c>
      <c r="T21" s="3">
        <v>1728363.62</v>
      </c>
      <c r="U21" s="1">
        <v>1.2915</v>
      </c>
    </row>
    <row r="22" spans="1:21">
      <c r="A22">
        <v>20170126</v>
      </c>
      <c r="B22" s="4">
        <v>3745015.14</v>
      </c>
      <c r="C22" s="3">
        <v>1074975.14</v>
      </c>
      <c r="D22" s="3">
        <v>982270</v>
      </c>
      <c r="E22" s="3">
        <v>709911</v>
      </c>
      <c r="F22" s="3">
        <v>309884</v>
      </c>
      <c r="G22" s="3"/>
      <c r="H22" s="3">
        <v>667975</v>
      </c>
      <c r="I22" s="3"/>
      <c r="M22" s="13">
        <v>3.3</v>
      </c>
      <c r="N22">
        <v>1.621</v>
      </c>
      <c r="O22" s="3">
        <v>324200</v>
      </c>
      <c r="P22" s="14">
        <v>1136999.27</v>
      </c>
      <c r="Q22" s="3">
        <v>600000</v>
      </c>
      <c r="R22">
        <v>1.895</v>
      </c>
      <c r="S22" s="7">
        <v>2283815.87</v>
      </c>
      <c r="T22" s="7">
        <v>1728363.62</v>
      </c>
      <c r="U22" s="21">
        <v>1.3214</v>
      </c>
    </row>
    <row r="23" spans="1:22">
      <c r="A23" s="5" t="s">
        <v>31</v>
      </c>
      <c r="B23" s="6">
        <v>3745015.14</v>
      </c>
      <c r="C23" s="7">
        <v>1074975.14</v>
      </c>
      <c r="D23" s="7">
        <v>982270</v>
      </c>
      <c r="E23" s="7">
        <v>709911</v>
      </c>
      <c r="F23" s="7">
        <v>309884</v>
      </c>
      <c r="G23" s="7"/>
      <c r="H23" s="7">
        <v>667975</v>
      </c>
      <c r="I23" s="7"/>
      <c r="J23" s="5"/>
      <c r="K23" s="5"/>
      <c r="L23" s="5"/>
      <c r="M23" s="13"/>
      <c r="V23" s="5"/>
    </row>
    <row r="24" spans="1:21">
      <c r="A24">
        <v>20170217</v>
      </c>
      <c r="B24" s="4">
        <v>3942826</v>
      </c>
      <c r="C24" s="3">
        <v>1207899</v>
      </c>
      <c r="D24" s="3">
        <v>1006926</v>
      </c>
      <c r="E24" s="3">
        <v>722987</v>
      </c>
      <c r="F24" s="3">
        <v>310942</v>
      </c>
      <c r="G24" s="3"/>
      <c r="H24" s="3">
        <v>694072</v>
      </c>
      <c r="I24" s="3"/>
      <c r="M24" s="13">
        <v>5.28</v>
      </c>
      <c r="N24">
        <v>1.706</v>
      </c>
      <c r="O24" s="3">
        <v>341200</v>
      </c>
      <c r="P24" s="3">
        <v>1233323.18</v>
      </c>
      <c r="Q24" s="14">
        <v>600000</v>
      </c>
      <c r="R24" s="22">
        <v>2.0555</v>
      </c>
      <c r="S24" s="14">
        <v>2368302.82</v>
      </c>
      <c r="T24" s="14">
        <v>1728363.62</v>
      </c>
      <c r="U24" s="22">
        <v>1.3703</v>
      </c>
    </row>
    <row r="25" spans="1:22">
      <c r="A25">
        <v>20170219</v>
      </c>
      <c r="I25" s="3"/>
      <c r="J25" s="3">
        <v>137036</v>
      </c>
      <c r="K25">
        <v>66684.18</v>
      </c>
      <c r="L25" t="s">
        <v>32</v>
      </c>
      <c r="M25" s="13"/>
      <c r="N25" s="4"/>
      <c r="V25" t="s">
        <v>24</v>
      </c>
    </row>
    <row r="26" spans="1:22">
      <c r="A26">
        <v>20170220</v>
      </c>
      <c r="B26" s="4">
        <v>4107768.16</v>
      </c>
      <c r="C26" s="3">
        <v>1772831.16</v>
      </c>
      <c r="D26" s="3">
        <v>806926</v>
      </c>
      <c r="E26" s="3">
        <v>522987</v>
      </c>
      <c r="F26" s="3">
        <v>310942</v>
      </c>
      <c r="G26" s="3"/>
      <c r="H26" s="3">
        <v>694072</v>
      </c>
      <c r="I26" s="3"/>
      <c r="J26">
        <v>27906.16</v>
      </c>
      <c r="K26">
        <v>20365</v>
      </c>
      <c r="L26" t="s">
        <v>18</v>
      </c>
      <c r="M26" s="13"/>
      <c r="N26" s="4"/>
      <c r="O26" s="3">
        <v>341200</v>
      </c>
      <c r="P26" s="3">
        <v>1370359.18</v>
      </c>
      <c r="Q26">
        <v>666684.18</v>
      </c>
      <c r="R26">
        <v>2.055</v>
      </c>
      <c r="S26" s="14">
        <v>2396208.98</v>
      </c>
      <c r="T26" s="14">
        <v>1748728.62</v>
      </c>
      <c r="U26" s="22">
        <v>1.3703</v>
      </c>
      <c r="V26" t="s">
        <v>25</v>
      </c>
    </row>
    <row r="27" spans="1:21">
      <c r="A27">
        <v>20170226</v>
      </c>
      <c r="B27" s="3">
        <v>4226257</v>
      </c>
      <c r="C27" s="3">
        <v>1882701</v>
      </c>
      <c r="D27" s="3">
        <v>832914</v>
      </c>
      <c r="E27" s="3">
        <v>515736</v>
      </c>
      <c r="F27" s="3">
        <v>327247</v>
      </c>
      <c r="G27" s="3"/>
      <c r="H27" s="3">
        <v>667659</v>
      </c>
      <c r="I27" s="3"/>
      <c r="M27" s="13">
        <v>2.88</v>
      </c>
      <c r="N27">
        <v>1.755</v>
      </c>
      <c r="O27" s="3">
        <v>351000</v>
      </c>
      <c r="P27" s="3">
        <v>1430534.39</v>
      </c>
      <c r="Q27">
        <v>666684.18</v>
      </c>
      <c r="R27">
        <v>2.1457</v>
      </c>
      <c r="S27" s="14">
        <v>2444722.61</v>
      </c>
      <c r="T27" s="14">
        <v>1748728.62</v>
      </c>
      <c r="U27" s="1">
        <v>1.398</v>
      </c>
    </row>
    <row r="28" spans="1:21">
      <c r="A28">
        <v>20170303</v>
      </c>
      <c r="B28" s="4">
        <v>4190964</v>
      </c>
      <c r="C28" s="3">
        <v>1790428</v>
      </c>
      <c r="D28" s="3">
        <v>854446</v>
      </c>
      <c r="E28" s="9">
        <v>515398</v>
      </c>
      <c r="F28" s="9">
        <v>325642</v>
      </c>
      <c r="G28" s="9"/>
      <c r="H28" s="9">
        <v>705050</v>
      </c>
      <c r="I28" s="3"/>
      <c r="M28" s="13">
        <v>-0.835</v>
      </c>
      <c r="N28" s="15">
        <v>1.74</v>
      </c>
      <c r="O28" s="3">
        <v>348000</v>
      </c>
      <c r="P28" s="3">
        <v>1418559.53</v>
      </c>
      <c r="Q28">
        <v>666684.18</v>
      </c>
      <c r="R28">
        <v>2.1278</v>
      </c>
      <c r="S28" s="14">
        <v>2424262.49</v>
      </c>
      <c r="T28" s="14">
        <v>1748728.62</v>
      </c>
      <c r="U28" s="1">
        <v>1.3863</v>
      </c>
    </row>
    <row r="29" spans="1:21">
      <c r="A29">
        <v>201703017</v>
      </c>
      <c r="B29" s="3">
        <f t="shared" ref="B29:B34" si="1">SUM(C29:H29)</f>
        <v>4231191</v>
      </c>
      <c r="C29" s="3">
        <v>1128589</v>
      </c>
      <c r="D29" s="3">
        <v>1166835</v>
      </c>
      <c r="E29" s="9">
        <v>829521</v>
      </c>
      <c r="F29" s="9">
        <v>331121</v>
      </c>
      <c r="G29" s="9"/>
      <c r="H29" s="9">
        <v>775125</v>
      </c>
      <c r="M29" s="13">
        <v>0.1167</v>
      </c>
      <c r="N29" s="16">
        <v>1.757</v>
      </c>
      <c r="O29" s="10"/>
      <c r="R29">
        <v>2.1482</v>
      </c>
      <c r="U29" s="1">
        <v>1.3996</v>
      </c>
    </row>
    <row r="30" spans="1:21">
      <c r="A30">
        <v>20170324</v>
      </c>
      <c r="B30" s="3">
        <f t="shared" si="1"/>
        <v>4330508</v>
      </c>
      <c r="C30" s="3">
        <v>1125254</v>
      </c>
      <c r="D30" s="3">
        <v>1199443</v>
      </c>
      <c r="E30" s="9">
        <v>840362</v>
      </c>
      <c r="F30" s="9">
        <v>333994</v>
      </c>
      <c r="G30" s="9"/>
      <c r="H30" s="9">
        <v>831455</v>
      </c>
      <c r="M30" s="13">
        <v>2.4667</v>
      </c>
      <c r="N30" s="17">
        <v>1.7983</v>
      </c>
      <c r="O30" s="4">
        <v>359660</v>
      </c>
      <c r="P30" s="16" t="s">
        <v>33</v>
      </c>
      <c r="Q30">
        <v>666684.18</v>
      </c>
      <c r="R30">
        <v>2.2259</v>
      </c>
      <c r="S30" s="3">
        <v>2486866.97</v>
      </c>
      <c r="T30" s="14">
        <v>1748728.62</v>
      </c>
      <c r="U30" s="1">
        <v>1.4221</v>
      </c>
    </row>
    <row r="31" spans="1:21">
      <c r="A31">
        <v>20170331</v>
      </c>
      <c r="B31" s="3">
        <f t="shared" si="1"/>
        <v>4445190</v>
      </c>
      <c r="C31" s="3">
        <v>549872</v>
      </c>
      <c r="D31" s="3">
        <v>1531988</v>
      </c>
      <c r="E31" s="9">
        <v>1134817</v>
      </c>
      <c r="F31" s="9">
        <v>341227</v>
      </c>
      <c r="G31" s="9"/>
      <c r="H31" s="9">
        <v>887286</v>
      </c>
      <c r="M31" s="18">
        <v>2.6482</v>
      </c>
      <c r="N31" s="18">
        <v>1.8459</v>
      </c>
      <c r="O31" s="4">
        <v>369180</v>
      </c>
      <c r="P31" s="3">
        <v>1542454.59</v>
      </c>
      <c r="Q31">
        <v>666684.18</v>
      </c>
      <c r="R31">
        <v>2.3136</v>
      </c>
      <c r="S31" s="3">
        <v>2533555.41</v>
      </c>
      <c r="T31" s="14">
        <v>1748728.62</v>
      </c>
      <c r="U31" s="1">
        <v>1.4488</v>
      </c>
    </row>
    <row r="32" spans="1:21">
      <c r="A32">
        <v>20170407</v>
      </c>
      <c r="B32" s="3">
        <f t="shared" si="1"/>
        <v>4607171</v>
      </c>
      <c r="C32" s="3">
        <v>1082128</v>
      </c>
      <c r="D32" s="3">
        <v>1621269</v>
      </c>
      <c r="E32" s="3">
        <v>633138</v>
      </c>
      <c r="F32" s="9">
        <v>349038</v>
      </c>
      <c r="G32" s="9"/>
      <c r="H32" s="9">
        <v>921598</v>
      </c>
      <c r="M32" s="18">
        <v>3.644</v>
      </c>
      <c r="N32" s="18">
        <v>1.9132</v>
      </c>
      <c r="O32" s="4">
        <v>382640</v>
      </c>
      <c r="P32" s="3">
        <v>1626348</v>
      </c>
      <c r="Q32">
        <v>666684.18</v>
      </c>
      <c r="R32">
        <v>2.4395</v>
      </c>
      <c r="S32" s="3">
        <v>2598183.33</v>
      </c>
      <c r="T32" s="14">
        <v>1748728.62</v>
      </c>
      <c r="U32" s="1">
        <v>1.4858</v>
      </c>
    </row>
    <row r="33" spans="1:21">
      <c r="A33">
        <v>20170414</v>
      </c>
      <c r="B33" s="3">
        <f t="shared" si="1"/>
        <v>4821909</v>
      </c>
      <c r="C33" s="3">
        <v>1111843</v>
      </c>
      <c r="D33" s="3">
        <v>1673095</v>
      </c>
      <c r="E33" s="9">
        <v>673172</v>
      </c>
      <c r="F33" s="9">
        <v>365585</v>
      </c>
      <c r="H33" s="9">
        <v>998214</v>
      </c>
      <c r="M33" s="18">
        <v>4.6609</v>
      </c>
      <c r="N33" s="18">
        <v>2.0024</v>
      </c>
      <c r="O33" s="4">
        <v>400480</v>
      </c>
      <c r="P33" s="3">
        <v>1738396</v>
      </c>
      <c r="Q33">
        <v>666684.18</v>
      </c>
      <c r="R33">
        <v>2.6075</v>
      </c>
      <c r="S33" s="3">
        <v>2683033</v>
      </c>
      <c r="T33" s="14">
        <v>1748728.62</v>
      </c>
      <c r="U33" s="1">
        <v>1.5343</v>
      </c>
    </row>
    <row r="34" spans="1:21">
      <c r="A34">
        <v>20170421</v>
      </c>
      <c r="B34" s="3">
        <f t="shared" si="1"/>
        <v>5071577</v>
      </c>
      <c r="C34" s="3">
        <v>1123527</v>
      </c>
      <c r="D34" s="3">
        <v>1125342</v>
      </c>
      <c r="E34" s="9">
        <v>807400</v>
      </c>
      <c r="F34" s="9">
        <v>417089</v>
      </c>
      <c r="G34" s="9">
        <v>599975</v>
      </c>
      <c r="H34" s="9">
        <v>998244</v>
      </c>
      <c r="M34" s="18">
        <v>5.1778</v>
      </c>
      <c r="N34" s="18">
        <v>2.106</v>
      </c>
      <c r="O34" s="4">
        <v>421200</v>
      </c>
      <c r="P34" s="3">
        <v>1870057</v>
      </c>
      <c r="Q34">
        <v>666684.18</v>
      </c>
      <c r="R34">
        <v>2.805</v>
      </c>
      <c r="S34" s="3">
        <v>2780320</v>
      </c>
      <c r="T34" s="14">
        <v>1748728.62</v>
      </c>
      <c r="U34" s="1">
        <v>1.5899</v>
      </c>
    </row>
    <row r="35" spans="1:21">
      <c r="A35">
        <v>20170428</v>
      </c>
      <c r="B35" s="3">
        <f>SUM(C35:H35)</f>
        <v>5106178</v>
      </c>
      <c r="C35" s="3">
        <v>1122370</v>
      </c>
      <c r="D35" s="3">
        <v>1164701</v>
      </c>
      <c r="E35" s="9">
        <v>844724</v>
      </c>
      <c r="F35" s="9">
        <v>402437</v>
      </c>
      <c r="G35" s="9">
        <v>599975</v>
      </c>
      <c r="H35" s="9">
        <v>971971</v>
      </c>
      <c r="M35" s="18">
        <v>0.6822</v>
      </c>
      <c r="N35" s="18">
        <v>2.1203</v>
      </c>
      <c r="O35" s="4">
        <v>424060</v>
      </c>
      <c r="P35" s="3">
        <v>1888524</v>
      </c>
      <c r="Q35">
        <v>666684.18</v>
      </c>
      <c r="R35">
        <v>2.8327</v>
      </c>
      <c r="S35" s="3">
        <v>2793594</v>
      </c>
      <c r="T35" s="14">
        <v>1748728.62</v>
      </c>
      <c r="U35" s="1">
        <v>1.5975</v>
      </c>
    </row>
    <row r="36" spans="2:15">
      <c r="B36" s="10"/>
      <c r="C36" s="3"/>
      <c r="D36" s="3"/>
      <c r="I36" s="3"/>
      <c r="M36" s="18"/>
      <c r="N36" s="10"/>
      <c r="O36" s="10"/>
    </row>
    <row r="37" spans="2:15">
      <c r="B37" s="10"/>
      <c r="C37" s="3"/>
      <c r="D37" s="3"/>
      <c r="I37" s="3"/>
      <c r="M37" s="10"/>
      <c r="N37" s="10"/>
      <c r="O37" s="10"/>
    </row>
    <row r="38" spans="2:15">
      <c r="B38" s="10"/>
      <c r="C38" s="3"/>
      <c r="D38" s="3"/>
      <c r="I38" s="3"/>
      <c r="M38" s="10"/>
      <c r="N38" s="10"/>
      <c r="O38" s="10"/>
    </row>
    <row r="39" spans="2:15">
      <c r="B39" s="10"/>
      <c r="C39" s="3"/>
      <c r="D39" s="3"/>
      <c r="I39" s="3"/>
      <c r="M39" s="10"/>
      <c r="N39" s="10"/>
      <c r="O39" s="10"/>
    </row>
    <row r="40" spans="2:15">
      <c r="B40" s="10"/>
      <c r="C40" s="3"/>
      <c r="D40" s="3"/>
      <c r="I40" s="3"/>
      <c r="M40" s="10"/>
      <c r="N40" s="10"/>
      <c r="O40" s="10"/>
    </row>
    <row r="41" spans="2:15">
      <c r="B41" s="10"/>
      <c r="I41" s="3"/>
      <c r="M41" s="10"/>
      <c r="N41" s="10"/>
      <c r="O41" s="10"/>
    </row>
    <row r="42" spans="2:15">
      <c r="B42" s="10"/>
      <c r="C42" s="3"/>
      <c r="D42" s="3"/>
      <c r="I42" s="3"/>
      <c r="M42" s="10"/>
      <c r="N42" s="10"/>
      <c r="O42" s="10"/>
    </row>
    <row r="43" spans="2:15">
      <c r="B43" s="10"/>
      <c r="C43" s="3"/>
      <c r="D43" s="3"/>
      <c r="I43" s="3"/>
      <c r="M43" s="10"/>
      <c r="N43" s="10"/>
      <c r="O43" s="10"/>
    </row>
    <row r="44" spans="2:15">
      <c r="B44" s="10"/>
      <c r="C44" s="3"/>
      <c r="D44" s="3"/>
      <c r="I44" s="3"/>
      <c r="M44" s="10"/>
      <c r="N44" s="10"/>
      <c r="O44" s="10"/>
    </row>
    <row r="45" spans="2:15">
      <c r="B45" s="10"/>
      <c r="C45" s="3"/>
      <c r="D45" s="3"/>
      <c r="I45" s="3"/>
      <c r="M45" s="10"/>
      <c r="N45" s="10"/>
      <c r="O45" s="10"/>
    </row>
    <row r="46" spans="2:15">
      <c r="B46" s="10"/>
      <c r="I46" s="3"/>
      <c r="M46" s="10"/>
      <c r="N46" s="10"/>
      <c r="O46" s="10"/>
    </row>
    <row r="47" spans="2:15">
      <c r="B47" s="10"/>
      <c r="I47" s="3"/>
      <c r="M47" s="10"/>
      <c r="N47" s="10"/>
      <c r="O47" s="10"/>
    </row>
    <row r="48" spans="2:15">
      <c r="B48" s="10"/>
      <c r="I48" s="3"/>
      <c r="M48" s="10"/>
      <c r="N48" s="10"/>
      <c r="O48" s="10"/>
    </row>
    <row r="49" spans="2:15">
      <c r="B49" s="10"/>
      <c r="C49" s="3"/>
      <c r="D49" s="3"/>
      <c r="I49" s="3"/>
      <c r="M49" s="10"/>
      <c r="N49" s="10"/>
      <c r="O49" s="10"/>
    </row>
    <row r="50" spans="13:15">
      <c r="M50" s="10"/>
      <c r="N50" s="10"/>
      <c r="O50" s="10"/>
    </row>
    <row r="51" spans="10:20">
      <c r="J51" s="19"/>
      <c r="K51" s="19"/>
      <c r="L51" s="19"/>
      <c r="M51" s="10"/>
      <c r="N51" s="10"/>
      <c r="O51" s="10"/>
      <c r="S51" s="19"/>
      <c r="T51" s="19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dcterms:created xsi:type="dcterms:W3CDTF">2016-11-23T14:26:00Z</dcterms:created>
  <dcterms:modified xsi:type="dcterms:W3CDTF">2017-04-28T07:09:22Z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