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<sst xmlns="http://schemas.openxmlformats.org/spreadsheetml/2006/main" count="32">
  <si>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日期</t>
  </si>
  <si>
    <t>总权益</t>
  </si>
  <si>
    <t>大连日盘权益</t>
  </si>
  <si>
    <t>上期日盘权益19</t>
  </si>
  <si>
    <t>上期夜盘权益63</t>
  </si>
  <si>
    <t>上期顾85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</si>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</sst>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_);[Red]\(0.0000\)"/>
    <numFmt numFmtId="177" formatCode="#,##0.00_ "/>
    <numFmt numFmtId="178" formatCode="#,##0.0_ "/>
    <numFmt numFmtId="179" formatCode="0.00_);[Red]\(0.00\)"/>
    <numFmt numFmtId="180" formatCode="0.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4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1"/>
  <sheetViews>
    <sheetView tabSelected="1" workbookViewId="0">
      <selection activeCell="C28" sqref="C28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6" width="13.25" customWidth="1"/>
    <col min="7" max="7" width="13.75" customWidth="1"/>
    <col min="8" max="8" width="13.25" customWidth="1"/>
    <col min="9" max="9" width="12.125" customWidth="1"/>
    <col min="10" max="10" width="12.75" customWidth="1"/>
    <col min="11" max="11" width="9" customWidth="1"/>
    <col min="12" max="12" width="11.375" customWidth="1"/>
    <col min="13" max="13" width="10.125" customWidth="1"/>
    <col min="14" max="14" width="13.75" customWidth="1"/>
    <col min="15" max="15" width="16" customWidth="1"/>
    <col min="16" max="16" width="13.25" customWidth="1"/>
    <col min="17" max="17" width="13" customWidth="1"/>
    <col min="18" max="18" width="14.375" customWidth="1"/>
    <col min="19" max="19" width="14.5" customWidth="1"/>
    <col min="20" max="20" width="13.125" style="1" customWidth="1"/>
    <col min="21" max="21" width="12.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</row>
    <row r="2" spans="1:21">
      <c r="A2" s="2">
        <v>42614</v>
      </c>
      <c r="B2" s="3">
        <v>800000</v>
      </c>
      <c r="J2" s="3"/>
      <c r="K2" t="s">
        <v>14</v>
      </c>
      <c r="L2" s="3"/>
      <c r="M2" s="3">
        <v>1</v>
      </c>
      <c r="N2" s="3">
        <v>200000</v>
      </c>
      <c r="O2" s="3">
        <v>600000</v>
      </c>
      <c r="P2" s="3">
        <v>600000</v>
      </c>
      <c r="Q2">
        <v>1</v>
      </c>
      <c r="R2">
        <v>0</v>
      </c>
      <c r="S2">
        <v>0</v>
      </c>
      <c r="T2" s="1">
        <v>0</v>
      </c>
      <c r="U2" t="s">
        <v>21</v>
      </c>
    </row>
    <row r="3" spans="1:21">
      <c r="A3">
        <v>20161110</v>
      </c>
      <c r="B3" s="4">
        <f>C3+D3+H3-I3</f>
        <v>865702.65</v>
      </c>
      <c r="C3" s="3">
        <v>198056.94</v>
      </c>
      <c r="D3" s="3">
        <v>968426.71</v>
      </c>
      <c r="H3" s="3">
        <v>199219</v>
      </c>
      <c r="I3" s="3">
        <v>500000</v>
      </c>
      <c r="J3" s="3">
        <v>500000</v>
      </c>
      <c r="K3" s="3" t="s">
        <v>17</v>
      </c>
      <c r="L3" s="4">
        <v>8.21</v>
      </c>
      <c r="M3">
        <v>1.0821</v>
      </c>
      <c r="N3" s="3">
        <v>216240</v>
      </c>
      <c r="O3" s="3">
        <v>665702.65</v>
      </c>
      <c r="P3" s="3">
        <v>600000</v>
      </c>
      <c r="Q3">
        <v>1.0821</v>
      </c>
      <c r="R3" s="3">
        <v>500000</v>
      </c>
      <c r="S3" s="3">
        <v>500000</v>
      </c>
      <c r="T3" s="1">
        <v>1</v>
      </c>
      <c r="U3" t="s">
        <v>22</v>
      </c>
    </row>
    <row r="4" spans="1:21">
      <c r="A4">
        <v>20161124</v>
      </c>
      <c r="B4" s="4">
        <f t="shared" ref="B4:B7" si="0">C4+D4+G4</f>
        <v>1535233.73</v>
      </c>
      <c r="C4" s="3">
        <v>178727.34</v>
      </c>
      <c r="D4" s="3">
        <v>1152116.03</v>
      </c>
      <c r="G4" s="3">
        <v>204390.36</v>
      </c>
      <c r="I4" s="3">
        <v>250000</v>
      </c>
      <c r="J4" s="3">
        <v>230013.17</v>
      </c>
      <c r="K4" t="s">
        <v>17</v>
      </c>
      <c r="L4" s="4"/>
      <c r="M4" s="4"/>
      <c r="N4" s="4"/>
      <c r="O4" s="3"/>
      <c r="P4" s="3">
        <v>600000</v>
      </c>
      <c r="Q4">
        <v>1.2397</v>
      </c>
      <c r="R4" s="3">
        <v>893447.14</v>
      </c>
      <c r="S4" s="3">
        <v>822018.44</v>
      </c>
      <c r="T4" s="13">
        <f>0.0868942855166899+1</f>
        <v>1.08689428551669</v>
      </c>
      <c r="U4" t="s">
        <v>23</v>
      </c>
    </row>
    <row r="5" spans="2:21">
      <c r="B5" s="4"/>
      <c r="C5" s="3"/>
      <c r="D5" s="3"/>
      <c r="G5" s="3"/>
      <c r="I5" s="3">
        <v>100000</v>
      </c>
      <c r="J5" s="3">
        <v>92004.78</v>
      </c>
      <c r="K5" t="s">
        <v>17</v>
      </c>
      <c r="L5" s="4"/>
      <c r="M5" s="4"/>
      <c r="N5" s="4"/>
      <c r="P5" s="3"/>
      <c r="R5" s="14"/>
      <c r="S5" s="14"/>
      <c r="T5" s="13">
        <v>1.0869</v>
      </c>
      <c r="U5" t="s">
        <v>24</v>
      </c>
    </row>
    <row r="6" spans="1:21">
      <c r="A6">
        <v>20161125</v>
      </c>
      <c r="B6" s="4">
        <f t="shared" si="0"/>
        <v>1906545.18</v>
      </c>
      <c r="C6" s="3">
        <v>179201.14</v>
      </c>
      <c r="D6" s="3">
        <v>1171939.74</v>
      </c>
      <c r="G6" s="3">
        <v>555404.3</v>
      </c>
      <c r="I6" s="3">
        <v>150000</v>
      </c>
      <c r="J6" s="3">
        <v>136923.78</v>
      </c>
      <c r="K6" t="s">
        <v>17</v>
      </c>
      <c r="L6" s="4"/>
      <c r="M6" s="4"/>
      <c r="N6" s="4"/>
      <c r="O6" s="7">
        <v>759427.94</v>
      </c>
      <c r="P6" s="3">
        <v>600000</v>
      </c>
      <c r="Q6">
        <v>1.2657</v>
      </c>
      <c r="R6" s="3">
        <v>1050517.06</v>
      </c>
      <c r="S6" s="3">
        <v>958941.73</v>
      </c>
      <c r="T6" s="1">
        <v>1.0955</v>
      </c>
      <c r="U6" t="s">
        <v>24</v>
      </c>
    </row>
    <row r="7" spans="1:21">
      <c r="A7" s="5" t="s">
        <v>25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7">
        <v>555404.3</v>
      </c>
      <c r="H7" s="5"/>
      <c r="I7" s="5"/>
      <c r="J7" s="5"/>
      <c r="K7" s="5"/>
      <c r="L7" s="6">
        <v>13.97</v>
      </c>
      <c r="M7">
        <v>1.2333</v>
      </c>
      <c r="N7" s="3">
        <v>246600</v>
      </c>
      <c r="O7" s="7">
        <v>759427.94</v>
      </c>
      <c r="P7" s="7">
        <v>600000</v>
      </c>
      <c r="Q7" s="5">
        <v>1.2657</v>
      </c>
      <c r="R7" s="7">
        <v>1050517.06</v>
      </c>
      <c r="S7" s="7">
        <v>958941.73</v>
      </c>
      <c r="T7" s="15">
        <v>1.0955</v>
      </c>
      <c r="U7" s="5"/>
    </row>
    <row r="9" spans="1:20">
      <c r="A9">
        <v>20161203</v>
      </c>
      <c r="B9" s="4">
        <v>2100736.33</v>
      </c>
      <c r="C9" s="3"/>
      <c r="D9" s="3"/>
      <c r="G9" s="3"/>
      <c r="L9" s="4">
        <v>2.148</v>
      </c>
      <c r="M9">
        <v>1.2598</v>
      </c>
      <c r="N9" s="3">
        <v>251960</v>
      </c>
      <c r="O9" s="3">
        <v>782433</v>
      </c>
      <c r="P9" s="3">
        <v>600000</v>
      </c>
      <c r="Q9">
        <v>1.304</v>
      </c>
      <c r="R9" s="3">
        <v>1066343.2</v>
      </c>
      <c r="S9" s="3">
        <v>958941.73</v>
      </c>
      <c r="T9" s="1">
        <v>1.111978</v>
      </c>
    </row>
    <row r="10" spans="1:20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>
        <v>430479.94</v>
      </c>
      <c r="L10" s="4">
        <v>4.39</v>
      </c>
      <c r="M10">
        <v>1.3151</v>
      </c>
      <c r="N10" s="3">
        <v>263020</v>
      </c>
      <c r="O10" s="3">
        <v>830839</v>
      </c>
      <c r="P10" s="3">
        <v>600000</v>
      </c>
      <c r="Q10">
        <v>1.3846</v>
      </c>
      <c r="R10" s="3">
        <v>1099139.01</v>
      </c>
      <c r="S10" s="3">
        <v>958941.73</v>
      </c>
      <c r="T10" s="1">
        <v>1.1462</v>
      </c>
    </row>
    <row r="11" spans="1:21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>
        <v>449593.74</v>
      </c>
      <c r="H11" s="3"/>
      <c r="I11" s="3">
        <v>320000</v>
      </c>
      <c r="J11" s="3">
        <v>272409.98</v>
      </c>
      <c r="L11" s="4">
        <v>3.56</v>
      </c>
      <c r="M11">
        <v>1.3619</v>
      </c>
      <c r="N11" s="3">
        <v>272380</v>
      </c>
      <c r="O11" s="3">
        <v>872133.28</v>
      </c>
      <c r="P11" s="3">
        <v>600000</v>
      </c>
      <c r="Q11">
        <v>1.4535</v>
      </c>
      <c r="R11" s="3">
        <v>1126509.64</v>
      </c>
      <c r="S11" s="3">
        <v>958941.73</v>
      </c>
      <c r="T11" s="1">
        <v>1.1747</v>
      </c>
      <c r="U11" t="s">
        <v>23</v>
      </c>
    </row>
    <row r="12" spans="1:20">
      <c r="A12" t="s">
        <v>26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>
        <v>449593.74</v>
      </c>
      <c r="J12" s="3"/>
      <c r="L12" s="4"/>
      <c r="M12" s="4"/>
      <c r="N12" s="4"/>
      <c r="O12" s="3"/>
      <c r="P12" s="3">
        <v>600000</v>
      </c>
      <c r="Q12">
        <v>1.4535</v>
      </c>
      <c r="R12" s="3">
        <v>1446509.64</v>
      </c>
      <c r="S12" s="3">
        <v>1231351.71</v>
      </c>
      <c r="T12" s="1">
        <v>1.1747</v>
      </c>
    </row>
    <row r="13" spans="1:21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>
        <v>452487.27</v>
      </c>
      <c r="I13" s="3">
        <v>150000</v>
      </c>
      <c r="J13" s="3">
        <v>126667.79</v>
      </c>
      <c r="L13" s="4">
        <v>1.15</v>
      </c>
      <c r="M13">
        <v>1.3775</v>
      </c>
      <c r="N13" s="3">
        <v>275500</v>
      </c>
      <c r="O13" s="3">
        <v>887268.97</v>
      </c>
      <c r="P13" s="3">
        <v>600000</v>
      </c>
      <c r="Q13">
        <v>1.4787</v>
      </c>
      <c r="R13" s="3">
        <v>1458159.32</v>
      </c>
      <c r="S13" s="3">
        <v>1231351.71</v>
      </c>
      <c r="T13" s="1">
        <v>1.1842</v>
      </c>
      <c r="U13" t="s">
        <v>24</v>
      </c>
    </row>
    <row r="14" spans="1:20">
      <c r="A14" t="s">
        <v>26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>
        <v>452487.27</v>
      </c>
      <c r="O14" s="3"/>
      <c r="P14" s="3">
        <v>600000</v>
      </c>
      <c r="Q14">
        <v>1.4787</v>
      </c>
      <c r="R14" s="3">
        <v>1608159.32</v>
      </c>
      <c r="S14" s="3">
        <v>1358019.5</v>
      </c>
      <c r="T14" s="1">
        <v>1.1842</v>
      </c>
    </row>
    <row r="15" spans="1:20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>
        <v>456768.19</v>
      </c>
      <c r="H15" s="5"/>
      <c r="I15" s="5"/>
      <c r="J15" s="5"/>
      <c r="K15" s="5"/>
      <c r="L15">
        <v>3.031</v>
      </c>
      <c r="M15">
        <v>1.4293</v>
      </c>
      <c r="N15" s="3">
        <v>285860</v>
      </c>
      <c r="O15" s="3">
        <v>926969.44</v>
      </c>
      <c r="P15" s="3">
        <v>600000</v>
      </c>
      <c r="Q15">
        <v>1.5446</v>
      </c>
      <c r="R15" s="7">
        <v>1642288.17</v>
      </c>
      <c r="S15" s="7">
        <v>1358019.5</v>
      </c>
      <c r="T15" s="15">
        <v>1.2093</v>
      </c>
    </row>
    <row r="16" spans="1:21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>
        <v>456768.19</v>
      </c>
      <c r="I16" s="3">
        <v>150000</v>
      </c>
      <c r="J16" s="3">
        <v>124038.7</v>
      </c>
      <c r="O16" s="3"/>
      <c r="P16" s="3">
        <v>600000</v>
      </c>
      <c r="Q16">
        <v>1.5446</v>
      </c>
      <c r="R16" s="3">
        <v>1642288.17</v>
      </c>
      <c r="S16" s="3">
        <v>1358019.5</v>
      </c>
      <c r="T16" s="1">
        <v>1.2093</v>
      </c>
      <c r="U16" t="s">
        <v>24</v>
      </c>
    </row>
    <row r="17" spans="1:20">
      <c r="A17" t="s">
        <v>26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>
        <v>606768.19</v>
      </c>
      <c r="H17" s="3"/>
      <c r="O17" s="3"/>
      <c r="P17" s="3">
        <v>600000</v>
      </c>
      <c r="R17" s="3">
        <v>1792288.17</v>
      </c>
      <c r="S17" s="3">
        <v>1482058.2</v>
      </c>
      <c r="T17" s="1">
        <v>1.2093</v>
      </c>
    </row>
    <row r="18" spans="1:21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27</v>
      </c>
      <c r="G18" s="3">
        <v>609130.41</v>
      </c>
      <c r="H18" s="3"/>
      <c r="I18" s="3">
        <v>300000</v>
      </c>
      <c r="J18" s="3">
        <v>246305.42</v>
      </c>
      <c r="L18">
        <v>1.01</v>
      </c>
      <c r="M18">
        <v>1.4439</v>
      </c>
      <c r="N18" s="3">
        <v>288780</v>
      </c>
      <c r="O18" s="3">
        <v>941772.72</v>
      </c>
      <c r="P18" s="3">
        <v>600000</v>
      </c>
      <c r="Q18">
        <v>1.5696</v>
      </c>
      <c r="R18" s="3">
        <v>1805074.48</v>
      </c>
      <c r="S18" s="3">
        <v>1482058.2</v>
      </c>
      <c r="T18" s="1">
        <v>1.218</v>
      </c>
      <c r="U18" t="s">
        <v>28</v>
      </c>
    </row>
    <row r="19" spans="1:20">
      <c r="A19" t="s">
        <v>26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>
        <v>609130.41</v>
      </c>
      <c r="H19" s="3"/>
      <c r="I19" s="3" t="s">
        <v>29</v>
      </c>
      <c r="J19" s="3">
        <f>SUM(J3:J18)</f>
        <v>1728363.62</v>
      </c>
      <c r="M19">
        <v>1.4439</v>
      </c>
      <c r="N19" s="3">
        <v>288780</v>
      </c>
      <c r="O19" s="3"/>
      <c r="P19" s="3">
        <v>600000</v>
      </c>
      <c r="Q19">
        <v>1.5696</v>
      </c>
      <c r="R19" s="3">
        <v>2105074.48</v>
      </c>
      <c r="S19" s="3">
        <v>1728363.62</v>
      </c>
      <c r="T19" s="1">
        <v>1.218</v>
      </c>
    </row>
    <row r="20" spans="1:20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>
        <v>622075.71</v>
      </c>
      <c r="H20" s="3"/>
      <c r="L20" s="4">
        <v>3.31</v>
      </c>
      <c r="M20">
        <v>1.4917</v>
      </c>
      <c r="N20" s="3">
        <v>298340</v>
      </c>
      <c r="O20" s="3">
        <v>993927.03</v>
      </c>
      <c r="P20" s="3">
        <v>600000</v>
      </c>
      <c r="Q20">
        <v>1.6565</v>
      </c>
      <c r="R20" s="3">
        <v>2153886.74</v>
      </c>
      <c r="S20" s="3">
        <v>1728363.62</v>
      </c>
      <c r="T20" s="1">
        <v>1.2462</v>
      </c>
    </row>
    <row r="21" spans="1:20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>
        <v>656204.31</v>
      </c>
      <c r="H21" s="3"/>
      <c r="L21" s="4">
        <v>5.19</v>
      </c>
      <c r="M21">
        <v>1.5692</v>
      </c>
      <c r="N21" s="3">
        <v>313840</v>
      </c>
      <c r="O21" s="3">
        <v>1079149.46</v>
      </c>
      <c r="P21" s="3">
        <v>600000</v>
      </c>
      <c r="Q21">
        <v>1.7985</v>
      </c>
      <c r="R21" s="3">
        <v>2232229.05</v>
      </c>
      <c r="S21" s="3">
        <v>1728363.62</v>
      </c>
      <c r="T21" s="1">
        <v>1.2915</v>
      </c>
    </row>
    <row r="22" spans="1:20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>
        <v>667975</v>
      </c>
      <c r="H22" s="3"/>
      <c r="L22" s="4">
        <v>3.3</v>
      </c>
      <c r="M22">
        <v>1.621</v>
      </c>
      <c r="N22" s="3">
        <v>324200</v>
      </c>
      <c r="O22" s="11">
        <v>1136999.27</v>
      </c>
      <c r="P22" s="3">
        <v>600000</v>
      </c>
      <c r="Q22">
        <v>1.895</v>
      </c>
      <c r="R22" s="7">
        <v>2283815.87</v>
      </c>
      <c r="S22" s="7">
        <v>1728363.62</v>
      </c>
      <c r="T22" s="15">
        <v>1.3214</v>
      </c>
    </row>
    <row r="23" spans="1:21">
      <c r="A23" s="5" t="s">
        <v>30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>
        <v>667975</v>
      </c>
      <c r="H23" s="7"/>
      <c r="I23" s="5"/>
      <c r="J23" s="5"/>
      <c r="K23" s="5"/>
      <c r="U23" s="5"/>
    </row>
    <row r="24" spans="1:20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>
        <v>694072</v>
      </c>
      <c r="H24" s="3"/>
      <c r="L24" s="4">
        <v>5.28</v>
      </c>
      <c r="M24">
        <v>1.706</v>
      </c>
      <c r="N24" s="3">
        <v>341200</v>
      </c>
      <c r="O24" s="3">
        <v>1233323.18</v>
      </c>
      <c r="P24" s="11">
        <v>600000</v>
      </c>
      <c r="Q24" s="16">
        <v>2.0555</v>
      </c>
      <c r="R24" s="11">
        <v>2368302.82</v>
      </c>
      <c r="S24" s="11">
        <v>1728363.62</v>
      </c>
      <c r="T24" s="16">
        <v>1.3703</v>
      </c>
    </row>
    <row r="25" spans="1:21">
      <c r="A25">
        <v>20170219</v>
      </c>
      <c r="H25" s="3"/>
      <c r="I25" s="3">
        <v>137036</v>
      </c>
      <c r="J25">
        <v>66684.18</v>
      </c>
      <c r="K25" t="s">
        <v>31</v>
      </c>
      <c r="L25" s="4"/>
      <c r="M25" s="4"/>
      <c r="U25" t="s">
        <v>23</v>
      </c>
    </row>
    <row r="26" spans="1:21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>
        <v>694072</v>
      </c>
      <c r="H26" s="3"/>
      <c r="I26">
        <v>27906.16</v>
      </c>
      <c r="J26">
        <v>20365</v>
      </c>
      <c r="K26" t="s">
        <v>17</v>
      </c>
      <c r="L26" s="4"/>
      <c r="M26" s="4"/>
      <c r="N26" s="3">
        <v>341200</v>
      </c>
      <c r="O26" s="3">
        <v>1370359.18</v>
      </c>
      <c r="P26">
        <v>666684.18</v>
      </c>
      <c r="Q26">
        <v>2.055</v>
      </c>
      <c r="R26" s="11">
        <v>2396208.98</v>
      </c>
      <c r="S26" s="11">
        <v>1748728.62</v>
      </c>
      <c r="T26" s="16">
        <v>1.3703</v>
      </c>
      <c r="U26" t="s">
        <v>24</v>
      </c>
    </row>
    <row r="27" spans="2:14">
      <c r="B27" s="9"/>
      <c r="C27" s="3"/>
      <c r="D27" s="3"/>
      <c r="H27" s="3"/>
      <c r="L27" s="9"/>
      <c r="M27" s="9"/>
      <c r="N27" s="9">
        <f>N26+O26+R26</f>
        <v>4107768.16</v>
      </c>
    </row>
    <row r="28" spans="2:14">
      <c r="B28" s="9"/>
      <c r="C28" s="3"/>
      <c r="D28" s="3"/>
      <c r="H28" s="3"/>
      <c r="L28" s="9"/>
      <c r="M28" s="9"/>
      <c r="N28" s="9"/>
    </row>
    <row r="29" spans="2:14">
      <c r="B29" s="9"/>
      <c r="C29" s="3"/>
      <c r="D29" s="3"/>
      <c r="H29" s="3"/>
      <c r="L29" s="9"/>
      <c r="M29" s="9"/>
      <c r="N29" s="9"/>
    </row>
    <row r="30" spans="2:14">
      <c r="B30" s="9"/>
      <c r="C30" s="3"/>
      <c r="D30" s="3"/>
      <c r="H30" s="3"/>
      <c r="L30" s="9"/>
      <c r="M30" s="9"/>
      <c r="N30" s="9"/>
    </row>
    <row r="31" spans="2:14">
      <c r="B31" s="9"/>
      <c r="C31" s="3"/>
      <c r="D31" s="3"/>
      <c r="H31" s="3"/>
      <c r="L31" s="9"/>
      <c r="M31" s="9"/>
      <c r="N31" s="9"/>
    </row>
    <row r="32" spans="2:14">
      <c r="B32" s="9"/>
      <c r="C32" s="3"/>
      <c r="D32" s="3"/>
      <c r="H32" s="3"/>
      <c r="L32" s="9"/>
      <c r="M32" s="9"/>
      <c r="N32" s="9"/>
    </row>
    <row r="33" spans="2:14">
      <c r="B33" s="9"/>
      <c r="C33" s="3"/>
      <c r="D33" s="3"/>
      <c r="H33" s="3"/>
      <c r="L33" s="9"/>
      <c r="M33" s="9"/>
      <c r="N33" s="9"/>
    </row>
    <row r="34" spans="2:14">
      <c r="B34" s="9"/>
      <c r="C34" s="3"/>
      <c r="D34" s="3"/>
      <c r="H34" s="3"/>
      <c r="L34" s="9"/>
      <c r="M34" s="9"/>
      <c r="N34" s="9"/>
    </row>
    <row r="35" spans="2:14">
      <c r="B35" s="9"/>
      <c r="C35" s="3"/>
      <c r="D35" s="3"/>
      <c r="H35" s="3"/>
      <c r="L35" s="9"/>
      <c r="M35" s="9"/>
      <c r="N35" s="9"/>
    </row>
    <row r="36" spans="2:14">
      <c r="B36" s="9"/>
      <c r="C36" s="3"/>
      <c r="D36" s="3"/>
      <c r="H36" s="3"/>
      <c r="L36" s="9"/>
      <c r="M36" s="9"/>
      <c r="N36" s="9"/>
    </row>
    <row r="37" spans="2:14">
      <c r="B37" s="9"/>
      <c r="C37" s="3"/>
      <c r="D37" s="3"/>
      <c r="H37" s="3"/>
      <c r="L37" s="9"/>
      <c r="M37" s="9"/>
      <c r="N37" s="9"/>
    </row>
    <row r="38" spans="2:14">
      <c r="B38" s="9"/>
      <c r="C38" s="3"/>
      <c r="D38" s="3"/>
      <c r="H38" s="3"/>
      <c r="L38" s="9"/>
      <c r="M38" s="9"/>
      <c r="N38" s="9"/>
    </row>
    <row r="39" spans="2:14">
      <c r="B39" s="9"/>
      <c r="C39" s="3"/>
      <c r="D39" s="3"/>
      <c r="H39" s="3"/>
      <c r="L39" s="9"/>
      <c r="M39" s="9"/>
      <c r="N39" s="9"/>
    </row>
    <row r="40" spans="2:14">
      <c r="B40" s="9"/>
      <c r="C40" s="3"/>
      <c r="D40" s="3"/>
      <c r="H40" s="3"/>
      <c r="L40" s="9"/>
      <c r="M40" s="9"/>
      <c r="N40" s="9"/>
    </row>
    <row r="41" spans="2:14">
      <c r="B41" s="9"/>
      <c r="H41" s="3"/>
      <c r="L41" s="9"/>
      <c r="M41" s="9"/>
      <c r="N41" s="9"/>
    </row>
    <row r="42" spans="2:14">
      <c r="B42" s="9"/>
      <c r="C42" s="3"/>
      <c r="D42" s="3"/>
      <c r="H42" s="3"/>
      <c r="L42" s="9"/>
      <c r="M42" s="9"/>
      <c r="N42" s="9"/>
    </row>
    <row r="43" spans="2:14">
      <c r="B43" s="9"/>
      <c r="C43" s="3"/>
      <c r="D43" s="3"/>
      <c r="H43" s="3"/>
      <c r="L43" s="9"/>
      <c r="M43" s="9"/>
      <c r="N43" s="9"/>
    </row>
    <row r="44" spans="2:14">
      <c r="B44" s="9"/>
      <c r="C44" s="3"/>
      <c r="D44" s="3"/>
      <c r="H44" s="3"/>
      <c r="L44" s="9"/>
      <c r="M44" s="9"/>
      <c r="N44" s="9"/>
    </row>
    <row r="45" spans="2:14">
      <c r="B45" s="9"/>
      <c r="C45" s="3"/>
      <c r="D45" s="3"/>
      <c r="H45" s="3"/>
      <c r="L45" s="9"/>
      <c r="M45" s="9"/>
      <c r="N45" s="9"/>
    </row>
    <row r="46" spans="2:14">
      <c r="B46" s="9"/>
      <c r="H46" s="3"/>
      <c r="L46" s="9"/>
      <c r="M46" s="9"/>
      <c r="N46" s="9"/>
    </row>
    <row r="47" spans="2:14">
      <c r="B47" s="9"/>
      <c r="H47" s="3"/>
      <c r="L47" s="9"/>
      <c r="M47" s="9"/>
      <c r="N47" s="9"/>
    </row>
    <row r="48" spans="2:14">
      <c r="B48" s="9"/>
      <c r="H48" s="3"/>
      <c r="L48" s="9"/>
      <c r="M48" s="9"/>
      <c r="N48" s="9"/>
    </row>
    <row r="49" spans="2:14">
      <c r="B49" s="9"/>
      <c r="C49" s="3"/>
      <c r="D49" s="3"/>
      <c r="H49" s="3"/>
      <c r="L49" s="9"/>
      <c r="M49" s="9"/>
      <c r="N49" s="9"/>
    </row>
    <row r="50" spans="12:14">
      <c r="L50" s="9"/>
      <c r="M50" s="9"/>
      <c r="N50" s="9"/>
    </row>
    <row r="51" spans="9:19">
      <c r="I51" s="12"/>
      <c r="J51" s="12"/>
      <c r="K51" s="12"/>
      <c r="L51" s="9"/>
      <c r="M51" s="9"/>
      <c r="N51" s="9"/>
      <c r="R51" s="12"/>
      <c r="S51" s="1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2017-02-20T01:18:02Z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