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４辻/"/>
    </mc:Choice>
  </mc:AlternateContent>
  <xr:revisionPtr revIDLastSave="0" documentId="13_ncr:1_{6F136D75-83C2-8F4D-8762-A53689EA8CFA}" xr6:coauthVersionLast="47" xr6:coauthVersionMax="47" xr10:uidLastSave="{00000000-0000-0000-0000-000000000000}"/>
  <bookViews>
    <workbookView xWindow="0" yWindow="500" windowWidth="17760" windowHeight="1652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9" i="1" l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2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5" i="1"/>
  <c r="C46" i="1"/>
  <c r="C47" i="1"/>
  <c r="C12" i="4" s="1"/>
  <c r="B42" i="1"/>
  <c r="B45" i="1"/>
  <c r="B46" i="1"/>
  <c r="B47" i="1"/>
  <c r="B12" i="4" s="1"/>
  <c r="B29" i="1"/>
  <c r="B32" i="1"/>
  <c r="C48" i="1" l="1"/>
  <c r="B64" i="1"/>
  <c r="C64" i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13" i="4" s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C3" i="2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D16" i="4"/>
  <c r="F107" i="1"/>
  <c r="F6" i="2"/>
  <c r="F108" i="1"/>
  <c r="E7" i="4"/>
  <c r="F106" i="1"/>
  <c r="F5" i="4"/>
  <c r="C3" i="4"/>
  <c r="C5" i="4"/>
  <c r="F3" i="4"/>
  <c r="F7" i="4"/>
  <c r="C6" i="4"/>
  <c r="F6" i="4"/>
  <c r="C7" i="4"/>
  <c r="E13" i="4" l="1"/>
  <c r="E16" i="4" s="1"/>
  <c r="B4" i="4"/>
  <c r="E3" i="4"/>
</calcChain>
</file>

<file path=xl/sharedStrings.xml><?xml version="1.0" encoding="utf-8"?>
<sst xmlns="http://schemas.openxmlformats.org/spreadsheetml/2006/main" count="188" uniqueCount="31">
  <si>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</si>
  <si>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</si>
  <si>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</si>
  <si>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</si>
  <si>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</si>
  <si>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</si>
  <si>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</si>
  <si>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</si>
  <si>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</si>
  <si>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</si>
  <si>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</si>
  <si>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</si>
  <si>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</si>
  <si>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</si>
  <si>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</si>
  <si>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</si>
  <si>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</si>
  <si>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</si>
  <si>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</si>
  <si>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</si>
  <si>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</si>
  <si>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</si>
  <si>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</si>
  <si>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</si>
  <si>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</si>
  <si>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</si>
  <si>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</si>
  <si>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</si>
  <si>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</si>
  <si>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</si>
  <si>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CALM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</si>
</sst>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topLeftCell="A4" zoomScale="61" workbookViewId="0">
      <pane xSplit="1" topLeftCell="B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84.786548403306298</v>
      </c>
      <c r="C4" s="46">
        <v>2.0926724758819901</v>
      </c>
      <c r="D4" s="46">
        <v>0.98981546143415</v>
      </c>
      <c r="E4" s="46">
        <v>1.56160416370604</v>
      </c>
      <c r="F4" s="46">
        <v>0.44182999577840898</v>
      </c>
      <c r="G4" s="46">
        <v>0.63922589308918298</v>
      </c>
      <c r="H4" s="46">
        <v>67.992082332912503</v>
      </c>
      <c r="I4" s="46">
        <v>1.61916281690231</v>
      </c>
      <c r="J4" s="46">
        <v>3.6465778060320302</v>
      </c>
      <c r="K4" s="46">
        <v>2.8101058117476199</v>
      </c>
    </row>
    <row r="5" spans="1:17" ht="31">
      <c r="A5" s="6" t="s">
        <v>3</v>
      </c>
      <c r="B5" s="45">
        <v>0.262356601180465</v>
      </c>
      <c r="C5" s="46">
        <v>3.3414838335862602</v>
      </c>
      <c r="D5" s="46">
        <v>9.9555563608413706</v>
      </c>
      <c r="E5" s="46">
        <v>2.66519691069833</v>
      </c>
      <c r="F5" s="46">
        <v>0.69626125957523799</v>
      </c>
      <c r="G5" s="46">
        <v>1.42850864189017</v>
      </c>
      <c r="H5" s="46">
        <v>4.9588029360766797</v>
      </c>
      <c r="I5" s="46">
        <v>1.62971082905747</v>
      </c>
      <c r="J5" s="46">
        <v>8.98517832202492</v>
      </c>
      <c r="K5" s="46">
        <v>5.6234010706398596</v>
      </c>
    </row>
    <row r="6" spans="1:17" ht="31">
      <c r="A6" s="6" t="s">
        <v>4</v>
      </c>
      <c r="B6" s="45">
        <v>5.5872814951626699</v>
      </c>
      <c r="C6" s="46">
        <v>47.752301885879803</v>
      </c>
      <c r="D6" s="46">
        <v>6.6211179924249404</v>
      </c>
      <c r="E6" s="46">
        <v>5.7622587529656801</v>
      </c>
      <c r="F6" s="46">
        <v>5.5452887934505402</v>
      </c>
      <c r="G6" s="46">
        <v>5.5885380450105497</v>
      </c>
      <c r="H6" s="46">
        <v>6.0124103174017502</v>
      </c>
      <c r="I6" s="46">
        <v>65.257056430316098</v>
      </c>
      <c r="J6" s="46">
        <v>5.8323867281717501</v>
      </c>
      <c r="K6" s="46">
        <v>5.9667526397216903</v>
      </c>
    </row>
    <row r="7" spans="1:17" ht="31">
      <c r="A7" s="6" t="s">
        <v>5</v>
      </c>
      <c r="B7" s="45">
        <v>5.1947921167235203</v>
      </c>
      <c r="C7" s="46">
        <v>26.202390508353599</v>
      </c>
      <c r="D7" s="46">
        <v>5.6838083784914</v>
      </c>
      <c r="E7" s="46">
        <v>5.3958955899096397</v>
      </c>
      <c r="F7" s="46">
        <v>5.1861151180755201</v>
      </c>
      <c r="G7" s="46">
        <v>5.2149947937723002</v>
      </c>
      <c r="H7" s="46">
        <v>5.37728359058113</v>
      </c>
      <c r="I7" s="46">
        <v>20.170272075017198</v>
      </c>
      <c r="J7" s="46">
        <v>5.4071935523404102</v>
      </c>
      <c r="K7" s="46">
        <v>5.5309856391942001</v>
      </c>
    </row>
    <row r="8" spans="1:17" ht="31">
      <c r="A8" s="6" t="s">
        <v>6</v>
      </c>
      <c r="B8" s="45">
        <v>0.336539928127151</v>
      </c>
      <c r="C8" s="46">
        <v>7.6767529983145204</v>
      </c>
      <c r="D8" s="46">
        <v>27.3364863246772</v>
      </c>
      <c r="E8" s="46">
        <v>9.3307194735132395</v>
      </c>
      <c r="F8" s="46">
        <v>0.71137319440607905</v>
      </c>
      <c r="G8" s="46">
        <v>1.19941741297569</v>
      </c>
      <c r="H8" s="46">
        <v>3.1490649270051101</v>
      </c>
      <c r="I8" s="46">
        <v>4.4393793582084102</v>
      </c>
      <c r="J8" s="46">
        <v>13.934514417996899</v>
      </c>
      <c r="K8" s="46">
        <v>12.722634929557801</v>
      </c>
    </row>
    <row r="9" spans="1:17" ht="31">
      <c r="A9" s="6" t="s">
        <v>7</v>
      </c>
      <c r="B9" s="45">
        <v>2.0173235409451902</v>
      </c>
      <c r="C9" s="46">
        <v>2.5573574086336599</v>
      </c>
      <c r="D9" s="46">
        <v>7.75140193579713</v>
      </c>
      <c r="E9" s="46">
        <v>7.7017487672821403</v>
      </c>
      <c r="F9" s="46">
        <v>1.9947792807914599</v>
      </c>
      <c r="G9" s="46">
        <v>2.1596158833037702</v>
      </c>
      <c r="H9" s="46">
        <v>2.7566140316524201</v>
      </c>
      <c r="I9" s="46">
        <v>2.0422231261333499</v>
      </c>
      <c r="J9" s="46">
        <v>14.280811932955499</v>
      </c>
      <c r="K9" s="46">
        <v>6.00957742528455</v>
      </c>
    </row>
    <row r="10" spans="1:17" ht="31">
      <c r="A10" s="6" t="s">
        <v>8</v>
      </c>
      <c r="B10" s="45">
        <v>1.51068833233771</v>
      </c>
      <c r="C10" s="46">
        <v>2.8264502743333799</v>
      </c>
      <c r="D10" s="46">
        <v>1.15265686050946</v>
      </c>
      <c r="E10" s="46">
        <v>1.09081011499894</v>
      </c>
      <c r="F10" s="46">
        <v>0.121006279810766</v>
      </c>
      <c r="G10" s="46">
        <v>0.19549073264727501</v>
      </c>
      <c r="H10" s="46">
        <v>5.1408431377403998</v>
      </c>
      <c r="I10" s="46">
        <v>1.7547678944784799</v>
      </c>
      <c r="J10" s="46">
        <v>2.44956265032455</v>
      </c>
      <c r="K10" s="46">
        <v>1.8222977084762699</v>
      </c>
    </row>
    <row r="11" spans="1:17" ht="31">
      <c r="A11" s="6" t="s">
        <v>9</v>
      </c>
      <c r="B11" s="45">
        <v>0.30446958221696502</v>
      </c>
      <c r="C11" s="46">
        <v>7.5505906150166497</v>
      </c>
      <c r="D11" s="46">
        <v>40.509156685824202</v>
      </c>
      <c r="E11" s="46">
        <v>66.491766226925904</v>
      </c>
      <c r="F11" s="46">
        <v>85.3033460781119</v>
      </c>
      <c r="G11" s="46">
        <v>83.574208597310999</v>
      </c>
      <c r="H11" s="46">
        <v>4.6128987266299504</v>
      </c>
      <c r="I11" s="46">
        <v>3.08742746988659</v>
      </c>
      <c r="J11" s="46">
        <v>45.463774590153797</v>
      </c>
      <c r="K11" s="46">
        <v>59.514244775377897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30</v>
      </c>
      <c r="G12" s="48" t="s">
        <v>30</v>
      </c>
      <c r="H12" s="48" t="s">
        <v>28</v>
      </c>
      <c r="I12" s="48" t="s">
        <v>29</v>
      </c>
      <c r="J12" s="48" t="s">
        <v>30</v>
      </c>
      <c r="K12" s="48" t="s">
        <v>30</v>
      </c>
    </row>
    <row r="13" spans="1:17" s="2" customFormat="1" ht="31">
      <c r="A13" s="7" t="s">
        <v>10</v>
      </c>
      <c r="B13" s="47">
        <v>84.786548403306298</v>
      </c>
      <c r="C13" s="48">
        <v>47.752301885879803</v>
      </c>
      <c r="D13" s="48">
        <v>40.509156685824202</v>
      </c>
      <c r="E13" s="48">
        <v>66.491766226925904</v>
      </c>
      <c r="F13" s="48">
        <v>85.3033460781119</v>
      </c>
      <c r="G13" s="48">
        <v>83.574208597310999</v>
      </c>
      <c r="H13" s="48">
        <v>67.992082332912503</v>
      </c>
      <c r="I13" s="48">
        <v>65.257056430316098</v>
      </c>
      <c r="J13" s="48">
        <v>45.463774590153797</v>
      </c>
      <c r="K13" s="48">
        <v>59.514244775377897</v>
      </c>
    </row>
    <row r="14" spans="1:17" ht="31">
      <c r="A14" s="6" t="s">
        <v>2</v>
      </c>
      <c r="B14" s="45">
        <v>100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80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20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50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</row>
    <row r="20" spans="1:11" ht="31">
      <c r="A20" s="6" t="s">
        <v>8</v>
      </c>
      <c r="B20" s="45">
        <v>0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</row>
    <row r="21" spans="1:11" ht="31">
      <c r="A21" s="6" t="s">
        <v>9</v>
      </c>
      <c r="B21" s="45">
        <v>0</v>
      </c>
      <c r="C21" s="46">
        <v>0</v>
      </c>
      <c r="D21" s="46">
        <v>50</v>
      </c>
      <c r="E21" s="46">
        <v>100</v>
      </c>
      <c r="F21" s="46">
        <v>100</v>
      </c>
      <c r="G21" s="46">
        <v>100</v>
      </c>
      <c r="H21" s="46">
        <v>0</v>
      </c>
      <c r="I21" s="46">
        <v>0</v>
      </c>
      <c r="J21" s="46">
        <v>100</v>
      </c>
      <c r="K21" s="46">
        <v>100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27</v>
      </c>
      <c r="E22" s="48" t="s">
        <v>30</v>
      </c>
      <c r="F22" s="48" t="s">
        <v>30</v>
      </c>
      <c r="G22" s="48" t="s">
        <v>30</v>
      </c>
      <c r="H22" s="48" t="s">
        <v>28</v>
      </c>
      <c r="I22" s="48" t="s">
        <v>29</v>
      </c>
      <c r="J22" s="48" t="s">
        <v>30</v>
      </c>
      <c r="K22" s="48" t="s">
        <v>30</v>
      </c>
    </row>
    <row r="23" spans="1:11" s="2" customFormat="1" ht="31">
      <c r="A23" s="7" t="s">
        <v>10</v>
      </c>
      <c r="B23" s="47">
        <v>100</v>
      </c>
      <c r="C23" s="48">
        <v>80</v>
      </c>
      <c r="D23" s="48">
        <v>50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100</v>
      </c>
      <c r="K23" s="48">
        <v>100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84.786548403306298</v>
      </c>
      <c r="C26" s="22">
        <f t="shared" ref="C26" si="0">H4</f>
        <v>67.992082332912503</v>
      </c>
      <c r="D26" s="19">
        <f t="shared" ref="D26:D30" si="1">AVERAGE(B26:C26)</f>
        <v>76.389315368109408</v>
      </c>
      <c r="E26" s="19">
        <f t="shared" ref="E26:E30" si="2">VAR(B26:C26)</f>
        <v>141.02704529480252</v>
      </c>
      <c r="F26" s="90">
        <v>4</v>
      </c>
    </row>
    <row r="27" spans="1:11" ht="31">
      <c r="A27" s="6" t="s">
        <v>6</v>
      </c>
      <c r="B27" s="12">
        <f>B5+B8+B10</f>
        <v>2.1095848616453261</v>
      </c>
      <c r="C27" s="12">
        <f>H5+H8+H10</f>
        <v>13.24871100082219</v>
      </c>
      <c r="D27" s="10">
        <f>AVERAGE(B27:C27)</f>
        <v>7.6791479312337581</v>
      </c>
      <c r="E27" s="10">
        <f t="shared" si="2"/>
        <v>62.040065572246647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10.78207361188619</v>
      </c>
      <c r="C28" s="3">
        <f>H6+H7</f>
        <v>11.389693907982881</v>
      </c>
      <c r="D28" s="10">
        <f t="shared" si="1"/>
        <v>11.085883759934536</v>
      </c>
      <c r="E28" s="10">
        <f t="shared" si="2"/>
        <v>0.18460121211431521</v>
      </c>
      <c r="F28" s="90">
        <v>6</v>
      </c>
      <c r="G28">
        <v>7</v>
      </c>
    </row>
    <row r="29" spans="1:11" ht="31">
      <c r="A29" s="6" t="s">
        <v>7</v>
      </c>
      <c r="B29" s="12">
        <f>B9</f>
        <v>2.0173235409451902</v>
      </c>
      <c r="C29" s="3">
        <f>H9</f>
        <v>2.7566140316524201</v>
      </c>
      <c r="D29" s="10">
        <f t="shared" si="1"/>
        <v>2.3869687862988052</v>
      </c>
      <c r="E29" s="10">
        <f t="shared" si="2"/>
        <v>0.27327521482506789</v>
      </c>
      <c r="F29" s="90">
        <v>9</v>
      </c>
    </row>
    <row r="30" spans="1:11" ht="31">
      <c r="A30" s="6" t="s">
        <v>9</v>
      </c>
      <c r="B30" s="12">
        <f>B11</f>
        <v>0.30446958221696502</v>
      </c>
      <c r="C30" s="3">
        <f>H11</f>
        <v>4.6128987266299504</v>
      </c>
      <c r="D30" s="10">
        <f t="shared" si="1"/>
        <v>2.4586841544234579</v>
      </c>
      <c r="E30" s="10">
        <f t="shared" si="2"/>
        <v>9.2812808462136029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84.786548403306298</v>
      </c>
      <c r="C32" s="3">
        <f>H13</f>
        <v>67.992082332912503</v>
      </c>
      <c r="D32" s="10">
        <f t="shared" ref="D32:D37" si="3">AVERAGE(B32:C32)</f>
        <v>76.389315368109408</v>
      </c>
      <c r="E32" s="10">
        <f t="shared" ref="E32:E37" si="4">VAR(B32:C32)</f>
        <v>141.02704529480252</v>
      </c>
      <c r="F32" s="90">
        <v>13</v>
      </c>
    </row>
    <row r="33" spans="1:8" s="20" customFormat="1" ht="31">
      <c r="A33" s="17" t="s">
        <v>2</v>
      </c>
      <c r="B33" s="21">
        <f>B14</f>
        <v>100</v>
      </c>
      <c r="C33" s="22">
        <f>H14</f>
        <v>100</v>
      </c>
      <c r="D33" s="19">
        <f t="shared" si="3"/>
        <v>100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100</v>
      </c>
      <c r="C39" s="3">
        <f>H23</f>
        <v>100</v>
      </c>
      <c r="D39" s="10">
        <f>AVERAGE(B39:C39)</f>
        <v>100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2.0926724758819901</v>
      </c>
      <c r="C42" s="10">
        <f>I4</f>
        <v>1.61916281690231</v>
      </c>
      <c r="D42" s="10">
        <f t="shared" ref="D42:D46" si="5">AVERAGE(B42:C42)</f>
        <v>1.8559176463921501</v>
      </c>
      <c r="E42" s="10">
        <f t="shared" ref="E42:E46" si="6">VAR(B42:C42)</f>
        <v>0.1121056985735267</v>
      </c>
    </row>
    <row r="43" spans="1:8" ht="31">
      <c r="A43" s="6" t="s">
        <v>6</v>
      </c>
      <c r="B43" s="11">
        <f>C5+C8+C10</f>
        <v>13.844687106234161</v>
      </c>
      <c r="C43" s="10">
        <f>I5+I8+I10</f>
        <v>7.8238580817443601</v>
      </c>
      <c r="D43" s="10">
        <f t="shared" si="5"/>
        <v>10.834272593989262</v>
      </c>
      <c r="E43" s="10">
        <f t="shared" si="6"/>
        <v>18.125191071069366</v>
      </c>
    </row>
    <row r="44" spans="1:8" s="20" customFormat="1" ht="31">
      <c r="A44" s="17" t="s">
        <v>4</v>
      </c>
      <c r="B44" s="18">
        <f>C6+C7</f>
        <v>73.954692394233405</v>
      </c>
      <c r="C44" s="19">
        <f>I6+I7</f>
        <v>85.427328505333293</v>
      </c>
      <c r="D44" s="19">
        <f t="shared" si="5"/>
        <v>79.691010449783349</v>
      </c>
      <c r="E44" s="19">
        <f t="shared" si="6"/>
        <v>65.810689668856583</v>
      </c>
    </row>
    <row r="45" spans="1:8" ht="31">
      <c r="A45" s="6" t="s">
        <v>7</v>
      </c>
      <c r="B45" s="11">
        <f>C9</f>
        <v>2.5573574086336599</v>
      </c>
      <c r="C45" s="10">
        <f>I9</f>
        <v>2.0422231261333499</v>
      </c>
      <c r="D45" s="10">
        <f t="shared" si="5"/>
        <v>2.2997902673835049</v>
      </c>
      <c r="E45" s="10">
        <f t="shared" si="6"/>
        <v>0.13268166450355423</v>
      </c>
    </row>
    <row r="46" spans="1:8" ht="31">
      <c r="A46" s="6" t="s">
        <v>9</v>
      </c>
      <c r="B46" s="11">
        <f>C11</f>
        <v>7.5505906150166497</v>
      </c>
      <c r="C46" s="10">
        <f>I11</f>
        <v>3.08742746988659</v>
      </c>
      <c r="D46" s="10">
        <f t="shared" si="5"/>
        <v>5.3190090424516203</v>
      </c>
      <c r="E46" s="10">
        <f t="shared" si="6"/>
        <v>9.9599126300236165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73.954692394233405</v>
      </c>
      <c r="C48" s="11">
        <f>MAX(C42:C46)</f>
        <v>85.427328505333293</v>
      </c>
      <c r="D48" s="10">
        <f t="shared" ref="D48:D53" si="7">AVERAGE(B48:C48)</f>
        <v>79.691010449783349</v>
      </c>
      <c r="E48" s="10">
        <f t="shared" ref="E48:E53" si="8">VAR(B48:C48)</f>
        <v>65.810689668856583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100</v>
      </c>
      <c r="C51" s="19">
        <f>I16+I17</f>
        <v>100</v>
      </c>
      <c r="D51" s="19">
        <f t="shared" si="7"/>
        <v>100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80</v>
      </c>
      <c r="C55" s="10">
        <f>I23</f>
        <v>100</v>
      </c>
      <c r="D55" s="10">
        <f>AVERAGE(B55:C55)</f>
        <v>90</v>
      </c>
      <c r="E55" s="10">
        <f>VAR(B55:C55)</f>
        <v>200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0.98981546143415</v>
      </c>
      <c r="C58" s="10">
        <f>J4</f>
        <v>3.6465778060320302</v>
      </c>
      <c r="D58" s="10">
        <f t="shared" ref="D58:D62" si="9">AVERAGE(B58:C58)</f>
        <v>2.3181966337330899</v>
      </c>
      <c r="E58" s="10">
        <f t="shared" ref="E58:E62" si="10">VAR(B58:C58)</f>
        <v>3.5291930778366147</v>
      </c>
    </row>
    <row r="59" spans="1:5" ht="31">
      <c r="A59" s="92" t="s">
        <v>27</v>
      </c>
      <c r="B59" s="18">
        <f>D5+D8+D10</f>
        <v>38.444699546028026</v>
      </c>
      <c r="C59" s="19">
        <f>J5+J8+J10</f>
        <v>25.369255390346368</v>
      </c>
      <c r="D59" s="19">
        <f t="shared" si="9"/>
        <v>31.906977468187197</v>
      </c>
      <c r="E59" s="19">
        <f t="shared" si="10"/>
        <v>85.48361993417484</v>
      </c>
    </row>
    <row r="60" spans="1:5" ht="31">
      <c r="A60" s="6" t="s">
        <v>4</v>
      </c>
      <c r="B60" s="11">
        <f>D6+D7</f>
        <v>12.304926370916341</v>
      </c>
      <c r="C60" s="10">
        <f>J6+J7</f>
        <v>11.239580280512161</v>
      </c>
      <c r="D60" s="10">
        <f t="shared" si="9"/>
        <v>11.772253325714251</v>
      </c>
      <c r="E60" s="10">
        <f t="shared" si="10"/>
        <v>0.56748114616973566</v>
      </c>
    </row>
    <row r="61" spans="1:5" ht="31">
      <c r="A61" s="6" t="s">
        <v>7</v>
      </c>
      <c r="B61" s="11">
        <f>D9</f>
        <v>7.75140193579713</v>
      </c>
      <c r="C61" s="10">
        <f>J9</f>
        <v>14.280811932955499</v>
      </c>
      <c r="D61" s="10">
        <f t="shared" si="9"/>
        <v>11.016106934376314</v>
      </c>
      <c r="E61" s="10">
        <f t="shared" si="10"/>
        <v>21.316597455495895</v>
      </c>
    </row>
    <row r="62" spans="1:5" ht="31">
      <c r="A62" s="6" t="s">
        <v>9</v>
      </c>
      <c r="B62" s="11">
        <f t="shared" ref="B62:B67" si="11">D11</f>
        <v>40.509156685824202</v>
      </c>
      <c r="C62" s="10">
        <f>J11</f>
        <v>45.463774590153797</v>
      </c>
      <c r="D62" s="10">
        <f t="shared" si="9"/>
        <v>42.986465637988999</v>
      </c>
      <c r="E62" s="10">
        <f t="shared" si="10"/>
        <v>12.274119288951693</v>
      </c>
    </row>
    <row r="63" spans="1:5" ht="31">
      <c r="A63" s="7" t="s">
        <v>14</v>
      </c>
      <c r="B63" s="11" t="str">
        <f t="shared" si="11"/>
        <v>CALM</v>
      </c>
      <c r="C63" s="10" t="str">
        <f>J12</f>
        <v>CALM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40.509156685824202</v>
      </c>
      <c r="C64" s="11">
        <f>MAX(C58:C62)</f>
        <v>45.463774590153797</v>
      </c>
      <c r="D64" s="10">
        <f t="shared" ref="D64:D69" si="12">AVERAGE(B64:C64)</f>
        <v>42.986465637988999</v>
      </c>
      <c r="E64" s="10">
        <f t="shared" ref="E64:E69" si="13">VAR(B64:C64)</f>
        <v>12.274119288951693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50</v>
      </c>
      <c r="C69" s="10">
        <f>J21</f>
        <v>100</v>
      </c>
      <c r="D69" s="10">
        <f t="shared" si="12"/>
        <v>75</v>
      </c>
      <c r="E69" s="10">
        <f t="shared" si="13"/>
        <v>1250</v>
      </c>
    </row>
    <row r="70" spans="1:5" ht="31">
      <c r="A70" s="7" t="s">
        <v>14</v>
      </c>
      <c r="B70" s="11" t="str">
        <f>D22</f>
        <v>ANGRY</v>
      </c>
      <c r="C70" s="10" t="str">
        <f>J22</f>
        <v>CALM</v>
      </c>
      <c r="D70" s="10">
        <f>COUNTIF(B70:C70,A57)</f>
        <v>1</v>
      </c>
      <c r="E70" s="13">
        <f>D70/2</f>
        <v>0.5</v>
      </c>
    </row>
    <row r="71" spans="1:5" ht="31">
      <c r="A71" s="7" t="s">
        <v>10</v>
      </c>
      <c r="B71" s="11">
        <f>D23</f>
        <v>50</v>
      </c>
      <c r="C71" s="10">
        <f>J23</f>
        <v>100</v>
      </c>
      <c r="D71" s="10">
        <f>AVERAGE(B71:C71)</f>
        <v>75</v>
      </c>
      <c r="E71" s="10">
        <f>VAR(B71:C71)</f>
        <v>1250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1.56160416370604</v>
      </c>
      <c r="C74" s="10">
        <f>K4</f>
        <v>2.8101058117476199</v>
      </c>
      <c r="D74" s="10">
        <f t="shared" ref="D74:D78" si="14">AVERAGE(B74:C74)</f>
        <v>2.1858549877268301</v>
      </c>
      <c r="E74" s="10">
        <f t="shared" ref="E74:E78" si="15">VAR(B74:C74)</f>
        <v>0.77937818258126867</v>
      </c>
    </row>
    <row r="75" spans="1:5" ht="31">
      <c r="A75" s="91" t="s">
        <v>27</v>
      </c>
      <c r="B75" s="11">
        <f>E5+E8+E10</f>
        <v>13.086726499210508</v>
      </c>
      <c r="C75" s="10">
        <f>K5+K8+K10</f>
        <v>20.168333708673931</v>
      </c>
      <c r="D75" s="10">
        <f t="shared" si="14"/>
        <v>16.62753010394222</v>
      </c>
      <c r="E75" s="10">
        <f t="shared" si="15"/>
        <v>25.074580334562143</v>
      </c>
    </row>
    <row r="76" spans="1:5" ht="31">
      <c r="A76" s="6" t="s">
        <v>4</v>
      </c>
      <c r="B76" s="11">
        <f>E6+E7</f>
        <v>11.158154342875321</v>
      </c>
      <c r="C76" s="10">
        <f>K6+K7</f>
        <v>11.49773827891589</v>
      </c>
      <c r="D76" s="10">
        <f t="shared" si="14"/>
        <v>11.327946310895605</v>
      </c>
      <c r="E76" s="10">
        <f t="shared" si="15"/>
        <v>5.7658624808402559E-2</v>
      </c>
    </row>
    <row r="77" spans="1:5" s="20" customFormat="1" ht="31">
      <c r="A77" s="17" t="s">
        <v>7</v>
      </c>
      <c r="B77" s="18">
        <f>E9</f>
        <v>7.7017487672821403</v>
      </c>
      <c r="C77" s="19">
        <f>K9</f>
        <v>6.00957742528455</v>
      </c>
      <c r="D77" s="19">
        <f t="shared" si="14"/>
        <v>6.8556630962833456</v>
      </c>
      <c r="E77" s="19">
        <f t="shared" si="15"/>
        <v>1.4317219253389482</v>
      </c>
    </row>
    <row r="78" spans="1:5" ht="31">
      <c r="A78" s="6" t="s">
        <v>9</v>
      </c>
      <c r="B78" s="11">
        <f>E11</f>
        <v>66.491766226925904</v>
      </c>
      <c r="C78" s="10">
        <f>K11</f>
        <v>59.514244775377897</v>
      </c>
      <c r="D78" s="10">
        <f t="shared" si="14"/>
        <v>63.003005501151904</v>
      </c>
      <c r="E78" s="10">
        <f t="shared" si="15"/>
        <v>24.342902803406304</v>
      </c>
    </row>
    <row r="79" spans="1:5" ht="31">
      <c r="A79" s="7" t="s">
        <v>14</v>
      </c>
      <c r="B79" s="11" t="str">
        <f>E12</f>
        <v>CALM</v>
      </c>
      <c r="C79" s="10" t="str">
        <f>K12</f>
        <v>CALM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66.491766226925904</v>
      </c>
      <c r="C80" s="10">
        <f>K13</f>
        <v>59.514244775377897</v>
      </c>
      <c r="D80" s="10">
        <f t="shared" ref="D80:D85" si="16">AVERAGE(B80:C80)</f>
        <v>63.003005501151904</v>
      </c>
      <c r="E80" s="10">
        <f t="shared" ref="E80:E85" si="17">VAR(B80:C80)</f>
        <v>24.342902803406304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100</v>
      </c>
      <c r="C85" s="10">
        <f>K21</f>
        <v>100</v>
      </c>
      <c r="D85" s="10">
        <f t="shared" si="16"/>
        <v>100</v>
      </c>
      <c r="E85" s="10">
        <f t="shared" si="17"/>
        <v>0</v>
      </c>
    </row>
    <row r="86" spans="1:5" ht="31">
      <c r="A86" s="7" t="s">
        <v>14</v>
      </c>
      <c r="B86" s="11" t="str">
        <f>E22</f>
        <v>CALM</v>
      </c>
      <c r="C86" s="10" t="str">
        <f>K22</f>
        <v>CALM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100</v>
      </c>
      <c r="C87" s="10">
        <f>K23</f>
        <v>100</v>
      </c>
      <c r="D87" s="10">
        <f>AVERAGE(B87:C87)</f>
        <v>100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0.44182999577840898</v>
      </c>
      <c r="C90" s="11">
        <f>G4</f>
        <v>0.63922589308918298</v>
      </c>
      <c r="D90" s="10">
        <f t="shared" ref="D90:D94" si="18">AVERAGE(B90:C90)</f>
        <v>0.54052794443379604</v>
      </c>
      <c r="E90" s="10">
        <f t="shared" ref="E90:E94" si="19">VAR(B90:C90)</f>
        <v>1.9482570137562716E-2</v>
      </c>
    </row>
    <row r="91" spans="1:5" ht="31">
      <c r="A91" s="6" t="s">
        <v>6</v>
      </c>
      <c r="B91" s="11">
        <f>F5+F8+F10</f>
        <v>1.5286407337920831</v>
      </c>
      <c r="C91" s="11">
        <f>G5+G8+G10</f>
        <v>2.8234167875131346</v>
      </c>
      <c r="D91" s="10">
        <f t="shared" si="18"/>
        <v>2.176028760652609</v>
      </c>
      <c r="E91" s="10">
        <f t="shared" si="19"/>
        <v>0.83822251464472863</v>
      </c>
    </row>
    <row r="92" spans="1:5" ht="31">
      <c r="A92" s="6" t="s">
        <v>4</v>
      </c>
      <c r="B92" s="11">
        <f>F6+F7</f>
        <v>10.73140391152606</v>
      </c>
      <c r="C92" s="11">
        <f>G6+G7</f>
        <v>10.80353283878285</v>
      </c>
      <c r="D92" s="10">
        <f t="shared" si="18"/>
        <v>10.767468375154454</v>
      </c>
      <c r="E92" s="10">
        <f t="shared" si="19"/>
        <v>2.6012910736076351E-3</v>
      </c>
    </row>
    <row r="93" spans="1:5" ht="31">
      <c r="A93" s="6" t="s">
        <v>7</v>
      </c>
      <c r="B93" s="11">
        <f>F9</f>
        <v>1.9947792807914599</v>
      </c>
      <c r="C93" s="11">
        <f>G9</f>
        <v>2.1596158833037702</v>
      </c>
      <c r="D93" s="10">
        <f t="shared" si="18"/>
        <v>2.077197582047615</v>
      </c>
      <c r="E93" s="10">
        <f t="shared" si="19"/>
        <v>1.3585552763900683E-2</v>
      </c>
    </row>
    <row r="94" spans="1:5" s="20" customFormat="1" ht="31">
      <c r="A94" s="17" t="s">
        <v>9</v>
      </c>
      <c r="B94" s="18">
        <f t="shared" ref="B94:C97" si="20">F11</f>
        <v>85.3033460781119</v>
      </c>
      <c r="C94" s="18">
        <f t="shared" si="20"/>
        <v>83.574208597310999</v>
      </c>
      <c r="D94" s="19">
        <f t="shared" si="18"/>
        <v>84.438777337711457</v>
      </c>
      <c r="E94" s="19">
        <f t="shared" si="19"/>
        <v>1.4949582137552433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85.3033460781119</v>
      </c>
      <c r="C96" s="11">
        <f t="shared" si="20"/>
        <v>83.574208597310999</v>
      </c>
      <c r="D96" s="10">
        <f t="shared" ref="D96:D101" si="21">AVERAGE(B96:C96)</f>
        <v>84.438777337711457</v>
      </c>
      <c r="E96" s="10">
        <f t="shared" ref="E96:E101" si="22">VAR(B96:C96)</f>
        <v>1.4949582137552433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76.389315368109408</v>
      </c>
      <c r="D3" s="39">
        <f>生データ!E26</f>
        <v>141.02704529480252</v>
      </c>
      <c r="E3" s="68">
        <f>生データ!E38</f>
        <v>1</v>
      </c>
      <c r="F3" s="72">
        <f>生データ!D33</f>
        <v>100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31.906977468187197</v>
      </c>
      <c r="D4" s="73">
        <f>生データ!E59</f>
        <v>85.48361993417484</v>
      </c>
      <c r="E4" s="32">
        <f>生データ!E70</f>
        <v>0.5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1</v>
      </c>
      <c r="C5" s="73">
        <f>生データ!D44</f>
        <v>79.691010449783349</v>
      </c>
      <c r="D5" s="40">
        <f>生データ!E44</f>
        <v>65.810689668856583</v>
      </c>
      <c r="E5" s="69">
        <f>生データ!E54</f>
        <v>1</v>
      </c>
      <c r="F5" s="73">
        <f>生データ!D51</f>
        <v>100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6.8556630962833456</v>
      </c>
      <c r="D6" s="40">
        <f>生データ!E77</f>
        <v>1.4317219253389482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84.438777337711457</v>
      </c>
      <c r="D7" s="41">
        <f>生データ!E94</f>
        <v>1.4949582137552433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3</v>
      </c>
      <c r="C16" s="88">
        <f>SUM(C11:C15)</f>
        <v>3</v>
      </c>
      <c r="D16" s="88">
        <f>SUM(D11:D15)</f>
        <v>3</v>
      </c>
      <c r="E16" s="88">
        <f>SUM(E11:E15)</f>
        <v>3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I4" sqref="I4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100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75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100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100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6">
      <colorScale>
        <cfvo type="min"/>
        <cfvo type="max"/>
        <color theme="0"/>
        <color theme="4"/>
      </colorScale>
    </cfRule>
  </conditionalFormatting>
  <conditionalFormatting sqref="B2:F2">
    <cfRule type="colorScale" priority="64">
      <colorScale>
        <cfvo type="min"/>
        <cfvo type="max"/>
        <color theme="0"/>
        <color theme="4"/>
      </colorScale>
    </cfRule>
    <cfRule type="top10" dxfId="0" priority="65" rank="1"/>
  </conditionalFormatting>
  <conditionalFormatting sqref="B4:F4">
    <cfRule type="colorScale" priority="70">
      <colorScale>
        <cfvo type="min"/>
        <cfvo type="max"/>
        <color theme="0"/>
        <color theme="4"/>
      </colorScale>
    </cfRule>
  </conditionalFormatting>
  <conditionalFormatting sqref="B6:F6">
    <cfRule type="colorScale" priority="76">
      <colorScale>
        <cfvo type="min"/>
        <cfvo type="max"/>
        <color theme="0"/>
        <color theme="4"/>
      </colorScale>
    </cfRule>
  </conditionalFormatting>
  <conditionalFormatting sqref="B3:F3">
    <cfRule type="colorScale" priority="3">
      <colorScale>
        <cfvo type="min"/>
        <cfvo type="max"/>
        <color theme="0"/>
        <color theme="4"/>
      </colorScale>
    </cfRule>
  </conditionalFormatting>
  <conditionalFormatting sqref="B2:F6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2023-01-26T08:11:38Z</dcterms:modified>
</cp:coreProperties>
</file>