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４辻/"/>
    </mc:Choice>
  </mc:AlternateContent>
  <xr:revisionPtr revIDLastSave="0" documentId="13_ncr:1_{CF64649F-553C-9746-BA0A-5828FBA77DA0}" xr6:coauthVersionLast="47" xr6:coauthVersionMax="47" xr10:uidLastSave="{00000000-0000-0000-0000-000000000000}"/>
  <bookViews>
    <workbookView xWindow="11040" yWindow="50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<sst xmlns="http://schemas.openxmlformats.org/spreadsheetml/2006/main" count="188" uniqueCount="31">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</sst>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F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62.533723633286698</v>
      </c>
      <c r="C4" s="46">
        <v>1.0471858134371199</v>
      </c>
      <c r="D4" s="46">
        <v>2.9167850028098998</v>
      </c>
      <c r="E4" s="46">
        <v>3.60728492302322</v>
      </c>
      <c r="F4" s="46">
        <v>0.97758585897200501</v>
      </c>
      <c r="G4" s="46">
        <v>1.74958897804725</v>
      </c>
      <c r="H4" s="46">
        <v>71.988634350690901</v>
      </c>
      <c r="I4" s="46">
        <v>1.6387452386327199</v>
      </c>
      <c r="J4" s="46">
        <v>1.19570739489232</v>
      </c>
      <c r="K4" s="46">
        <v>1.9311511127176699</v>
      </c>
    </row>
    <row r="5" spans="1:17" ht="31">
      <c r="A5" s="6" t="s">
        <v>3</v>
      </c>
      <c r="B5" s="45">
        <v>2.0232430522745002</v>
      </c>
      <c r="C5" s="46">
        <v>1.02168806738351</v>
      </c>
      <c r="D5" s="46">
        <v>10.4741701673815</v>
      </c>
      <c r="E5" s="46">
        <v>5.0177696061100301</v>
      </c>
      <c r="F5" s="46">
        <v>1.7440405474278899</v>
      </c>
      <c r="G5" s="46">
        <v>4.3947822296358003</v>
      </c>
      <c r="H5" s="46">
        <v>3.3422772188933498</v>
      </c>
      <c r="I5" s="46">
        <v>5.7203391650042201</v>
      </c>
      <c r="J5" s="46">
        <v>26.166580271526399</v>
      </c>
      <c r="K5" s="46">
        <v>4.6842845242235001</v>
      </c>
    </row>
    <row r="6" spans="1:17" ht="31">
      <c r="A6" s="6" t="s">
        <v>4</v>
      </c>
      <c r="B6" s="45">
        <v>5.9360515659462703</v>
      </c>
      <c r="C6" s="46">
        <v>72.160915959827094</v>
      </c>
      <c r="D6" s="46">
        <v>5.7789444441311302</v>
      </c>
      <c r="E6" s="46">
        <v>5.8802879807069797</v>
      </c>
      <c r="F6" s="46">
        <v>5.6536984471257403</v>
      </c>
      <c r="G6" s="46">
        <v>5.8012665708506699</v>
      </c>
      <c r="H6" s="46">
        <v>6.1986016291839201</v>
      </c>
      <c r="I6" s="46">
        <v>60.1719724387778</v>
      </c>
      <c r="J6" s="46">
        <v>5.90656973721795</v>
      </c>
      <c r="K6" s="46">
        <v>5.9325377049907297</v>
      </c>
    </row>
    <row r="7" spans="1:17" ht="31">
      <c r="A7" s="6" t="s">
        <v>5</v>
      </c>
      <c r="B7" s="45">
        <v>5.2970408578013402</v>
      </c>
      <c r="C7" s="46">
        <v>16.8619049789339</v>
      </c>
      <c r="D7" s="46">
        <v>5.4393447837440201</v>
      </c>
      <c r="E7" s="46">
        <v>5.45939335382716</v>
      </c>
      <c r="F7" s="46">
        <v>5.2467781391360599</v>
      </c>
      <c r="G7" s="46">
        <v>5.3526976532949098</v>
      </c>
      <c r="H7" s="46">
        <v>5.4339865138632</v>
      </c>
      <c r="I7" s="46">
        <v>13.6237649110933</v>
      </c>
      <c r="J7" s="46">
        <v>5.4252924374089604</v>
      </c>
      <c r="K7" s="46">
        <v>5.4543595282432102</v>
      </c>
    </row>
    <row r="8" spans="1:17" ht="31">
      <c r="A8" s="6" t="s">
        <v>6</v>
      </c>
      <c r="B8" s="45">
        <v>1.28743392738405</v>
      </c>
      <c r="C8" s="46">
        <v>2.28570748697613</v>
      </c>
      <c r="D8" s="46">
        <v>13.3949071999516</v>
      </c>
      <c r="E8" s="46">
        <v>9.1892431819905607</v>
      </c>
      <c r="F8" s="46">
        <v>2.1374544057779401</v>
      </c>
      <c r="G8" s="46">
        <v>5.83529612117397</v>
      </c>
      <c r="H8" s="46">
        <v>2.5319148280298198</v>
      </c>
      <c r="I8" s="46">
        <v>5.67950069261944</v>
      </c>
      <c r="J8" s="46">
        <v>15.351474154479201</v>
      </c>
      <c r="K8" s="46">
        <v>10.6447826086594</v>
      </c>
    </row>
    <row r="9" spans="1:17" ht="31">
      <c r="A9" s="6" t="s">
        <v>7</v>
      </c>
      <c r="B9" s="45">
        <v>2.2929291670621499</v>
      </c>
      <c r="C9" s="46">
        <v>2.5288809255517899</v>
      </c>
      <c r="D9" s="46">
        <v>9.1363237657202401</v>
      </c>
      <c r="E9" s="46">
        <v>5.4584408546903802</v>
      </c>
      <c r="F9" s="46">
        <v>2.2063606104287401</v>
      </c>
      <c r="G9" s="46">
        <v>2.9056469100570301</v>
      </c>
      <c r="H9" s="46">
        <v>2.4945374778396601</v>
      </c>
      <c r="I9" s="46">
        <v>2.2104794635160401</v>
      </c>
      <c r="J9" s="46">
        <v>4.6101437789615796</v>
      </c>
      <c r="K9" s="46">
        <v>4.8867251931455202</v>
      </c>
    </row>
    <row r="10" spans="1:17" ht="31">
      <c r="A10" s="6" t="s">
        <v>8</v>
      </c>
      <c r="B10" s="45">
        <v>1.17070988947091</v>
      </c>
      <c r="C10" s="46">
        <v>1.62967676127592</v>
      </c>
      <c r="D10" s="46">
        <v>2.0286802707215599</v>
      </c>
      <c r="E10" s="46">
        <v>1.4620796042447901</v>
      </c>
      <c r="F10" s="46">
        <v>0.25663891830162899</v>
      </c>
      <c r="G10" s="46">
        <v>0.61725356416708399</v>
      </c>
      <c r="H10" s="46">
        <v>4.1679956340692899</v>
      </c>
      <c r="I10" s="46">
        <v>2.12977635438649</v>
      </c>
      <c r="J10" s="46">
        <v>0.79358568274074703</v>
      </c>
      <c r="K10" s="46">
        <v>1.5267255540475599</v>
      </c>
    </row>
    <row r="11" spans="1:17" ht="31">
      <c r="A11" s="6" t="s">
        <v>9</v>
      </c>
      <c r="B11" s="45">
        <v>19.4588679067739</v>
      </c>
      <c r="C11" s="46">
        <v>2.4640400066143999</v>
      </c>
      <c r="D11" s="46">
        <v>50.830844365539903</v>
      </c>
      <c r="E11" s="46">
        <v>63.925500495406801</v>
      </c>
      <c r="F11" s="46">
        <v>81.777443072829897</v>
      </c>
      <c r="G11" s="46">
        <v>73.343467972773198</v>
      </c>
      <c r="H11" s="46">
        <v>3.8420523474298101</v>
      </c>
      <c r="I11" s="46">
        <v>8.8254217359697993</v>
      </c>
      <c r="J11" s="46">
        <v>40.550646542772697</v>
      </c>
      <c r="K11" s="46">
        <v>64.939433773972198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30</v>
      </c>
      <c r="G12" s="48" t="s">
        <v>30</v>
      </c>
      <c r="H12" s="48" t="s">
        <v>28</v>
      </c>
      <c r="I12" s="48" t="s">
        <v>29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62.533723633286698</v>
      </c>
      <c r="C13" s="48">
        <v>72.160915959827094</v>
      </c>
      <c r="D13" s="48">
        <v>50.830844365539903</v>
      </c>
      <c r="E13" s="48">
        <v>63.925500495406801</v>
      </c>
      <c r="F13" s="48">
        <v>81.777443072829897</v>
      </c>
      <c r="G13" s="48">
        <v>73.343467972773198</v>
      </c>
      <c r="H13" s="48">
        <v>71.988634350690901</v>
      </c>
      <c r="I13" s="48">
        <v>60.1719724387778</v>
      </c>
      <c r="J13" s="48">
        <v>40.550646542772697</v>
      </c>
      <c r="K13" s="48">
        <v>64.939433773972198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20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100</v>
      </c>
      <c r="E21" s="46">
        <v>100</v>
      </c>
      <c r="F21" s="46">
        <v>100</v>
      </c>
      <c r="G21" s="46">
        <v>100</v>
      </c>
      <c r="H21" s="46">
        <v>0</v>
      </c>
      <c r="I21" s="46">
        <v>0</v>
      </c>
      <c r="J21" s="46">
        <v>80</v>
      </c>
      <c r="K21" s="46">
        <v>100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30</v>
      </c>
      <c r="F22" s="48" t="s">
        <v>30</v>
      </c>
      <c r="G22" s="48" t="s">
        <v>30</v>
      </c>
      <c r="H22" s="48" t="s">
        <v>28</v>
      </c>
      <c r="I22" s="48" t="s">
        <v>29</v>
      </c>
      <c r="J22" s="48" t="s">
        <v>30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100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80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62.533723633286698</v>
      </c>
      <c r="C26" s="22">
        <f t="shared" ref="C26" si="0">H4</f>
        <v>71.988634350690901</v>
      </c>
      <c r="D26" s="19">
        <f t="shared" ref="D26:D30" si="1">AVERAGE(B26:C26)</f>
        <v>67.2611789919888</v>
      </c>
      <c r="E26" s="19">
        <f t="shared" ref="E26:E30" si="2">VAR(B26:C26)</f>
        <v>44.697668337042437</v>
      </c>
      <c r="F26" s="90">
        <v>4</v>
      </c>
    </row>
    <row r="27" spans="1:11" ht="31">
      <c r="A27" s="6" t="s">
        <v>6</v>
      </c>
      <c r="B27" s="12">
        <f>B5+B8+B10</f>
        <v>4.4813868691294605</v>
      </c>
      <c r="C27" s="12">
        <f>H5+H8+H10</f>
        <v>10.042187680992459</v>
      </c>
      <c r="D27" s="10">
        <f>AVERAGE(B27:C27)</f>
        <v>7.2617872750609598</v>
      </c>
      <c r="E27" s="10">
        <f t="shared" si="2"/>
        <v>15.461252834608104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11.23309242374761</v>
      </c>
      <c r="C28" s="3">
        <f>H6+H7</f>
        <v>11.632588143047119</v>
      </c>
      <c r="D28" s="10">
        <f t="shared" si="1"/>
        <v>11.432840283397365</v>
      </c>
      <c r="E28" s="10">
        <f t="shared" si="2"/>
        <v>7.9798414869315951E-2</v>
      </c>
      <c r="F28" s="90">
        <v>6</v>
      </c>
      <c r="G28">
        <v>7</v>
      </c>
    </row>
    <row r="29" spans="1:11" ht="31">
      <c r="A29" s="6" t="s">
        <v>7</v>
      </c>
      <c r="B29" s="12">
        <f>B9</f>
        <v>2.2929291670621499</v>
      </c>
      <c r="C29" s="3">
        <f>H9</f>
        <v>2.4945374778396601</v>
      </c>
      <c r="D29" s="10">
        <f t="shared" si="1"/>
        <v>2.3937333224509052</v>
      </c>
      <c r="E29" s="10">
        <f t="shared" si="2"/>
        <v>2.0322955487280563E-2</v>
      </c>
      <c r="F29" s="90">
        <v>9</v>
      </c>
    </row>
    <row r="30" spans="1:11" ht="31">
      <c r="A30" s="6" t="s">
        <v>9</v>
      </c>
      <c r="B30" s="12">
        <f>B11</f>
        <v>19.4588679067739</v>
      </c>
      <c r="C30" s="3">
        <f>H11</f>
        <v>3.8420523474298101</v>
      </c>
      <c r="D30" s="10">
        <f t="shared" si="1"/>
        <v>11.650460127101855</v>
      </c>
      <c r="E30" s="10">
        <f t="shared" si="2"/>
        <v>121.94246410728584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62.533723633286698</v>
      </c>
      <c r="C32" s="3">
        <f>H13</f>
        <v>71.988634350690901</v>
      </c>
      <c r="D32" s="10">
        <f t="shared" ref="D32:D37" si="3">AVERAGE(B32:C32)</f>
        <v>67.2611789919888</v>
      </c>
      <c r="E32" s="10">
        <f t="shared" ref="E32:E37" si="4">VAR(B32:C32)</f>
        <v>44.697668337042437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1.0471858134371199</v>
      </c>
      <c r="C42" s="10">
        <f>I4</f>
        <v>1.6387452386327199</v>
      </c>
      <c r="D42" s="10">
        <f t="shared" ref="D42:D46" si="5">AVERAGE(B42:C42)</f>
        <v>1.34296552603492</v>
      </c>
      <c r="E42" s="10">
        <f t="shared" ref="E42:E46" si="6">VAR(B42:C42)</f>
        <v>0.17497127676887381</v>
      </c>
    </row>
    <row r="43" spans="1:8" ht="31">
      <c r="A43" s="6" t="s">
        <v>6</v>
      </c>
      <c r="B43" s="11">
        <f>C5+C8+C10</f>
        <v>4.93707231563556</v>
      </c>
      <c r="C43" s="10">
        <f>I5+I8+I10</f>
        <v>13.529616212010151</v>
      </c>
      <c r="D43" s="10">
        <f t="shared" si="5"/>
        <v>9.2333442638228558</v>
      </c>
      <c r="E43" s="10">
        <f t="shared" si="6"/>
        <v>36.91590530556212</v>
      </c>
    </row>
    <row r="44" spans="1:8" s="20" customFormat="1" ht="31">
      <c r="A44" s="17" t="s">
        <v>4</v>
      </c>
      <c r="B44" s="18">
        <f>C6+C7</f>
        <v>89.022820938760987</v>
      </c>
      <c r="C44" s="19">
        <f>I6+I7</f>
        <v>73.795737349871104</v>
      </c>
      <c r="D44" s="19">
        <f t="shared" si="5"/>
        <v>81.409279144316045</v>
      </c>
      <c r="E44" s="19">
        <f t="shared" si="6"/>
        <v>115.93203731151981</v>
      </c>
    </row>
    <row r="45" spans="1:8" ht="31">
      <c r="A45" s="6" t="s">
        <v>7</v>
      </c>
      <c r="B45" s="11">
        <f>C9</f>
        <v>2.5288809255517899</v>
      </c>
      <c r="C45" s="10">
        <f>I9</f>
        <v>2.2104794635160401</v>
      </c>
      <c r="D45" s="10">
        <f t="shared" si="5"/>
        <v>2.369680194533915</v>
      </c>
      <c r="E45" s="10">
        <f t="shared" si="6"/>
        <v>5.0689745513251519E-2</v>
      </c>
    </row>
    <row r="46" spans="1:8" ht="31">
      <c r="A46" s="6" t="s">
        <v>9</v>
      </c>
      <c r="B46" s="11">
        <f>C11</f>
        <v>2.4640400066143999</v>
      </c>
      <c r="C46" s="10">
        <f>I11</f>
        <v>8.8254217359697993</v>
      </c>
      <c r="D46" s="10">
        <f t="shared" si="5"/>
        <v>5.6447308712920998</v>
      </c>
      <c r="E46" s="10">
        <f t="shared" si="6"/>
        <v>20.233588753288338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89.022820938760987</v>
      </c>
      <c r="C48" s="11">
        <f>MAX(C42:C46)</f>
        <v>73.795737349871104</v>
      </c>
      <c r="D48" s="10">
        <f t="shared" ref="D48:D53" si="7">AVERAGE(B48:C48)</f>
        <v>81.409279144316045</v>
      </c>
      <c r="E48" s="10">
        <f t="shared" ref="E48:E53" si="8">VAR(B48:C48)</f>
        <v>115.93203731151981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2.9167850028098998</v>
      </c>
      <c r="C58" s="10">
        <f>J4</f>
        <v>1.19570739489232</v>
      </c>
      <c r="D58" s="10">
        <f t="shared" ref="D58:D62" si="9">AVERAGE(B58:C58)</f>
        <v>2.05624619885111</v>
      </c>
      <c r="E58" s="10">
        <f t="shared" ref="E58:E62" si="10">VAR(B58:C58)</f>
        <v>1.4810540662376486</v>
      </c>
    </row>
    <row r="59" spans="1:5" ht="31">
      <c r="A59" s="92" t="s">
        <v>27</v>
      </c>
      <c r="B59" s="18">
        <f>D5+D8+D10</f>
        <v>25.897757638054657</v>
      </c>
      <c r="C59" s="19">
        <f>J5+J8+J10</f>
        <v>42.311640108746346</v>
      </c>
      <c r="D59" s="19">
        <f t="shared" si="9"/>
        <v>34.104698873400501</v>
      </c>
      <c r="E59" s="19">
        <f t="shared" si="10"/>
        <v>134.70776888083992</v>
      </c>
    </row>
    <row r="60" spans="1:5" ht="31">
      <c r="A60" s="6" t="s">
        <v>4</v>
      </c>
      <c r="B60" s="11">
        <f>D6+D7</f>
        <v>11.21828922787515</v>
      </c>
      <c r="C60" s="10">
        <f>J6+J7</f>
        <v>11.331862174626909</v>
      </c>
      <c r="D60" s="10">
        <f t="shared" si="9"/>
        <v>11.27507570125103</v>
      </c>
      <c r="E60" s="10">
        <f t="shared" si="10"/>
        <v>6.4494071169389671E-3</v>
      </c>
    </row>
    <row r="61" spans="1:5" ht="31">
      <c r="A61" s="6" t="s">
        <v>7</v>
      </c>
      <c r="B61" s="11">
        <f>D9</f>
        <v>9.1363237657202401</v>
      </c>
      <c r="C61" s="10">
        <f>J9</f>
        <v>4.6101437789615796</v>
      </c>
      <c r="D61" s="10">
        <f t="shared" si="9"/>
        <v>6.8732337723409103</v>
      </c>
      <c r="E61" s="10">
        <f t="shared" si="10"/>
        <v>10.243152636267297</v>
      </c>
    </row>
    <row r="62" spans="1:5" ht="31">
      <c r="A62" s="6" t="s">
        <v>9</v>
      </c>
      <c r="B62" s="11">
        <f t="shared" ref="B62:B67" si="11">D11</f>
        <v>50.830844365539903</v>
      </c>
      <c r="C62" s="10">
        <f>J11</f>
        <v>40.550646542772697</v>
      </c>
      <c r="D62" s="10">
        <f t="shared" si="9"/>
        <v>45.6907454541563</v>
      </c>
      <c r="E62" s="10">
        <f t="shared" si="10"/>
        <v>52.841233637614096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50.830844365539903</v>
      </c>
      <c r="C64" s="11">
        <f>MAX(C58:C62)</f>
        <v>42.311640108746346</v>
      </c>
      <c r="D64" s="10">
        <f t="shared" ref="D64:D69" si="12">AVERAGE(B64:C64)</f>
        <v>46.571242237143124</v>
      </c>
      <c r="E64" s="10">
        <f t="shared" ref="E64:E69" si="13">VAR(B64:C64)</f>
        <v>36.288420584484733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20</v>
      </c>
      <c r="D66" s="19">
        <f t="shared" si="12"/>
        <v>10</v>
      </c>
      <c r="E66" s="19">
        <f t="shared" si="13"/>
        <v>200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80</v>
      </c>
      <c r="D69" s="10">
        <f t="shared" si="12"/>
        <v>90</v>
      </c>
      <c r="E69" s="10">
        <f t="shared" si="13"/>
        <v>200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80</v>
      </c>
      <c r="D71" s="10">
        <f>AVERAGE(B71:C71)</f>
        <v>90</v>
      </c>
      <c r="E71" s="10">
        <f>VAR(B71:C71)</f>
        <v>200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3.60728492302322</v>
      </c>
      <c r="C74" s="10">
        <f>K4</f>
        <v>1.9311511127176699</v>
      </c>
      <c r="D74" s="10">
        <f t="shared" ref="D74:D78" si="14">AVERAGE(B74:C74)</f>
        <v>2.7692180178704451</v>
      </c>
      <c r="E74" s="10">
        <f t="shared" ref="E74:E78" si="15">VAR(B74:C74)</f>
        <v>1.4047122750246999</v>
      </c>
    </row>
    <row r="75" spans="1:5" ht="31">
      <c r="A75" s="91" t="s">
        <v>27</v>
      </c>
      <c r="B75" s="11">
        <f>E5+E8+E10</f>
        <v>15.669092392345382</v>
      </c>
      <c r="C75" s="10">
        <f>K5+K8+K10</f>
        <v>16.85579268693046</v>
      </c>
      <c r="D75" s="10">
        <f t="shared" si="14"/>
        <v>16.26244253963792</v>
      </c>
      <c r="E75" s="10">
        <f t="shared" si="15"/>
        <v>0.70412879458415567</v>
      </c>
    </row>
    <row r="76" spans="1:5" ht="31">
      <c r="A76" s="6" t="s">
        <v>4</v>
      </c>
      <c r="B76" s="11">
        <f>E6+E7</f>
        <v>11.33968133453414</v>
      </c>
      <c r="C76" s="10">
        <f>K6+K7</f>
        <v>11.38689723323394</v>
      </c>
      <c r="D76" s="10">
        <f t="shared" si="14"/>
        <v>11.36328928388404</v>
      </c>
      <c r="E76" s="10">
        <f t="shared" si="15"/>
        <v>1.1146705450149048E-3</v>
      </c>
    </row>
    <row r="77" spans="1:5" s="20" customFormat="1" ht="31">
      <c r="A77" s="17" t="s">
        <v>7</v>
      </c>
      <c r="B77" s="18">
        <f>E9</f>
        <v>5.4584408546903802</v>
      </c>
      <c r="C77" s="19">
        <f>K9</f>
        <v>4.8867251931455202</v>
      </c>
      <c r="D77" s="19">
        <f t="shared" si="14"/>
        <v>5.1725830239179498</v>
      </c>
      <c r="E77" s="19">
        <f t="shared" si="15"/>
        <v>0.16342939882783844</v>
      </c>
    </row>
    <row r="78" spans="1:5" ht="31">
      <c r="A78" s="6" t="s">
        <v>9</v>
      </c>
      <c r="B78" s="11">
        <f>E11</f>
        <v>63.925500495406801</v>
      </c>
      <c r="C78" s="10">
        <f>K11</f>
        <v>64.939433773972198</v>
      </c>
      <c r="D78" s="10">
        <f t="shared" si="14"/>
        <v>64.432467134689503</v>
      </c>
      <c r="E78" s="10">
        <f t="shared" si="15"/>
        <v>0.51403034669118675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63.925500495406801</v>
      </c>
      <c r="C80" s="10">
        <f>K13</f>
        <v>64.939433773972198</v>
      </c>
      <c r="D80" s="10">
        <f t="shared" ref="D80:D85" si="16">AVERAGE(B80:C80)</f>
        <v>64.432467134689503</v>
      </c>
      <c r="E80" s="10">
        <f t="shared" ref="E80:E85" si="17">VAR(B80:C80)</f>
        <v>0.51403034669118675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100</v>
      </c>
      <c r="D85" s="10">
        <f t="shared" si="16"/>
        <v>100</v>
      </c>
      <c r="E85" s="10">
        <f t="shared" si="17"/>
        <v>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0.97758585897200501</v>
      </c>
      <c r="C90" s="11">
        <f>G4</f>
        <v>1.74958897804725</v>
      </c>
      <c r="D90" s="10">
        <f t="shared" ref="D90:D94" si="18">AVERAGE(B90:C90)</f>
        <v>1.3635874185096275</v>
      </c>
      <c r="E90" s="10">
        <f t="shared" ref="E90:E94" si="19">VAR(B90:C90)</f>
        <v>0.29799440793095355</v>
      </c>
    </row>
    <row r="91" spans="1:5" ht="31">
      <c r="A91" s="6" t="s">
        <v>6</v>
      </c>
      <c r="B91" s="11">
        <f>F5+F8+F10</f>
        <v>4.1381338715074589</v>
      </c>
      <c r="C91" s="11">
        <f>G5+G8+G10</f>
        <v>10.847331914976854</v>
      </c>
      <c r="D91" s="10">
        <f t="shared" si="18"/>
        <v>7.492732893242156</v>
      </c>
      <c r="E91" s="10">
        <f t="shared" si="19"/>
        <v>22.506669193246793</v>
      </c>
    </row>
    <row r="92" spans="1:5" ht="31">
      <c r="A92" s="6" t="s">
        <v>4</v>
      </c>
      <c r="B92" s="11">
        <f>F6+F7</f>
        <v>10.900476586261799</v>
      </c>
      <c r="C92" s="11">
        <f>G6+G7</f>
        <v>11.153964224145579</v>
      </c>
      <c r="D92" s="10">
        <f t="shared" si="18"/>
        <v>11.027220405203689</v>
      </c>
      <c r="E92" s="10">
        <f t="shared" si="19"/>
        <v>3.2127991279949031E-2</v>
      </c>
    </row>
    <row r="93" spans="1:5" ht="31">
      <c r="A93" s="6" t="s">
        <v>7</v>
      </c>
      <c r="B93" s="11">
        <f>F9</f>
        <v>2.2063606104287401</v>
      </c>
      <c r="C93" s="11">
        <f>G9</f>
        <v>2.9056469100570301</v>
      </c>
      <c r="D93" s="10">
        <f t="shared" si="18"/>
        <v>2.5560037602428851</v>
      </c>
      <c r="E93" s="10">
        <f t="shared" si="19"/>
        <v>0.24450066442391361</v>
      </c>
    </row>
    <row r="94" spans="1:5" s="20" customFormat="1" ht="31">
      <c r="A94" s="17" t="s">
        <v>9</v>
      </c>
      <c r="B94" s="18">
        <f t="shared" ref="B94:C97" si="20">F11</f>
        <v>81.777443072829897</v>
      </c>
      <c r="C94" s="18">
        <f t="shared" si="20"/>
        <v>73.343467972773198</v>
      </c>
      <c r="D94" s="19">
        <f t="shared" si="18"/>
        <v>77.560455522801547</v>
      </c>
      <c r="E94" s="19">
        <f t="shared" si="19"/>
        <v>35.565967994188206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81.777443072829897</v>
      </c>
      <c r="C96" s="11">
        <f t="shared" si="20"/>
        <v>73.343467972773198</v>
      </c>
      <c r="D96" s="10">
        <f t="shared" ref="D96:D101" si="21">AVERAGE(B96:C96)</f>
        <v>77.560455522801547</v>
      </c>
      <c r="E96" s="10">
        <f t="shared" ref="E96:E101" si="22">VAR(B96:C96)</f>
        <v>35.565967994188206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67.2611789919888</v>
      </c>
      <c r="D3" s="39">
        <f>生データ!E26</f>
        <v>44.697668337042437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34.104698873400501</v>
      </c>
      <c r="D4" s="73">
        <f>生データ!E59</f>
        <v>134.70776888083992</v>
      </c>
      <c r="E4" s="32">
        <f>生データ!E70</f>
        <v>0</v>
      </c>
      <c r="F4" s="73">
        <f>生データ!D66</f>
        <v>10</v>
      </c>
      <c r="G4" s="73">
        <f>生データ!E66</f>
        <v>200</v>
      </c>
    </row>
    <row r="5" spans="1:8" ht="31">
      <c r="A5" s="28" t="s">
        <v>4</v>
      </c>
      <c r="B5" s="32">
        <f>生データ!E47</f>
        <v>1</v>
      </c>
      <c r="C5" s="73">
        <f>生データ!D44</f>
        <v>81.409279144316045</v>
      </c>
      <c r="D5" s="40">
        <f>生データ!E44</f>
        <v>115.93203731151981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5.1725830239179498</v>
      </c>
      <c r="D6" s="40">
        <f>生データ!E77</f>
        <v>0.16342939882783844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77.560455522801547</v>
      </c>
      <c r="D7" s="41">
        <f>生データ!E94</f>
        <v>35.565967994188206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3</v>
      </c>
      <c r="C16" s="88">
        <f>SUM(C11:C15)</f>
        <v>3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10</v>
      </c>
      <c r="D3" s="54">
        <f>生データ!D67</f>
        <v>0</v>
      </c>
      <c r="E3" s="54">
        <f>生データ!D68</f>
        <v>0</v>
      </c>
      <c r="F3" s="55">
        <f>生データ!D69</f>
        <v>90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100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2023-01-26T07:50:37Z</dcterms:modified>
</cp:coreProperties>
</file>