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７松永/"/>
    </mc:Choice>
  </mc:AlternateContent>
  <xr:revisionPtr revIDLastSave="0" documentId="13_ncr:1_{3569C8B8-5E3C-A64E-825A-3B5188552E65}" xr6:coauthVersionLast="47" xr6:coauthVersionMax="47" xr10:uidLastSave="{00000000-0000-0000-0000-000000000000}"/>
  <bookViews>
    <workbookView xWindow="1104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<sst xmlns="http://schemas.openxmlformats.org/spreadsheetml/2006/main" count="188" uniqueCount="31">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</sst>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G1" activePane="topRight" state="frozen"/>
      <selection activeCell="A9" sqref="A9"/>
      <selection pane="topRight" activeCell="G16" sqref="G16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87.265418106358396</v>
      </c>
      <c r="C4" s="46">
        <v>0.87133384833555005</v>
      </c>
      <c r="D4" s="46">
        <v>0.86632815794916096</v>
      </c>
      <c r="E4" s="46">
        <v>0.187959408973216</v>
      </c>
      <c r="F4" s="46">
        <v>10.199867087528901</v>
      </c>
      <c r="G4" s="46">
        <v>5.1960167205397898</v>
      </c>
      <c r="H4" s="46">
        <v>87.166949945593601</v>
      </c>
      <c r="I4" s="46">
        <v>0.30324066111937997</v>
      </c>
      <c r="J4" s="46">
        <v>0.51751015905645803</v>
      </c>
      <c r="K4" s="46">
        <v>0.68210686802515996</v>
      </c>
    </row>
    <row r="5" spans="1:17" ht="31">
      <c r="A5" s="6" t="s">
        <v>3</v>
      </c>
      <c r="B5" s="45">
        <v>3.72577520664963E-2</v>
      </c>
      <c r="C5" s="46">
        <v>1.6715362719697699</v>
      </c>
      <c r="D5" s="46">
        <v>3.20462821052045</v>
      </c>
      <c r="E5" s="46">
        <v>0.15675950607279601</v>
      </c>
      <c r="F5" s="46">
        <v>0.46265695309986599</v>
      </c>
      <c r="G5" s="46">
        <v>0.36448287111129901</v>
      </c>
      <c r="H5" s="46">
        <v>4.3318168661357202E-2</v>
      </c>
      <c r="I5" s="46">
        <v>0.487694237935905</v>
      </c>
      <c r="J5" s="46">
        <v>3.32255018561266</v>
      </c>
      <c r="K5" s="46">
        <v>1.67306611865218</v>
      </c>
    </row>
    <row r="6" spans="1:17" ht="31">
      <c r="A6" s="6" t="s">
        <v>4</v>
      </c>
      <c r="B6" s="45">
        <v>5.5119091354320799</v>
      </c>
      <c r="C6" s="46">
        <v>66.424260076501696</v>
      </c>
      <c r="D6" s="46">
        <v>5.7414363555206904</v>
      </c>
      <c r="E6" s="46">
        <v>5.5658631213604899</v>
      </c>
      <c r="F6" s="46">
        <v>5.7734912279256898</v>
      </c>
      <c r="G6" s="46">
        <v>5.6991071140044198</v>
      </c>
      <c r="H6" s="46">
        <v>5.5253063302784602</v>
      </c>
      <c r="I6" s="46">
        <v>53.297629919934003</v>
      </c>
      <c r="J6" s="46">
        <v>5.8880958159170902</v>
      </c>
      <c r="K6" s="46">
        <v>6.0789402071146101</v>
      </c>
    </row>
    <row r="7" spans="1:17" ht="31">
      <c r="A7" s="6" t="s">
        <v>5</v>
      </c>
      <c r="B7" s="45">
        <v>5.1538717865758601</v>
      </c>
      <c r="C7" s="46">
        <v>11.5889126980308</v>
      </c>
      <c r="D7" s="46">
        <v>5.31965272552985</v>
      </c>
      <c r="E7" s="46">
        <v>5.1761074505925802</v>
      </c>
      <c r="F7" s="46">
        <v>5.2714831869145202</v>
      </c>
      <c r="G7" s="46">
        <v>5.24868760206662</v>
      </c>
      <c r="H7" s="46">
        <v>5.15460783034389</v>
      </c>
      <c r="I7" s="46">
        <v>42.567306553599998</v>
      </c>
      <c r="J7" s="46">
        <v>5.4344603510920297</v>
      </c>
      <c r="K7" s="46">
        <v>5.3985853832917599</v>
      </c>
    </row>
    <row r="8" spans="1:17" ht="31">
      <c r="A8" s="6" t="s">
        <v>6</v>
      </c>
      <c r="B8" s="45">
        <v>5.0073622581669197E-2</v>
      </c>
      <c r="C8" s="46">
        <v>0.66637863584080703</v>
      </c>
      <c r="D8" s="46">
        <v>1.8810502110840199</v>
      </c>
      <c r="E8" s="46">
        <v>0.16149774620063001</v>
      </c>
      <c r="F8" s="46">
        <v>0.55893443961979405</v>
      </c>
      <c r="G8" s="46">
        <v>0.380111734761023</v>
      </c>
      <c r="H8" s="46">
        <v>7.5886701479909696E-2</v>
      </c>
      <c r="I8" s="46">
        <v>0.45159480111444</v>
      </c>
      <c r="J8" s="46">
        <v>5.1737163349013198</v>
      </c>
      <c r="K8" s="46">
        <v>1.9313253094951901</v>
      </c>
    </row>
    <row r="9" spans="1:17" ht="31">
      <c r="A9" s="6" t="s">
        <v>7</v>
      </c>
      <c r="B9" s="45">
        <v>1.8894722114487601</v>
      </c>
      <c r="C9" s="46">
        <v>1.9199306679461401</v>
      </c>
      <c r="D9" s="46">
        <v>5.9186212510798599</v>
      </c>
      <c r="E9" s="46">
        <v>1.93862174602379</v>
      </c>
      <c r="F9" s="46">
        <v>2.1701946799985099</v>
      </c>
      <c r="G9" s="46">
        <v>2.0818396208775298</v>
      </c>
      <c r="H9" s="46">
        <v>1.8896082510912999</v>
      </c>
      <c r="I9" s="46">
        <v>1.72967601330723</v>
      </c>
      <c r="J9" s="46">
        <v>2.4143683070753799</v>
      </c>
      <c r="K9" s="46">
        <v>2.57382815703067</v>
      </c>
    </row>
    <row r="10" spans="1:17" ht="31">
      <c r="A10" s="6" t="s">
        <v>8</v>
      </c>
      <c r="B10" s="45">
        <v>6.3796587424195195E-2</v>
      </c>
      <c r="C10" s="46">
        <v>0.44410229416139502</v>
      </c>
      <c r="D10" s="46">
        <v>1.0376631764481601</v>
      </c>
      <c r="E10" s="46">
        <v>7.9131790525614004E-2</v>
      </c>
      <c r="F10" s="46">
        <v>0.33562462630843998</v>
      </c>
      <c r="G10" s="46">
        <v>0.24805903640709501</v>
      </c>
      <c r="H10" s="46">
        <v>0.10105628147999</v>
      </c>
      <c r="I10" s="46">
        <v>0.31256535130646401</v>
      </c>
      <c r="J10" s="46">
        <v>1.4858959493446799</v>
      </c>
      <c r="K10" s="46">
        <v>0.61164779447141604</v>
      </c>
    </row>
    <row r="11" spans="1:17" ht="31">
      <c r="A11" s="6" t="s">
        <v>9</v>
      </c>
      <c r="B11" s="45">
        <v>2.8200798112447599E-2</v>
      </c>
      <c r="C11" s="46">
        <v>16.413545507213701</v>
      </c>
      <c r="D11" s="46">
        <v>76.030619911867703</v>
      </c>
      <c r="E11" s="46">
        <v>86.734059230250807</v>
      </c>
      <c r="F11" s="46">
        <v>75.227747798604199</v>
      </c>
      <c r="G11" s="46">
        <v>80.781695300232201</v>
      </c>
      <c r="H11" s="46">
        <v>4.3266491071470403E-2</v>
      </c>
      <c r="I11" s="46">
        <v>0.85029246168247297</v>
      </c>
      <c r="J11" s="46">
        <v>75.763402897000304</v>
      </c>
      <c r="K11" s="46">
        <v>81.050500161918904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87.265418106358396</v>
      </c>
      <c r="C13" s="48">
        <v>66.424260076501696</v>
      </c>
      <c r="D13" s="48">
        <v>76.030619911867703</v>
      </c>
      <c r="E13" s="48">
        <v>86.734059230250807</v>
      </c>
      <c r="F13" s="48">
        <v>75.227747798604199</v>
      </c>
      <c r="G13" s="48">
        <v>80.781695300232201</v>
      </c>
      <c r="H13" s="48">
        <v>87.166949945593601</v>
      </c>
      <c r="I13" s="48">
        <v>53.297629919934003</v>
      </c>
      <c r="J13" s="48">
        <v>75.763402897000304</v>
      </c>
      <c r="K13" s="48">
        <v>81.050500161918904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66.6666666666666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75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25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33.3333333333333</v>
      </c>
      <c r="D21" s="46">
        <v>100</v>
      </c>
      <c r="E21" s="46">
        <v>100</v>
      </c>
      <c r="F21" s="46">
        <v>100</v>
      </c>
      <c r="G21" s="46">
        <v>100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66.6666666666666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75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87.265418106358396</v>
      </c>
      <c r="C26" s="22">
        <f t="shared" ref="C26" si="0">H4</f>
        <v>87.166949945593601</v>
      </c>
      <c r="D26" s="19">
        <f t="shared" ref="D26:D30" si="1">AVERAGE(B26:C26)</f>
        <v>87.216184025975991</v>
      </c>
      <c r="E26" s="19">
        <f t="shared" ref="E26:E30" si="2">VAR(B26:C26)</f>
        <v>4.8479893422008254E-3</v>
      </c>
      <c r="F26" s="90">
        <v>4</v>
      </c>
    </row>
    <row r="27" spans="1:11" ht="31">
      <c r="A27" s="6" t="s">
        <v>6</v>
      </c>
      <c r="B27" s="12">
        <f>B5+B8+B10</f>
        <v>0.15112796207236068</v>
      </c>
      <c r="C27" s="12">
        <f>H5+H8+H10</f>
        <v>0.22026115162125692</v>
      </c>
      <c r="D27" s="10">
        <f>AVERAGE(B27:C27)</f>
        <v>0.1856945568468088</v>
      </c>
      <c r="E27" s="10">
        <f t="shared" si="2"/>
        <v>2.3896989486018039E-3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10.66578092200794</v>
      </c>
      <c r="C28" s="3">
        <f>H6+H7</f>
        <v>10.679914160622349</v>
      </c>
      <c r="D28" s="10">
        <f t="shared" si="1"/>
        <v>10.672847541315145</v>
      </c>
      <c r="E28" s="10">
        <f t="shared" si="2"/>
        <v>9.9874216865914969E-5</v>
      </c>
      <c r="F28" s="90">
        <v>6</v>
      </c>
      <c r="G28">
        <v>7</v>
      </c>
    </row>
    <row r="29" spans="1:11" ht="31">
      <c r="A29" s="6" t="s">
        <v>7</v>
      </c>
      <c r="B29" s="12">
        <f>B9</f>
        <v>1.8894722114487601</v>
      </c>
      <c r="C29" s="3">
        <f>H9</f>
        <v>1.8896082510912999</v>
      </c>
      <c r="D29" s="10">
        <f t="shared" si="1"/>
        <v>1.88954023127003</v>
      </c>
      <c r="E29" s="10">
        <f t="shared" si="2"/>
        <v>9.2533921711825473E-9</v>
      </c>
      <c r="F29" s="90">
        <v>9</v>
      </c>
    </row>
    <row r="30" spans="1:11" ht="31">
      <c r="A30" s="6" t="s">
        <v>9</v>
      </c>
      <c r="B30" s="12">
        <f>B11</f>
        <v>2.8200798112447599E-2</v>
      </c>
      <c r="C30" s="3">
        <f>H11</f>
        <v>4.3266491071470403E-2</v>
      </c>
      <c r="D30" s="10">
        <f t="shared" si="1"/>
        <v>3.5733644591959005E-2</v>
      </c>
      <c r="E30" s="10">
        <f t="shared" si="2"/>
        <v>1.134875521677744E-4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87.265418106358396</v>
      </c>
      <c r="C32" s="3">
        <f>H13</f>
        <v>87.166949945593601</v>
      </c>
      <c r="D32" s="10">
        <f t="shared" ref="D32:D37" si="3">AVERAGE(B32:C32)</f>
        <v>87.216184025975991</v>
      </c>
      <c r="E32" s="10">
        <f t="shared" ref="E32:E37" si="4">VAR(B32:C32)</f>
        <v>4.8479893422008254E-3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0.87133384833555005</v>
      </c>
      <c r="C42" s="10">
        <f>I4</f>
        <v>0.30324066111937997</v>
      </c>
      <c r="D42" s="10">
        <f t="shared" ref="D42:D46" si="5">AVERAGE(B42:C42)</f>
        <v>0.58728725472746501</v>
      </c>
      <c r="E42" s="10">
        <f t="shared" ref="E42:E46" si="6">VAR(B42:C42)</f>
        <v>0.16136493468071322</v>
      </c>
    </row>
    <row r="43" spans="1:8" ht="31">
      <c r="A43" s="6" t="s">
        <v>6</v>
      </c>
      <c r="B43" s="11">
        <f>C5+C8+C10</f>
        <v>2.7820172019719722</v>
      </c>
      <c r="C43" s="10">
        <f>I5+I8+I10</f>
        <v>1.2518543903568089</v>
      </c>
      <c r="D43" s="10">
        <f t="shared" si="5"/>
        <v>2.0169357961643906</v>
      </c>
      <c r="E43" s="10">
        <f t="shared" si="6"/>
        <v>1.1706991150250108</v>
      </c>
    </row>
    <row r="44" spans="1:8" s="20" customFormat="1" ht="31">
      <c r="A44" s="17" t="s">
        <v>4</v>
      </c>
      <c r="B44" s="18">
        <f>C6+C7</f>
        <v>78.013172774532492</v>
      </c>
      <c r="C44" s="19">
        <f>I6+I7</f>
        <v>95.864936473534001</v>
      </c>
      <c r="D44" s="19">
        <f t="shared" si="5"/>
        <v>86.939054624033247</v>
      </c>
      <c r="E44" s="19">
        <f t="shared" si="6"/>
        <v>159.34273358249447</v>
      </c>
    </row>
    <row r="45" spans="1:8" ht="31">
      <c r="A45" s="6" t="s">
        <v>7</v>
      </c>
      <c r="B45" s="11">
        <f>C9</f>
        <v>1.9199306679461401</v>
      </c>
      <c r="C45" s="10">
        <f>I9</f>
        <v>1.72967601330723</v>
      </c>
      <c r="D45" s="10">
        <f t="shared" si="5"/>
        <v>1.824803340626685</v>
      </c>
      <c r="E45" s="10">
        <f t="shared" si="6"/>
        <v>1.8098416805885482E-2</v>
      </c>
    </row>
    <row r="46" spans="1:8" ht="31">
      <c r="A46" s="6" t="s">
        <v>9</v>
      </c>
      <c r="B46" s="11">
        <f>C11</f>
        <v>16.413545507213701</v>
      </c>
      <c r="C46" s="10">
        <f>I11</f>
        <v>0.85029246168247297</v>
      </c>
      <c r="D46" s="10">
        <f t="shared" si="5"/>
        <v>8.6319189844480864</v>
      </c>
      <c r="E46" s="10">
        <f t="shared" si="6"/>
        <v>121.10742267961854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78.013172774532492</v>
      </c>
      <c r="C48" s="11">
        <f>MAX(C42:C46)</f>
        <v>95.864936473534001</v>
      </c>
      <c r="D48" s="10">
        <f t="shared" ref="D48:D53" si="7">AVERAGE(B48:C48)</f>
        <v>86.939054624033247</v>
      </c>
      <c r="E48" s="10">
        <f t="shared" ref="E48:E53" si="8">VAR(B48:C48)</f>
        <v>159.34273358249447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66.6666666666666</v>
      </c>
      <c r="C51" s="19">
        <f>I16+I17</f>
        <v>100</v>
      </c>
      <c r="D51" s="19">
        <f t="shared" si="7"/>
        <v>83.3333333333333</v>
      </c>
      <c r="E51" s="19">
        <f t="shared" si="8"/>
        <v>555.55555555555657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33.3333333333333</v>
      </c>
      <c r="C53" s="10">
        <f>I21</f>
        <v>0</v>
      </c>
      <c r="D53" s="10">
        <f t="shared" si="7"/>
        <v>16.66666666666665</v>
      </c>
      <c r="E53" s="10">
        <f t="shared" si="8"/>
        <v>555.55555555555441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66.6666666666666</v>
      </c>
      <c r="C55" s="10">
        <f>I23</f>
        <v>75</v>
      </c>
      <c r="D55" s="10">
        <f>AVERAGE(B55:C55)</f>
        <v>70.8333333333333</v>
      </c>
      <c r="E55" s="10">
        <f>VAR(B55:C55)</f>
        <v>34.722222222222776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0.86632815794916096</v>
      </c>
      <c r="C58" s="10">
        <f>J4</f>
        <v>0.51751015905645803</v>
      </c>
      <c r="D58" s="10">
        <f t="shared" ref="D58:D62" si="9">AVERAGE(B58:C58)</f>
        <v>0.69191915850280949</v>
      </c>
      <c r="E58" s="10">
        <f t="shared" ref="E58:E62" si="10">VAR(B58:C58)</f>
        <v>6.0836998175754831E-2</v>
      </c>
    </row>
    <row r="59" spans="1:5" ht="31">
      <c r="A59" s="92" t="s">
        <v>27</v>
      </c>
      <c r="B59" s="18">
        <f>D5+D8+D10</f>
        <v>6.1233415980526305</v>
      </c>
      <c r="C59" s="19">
        <f>J5+J8+J10</f>
        <v>9.9821624698586611</v>
      </c>
      <c r="D59" s="19">
        <f t="shared" si="9"/>
        <v>8.0527520339556453</v>
      </c>
      <c r="E59" s="19">
        <f t="shared" si="10"/>
        <v>7.4452492603429619</v>
      </c>
    </row>
    <row r="60" spans="1:5" ht="31">
      <c r="A60" s="6" t="s">
        <v>4</v>
      </c>
      <c r="B60" s="11">
        <f>D6+D7</f>
        <v>11.06108908105054</v>
      </c>
      <c r="C60" s="10">
        <f>J6+J7</f>
        <v>11.32255616700912</v>
      </c>
      <c r="D60" s="10">
        <f t="shared" si="9"/>
        <v>11.191822624029829</v>
      </c>
      <c r="E60" s="10">
        <f t="shared" si="10"/>
        <v>3.4182518519835829E-2</v>
      </c>
    </row>
    <row r="61" spans="1:5" ht="31">
      <c r="A61" s="6" t="s">
        <v>7</v>
      </c>
      <c r="B61" s="11">
        <f>D9</f>
        <v>5.9186212510798599</v>
      </c>
      <c r="C61" s="10">
        <f>J9</f>
        <v>2.4143683070753799</v>
      </c>
      <c r="D61" s="10">
        <f t="shared" si="9"/>
        <v>4.1664947790776203</v>
      </c>
      <c r="E61" s="10">
        <f t="shared" si="10"/>
        <v>6.1398943477820254</v>
      </c>
    </row>
    <row r="62" spans="1:5" ht="31">
      <c r="A62" s="6" t="s">
        <v>9</v>
      </c>
      <c r="B62" s="11">
        <f t="shared" ref="B62:B67" si="11">D11</f>
        <v>76.030619911867703</v>
      </c>
      <c r="C62" s="10">
        <f>J11</f>
        <v>75.763402897000304</v>
      </c>
      <c r="D62" s="10">
        <f t="shared" si="9"/>
        <v>75.897011404434011</v>
      </c>
      <c r="E62" s="10">
        <f t="shared" si="10"/>
        <v>3.5702466517321729E-2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76.030619911867703</v>
      </c>
      <c r="C64" s="11">
        <f>MAX(C58:C62)</f>
        <v>75.763402897000304</v>
      </c>
      <c r="D64" s="10">
        <f t="shared" ref="D64:D69" si="12">AVERAGE(B64:C64)</f>
        <v>75.897011404434011</v>
      </c>
      <c r="E64" s="10">
        <f t="shared" ref="E64:E69" si="13">VAR(B64:C64)</f>
        <v>3.5702466517321729E-2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0.187959408973216</v>
      </c>
      <c r="C74" s="10">
        <f>K4</f>
        <v>0.68210686802515996</v>
      </c>
      <c r="D74" s="10">
        <f t="shared" ref="D74:D78" si="14">AVERAGE(B74:C74)</f>
        <v>0.43503313849918801</v>
      </c>
      <c r="E74" s="10">
        <f t="shared" ref="E74:E78" si="15">VAR(B74:C74)</f>
        <v>0.12209085564374628</v>
      </c>
    </row>
    <row r="75" spans="1:5" ht="31">
      <c r="A75" s="91" t="s">
        <v>27</v>
      </c>
      <c r="B75" s="11">
        <f>E5+E8+E10</f>
        <v>0.39738904279904008</v>
      </c>
      <c r="C75" s="10">
        <f>K5+K8+K10</f>
        <v>4.2160392226187859</v>
      </c>
      <c r="D75" s="10">
        <f t="shared" si="14"/>
        <v>2.3067141327089131</v>
      </c>
      <c r="E75" s="10">
        <f t="shared" si="15"/>
        <v>7.2910445979186882</v>
      </c>
    </row>
    <row r="76" spans="1:5" ht="31">
      <c r="A76" s="6" t="s">
        <v>4</v>
      </c>
      <c r="B76" s="11">
        <f>E6+E7</f>
        <v>10.74197057195307</v>
      </c>
      <c r="C76" s="10">
        <f>K6+K7</f>
        <v>11.477525590406369</v>
      </c>
      <c r="D76" s="10">
        <f t="shared" si="14"/>
        <v>11.10974808117972</v>
      </c>
      <c r="E76" s="10">
        <f t="shared" si="15"/>
        <v>0.27052059258591654</v>
      </c>
    </row>
    <row r="77" spans="1:5" s="20" customFormat="1" ht="31">
      <c r="A77" s="17" t="s">
        <v>7</v>
      </c>
      <c r="B77" s="18">
        <f>E9</f>
        <v>1.93862174602379</v>
      </c>
      <c r="C77" s="19">
        <f>K9</f>
        <v>2.57382815703067</v>
      </c>
      <c r="D77" s="19">
        <f t="shared" si="14"/>
        <v>2.2562249515272299</v>
      </c>
      <c r="E77" s="19">
        <f t="shared" si="15"/>
        <v>0.20174359229212335</v>
      </c>
    </row>
    <row r="78" spans="1:5" ht="31">
      <c r="A78" s="6" t="s">
        <v>9</v>
      </c>
      <c r="B78" s="11">
        <f>E11</f>
        <v>86.734059230250807</v>
      </c>
      <c r="C78" s="10">
        <f>K11</f>
        <v>81.050500161918904</v>
      </c>
      <c r="D78" s="10">
        <f t="shared" si="14"/>
        <v>83.892279696084856</v>
      </c>
      <c r="E78" s="10">
        <f t="shared" si="15"/>
        <v>16.151421841608901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86.734059230250807</v>
      </c>
      <c r="C80" s="10">
        <f>K13</f>
        <v>81.050500161918904</v>
      </c>
      <c r="D80" s="10">
        <f t="shared" ref="D80:D85" si="16">AVERAGE(B80:C80)</f>
        <v>83.892279696084856</v>
      </c>
      <c r="E80" s="10">
        <f t="shared" ref="E80:E85" si="17">VAR(B80:C80)</f>
        <v>16.151421841608901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10.199867087528901</v>
      </c>
      <c r="C90" s="11">
        <f>G4</f>
        <v>5.1960167205397898</v>
      </c>
      <c r="D90" s="10">
        <f t="shared" ref="D90:D94" si="18">AVERAGE(B90:C90)</f>
        <v>7.6979419040343453</v>
      </c>
      <c r="E90" s="10">
        <f t="shared" ref="E90:E94" si="19">VAR(B90:C90)</f>
        <v>12.519259247608531</v>
      </c>
    </row>
    <row r="91" spans="1:5" ht="31">
      <c r="A91" s="6" t="s">
        <v>6</v>
      </c>
      <c r="B91" s="11">
        <f>F5+F8+F10</f>
        <v>1.3572160190281</v>
      </c>
      <c r="C91" s="11">
        <f>G5+G8+G10</f>
        <v>0.9926536422794171</v>
      </c>
      <c r="D91" s="10">
        <f t="shared" si="18"/>
        <v>1.1749348306537586</v>
      </c>
      <c r="E91" s="10">
        <f t="shared" si="19"/>
        <v>6.645286327032407E-2</v>
      </c>
    </row>
    <row r="92" spans="1:5" ht="31">
      <c r="A92" s="6" t="s">
        <v>4</v>
      </c>
      <c r="B92" s="11">
        <f>F6+F7</f>
        <v>11.04497441484021</v>
      </c>
      <c r="C92" s="11">
        <f>G6+G7</f>
        <v>10.947794716071041</v>
      </c>
      <c r="D92" s="10">
        <f t="shared" si="18"/>
        <v>10.996384565455624</v>
      </c>
      <c r="E92" s="10">
        <f t="shared" si="19"/>
        <v>4.7219469264332447E-3</v>
      </c>
    </row>
    <row r="93" spans="1:5" ht="31">
      <c r="A93" s="6" t="s">
        <v>7</v>
      </c>
      <c r="B93" s="11">
        <f>F9</f>
        <v>2.1701946799985099</v>
      </c>
      <c r="C93" s="11">
        <f>G9</f>
        <v>2.0818396208775298</v>
      </c>
      <c r="D93" s="10">
        <f t="shared" si="18"/>
        <v>2.1260171504380199</v>
      </c>
      <c r="E93" s="10">
        <f t="shared" si="19"/>
        <v>3.9033082361359418E-3</v>
      </c>
    </row>
    <row r="94" spans="1:5" s="20" customFormat="1" ht="31">
      <c r="A94" s="17" t="s">
        <v>9</v>
      </c>
      <c r="B94" s="18">
        <f t="shared" ref="B94:C97" si="20">F11</f>
        <v>75.227747798604199</v>
      </c>
      <c r="C94" s="18">
        <f t="shared" si="20"/>
        <v>80.781695300232201</v>
      </c>
      <c r="D94" s="19">
        <f t="shared" si="18"/>
        <v>78.004721549418207</v>
      </c>
      <c r="E94" s="19">
        <f t="shared" si="19"/>
        <v>15.423166425419964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75.227747798604199</v>
      </c>
      <c r="C96" s="11">
        <f t="shared" si="20"/>
        <v>80.781695300232201</v>
      </c>
      <c r="D96" s="10">
        <f t="shared" ref="D96:D101" si="21">AVERAGE(B96:C96)</f>
        <v>78.004721549418207</v>
      </c>
      <c r="E96" s="10">
        <f t="shared" ref="E96:E101" si="22">VAR(B96:C96)</f>
        <v>15.423166425419964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87.216184025975991</v>
      </c>
      <c r="D3" s="39">
        <f>生データ!E26</f>
        <v>4.8479893422008254E-3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8.0527520339556453</v>
      </c>
      <c r="D4" s="73">
        <f>生データ!E59</f>
        <v>7.4452492603429619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86.939054624033247</v>
      </c>
      <c r="D5" s="40">
        <f>生データ!E44</f>
        <v>159.34273358249447</v>
      </c>
      <c r="E5" s="69">
        <f>生データ!E54</f>
        <v>1</v>
      </c>
      <c r="F5" s="73">
        <f>生データ!D51</f>
        <v>83.3333333333333</v>
      </c>
      <c r="G5" s="43">
        <f>生データ!E51</f>
        <v>555.55555555555657</v>
      </c>
    </row>
    <row r="6" spans="1:8" ht="31">
      <c r="A6" s="28" t="s">
        <v>7</v>
      </c>
      <c r="B6" s="32">
        <f>生データ!E79</f>
        <v>0</v>
      </c>
      <c r="C6" s="73">
        <f>生データ!D77</f>
        <v>2.2562249515272299</v>
      </c>
      <c r="D6" s="40">
        <f>生データ!E77</f>
        <v>0.20174359229212335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78.004721549418207</v>
      </c>
      <c r="D7" s="41">
        <f>生データ!E94</f>
        <v>15.423166425419964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83.3333333333333</v>
      </c>
      <c r="E4" s="54">
        <f>生データ!D52</f>
        <v>0</v>
      </c>
      <c r="F4" s="55">
        <f>生データ!D53</f>
        <v>16.66666666666665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2023-01-26T04:52:45Z</dcterms:modified>
</cp:coreProperties>
</file>