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鏡/５中山/"/>
    </mc:Choice>
  </mc:AlternateContent>
  <xr:revisionPtr revIDLastSave="0" documentId="13_ncr:1_{124DB976-545E-114F-9E76-68A53F59822C}" xr6:coauthVersionLast="47" xr6:coauthVersionMax="47" xr10:uidLastSave="{00000000-0000-0000-0000-000000000000}"/>
  <bookViews>
    <workbookView xWindow="0" yWindow="0" windowWidth="28800" windowHeight="1800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C64" i="1" s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6" i="1"/>
  <c r="B67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1" i="1"/>
  <c r="B62" i="1"/>
  <c r="B63" i="1"/>
  <c r="B13" i="4" s="1"/>
  <c r="C42" i="1"/>
  <c r="C45" i="1"/>
  <c r="C46" i="1"/>
  <c r="C47" i="1"/>
  <c r="C12" i="4" s="1"/>
  <c r="B42" i="1"/>
  <c r="B45" i="1"/>
  <c r="B46" i="1"/>
  <c r="B47" i="1"/>
  <c r="B12" i="4" s="1"/>
  <c r="B29" i="1"/>
  <c r="C48" i="1" l="1"/>
  <c r="B64" i="1"/>
  <c r="B48" i="1"/>
  <c r="D48" i="1" s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C3" i="2" s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4" i="1"/>
  <c r="D5" i="4" s="1"/>
  <c r="E43" i="1"/>
  <c r="D46" i="1"/>
  <c r="D45" i="1"/>
  <c r="D29" i="1"/>
  <c r="E42" i="1"/>
  <c r="D42" i="1"/>
  <c r="D43" i="1"/>
  <c r="E45" i="1"/>
  <c r="E46" i="1"/>
  <c r="D44" i="1"/>
  <c r="D28" i="1"/>
  <c r="E27" i="1"/>
  <c r="E29" i="1"/>
  <c r="E26" i="1"/>
  <c r="E28" i="1"/>
  <c r="E48" i="1" l="1"/>
  <c r="F4" i="4"/>
  <c r="D13" i="4"/>
  <c r="D16" i="4" s="1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F107" i="1"/>
  <c r="F6" i="2"/>
  <c r="F108" i="1"/>
  <c r="E7" i="4"/>
  <c r="F106" i="1"/>
  <c r="F5" i="4"/>
  <c r="C3" i="4"/>
  <c r="C5" i="4"/>
  <c r="F3" i="4"/>
  <c r="F7" i="4"/>
  <c r="C6" i="4"/>
  <c r="F6" i="4"/>
  <c r="C7" i="4"/>
  <c r="B4" i="4" l="1"/>
  <c r="E13" i="4"/>
  <c r="E16" i="4" s="1"/>
  <c r="E3" i="4"/>
</calcChain>
</file>

<file path=xl/sharedStrings.xml><?xml version="1.0" encoding="utf-8"?>
<sst xmlns="http://schemas.openxmlformats.org/spreadsheetml/2006/main" count="188" uniqueCount="32">
  <si>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</si>
  <si>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</si>
  <si>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</si>
  <si>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</si>
  <si>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</si>
  <si>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</si>
  <si>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</si>
  <si>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</si>
  <si>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</si>
  <si>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</si>
  <si>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</si>
  <si>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</si>
  <si>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</si>
  <si>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</si>
  <si>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</si>
  <si>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</si>
  <si>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</si>
  <si>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</si>
  <si>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順番</t>
    <rPh sb="0" eb="2">
      <t>ジュンバn</t>
    </rPh>
    <phoneticPr fontId="1"/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</si>
  <si>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</si>
  <si>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</si>
  <si>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</si>
  <si>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</si>
  <si>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</si>
  <si>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</si>
  <si>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</si>
  <si>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</si>
  <si>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</si>
  <si>
    <t>HAPPY</t>
  </si>
  <si>
    <t>SURPRISED</t>
  </si>
  <si>
    <t>CALM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</si>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</sst>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zoomScale="61" workbookViewId="0">
      <pane xSplit="1" topLeftCell="B1" activePane="topRight" state="frozen"/>
      <selection activeCell="A9" sqref="A9"/>
      <selection pane="topRight" activeCell="K4" sqref="K4:K24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18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86.199603680486305</v>
      </c>
      <c r="C4" s="46">
        <v>3.0186395386719198</v>
      </c>
      <c r="D4" s="46">
        <v>0.37950343065109499</v>
      </c>
      <c r="E4" s="46">
        <v>0.493063640861585</v>
      </c>
      <c r="F4" s="46">
        <v>7.0353822323907203E-2</v>
      </c>
      <c r="G4" s="46">
        <v>5.5170043464587502E-2</v>
      </c>
      <c r="H4" s="46">
        <v>86.678555267577394</v>
      </c>
      <c r="I4" s="46">
        <v>0.65456150419346704</v>
      </c>
      <c r="J4" s="46">
        <v>0.47027982802979101</v>
      </c>
      <c r="K4" s="46">
        <v>0.69441457884924995</v>
      </c>
    </row>
    <row r="5" spans="1:17" ht="31">
      <c r="A5" s="6" t="s">
        <v>3</v>
      </c>
      <c r="B5" s="45">
        <v>0.259087158915213</v>
      </c>
      <c r="C5" s="46">
        <v>0.59648939018508396</v>
      </c>
      <c r="D5" s="46">
        <v>8.3363467596242504</v>
      </c>
      <c r="E5" s="46">
        <v>1.80948916672266</v>
      </c>
      <c r="F5" s="46">
        <v>7.9106462826506699E-2</v>
      </c>
      <c r="G5" s="46">
        <v>6.2825328209577896E-2</v>
      </c>
      <c r="H5" s="46">
        <v>6.8349036278555694E-2</v>
      </c>
      <c r="I5" s="46">
        <v>0.76866487032910502</v>
      </c>
      <c r="J5" s="46">
        <v>26.8067616529937</v>
      </c>
      <c r="K5" s="46">
        <v>7.4381897629489098</v>
      </c>
    </row>
    <row r="6" spans="1:17" ht="31">
      <c r="A6" s="6" t="s">
        <v>4</v>
      </c>
      <c r="B6" s="45">
        <v>5.65395836222529</v>
      </c>
      <c r="C6" s="46">
        <v>74.722631186747506</v>
      </c>
      <c r="D6" s="46">
        <v>5.9314023788763697</v>
      </c>
      <c r="E6" s="46">
        <v>5.7985352314142098</v>
      </c>
      <c r="F6" s="46">
        <v>5.5289190841098801</v>
      </c>
      <c r="G6" s="46">
        <v>5.5212658725599901</v>
      </c>
      <c r="H6" s="46">
        <v>5.5903618974886102</v>
      </c>
      <c r="I6" s="46">
        <v>67.170433444865694</v>
      </c>
      <c r="J6" s="46">
        <v>5.1874263861764103</v>
      </c>
      <c r="K6" s="46">
        <v>5.8495980753105998</v>
      </c>
    </row>
    <row r="7" spans="1:17" ht="31">
      <c r="A7" s="6" t="s">
        <v>5</v>
      </c>
      <c r="B7" s="45">
        <v>5.2437517699348701</v>
      </c>
      <c r="C7" s="46">
        <v>5.9622055594224896</v>
      </c>
      <c r="D7" s="46">
        <v>5.60635027836181</v>
      </c>
      <c r="E7" s="46">
        <v>5.48182732668272</v>
      </c>
      <c r="F7" s="46">
        <v>5.17915203189217</v>
      </c>
      <c r="G7" s="46">
        <v>5.1852536795322797</v>
      </c>
      <c r="H7" s="46">
        <v>5.1827821401701799</v>
      </c>
      <c r="I7" s="46">
        <v>14.723150468134699</v>
      </c>
      <c r="J7" s="46">
        <v>5.6056478102571603</v>
      </c>
      <c r="K7" s="46">
        <v>5.6943588623556103</v>
      </c>
    </row>
    <row r="8" spans="1:17" ht="31">
      <c r="A8" s="6" t="s">
        <v>6</v>
      </c>
      <c r="B8" s="45">
        <v>0.18887993921198101</v>
      </c>
      <c r="C8" s="46">
        <v>0.84058542078601095</v>
      </c>
      <c r="D8" s="46">
        <v>1.70882085329135</v>
      </c>
      <c r="E8" s="46">
        <v>1.4263479593357</v>
      </c>
      <c r="F8" s="46">
        <v>0.15377760268794799</v>
      </c>
      <c r="G8" s="46">
        <v>0.187677002109363</v>
      </c>
      <c r="H8" s="46">
        <v>0.122645073553238</v>
      </c>
      <c r="I8" s="46">
        <v>1.2293233095038201</v>
      </c>
      <c r="J8" s="46">
        <v>1.5893576832907901</v>
      </c>
      <c r="K8" s="46">
        <v>2.0910801195542801</v>
      </c>
    </row>
    <row r="9" spans="1:17" ht="31">
      <c r="A9" s="6" t="s">
        <v>7</v>
      </c>
      <c r="B9" s="45">
        <v>1.92700428864646</v>
      </c>
      <c r="C9" s="46">
        <v>2.1148283866583499</v>
      </c>
      <c r="D9" s="46">
        <v>2.9000337797814599</v>
      </c>
      <c r="E9" s="46">
        <v>3.0171329399184001</v>
      </c>
      <c r="F9" s="46">
        <v>1.9767505333909901</v>
      </c>
      <c r="G9" s="46">
        <v>1.94375490313544</v>
      </c>
      <c r="H9" s="46">
        <v>1.90240137958842</v>
      </c>
      <c r="I9" s="46">
        <v>1.90215178792281</v>
      </c>
      <c r="J9" s="46">
        <v>33.779867784737903</v>
      </c>
      <c r="K9" s="46">
        <v>3.1889247609542202</v>
      </c>
    </row>
    <row r="10" spans="1:17" ht="31">
      <c r="A10" s="6" t="s">
        <v>8</v>
      </c>
      <c r="B10" s="45">
        <v>0.29460655401723901</v>
      </c>
      <c r="C10" s="46">
        <v>1.21504128907555</v>
      </c>
      <c r="D10" s="46">
        <v>1.31344495010677</v>
      </c>
      <c r="E10" s="46">
        <v>1.07644520359288</v>
      </c>
      <c r="F10" s="46">
        <v>0.13955582779124101</v>
      </c>
      <c r="G10" s="46">
        <v>0.106749718168306</v>
      </c>
      <c r="H10" s="46">
        <v>0.24077525866253299</v>
      </c>
      <c r="I10" s="46">
        <v>1.3083969300912801</v>
      </c>
      <c r="J10" s="46">
        <v>0.80554096496902405</v>
      </c>
      <c r="K10" s="46">
        <v>0.99341271567484302</v>
      </c>
    </row>
    <row r="11" spans="1:17" ht="31">
      <c r="A11" s="6" t="s">
        <v>9</v>
      </c>
      <c r="B11" s="45">
        <v>0.233108246562551</v>
      </c>
      <c r="C11" s="46">
        <v>11.529579228453001</v>
      </c>
      <c r="D11" s="46">
        <v>73.824097569306801</v>
      </c>
      <c r="E11" s="46">
        <v>80.897158531471803</v>
      </c>
      <c r="F11" s="46">
        <v>86.872384634977294</v>
      </c>
      <c r="G11" s="46">
        <v>86.937303452820402</v>
      </c>
      <c r="H11" s="46">
        <v>0.214129946681024</v>
      </c>
      <c r="I11" s="46">
        <v>12.2433176849589</v>
      </c>
      <c r="J11" s="46">
        <v>25.755117889545101</v>
      </c>
      <c r="K11" s="46">
        <v>74.050021124352199</v>
      </c>
    </row>
    <row r="12" spans="1:17" s="2" customFormat="1" ht="31">
      <c r="A12" s="7" t="s">
        <v>14</v>
      </c>
      <c r="B12" s="47" t="s">
        <v>28</v>
      </c>
      <c r="C12" s="48" t="s">
        <v>29</v>
      </c>
      <c r="D12" s="48" t="s">
        <v>30</v>
      </c>
      <c r="E12" s="48" t="s">
        <v>30</v>
      </c>
      <c r="F12" s="48" t="s">
        <v>30</v>
      </c>
      <c r="G12" s="48" t="s">
        <v>30</v>
      </c>
      <c r="H12" s="48" t="s">
        <v>28</v>
      </c>
      <c r="I12" s="48" t="s">
        <v>29</v>
      </c>
      <c r="J12" s="48" t="s">
        <v>31</v>
      </c>
      <c r="K12" s="48" t="s">
        <v>30</v>
      </c>
    </row>
    <row r="13" spans="1:17" s="2" customFormat="1" ht="31">
      <c r="A13" s="7" t="s">
        <v>10</v>
      </c>
      <c r="B13" s="47">
        <v>86.199603680486305</v>
      </c>
      <c r="C13" s="48">
        <v>74.722631186747506</v>
      </c>
      <c r="D13" s="48">
        <v>73.824097569306801</v>
      </c>
      <c r="E13" s="48">
        <v>80.897158531471803</v>
      </c>
      <c r="F13" s="48">
        <v>86.872384634977294</v>
      </c>
      <c r="G13" s="48">
        <v>86.937303452820402</v>
      </c>
      <c r="H13" s="48">
        <v>86.678555267577394</v>
      </c>
      <c r="I13" s="48">
        <v>67.170433444865694</v>
      </c>
      <c r="J13" s="48">
        <v>33.779867784737903</v>
      </c>
      <c r="K13" s="48">
        <v>74.050021124352199</v>
      </c>
    </row>
    <row r="14" spans="1:17" ht="31">
      <c r="A14" s="6" t="s">
        <v>2</v>
      </c>
      <c r="B14" s="45">
        <v>100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100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20</v>
      </c>
      <c r="K15" s="46">
        <v>0</v>
      </c>
    </row>
    <row r="16" spans="1:17" ht="31">
      <c r="A16" s="6" t="s">
        <v>4</v>
      </c>
      <c r="B16" s="45">
        <v>0</v>
      </c>
      <c r="C16" s="46">
        <v>80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100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40</v>
      </c>
      <c r="K19" s="46">
        <v>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0</v>
      </c>
      <c r="C21" s="46">
        <v>20</v>
      </c>
      <c r="D21" s="46">
        <v>100</v>
      </c>
      <c r="E21" s="46">
        <v>100</v>
      </c>
      <c r="F21" s="46">
        <v>100</v>
      </c>
      <c r="G21" s="46">
        <v>100</v>
      </c>
      <c r="H21" s="46">
        <v>0</v>
      </c>
      <c r="I21" s="46">
        <v>0</v>
      </c>
      <c r="J21" s="46">
        <v>40</v>
      </c>
      <c r="K21" s="46">
        <v>100</v>
      </c>
    </row>
    <row r="22" spans="1:11" s="2" customFormat="1" ht="31">
      <c r="A22" s="7" t="s">
        <v>14</v>
      </c>
      <c r="B22" s="47" t="s">
        <v>28</v>
      </c>
      <c r="C22" s="48" t="s">
        <v>29</v>
      </c>
      <c r="D22" s="48" t="s">
        <v>30</v>
      </c>
      <c r="E22" s="48" t="s">
        <v>30</v>
      </c>
      <c r="F22" s="48" t="s">
        <v>30</v>
      </c>
      <c r="G22" s="48" t="s">
        <v>30</v>
      </c>
      <c r="H22" s="48" t="s">
        <v>28</v>
      </c>
      <c r="I22" s="48" t="s">
        <v>29</v>
      </c>
      <c r="J22" s="48" t="s">
        <v>31</v>
      </c>
      <c r="K22" s="48" t="s">
        <v>30</v>
      </c>
    </row>
    <row r="23" spans="1:11" s="2" customFormat="1" ht="31">
      <c r="A23" s="7" t="s">
        <v>10</v>
      </c>
      <c r="B23" s="47">
        <v>100</v>
      </c>
      <c r="C23" s="48">
        <v>80</v>
      </c>
      <c r="D23" s="48">
        <v>100</v>
      </c>
      <c r="E23" s="48">
        <v>100</v>
      </c>
      <c r="F23" s="48">
        <v>100</v>
      </c>
      <c r="G23" s="48">
        <v>100</v>
      </c>
      <c r="H23" s="48">
        <v>100</v>
      </c>
      <c r="I23" s="48">
        <v>100</v>
      </c>
      <c r="J23" s="48">
        <v>40</v>
      </c>
      <c r="K23" s="48">
        <v>100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86.199603680486305</v>
      </c>
      <c r="C26" s="22">
        <f t="shared" ref="C26" si="0">H4</f>
        <v>86.678555267577394</v>
      </c>
      <c r="D26" s="19">
        <f t="shared" ref="D26:D30" si="1">AVERAGE(B26:C26)</f>
        <v>86.439079474031843</v>
      </c>
      <c r="E26" s="19">
        <f t="shared" ref="E26:E30" si="2">VAR(B26:C26)</f>
        <v>0.1146973113885365</v>
      </c>
      <c r="F26" s="90">
        <v>4</v>
      </c>
    </row>
    <row r="27" spans="1:11" ht="31">
      <c r="A27" s="6" t="s">
        <v>6</v>
      </c>
      <c r="B27" s="12">
        <f>B5+B8+B10</f>
        <v>0.74257365214443305</v>
      </c>
      <c r="C27" s="12">
        <f>H5+H8+H10</f>
        <v>0.43176936849432668</v>
      </c>
      <c r="D27" s="10">
        <f>AVERAGE(B27:C27)</f>
        <v>0.58717151031937986</v>
      </c>
      <c r="E27" s="10">
        <f t="shared" si="2"/>
        <v>4.8299651367627816E-2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10.89771013216016</v>
      </c>
      <c r="C28" s="3">
        <f>H6+H7</f>
        <v>10.77314403765879</v>
      </c>
      <c r="D28" s="10">
        <f t="shared" si="1"/>
        <v>10.835427084909476</v>
      </c>
      <c r="E28" s="10">
        <f t="shared" si="2"/>
        <v>7.758355949662123E-3</v>
      </c>
      <c r="F28" s="90">
        <v>6</v>
      </c>
      <c r="G28">
        <v>7</v>
      </c>
    </row>
    <row r="29" spans="1:11" ht="31">
      <c r="A29" s="6" t="s">
        <v>7</v>
      </c>
      <c r="B29" s="12">
        <f>B9</f>
        <v>1.92700428864646</v>
      </c>
      <c r="C29" s="3">
        <f>H9</f>
        <v>1.90240137958842</v>
      </c>
      <c r="D29" s="10">
        <f t="shared" si="1"/>
        <v>1.9147028341174401</v>
      </c>
      <c r="E29" s="10">
        <f t="shared" si="2"/>
        <v>3.0265156705909253E-4</v>
      </c>
      <c r="F29" s="90">
        <v>9</v>
      </c>
    </row>
    <row r="30" spans="1:11" ht="31">
      <c r="A30" s="6" t="s">
        <v>9</v>
      </c>
      <c r="B30" s="12">
        <f>B11</f>
        <v>0.233108246562551</v>
      </c>
      <c r="C30" s="3">
        <f>H11</f>
        <v>0.214129946681024</v>
      </c>
      <c r="D30" s="10">
        <f t="shared" si="1"/>
        <v>0.2236190966217875</v>
      </c>
      <c r="E30" s="10">
        <f t="shared" si="2"/>
        <v>1.8008793319658375E-4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86.199603680486305</v>
      </c>
      <c r="C32" s="3">
        <f>H13</f>
        <v>86.678555267577394</v>
      </c>
      <c r="D32" s="10">
        <f t="shared" ref="D32:D37" si="3">AVERAGE(B32:C32)</f>
        <v>86.439079474031843</v>
      </c>
      <c r="E32" s="10">
        <f t="shared" ref="E32:E37" si="4">VAR(B32:C32)</f>
        <v>0.1146973113885365</v>
      </c>
      <c r="F32" s="90">
        <v>13</v>
      </c>
    </row>
    <row r="33" spans="1:8" s="20" customFormat="1" ht="31">
      <c r="A33" s="17" t="s">
        <v>2</v>
      </c>
      <c r="B33" s="21">
        <f>B14</f>
        <v>100</v>
      </c>
      <c r="C33" s="22">
        <f>H14</f>
        <v>100</v>
      </c>
      <c r="D33" s="19">
        <f t="shared" si="3"/>
        <v>100</v>
      </c>
      <c r="E33" s="19">
        <f t="shared" si="4"/>
        <v>0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0</v>
      </c>
      <c r="C37" s="3">
        <f>H21</f>
        <v>0</v>
      </c>
      <c r="D37" s="10">
        <f t="shared" si="3"/>
        <v>0</v>
      </c>
      <c r="E37" s="10">
        <f t="shared" si="4"/>
        <v>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100</v>
      </c>
      <c r="C39" s="3">
        <f>H23</f>
        <v>100</v>
      </c>
      <c r="D39" s="10">
        <f>AVERAGE(B39:C39)</f>
        <v>100</v>
      </c>
      <c r="E39" s="10">
        <f>VAR(B39:C39)</f>
        <v>0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3.0186395386719198</v>
      </c>
      <c r="C42" s="10">
        <f>I4</f>
        <v>0.65456150419346704</v>
      </c>
      <c r="D42" s="10">
        <f t="shared" ref="D42:D46" si="5">AVERAGE(B42:C42)</f>
        <v>1.8366005214326935</v>
      </c>
      <c r="E42" s="10">
        <f t="shared" ref="E42:E46" si="6">VAR(B42:C42)</f>
        <v>2.7944324765517523</v>
      </c>
    </row>
    <row r="43" spans="1:8" ht="31">
      <c r="A43" s="6" t="s">
        <v>6</v>
      </c>
      <c r="B43" s="11">
        <f>C5+C8+C10</f>
        <v>2.6521161000466451</v>
      </c>
      <c r="C43" s="10">
        <f>I5+I8+I10</f>
        <v>3.3063851099242054</v>
      </c>
      <c r="D43" s="10">
        <f t="shared" si="5"/>
        <v>2.9792506049854253</v>
      </c>
      <c r="E43" s="10">
        <f t="shared" si="6"/>
        <v>0.21403396864308277</v>
      </c>
    </row>
    <row r="44" spans="1:8" s="20" customFormat="1" ht="31">
      <c r="A44" s="17" t="s">
        <v>4</v>
      </c>
      <c r="B44" s="18">
        <f>C6+C7</f>
        <v>80.684836746169992</v>
      </c>
      <c r="C44" s="19">
        <f>I6+I7</f>
        <v>81.893583913000398</v>
      </c>
      <c r="D44" s="19">
        <f t="shared" si="5"/>
        <v>81.289210329585188</v>
      </c>
      <c r="E44" s="19">
        <f t="shared" si="6"/>
        <v>0.73053485666026696</v>
      </c>
    </row>
    <row r="45" spans="1:8" ht="31">
      <c r="A45" s="6" t="s">
        <v>7</v>
      </c>
      <c r="B45" s="11">
        <f>C9</f>
        <v>2.1148283866583499</v>
      </c>
      <c r="C45" s="10">
        <f>I9</f>
        <v>1.90215178792281</v>
      </c>
      <c r="D45" s="10">
        <f t="shared" si="5"/>
        <v>2.0084900872905802</v>
      </c>
      <c r="E45" s="10">
        <f t="shared" si="6"/>
        <v>2.2615667824858927E-2</v>
      </c>
    </row>
    <row r="46" spans="1:8" ht="31">
      <c r="A46" s="6" t="s">
        <v>9</v>
      </c>
      <c r="B46" s="11">
        <f>C11</f>
        <v>11.529579228453001</v>
      </c>
      <c r="C46" s="10">
        <f>I11</f>
        <v>12.2433176849589</v>
      </c>
      <c r="D46" s="10">
        <f t="shared" si="5"/>
        <v>11.886448456705949</v>
      </c>
      <c r="E46" s="10">
        <f t="shared" si="6"/>
        <v>0.2547112921477116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80.684836746169992</v>
      </c>
      <c r="C48" s="11">
        <f>MAX(C42:C46)</f>
        <v>81.893583913000398</v>
      </c>
      <c r="D48" s="10">
        <f t="shared" ref="D48:D53" si="7">AVERAGE(B48:C48)</f>
        <v>81.289210329585188</v>
      </c>
      <c r="E48" s="10">
        <f t="shared" ref="E48:E53" si="8">VAR(B48:C48)</f>
        <v>0.73053485666026696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80</v>
      </c>
      <c r="C51" s="19">
        <f>I16+I17</f>
        <v>100</v>
      </c>
      <c r="D51" s="19">
        <f t="shared" si="7"/>
        <v>90</v>
      </c>
      <c r="E51" s="19">
        <f t="shared" si="8"/>
        <v>200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20</v>
      </c>
      <c r="C53" s="10">
        <f>I21</f>
        <v>0</v>
      </c>
      <c r="D53" s="10">
        <f t="shared" si="7"/>
        <v>10</v>
      </c>
      <c r="E53" s="10">
        <f t="shared" si="8"/>
        <v>200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80</v>
      </c>
      <c r="C55" s="10">
        <f>I23</f>
        <v>100</v>
      </c>
      <c r="D55" s="10">
        <f>AVERAGE(B55:C55)</f>
        <v>90</v>
      </c>
      <c r="E55" s="10">
        <f>VAR(B55:C55)</f>
        <v>200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0.37950343065109499</v>
      </c>
      <c r="C58" s="10">
        <f>J4</f>
        <v>0.47027982802979101</v>
      </c>
      <c r="D58" s="10">
        <f t="shared" ref="D58:D62" si="9">AVERAGE(B58:C58)</f>
        <v>0.424891629340443</v>
      </c>
      <c r="E58" s="10">
        <f t="shared" ref="E58:E62" si="10">VAR(B58:C58)</f>
        <v>4.1201771605274273E-3</v>
      </c>
    </row>
    <row r="59" spans="1:5" ht="31">
      <c r="A59" s="92" t="s">
        <v>27</v>
      </c>
      <c r="B59" s="18">
        <f>D5+D8+D10</f>
        <v>11.358612563022371</v>
      </c>
      <c r="C59" s="19">
        <f>J5+J8+J10</f>
        <v>29.201660301253511</v>
      </c>
      <c r="D59" s="19">
        <f t="shared" si="9"/>
        <v>20.28013643213794</v>
      </c>
      <c r="E59" s="19">
        <f t="shared" si="10"/>
        <v>159.18717629439777</v>
      </c>
    </row>
    <row r="60" spans="1:5" ht="31">
      <c r="A60" s="6" t="s">
        <v>4</v>
      </c>
      <c r="B60" s="11">
        <f>D6+D7</f>
        <v>11.53775265723818</v>
      </c>
      <c r="C60" s="10">
        <f>J6+J7</f>
        <v>10.793074196433571</v>
      </c>
      <c r="D60" s="10">
        <f t="shared" si="9"/>
        <v>11.165413426835876</v>
      </c>
      <c r="E60" s="10">
        <f t="shared" si="10"/>
        <v>0.27727300499316088</v>
      </c>
    </row>
    <row r="61" spans="1:5" ht="31">
      <c r="A61" s="6" t="s">
        <v>7</v>
      </c>
      <c r="B61" s="11">
        <f>D9</f>
        <v>2.9000337797814599</v>
      </c>
      <c r="C61" s="10">
        <f>J9</f>
        <v>33.779867784737903</v>
      </c>
      <c r="D61" s="10">
        <f t="shared" si="9"/>
        <v>18.339950782259681</v>
      </c>
      <c r="E61" s="10">
        <f t="shared" si="10"/>
        <v>476.78207408683215</v>
      </c>
    </row>
    <row r="62" spans="1:5" ht="31">
      <c r="A62" s="6" t="s">
        <v>9</v>
      </c>
      <c r="B62" s="11">
        <f t="shared" ref="B62:B67" si="11">D11</f>
        <v>73.824097569306801</v>
      </c>
      <c r="C62" s="10">
        <f>J11</f>
        <v>25.755117889545101</v>
      </c>
      <c r="D62" s="10">
        <f t="shared" si="9"/>
        <v>49.789607729425953</v>
      </c>
      <c r="E62" s="10">
        <f t="shared" si="10"/>
        <v>1155.3134037266709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SAD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73.824097569306801</v>
      </c>
      <c r="C64" s="11">
        <f>MAX(C58:C62)</f>
        <v>33.779867784737903</v>
      </c>
      <c r="D64" s="10">
        <f t="shared" ref="D64:D69" si="12">AVERAGE(B64:C64)</f>
        <v>53.801982677022352</v>
      </c>
      <c r="E64" s="10">
        <f t="shared" ref="E64:E69" si="13">VAR(B64:C64)</f>
        <v>801.77016951967835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27</v>
      </c>
      <c r="B66" s="18">
        <f t="shared" si="11"/>
        <v>0</v>
      </c>
      <c r="C66" s="19">
        <f>J15+J18+J20</f>
        <v>20</v>
      </c>
      <c r="D66" s="19">
        <f t="shared" si="12"/>
        <v>10</v>
      </c>
      <c r="E66" s="19">
        <f t="shared" si="13"/>
        <v>200</v>
      </c>
    </row>
    <row r="67" spans="1:5" ht="31">
      <c r="A67" s="6" t="s">
        <v>4</v>
      </c>
      <c r="B67" s="11">
        <f t="shared" si="11"/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0</v>
      </c>
      <c r="C68" s="10">
        <f>J19</f>
        <v>40</v>
      </c>
      <c r="D68" s="10">
        <f t="shared" si="12"/>
        <v>20</v>
      </c>
      <c r="E68" s="10">
        <f t="shared" si="13"/>
        <v>800</v>
      </c>
    </row>
    <row r="69" spans="1:5" ht="31">
      <c r="A69" s="6" t="s">
        <v>9</v>
      </c>
      <c r="B69" s="11">
        <f>D21</f>
        <v>100</v>
      </c>
      <c r="C69" s="10">
        <f>J21</f>
        <v>40</v>
      </c>
      <c r="D69" s="10">
        <f t="shared" si="12"/>
        <v>70</v>
      </c>
      <c r="E69" s="10">
        <f t="shared" si="13"/>
        <v>1800</v>
      </c>
    </row>
    <row r="70" spans="1:5" ht="31">
      <c r="A70" s="7" t="s">
        <v>14</v>
      </c>
      <c r="B70" s="11" t="str">
        <f>D22</f>
        <v>CALM</v>
      </c>
      <c r="C70" s="10" t="str">
        <f>J22</f>
        <v>SAD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100</v>
      </c>
      <c r="C71" s="10">
        <f>J23</f>
        <v>40</v>
      </c>
      <c r="D71" s="10">
        <f>AVERAGE(B71:C71)</f>
        <v>70</v>
      </c>
      <c r="E71" s="10">
        <f>VAR(B71:C71)</f>
        <v>1800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0.493063640861585</v>
      </c>
      <c r="C74" s="10">
        <f>K4</f>
        <v>0.69441457884924995</v>
      </c>
      <c r="D74" s="10">
        <f t="shared" ref="D74:D78" si="14">AVERAGE(B74:C74)</f>
        <v>0.59373910985541745</v>
      </c>
      <c r="E74" s="10">
        <f t="shared" ref="E74:E78" si="15">VAR(B74:C74)</f>
        <v>2.0271100114256368E-2</v>
      </c>
    </row>
    <row r="75" spans="1:5" ht="31">
      <c r="A75" s="91" t="s">
        <v>27</v>
      </c>
      <c r="B75" s="11">
        <f>E5+E8+E10</f>
        <v>4.3122823296512403</v>
      </c>
      <c r="C75" s="10">
        <f>K5+K8+K10</f>
        <v>10.522682598178033</v>
      </c>
      <c r="D75" s="10">
        <f t="shared" si="14"/>
        <v>7.4174824639146362</v>
      </c>
      <c r="E75" s="10">
        <f t="shared" si="15"/>
        <v>19.28453574765885</v>
      </c>
    </row>
    <row r="76" spans="1:5" ht="31">
      <c r="A76" s="6" t="s">
        <v>4</v>
      </c>
      <c r="B76" s="11">
        <f>E6+E7</f>
        <v>11.280362558096929</v>
      </c>
      <c r="C76" s="10">
        <f>K6+K7</f>
        <v>11.543956937666209</v>
      </c>
      <c r="D76" s="10">
        <f t="shared" si="14"/>
        <v>11.412159747881569</v>
      </c>
      <c r="E76" s="10">
        <f t="shared" si="15"/>
        <v>3.4740998470256919E-2</v>
      </c>
    </row>
    <row r="77" spans="1:5" s="20" customFormat="1" ht="31">
      <c r="A77" s="17" t="s">
        <v>7</v>
      </c>
      <c r="B77" s="18">
        <f>E9</f>
        <v>3.0171329399184001</v>
      </c>
      <c r="C77" s="19">
        <f>K9</f>
        <v>3.1889247609542202</v>
      </c>
      <c r="D77" s="19">
        <f t="shared" si="14"/>
        <v>3.1030288504363099</v>
      </c>
      <c r="E77" s="19">
        <f t="shared" si="15"/>
        <v>1.4756214887401607E-2</v>
      </c>
    </row>
    <row r="78" spans="1:5" ht="31">
      <c r="A78" s="6" t="s">
        <v>9</v>
      </c>
      <c r="B78" s="11">
        <f>E11</f>
        <v>80.897158531471803</v>
      </c>
      <c r="C78" s="10">
        <f>K11</f>
        <v>74.050021124352199</v>
      </c>
      <c r="D78" s="10">
        <f t="shared" si="14"/>
        <v>77.473589827912008</v>
      </c>
      <c r="E78" s="10">
        <f t="shared" si="15"/>
        <v>23.441645335988284</v>
      </c>
    </row>
    <row r="79" spans="1:5" ht="31">
      <c r="A79" s="7" t="s">
        <v>14</v>
      </c>
      <c r="B79" s="11" t="str">
        <f>E12</f>
        <v>CALM</v>
      </c>
      <c r="C79" s="10" t="str">
        <f>K12</f>
        <v>CALM</v>
      </c>
      <c r="D79" s="10">
        <f>COUNTIF(B79:C79,A73)</f>
        <v>0</v>
      </c>
      <c r="E79" s="13">
        <f>D79/2</f>
        <v>0</v>
      </c>
    </row>
    <row r="80" spans="1:5" ht="31">
      <c r="A80" s="7" t="s">
        <v>10</v>
      </c>
      <c r="B80" s="11">
        <f>E13</f>
        <v>80.897158531471803</v>
      </c>
      <c r="C80" s="10">
        <f>K13</f>
        <v>74.050021124352199</v>
      </c>
      <c r="D80" s="10">
        <f t="shared" ref="D80:D85" si="16">AVERAGE(B80:C80)</f>
        <v>77.473589827912008</v>
      </c>
      <c r="E80" s="10">
        <f t="shared" ref="E80:E85" si="17">VAR(B80:C80)</f>
        <v>23.441645335988284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27</v>
      </c>
      <c r="B82" s="11">
        <f>E15+E18+E20</f>
        <v>0</v>
      </c>
      <c r="C82" s="10">
        <f>K15+K18+K20</f>
        <v>0</v>
      </c>
      <c r="D82" s="10">
        <f t="shared" si="16"/>
        <v>0</v>
      </c>
      <c r="E82" s="10">
        <f t="shared" si="17"/>
        <v>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0</v>
      </c>
      <c r="C84" s="19">
        <f>K19</f>
        <v>0</v>
      </c>
      <c r="D84" s="19">
        <f t="shared" si="16"/>
        <v>0</v>
      </c>
      <c r="E84" s="19">
        <f t="shared" si="17"/>
        <v>0</v>
      </c>
    </row>
    <row r="85" spans="1:5" ht="31">
      <c r="A85" s="6" t="s">
        <v>9</v>
      </c>
      <c r="B85" s="11">
        <f>E21</f>
        <v>100</v>
      </c>
      <c r="C85" s="10">
        <f>K21</f>
        <v>100</v>
      </c>
      <c r="D85" s="10">
        <f t="shared" si="16"/>
        <v>100</v>
      </c>
      <c r="E85" s="10">
        <f t="shared" si="17"/>
        <v>0</v>
      </c>
    </row>
    <row r="86" spans="1:5" ht="31">
      <c r="A86" s="7" t="s">
        <v>14</v>
      </c>
      <c r="B86" s="11" t="str">
        <f>E22</f>
        <v>CALM</v>
      </c>
      <c r="C86" s="10" t="str">
        <f>K22</f>
        <v>CALM</v>
      </c>
      <c r="D86" s="10">
        <f>COUNTIF(B86:C86,A73)</f>
        <v>0</v>
      </c>
      <c r="E86" s="13">
        <f>D86/2</f>
        <v>0</v>
      </c>
    </row>
    <row r="87" spans="1:5" ht="31">
      <c r="A87" s="7" t="s">
        <v>10</v>
      </c>
      <c r="B87" s="11">
        <f>E23</f>
        <v>100</v>
      </c>
      <c r="C87" s="10">
        <f>K23</f>
        <v>100</v>
      </c>
      <c r="D87" s="10">
        <f>AVERAGE(B87:C87)</f>
        <v>100</v>
      </c>
      <c r="E87" s="10">
        <f>VAR(B87:C87)</f>
        <v>0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7.0353822323907203E-2</v>
      </c>
      <c r="C90" s="11">
        <f>G4</f>
        <v>5.5170043464587502E-2</v>
      </c>
      <c r="D90" s="10">
        <f t="shared" ref="D90:D94" si="18">AVERAGE(B90:C90)</f>
        <v>6.2761932894247349E-2</v>
      </c>
      <c r="E90" s="10">
        <f t="shared" ref="E90:E94" si="19">VAR(B90:C90)</f>
        <v>1.1527357022436333E-4</v>
      </c>
    </row>
    <row r="91" spans="1:5" ht="31">
      <c r="A91" s="6" t="s">
        <v>6</v>
      </c>
      <c r="B91" s="11">
        <f>F5+F8+F10</f>
        <v>0.37243989330569571</v>
      </c>
      <c r="C91" s="11">
        <f>G5+G8+G10</f>
        <v>0.3572520484872469</v>
      </c>
      <c r="D91" s="10">
        <f t="shared" si="18"/>
        <v>0.36484597089647131</v>
      </c>
      <c r="E91" s="10">
        <f t="shared" si="19"/>
        <v>1.1533531511464126E-4</v>
      </c>
    </row>
    <row r="92" spans="1:5" ht="31">
      <c r="A92" s="6" t="s">
        <v>4</v>
      </c>
      <c r="B92" s="11">
        <f>F6+F7</f>
        <v>10.708071116002049</v>
      </c>
      <c r="C92" s="11">
        <f>G6+G7</f>
        <v>10.706519552092271</v>
      </c>
      <c r="D92" s="10">
        <f t="shared" si="18"/>
        <v>10.70729533404716</v>
      </c>
      <c r="E92" s="10">
        <f t="shared" si="19"/>
        <v>1.2036752830635855E-6</v>
      </c>
    </row>
    <row r="93" spans="1:5" ht="31">
      <c r="A93" s="6" t="s">
        <v>7</v>
      </c>
      <c r="B93" s="11">
        <f>F9</f>
        <v>1.9767505333909901</v>
      </c>
      <c r="C93" s="11">
        <f>G9</f>
        <v>1.94375490313544</v>
      </c>
      <c r="D93" s="10">
        <f t="shared" si="18"/>
        <v>1.960252718263215</v>
      </c>
      <c r="E93" s="10">
        <f t="shared" si="19"/>
        <v>5.4435580798048585E-4</v>
      </c>
    </row>
    <row r="94" spans="1:5" s="20" customFormat="1" ht="31">
      <c r="A94" s="17" t="s">
        <v>9</v>
      </c>
      <c r="B94" s="18">
        <f t="shared" ref="B94:C97" si="20">F11</f>
        <v>86.872384634977294</v>
      </c>
      <c r="C94" s="18">
        <f t="shared" si="20"/>
        <v>86.937303452820402</v>
      </c>
      <c r="D94" s="19">
        <f t="shared" si="18"/>
        <v>86.904844043898848</v>
      </c>
      <c r="E94" s="19">
        <f t="shared" si="19"/>
        <v>2.1072264550732857E-3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CALM</v>
      </c>
      <c r="D95" s="10">
        <f>COUNTIF(B95:C95,A89)</f>
        <v>2</v>
      </c>
      <c r="E95" s="13">
        <f>D95/2</f>
        <v>1</v>
      </c>
    </row>
    <row r="96" spans="1:5" ht="32" thickBot="1">
      <c r="A96" s="7" t="s">
        <v>10</v>
      </c>
      <c r="B96" s="11">
        <f t="shared" si="20"/>
        <v>86.872384634977294</v>
      </c>
      <c r="C96" s="11">
        <f t="shared" si="20"/>
        <v>86.937303452820402</v>
      </c>
      <c r="D96" s="10">
        <f t="shared" ref="D96:D101" si="21">AVERAGE(B96:C96)</f>
        <v>86.904844043898848</v>
      </c>
      <c r="E96" s="10">
        <f t="shared" ref="E96:E101" si="22">VAR(B96:C96)</f>
        <v>2.1072264550732857E-3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0</v>
      </c>
      <c r="D100" s="10">
        <f t="shared" si="21"/>
        <v>0</v>
      </c>
      <c r="E100" s="10">
        <f t="shared" si="22"/>
        <v>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100</v>
      </c>
      <c r="D101" s="19">
        <f t="shared" si="21"/>
        <v>100</v>
      </c>
      <c r="E101" s="19">
        <f t="shared" si="22"/>
        <v>0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CALM</v>
      </c>
      <c r="D102" s="10">
        <f>COUNTIF(B102:C102,A89)</f>
        <v>2</v>
      </c>
      <c r="E102" s="13">
        <f>D102/2</f>
        <v>1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100</v>
      </c>
      <c r="D103" s="10">
        <f>AVERAGE(B103:C103)</f>
        <v>100</v>
      </c>
      <c r="E103" s="10">
        <f>VAR(B103:C103)</f>
        <v>0</v>
      </c>
    </row>
    <row r="106" spans="1:7">
      <c r="E106" t="s">
        <v>24</v>
      </c>
      <c r="F106" s="71" t="e">
        <f>(D102+#REF!+#REF!+#REF!+D86+D70+D54+D38)/24</f>
        <v>#REF!</v>
      </c>
    </row>
    <row r="107" spans="1:7">
      <c r="E107" t="s">
        <v>22</v>
      </c>
      <c r="F107" s="14" t="e">
        <f>(D101+#REF!+#REF!+#REF!+D84+#REF!+D51+D33)/8</f>
        <v>#REF!</v>
      </c>
    </row>
    <row r="108" spans="1:7">
      <c r="E108" t="s">
        <v>25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activeCell="E18" sqref="E18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21</v>
      </c>
      <c r="C1" s="94"/>
      <c r="D1" s="95"/>
      <c r="E1" s="96" t="s">
        <v>20</v>
      </c>
      <c r="F1" s="94"/>
      <c r="G1" s="97"/>
    </row>
    <row r="2" spans="1:8" ht="32" thickBot="1">
      <c r="A2" s="99"/>
      <c r="B2" s="34" t="s">
        <v>19</v>
      </c>
      <c r="C2" s="35" t="s">
        <v>22</v>
      </c>
      <c r="D2" s="36" t="s">
        <v>16</v>
      </c>
      <c r="E2" s="37" t="s">
        <v>19</v>
      </c>
      <c r="F2" s="35" t="s">
        <v>22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86.439079474031843</v>
      </c>
      <c r="D3" s="39">
        <f>生データ!E26</f>
        <v>0.1146973113885365</v>
      </c>
      <c r="E3" s="68">
        <f>生データ!E38</f>
        <v>1</v>
      </c>
      <c r="F3" s="72">
        <f>生データ!D33</f>
        <v>100</v>
      </c>
      <c r="G3" s="42">
        <f>生データ!E33</f>
        <v>0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20.28013643213794</v>
      </c>
      <c r="D4" s="73">
        <f>生データ!E59</f>
        <v>159.18717629439777</v>
      </c>
      <c r="E4" s="32">
        <f>生データ!E70</f>
        <v>0</v>
      </c>
      <c r="F4" s="73">
        <f>生データ!D66</f>
        <v>10</v>
      </c>
      <c r="G4" s="73">
        <f>生データ!E66</f>
        <v>200</v>
      </c>
    </row>
    <row r="5" spans="1:8" ht="31">
      <c r="A5" s="28" t="s">
        <v>4</v>
      </c>
      <c r="B5" s="32">
        <f>生データ!E47</f>
        <v>1</v>
      </c>
      <c r="C5" s="73">
        <f>生データ!D44</f>
        <v>81.289210329585188</v>
      </c>
      <c r="D5" s="40">
        <f>生データ!E44</f>
        <v>0.73053485666026696</v>
      </c>
      <c r="E5" s="69">
        <f>生データ!E54</f>
        <v>1</v>
      </c>
      <c r="F5" s="73">
        <f>生データ!D51</f>
        <v>90</v>
      </c>
      <c r="G5" s="43">
        <f>生データ!E51</f>
        <v>200</v>
      </c>
    </row>
    <row r="6" spans="1:8" ht="31">
      <c r="A6" s="28" t="s">
        <v>7</v>
      </c>
      <c r="B6" s="32">
        <f>生データ!E79</f>
        <v>0</v>
      </c>
      <c r="C6" s="73">
        <f>生データ!D77</f>
        <v>3.1030288504363099</v>
      </c>
      <c r="D6" s="40">
        <f>生データ!E77</f>
        <v>1.4756214887401607E-2</v>
      </c>
      <c r="E6" s="69">
        <f>生データ!E86</f>
        <v>0</v>
      </c>
      <c r="F6" s="73">
        <f>生データ!D84</f>
        <v>0</v>
      </c>
      <c r="G6" s="43">
        <f>生データ!E84</f>
        <v>0</v>
      </c>
    </row>
    <row r="7" spans="1:8" ht="32" thickBot="1">
      <c r="A7" s="29" t="s">
        <v>9</v>
      </c>
      <c r="B7" s="33">
        <f>生データ!E95</f>
        <v>1</v>
      </c>
      <c r="C7" s="74">
        <f>生データ!D94</f>
        <v>86.904844043898848</v>
      </c>
      <c r="D7" s="41">
        <f>生データ!E94</f>
        <v>2.1072264550732857E-3</v>
      </c>
      <c r="E7" s="70">
        <f>生データ!E102</f>
        <v>1</v>
      </c>
      <c r="F7" s="74">
        <f>生データ!D101</f>
        <v>100</v>
      </c>
      <c r="G7" s="44">
        <f>生データ!E101</f>
        <v>0</v>
      </c>
    </row>
    <row r="8" spans="1:8" ht="21" thickBot="1"/>
    <row r="9" spans="1:8" ht="31">
      <c r="A9" s="98" t="s">
        <v>0</v>
      </c>
      <c r="B9" s="100" t="s">
        <v>21</v>
      </c>
      <c r="C9" s="101"/>
      <c r="D9" s="100" t="s">
        <v>20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0</v>
      </c>
      <c r="D14" s="82">
        <f>IF(生データ!B86=生データ!$A$73,1,0)</f>
        <v>0</v>
      </c>
      <c r="E14" s="83">
        <f>IF(生データ!C86=生データ!$A$73,1,0)</f>
        <v>0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1</v>
      </c>
      <c r="D15" s="84">
        <f>IF(生データ!B102=生データ!$A$89,1,0)</f>
        <v>1</v>
      </c>
      <c r="E15" s="86">
        <f>IF(生データ!C102=生データ!$A$89,1,0)</f>
        <v>1</v>
      </c>
    </row>
    <row r="16" spans="1:8" ht="31">
      <c r="A16" s="87" t="s">
        <v>26</v>
      </c>
      <c r="B16" s="88">
        <f>SUM(B11:B15)</f>
        <v>3</v>
      </c>
      <c r="C16" s="88">
        <f>SUM(C11:C15)</f>
        <v>3</v>
      </c>
      <c r="D16" s="88">
        <f>SUM(D11:D15)</f>
        <v>3</v>
      </c>
      <c r="E16" s="88">
        <f>SUM(E11:E15)</f>
        <v>3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activeCell="G5" sqref="G5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23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100</v>
      </c>
      <c r="C2" s="50">
        <f>生データ!D34</f>
        <v>0</v>
      </c>
      <c r="D2" s="50">
        <f>生データ!D35</f>
        <v>0</v>
      </c>
      <c r="E2" s="50">
        <f>生データ!D36</f>
        <v>0</v>
      </c>
      <c r="F2" s="51">
        <f>生データ!D37</f>
        <v>0</v>
      </c>
      <c r="G2" s="14"/>
    </row>
    <row r="3" spans="1:7" ht="140" customHeight="1">
      <c r="A3" s="66" t="s">
        <v>6</v>
      </c>
      <c r="B3" s="52">
        <f>生データ!$D65</f>
        <v>0</v>
      </c>
      <c r="C3" s="54">
        <f>生データ!D66</f>
        <v>10</v>
      </c>
      <c r="D3" s="54">
        <f>生データ!D67</f>
        <v>0</v>
      </c>
      <c r="E3" s="54">
        <f>生データ!D68</f>
        <v>20</v>
      </c>
      <c r="F3" s="55">
        <f>生データ!D69</f>
        <v>70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90</v>
      </c>
      <c r="E4" s="54">
        <f>生データ!D52</f>
        <v>0</v>
      </c>
      <c r="F4" s="55">
        <f>生データ!D53</f>
        <v>10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0</v>
      </c>
      <c r="D5" s="54">
        <f>生データ!D83</f>
        <v>0</v>
      </c>
      <c r="E5" s="53">
        <f>生データ!D84</f>
        <v>0</v>
      </c>
      <c r="F5" s="55">
        <f>生データ!D85</f>
        <v>100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0</v>
      </c>
      <c r="F6" s="59">
        <f>生データ!D101</f>
        <v>100</v>
      </c>
      <c r="G6" s="14"/>
    </row>
  </sheetData>
  <phoneticPr fontId="1"/>
  <conditionalFormatting sqref="B5:F5">
    <cfRule type="colorScale" priority="55">
      <colorScale>
        <cfvo type="min"/>
        <cfvo type="max"/>
        <color theme="0"/>
        <color theme="4"/>
      </colorScale>
    </cfRule>
  </conditionalFormatting>
  <conditionalFormatting sqref="B2:F2">
    <cfRule type="colorScale" priority="63">
      <colorScale>
        <cfvo type="min"/>
        <cfvo type="max"/>
        <color theme="0"/>
        <color theme="4"/>
      </colorScale>
    </cfRule>
    <cfRule type="top10" dxfId="0" priority="64" rank="1"/>
  </conditionalFormatting>
  <conditionalFormatting sqref="B4:F4">
    <cfRule type="colorScale" priority="69">
      <colorScale>
        <cfvo type="min"/>
        <cfvo type="max"/>
        <color theme="0"/>
        <color theme="4"/>
      </colorScale>
    </cfRule>
  </conditionalFormatting>
  <conditionalFormatting sqref="B6:F6">
    <cfRule type="colorScale" priority="75">
      <colorScale>
        <cfvo type="min"/>
        <cfvo type="max"/>
        <color theme="0"/>
        <color theme="4"/>
      </colorScale>
    </cfRule>
  </conditionalFormatting>
  <conditionalFormatting sqref="B3:F3">
    <cfRule type="colorScale" priority="2">
      <colorScale>
        <cfvo type="min"/>
        <cfvo type="max"/>
        <color theme="0"/>
        <color theme="4"/>
      </colorScale>
    </cfRule>
  </conditionalFormatting>
  <conditionalFormatting sqref="B2:F6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2023-01-24T01:14:45Z</dcterms:modified>
</cp:coreProperties>
</file>