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７松永/"/>
    </mc:Choice>
  </mc:AlternateContent>
  <xr:revisionPtr revIDLastSave="0" documentId="13_ncr:1_{B60489B6-CACE-7B42-B18B-129F390C05E9}" xr6:coauthVersionLast="47" xr6:coauthVersionMax="47" xr10:uidLastSave="{00000000-0000-0000-0000-000000000000}"/>
  <bookViews>
    <workbookView xWindow="11040" yWindow="500" windowWidth="17760" windowHeight="1654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<sst xmlns="http://schemas.openxmlformats.org/spreadsheetml/2006/main" count="188" uniqueCount="31">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</sst>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77" zoomScale="61" workbookViewId="0">
      <pane xSplit="1" topLeftCell="B1" activePane="topRight" state="frozen"/>
      <selection activeCell="A9" sqref="A9"/>
      <selection pane="topRight" activeCell="D85" sqref="D85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87.216296403569999</v>
      </c>
      <c r="C4" s="46">
        <v>0.29620358732048102</v>
      </c>
      <c r="D4" s="46">
        <v>0.42872528679740302</v>
      </c>
      <c r="E4" s="46">
        <v>0.40252050605342199</v>
      </c>
      <c r="F4" s="46">
        <v>3.5268758963277902</v>
      </c>
      <c r="G4" s="46">
        <v>12.839261843101699</v>
      </c>
      <c r="H4" s="46">
        <v>87.128896558345701</v>
      </c>
      <c r="I4" s="46">
        <v>0.38959402315796898</v>
      </c>
      <c r="J4" s="46">
        <v>0.63043094112843501</v>
      </c>
      <c r="K4" s="46">
        <v>0.80033578633433899</v>
      </c>
    </row>
    <row r="5" spans="1:17" ht="31">
      <c r="A5" s="6" t="s">
        <v>3</v>
      </c>
      <c r="B5" s="45">
        <v>5.62478615308818E-2</v>
      </c>
      <c r="C5" s="46">
        <v>0.62488509124038205</v>
      </c>
      <c r="D5" s="46">
        <v>0.647438646154473</v>
      </c>
      <c r="E5" s="46">
        <v>0.25035253339506702</v>
      </c>
      <c r="F5" s="46">
        <v>0.27756838013664198</v>
      </c>
      <c r="G5" s="46">
        <v>0.67572541165052802</v>
      </c>
      <c r="H5" s="46">
        <v>7.8303110675270904E-2</v>
      </c>
      <c r="I5" s="46">
        <v>1.1269732052199299</v>
      </c>
      <c r="J5" s="46">
        <v>1.67668506992583</v>
      </c>
      <c r="K5" s="46">
        <v>1.1093938455285199</v>
      </c>
    </row>
    <row r="6" spans="1:17" ht="31">
      <c r="A6" s="6" t="s">
        <v>4</v>
      </c>
      <c r="B6" s="45">
        <v>5.5051788412454004</v>
      </c>
      <c r="C6" s="46">
        <v>84.055945896575395</v>
      </c>
      <c r="D6" s="46">
        <v>5.6922488351372298</v>
      </c>
      <c r="E6" s="46">
        <v>5.6583352834651199</v>
      </c>
      <c r="F6" s="46">
        <v>5.5885425880807196</v>
      </c>
      <c r="G6" s="46">
        <v>5.6235219937686596</v>
      </c>
      <c r="H6" s="46">
        <v>5.5103920821971997</v>
      </c>
      <c r="I6" s="46">
        <v>87.867580281050294</v>
      </c>
      <c r="J6" s="46">
        <v>5.7902026350235403</v>
      </c>
      <c r="K6" s="46">
        <v>5.6401492901455601</v>
      </c>
    </row>
    <row r="7" spans="1:17" ht="31">
      <c r="A7" s="6" t="s">
        <v>5</v>
      </c>
      <c r="B7" s="45">
        <v>5.15292446764097</v>
      </c>
      <c r="C7" s="46">
        <v>11.2446428990448</v>
      </c>
      <c r="D7" s="46">
        <v>5.2790189749138703</v>
      </c>
      <c r="E7" s="46">
        <v>5.2203733390903002</v>
      </c>
      <c r="F7" s="46">
        <v>5.1993221538237204</v>
      </c>
      <c r="G7" s="46">
        <v>5.2273953116886096</v>
      </c>
      <c r="H7" s="46">
        <v>5.1566745758797898</v>
      </c>
      <c r="I7" s="46">
        <v>6.1278796291579702</v>
      </c>
      <c r="J7" s="46">
        <v>5.3348871887391001</v>
      </c>
      <c r="K7" s="46">
        <v>5.22563783511709</v>
      </c>
    </row>
    <row r="8" spans="1:17" ht="31">
      <c r="A8" s="6" t="s">
        <v>6</v>
      </c>
      <c r="B8" s="45">
        <v>4.14925503630117E-2</v>
      </c>
      <c r="C8" s="46">
        <v>0.62179908434577602</v>
      </c>
      <c r="D8" s="46">
        <v>0.92328442573450598</v>
      </c>
      <c r="E8" s="46">
        <v>0.48525592207268298</v>
      </c>
      <c r="F8" s="46">
        <v>0.27951364639437398</v>
      </c>
      <c r="G8" s="46">
        <v>0.46700915152845701</v>
      </c>
      <c r="H8" s="46">
        <v>5.6127958665134599E-2</v>
      </c>
      <c r="I8" s="46">
        <v>0.83299507893410996</v>
      </c>
      <c r="J8" s="46">
        <v>2.1209668364009899</v>
      </c>
      <c r="K8" s="46">
        <v>0.700089969544199</v>
      </c>
    </row>
    <row r="9" spans="1:17" ht="31">
      <c r="A9" s="6" t="s">
        <v>7</v>
      </c>
      <c r="B9" s="45">
        <v>1.8926849816815099</v>
      </c>
      <c r="C9" s="46">
        <v>1.9017968705589301</v>
      </c>
      <c r="D9" s="46">
        <v>2.07566600526168</v>
      </c>
      <c r="E9" s="46">
        <v>1.9829339820170599</v>
      </c>
      <c r="F9" s="46">
        <v>2.0992661633203098</v>
      </c>
      <c r="G9" s="46">
        <v>2.08611002477691</v>
      </c>
      <c r="H9" s="46">
        <v>1.8968718434298599</v>
      </c>
      <c r="I9" s="46">
        <v>1.99443769431138</v>
      </c>
      <c r="J9" s="46">
        <v>3.1262487213207</v>
      </c>
      <c r="K9" s="46">
        <v>2.1400517930319398</v>
      </c>
    </row>
    <row r="10" spans="1:17" ht="31">
      <c r="A10" s="6" t="s">
        <v>8</v>
      </c>
      <c r="B10" s="45">
        <v>7.9595888844971902E-2</v>
      </c>
      <c r="C10" s="46">
        <v>0.29882377376212199</v>
      </c>
      <c r="D10" s="46">
        <v>0.41812606478064901</v>
      </c>
      <c r="E10" s="46">
        <v>0.248423796994063</v>
      </c>
      <c r="F10" s="46">
        <v>0.10713010907859601</v>
      </c>
      <c r="G10" s="46">
        <v>0.14000000363801901</v>
      </c>
      <c r="H10" s="46">
        <v>8.5333390042474297E-2</v>
      </c>
      <c r="I10" s="46">
        <v>0.38913773482659098</v>
      </c>
      <c r="J10" s="46">
        <v>0.69926389185260096</v>
      </c>
      <c r="K10" s="46">
        <v>0.195346003510318</v>
      </c>
    </row>
    <row r="11" spans="1:17" ht="31">
      <c r="A11" s="6" t="s">
        <v>9</v>
      </c>
      <c r="B11" s="45">
        <v>5.55790051232459E-2</v>
      </c>
      <c r="C11" s="46">
        <v>0.95590279715195203</v>
      </c>
      <c r="D11" s="46">
        <v>84.535491761220101</v>
      </c>
      <c r="E11" s="46">
        <v>85.751804636912198</v>
      </c>
      <c r="F11" s="46">
        <v>82.921781062837795</v>
      </c>
      <c r="G11" s="46">
        <v>72.940976259847005</v>
      </c>
      <c r="H11" s="46">
        <v>8.7400480764550703E-2</v>
      </c>
      <c r="I11" s="46">
        <v>1.2714023533416701</v>
      </c>
      <c r="J11" s="46">
        <v>80.621314715608705</v>
      </c>
      <c r="K11" s="46">
        <v>84.188995476787994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30</v>
      </c>
      <c r="F12" s="48" t="s">
        <v>30</v>
      </c>
      <c r="G12" s="48" t="s">
        <v>30</v>
      </c>
      <c r="H12" s="48" t="s">
        <v>28</v>
      </c>
      <c r="I12" s="48" t="s">
        <v>29</v>
      </c>
      <c r="J12" s="48" t="s">
        <v>30</v>
      </c>
      <c r="K12" s="48" t="s">
        <v>30</v>
      </c>
    </row>
    <row r="13" spans="1:17" s="2" customFormat="1" ht="31">
      <c r="A13" s="7" t="s">
        <v>10</v>
      </c>
      <c r="B13" s="47">
        <v>87.216296403569999</v>
      </c>
      <c r="C13" s="48">
        <v>84.055945896575395</v>
      </c>
      <c r="D13" s="48">
        <v>84.535491761220101</v>
      </c>
      <c r="E13" s="48">
        <v>85.751804636912198</v>
      </c>
      <c r="F13" s="48">
        <v>82.921781062837795</v>
      </c>
      <c r="G13" s="48">
        <v>72.940976259847005</v>
      </c>
      <c r="H13" s="48">
        <v>87.128896558345701</v>
      </c>
      <c r="I13" s="48">
        <v>87.867580281050294</v>
      </c>
      <c r="J13" s="48">
        <v>80.621314715608705</v>
      </c>
      <c r="K13" s="48">
        <v>84.188995476787994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100</v>
      </c>
      <c r="E21" s="46">
        <v>100</v>
      </c>
      <c r="F21" s="46">
        <v>100</v>
      </c>
      <c r="G21" s="46">
        <v>100</v>
      </c>
      <c r="H21" s="46">
        <v>0</v>
      </c>
      <c r="I21" s="46">
        <v>0</v>
      </c>
      <c r="J21" s="46">
        <v>100</v>
      </c>
      <c r="K21" s="46">
        <v>100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30</v>
      </c>
      <c r="F22" s="48" t="s">
        <v>30</v>
      </c>
      <c r="G22" s="48" t="s">
        <v>30</v>
      </c>
      <c r="H22" s="48" t="s">
        <v>28</v>
      </c>
      <c r="I22" s="48" t="s">
        <v>29</v>
      </c>
      <c r="J22" s="48" t="s">
        <v>30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100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87.216296403569999</v>
      </c>
      <c r="C26" s="22">
        <f t="shared" ref="C26" si="0">H4</f>
        <v>87.128896558345701</v>
      </c>
      <c r="D26" s="19">
        <f t="shared" ref="D26:D30" si="1">AVERAGE(B26:C26)</f>
        <v>87.17259648095785</v>
      </c>
      <c r="E26" s="19">
        <f t="shared" ref="E26:E30" si="2">VAR(B26:C26)</f>
        <v>3.819366472615555E-3</v>
      </c>
      <c r="F26" s="90">
        <v>4</v>
      </c>
    </row>
    <row r="27" spans="1:11" ht="31">
      <c r="A27" s="6" t="s">
        <v>6</v>
      </c>
      <c r="B27" s="12">
        <f>B5+B8+B10</f>
        <v>0.17733630073886542</v>
      </c>
      <c r="C27" s="12">
        <f>H5+H8+H10</f>
        <v>0.21976445938287981</v>
      </c>
      <c r="D27" s="10">
        <f>AVERAGE(B27:C27)</f>
        <v>0.19855038006087261</v>
      </c>
      <c r="E27" s="10">
        <f t="shared" si="2"/>
        <v>9.0007432296082546E-4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10.658103308886371</v>
      </c>
      <c r="C28" s="3">
        <f>H6+H7</f>
        <v>10.66706665807699</v>
      </c>
      <c r="D28" s="10">
        <f t="shared" si="1"/>
        <v>10.662584983481681</v>
      </c>
      <c r="E28" s="10">
        <f t="shared" si="2"/>
        <v>4.0170814356486403E-5</v>
      </c>
      <c r="F28" s="90">
        <v>6</v>
      </c>
      <c r="G28">
        <v>7</v>
      </c>
    </row>
    <row r="29" spans="1:11" ht="31">
      <c r="A29" s="6" t="s">
        <v>7</v>
      </c>
      <c r="B29" s="12">
        <f>B9</f>
        <v>1.8926849816815099</v>
      </c>
      <c r="C29" s="3">
        <f>H9</f>
        <v>1.8968718434298599</v>
      </c>
      <c r="D29" s="10">
        <f t="shared" si="1"/>
        <v>1.8947784125556848</v>
      </c>
      <c r="E29" s="10">
        <f t="shared" si="2"/>
        <v>8.7649056498983549E-6</v>
      </c>
      <c r="F29" s="90">
        <v>9</v>
      </c>
    </row>
    <row r="30" spans="1:11" ht="31">
      <c r="A30" s="6" t="s">
        <v>9</v>
      </c>
      <c r="B30" s="12">
        <f>B11</f>
        <v>5.55790051232459E-2</v>
      </c>
      <c r="C30" s="3">
        <f>H11</f>
        <v>8.7400480764550703E-2</v>
      </c>
      <c r="D30" s="10">
        <f t="shared" si="1"/>
        <v>7.1489742943898302E-2</v>
      </c>
      <c r="E30" s="10">
        <f t="shared" si="2"/>
        <v>5.0630315599507758E-4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87.216296403569999</v>
      </c>
      <c r="C32" s="3">
        <f>H13</f>
        <v>87.128896558345701</v>
      </c>
      <c r="D32" s="10">
        <f t="shared" ref="D32:D37" si="3">AVERAGE(B32:C32)</f>
        <v>87.17259648095785</v>
      </c>
      <c r="E32" s="10">
        <f t="shared" ref="E32:E37" si="4">VAR(B32:C32)</f>
        <v>3.819366472615555E-3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0.29620358732048102</v>
      </c>
      <c r="C42" s="10">
        <f>I4</f>
        <v>0.38959402315796898</v>
      </c>
      <c r="D42" s="10">
        <f t="shared" ref="D42:D46" si="5">AVERAGE(B42:C42)</f>
        <v>0.342898805239225</v>
      </c>
      <c r="E42" s="10">
        <f t="shared" ref="E42:E46" si="6">VAR(B42:C42)</f>
        <v>4.3608867529579542E-3</v>
      </c>
    </row>
    <row r="43" spans="1:8" ht="31">
      <c r="A43" s="6" t="s">
        <v>6</v>
      </c>
      <c r="B43" s="11">
        <f>C5+C8+C10</f>
        <v>1.5455079493482802</v>
      </c>
      <c r="C43" s="10">
        <f>I5+I8+I10</f>
        <v>2.3491060189806308</v>
      </c>
      <c r="D43" s="10">
        <f t="shared" si="5"/>
        <v>1.9473069841644555</v>
      </c>
      <c r="E43" s="10">
        <f t="shared" si="6"/>
        <v>0.32288492875842056</v>
      </c>
    </row>
    <row r="44" spans="1:8" s="20" customFormat="1" ht="31">
      <c r="A44" s="17" t="s">
        <v>4</v>
      </c>
      <c r="B44" s="18">
        <f>C6+C7</f>
        <v>95.3005887956202</v>
      </c>
      <c r="C44" s="19">
        <f>I6+I7</f>
        <v>93.995459910208268</v>
      </c>
      <c r="D44" s="19">
        <f t="shared" si="5"/>
        <v>94.648024352914234</v>
      </c>
      <c r="E44" s="19">
        <f t="shared" si="6"/>
        <v>0.85168070376829608</v>
      </c>
    </row>
    <row r="45" spans="1:8" ht="31">
      <c r="A45" s="6" t="s">
        <v>7</v>
      </c>
      <c r="B45" s="11">
        <f>C9</f>
        <v>1.9017968705589301</v>
      </c>
      <c r="C45" s="10">
        <f>I9</f>
        <v>1.99443769431138</v>
      </c>
      <c r="D45" s="10">
        <f t="shared" si="5"/>
        <v>1.9481172824351551</v>
      </c>
      <c r="E45" s="10">
        <f t="shared" si="6"/>
        <v>4.291161112766239E-3</v>
      </c>
    </row>
    <row r="46" spans="1:8" ht="31">
      <c r="A46" s="6" t="s">
        <v>9</v>
      </c>
      <c r="B46" s="11">
        <f>C11</f>
        <v>0.95590279715195203</v>
      </c>
      <c r="C46" s="10">
        <f>I11</f>
        <v>1.2714023533416701</v>
      </c>
      <c r="D46" s="10">
        <f t="shared" si="5"/>
        <v>1.1136525752468112</v>
      </c>
      <c r="E46" s="10">
        <f t="shared" si="6"/>
        <v>4.9769984977954262E-2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95.3005887956202</v>
      </c>
      <c r="C48" s="11">
        <f>MAX(C42:C46)</f>
        <v>93.995459910208268</v>
      </c>
      <c r="D48" s="10">
        <f t="shared" ref="D48:D53" si="7">AVERAGE(B48:C48)</f>
        <v>94.648024352914234</v>
      </c>
      <c r="E48" s="10">
        <f t="shared" ref="E48:E53" si="8">VAR(B48:C48)</f>
        <v>0.85168070376829608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0.42872528679740302</v>
      </c>
      <c r="C58" s="10">
        <f>J4</f>
        <v>0.63043094112843501</v>
      </c>
      <c r="D58" s="10">
        <f t="shared" ref="D58:D62" si="9">AVERAGE(B58:C58)</f>
        <v>0.52957811396291898</v>
      </c>
      <c r="E58" s="10">
        <f t="shared" ref="E58:E62" si="10">VAR(B58:C58)</f>
        <v>2.0342585494554921E-2</v>
      </c>
    </row>
    <row r="59" spans="1:5" ht="31">
      <c r="A59" s="92" t="s">
        <v>27</v>
      </c>
      <c r="B59" s="18">
        <f>D5+D8+D10</f>
        <v>1.9888491366696279</v>
      </c>
      <c r="C59" s="19">
        <f>J5+J8+J10</f>
        <v>4.4969157981794208</v>
      </c>
      <c r="D59" s="19">
        <f t="shared" si="9"/>
        <v>3.2428824674245242</v>
      </c>
      <c r="E59" s="19">
        <f t="shared" si="10"/>
        <v>3.1451991892884408</v>
      </c>
    </row>
    <row r="60" spans="1:5" ht="31">
      <c r="A60" s="6" t="s">
        <v>4</v>
      </c>
      <c r="B60" s="11">
        <f>D6+D7</f>
        <v>10.971267810051099</v>
      </c>
      <c r="C60" s="10">
        <f>J6+J7</f>
        <v>11.125089823762639</v>
      </c>
      <c r="D60" s="10">
        <f t="shared" si="9"/>
        <v>11.048178816906869</v>
      </c>
      <c r="E60" s="10">
        <f t="shared" si="10"/>
        <v>1.1830605951136639E-2</v>
      </c>
    </row>
    <row r="61" spans="1:5" ht="31">
      <c r="A61" s="6" t="s">
        <v>7</v>
      </c>
      <c r="B61" s="11">
        <f>D9</f>
        <v>2.07566600526168</v>
      </c>
      <c r="C61" s="10">
        <f>J9</f>
        <v>3.1262487213207</v>
      </c>
      <c r="D61" s="10">
        <f t="shared" si="9"/>
        <v>2.6009573632911902</v>
      </c>
      <c r="E61" s="10">
        <f t="shared" si="10"/>
        <v>0.55186202164097153</v>
      </c>
    </row>
    <row r="62" spans="1:5" ht="31">
      <c r="A62" s="6" t="s">
        <v>9</v>
      </c>
      <c r="B62" s="11">
        <f t="shared" ref="B62:B67" si="11">D11</f>
        <v>84.535491761220101</v>
      </c>
      <c r="C62" s="10">
        <f>J11</f>
        <v>80.621314715608705</v>
      </c>
      <c r="D62" s="10">
        <f t="shared" si="9"/>
        <v>82.57840323841441</v>
      </c>
      <c r="E62" s="10">
        <f t="shared" si="10"/>
        <v>7.6603909721955787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84.535491761220101</v>
      </c>
      <c r="C64" s="11">
        <f>MAX(C58:C62)</f>
        <v>80.621314715608705</v>
      </c>
      <c r="D64" s="10">
        <f t="shared" ref="D64:D69" si="12">AVERAGE(B64:C64)</f>
        <v>82.57840323841441</v>
      </c>
      <c r="E64" s="10">
        <f t="shared" ref="E64:E69" si="13">VAR(B64:C64)</f>
        <v>7.6603909721955787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100</v>
      </c>
      <c r="C69" s="10">
        <f>J21</f>
        <v>100</v>
      </c>
      <c r="D69" s="10">
        <f t="shared" si="12"/>
        <v>100</v>
      </c>
      <c r="E69" s="10">
        <f t="shared" si="13"/>
        <v>0</v>
      </c>
    </row>
    <row r="70" spans="1:5" ht="31">
      <c r="A70" s="7" t="s">
        <v>14</v>
      </c>
      <c r="B70" s="11" t="str">
        <f>D22</f>
        <v>CALM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0.40252050605342199</v>
      </c>
      <c r="C74" s="10">
        <f>K4</f>
        <v>0.80033578633433899</v>
      </c>
      <c r="D74" s="10">
        <f t="shared" ref="D74:D78" si="14">AVERAGE(B74:C74)</f>
        <v>0.60142814619388052</v>
      </c>
      <c r="E74" s="10">
        <f t="shared" ref="E74:E78" si="15">VAR(B74:C74)</f>
        <v>7.912849861249216E-2</v>
      </c>
    </row>
    <row r="75" spans="1:5" ht="31">
      <c r="A75" s="91" t="s">
        <v>27</v>
      </c>
      <c r="B75" s="11">
        <f>E5+E8+E10</f>
        <v>0.98403225246181303</v>
      </c>
      <c r="C75" s="10">
        <f>K5+K8+K10</f>
        <v>2.0048298185830369</v>
      </c>
      <c r="D75" s="10">
        <f t="shared" si="14"/>
        <v>1.4944310355224251</v>
      </c>
      <c r="E75" s="10">
        <f t="shared" si="15"/>
        <v>0.52101383549950686</v>
      </c>
    </row>
    <row r="76" spans="1:5" ht="31">
      <c r="A76" s="6" t="s">
        <v>4</v>
      </c>
      <c r="B76" s="11">
        <f>E6+E7</f>
        <v>10.87870862255542</v>
      </c>
      <c r="C76" s="10">
        <f>K6+K7</f>
        <v>10.865787125262649</v>
      </c>
      <c r="D76" s="10">
        <f t="shared" si="14"/>
        <v>10.872247873909036</v>
      </c>
      <c r="E76" s="10">
        <f t="shared" si="15"/>
        <v>8.3482546143543135E-5</v>
      </c>
    </row>
    <row r="77" spans="1:5" s="20" customFormat="1" ht="31">
      <c r="A77" s="17" t="s">
        <v>7</v>
      </c>
      <c r="B77" s="18">
        <f>E9</f>
        <v>1.9829339820170599</v>
      </c>
      <c r="C77" s="19">
        <f>K9</f>
        <v>2.1400517930319398</v>
      </c>
      <c r="D77" s="19">
        <f t="shared" si="14"/>
        <v>2.0614928875245</v>
      </c>
      <c r="E77" s="19">
        <f t="shared" si="15"/>
        <v>1.2343003269053753E-2</v>
      </c>
    </row>
    <row r="78" spans="1:5" ht="31">
      <c r="A78" s="6" t="s">
        <v>9</v>
      </c>
      <c r="B78" s="11">
        <f>E11</f>
        <v>85.751804636912198</v>
      </c>
      <c r="C78" s="10">
        <f>K11</f>
        <v>84.188995476787994</v>
      </c>
      <c r="D78" s="10">
        <f t="shared" si="14"/>
        <v>84.970400056850096</v>
      </c>
      <c r="E78" s="10">
        <f t="shared" si="15"/>
        <v>1.221186235484059</v>
      </c>
    </row>
    <row r="79" spans="1:5" ht="31">
      <c r="A79" s="7" t="s">
        <v>14</v>
      </c>
      <c r="B79" s="11" t="str">
        <f>E12</f>
        <v>CALM</v>
      </c>
      <c r="C79" s="10" t="str">
        <f>K12</f>
        <v>CALM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85.751804636912198</v>
      </c>
      <c r="C80" s="10">
        <f>K13</f>
        <v>84.188995476787994</v>
      </c>
      <c r="D80" s="10">
        <f t="shared" ref="D80:D85" si="16">AVERAGE(B80:C80)</f>
        <v>84.970400056850096</v>
      </c>
      <c r="E80" s="10">
        <f t="shared" ref="E80:E85" si="17">VAR(B80:C80)</f>
        <v>1.221186235484059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100</v>
      </c>
      <c r="C85" s="10">
        <f>K21</f>
        <v>100</v>
      </c>
      <c r="D85" s="10">
        <f t="shared" si="16"/>
        <v>100</v>
      </c>
      <c r="E85" s="10">
        <f t="shared" si="17"/>
        <v>0</v>
      </c>
    </row>
    <row r="86" spans="1:5" ht="31">
      <c r="A86" s="7" t="s">
        <v>14</v>
      </c>
      <c r="B86" s="11" t="str">
        <f>E22</f>
        <v>CALM</v>
      </c>
      <c r="C86" s="10" t="str">
        <f>K22</f>
        <v>CALM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3.5268758963277902</v>
      </c>
      <c r="C90" s="11">
        <f>G4</f>
        <v>12.839261843101699</v>
      </c>
      <c r="D90" s="10">
        <f t="shared" ref="D90:D94" si="18">AVERAGE(B90:C90)</f>
        <v>8.1830688697147451</v>
      </c>
      <c r="E90" s="10">
        <f t="shared" ref="E90:E94" si="19">VAR(B90:C90)</f>
        <v>43.360266010836085</v>
      </c>
    </row>
    <row r="91" spans="1:5" ht="31">
      <c r="A91" s="6" t="s">
        <v>6</v>
      </c>
      <c r="B91" s="11">
        <f>F5+F8+F10</f>
        <v>0.6642121356096119</v>
      </c>
      <c r="C91" s="11">
        <f>G5+G8+G10</f>
        <v>1.282734566817004</v>
      </c>
      <c r="D91" s="10">
        <f t="shared" si="18"/>
        <v>0.97347335121330802</v>
      </c>
      <c r="E91" s="10">
        <f t="shared" si="19"/>
        <v>0.19128499895335138</v>
      </c>
    </row>
    <row r="92" spans="1:5" ht="31">
      <c r="A92" s="6" t="s">
        <v>4</v>
      </c>
      <c r="B92" s="11">
        <f>F6+F7</f>
        <v>10.787864741904439</v>
      </c>
      <c r="C92" s="11">
        <f>G6+G7</f>
        <v>10.850917305457269</v>
      </c>
      <c r="D92" s="10">
        <f t="shared" si="18"/>
        <v>10.819391023680854</v>
      </c>
      <c r="E92" s="10">
        <f t="shared" si="19"/>
        <v>1.9878128852918371E-3</v>
      </c>
    </row>
    <row r="93" spans="1:5" ht="31">
      <c r="A93" s="6" t="s">
        <v>7</v>
      </c>
      <c r="B93" s="11">
        <f>F9</f>
        <v>2.0992661633203098</v>
      </c>
      <c r="C93" s="11">
        <f>G9</f>
        <v>2.08611002477691</v>
      </c>
      <c r="D93" s="10">
        <f t="shared" si="18"/>
        <v>2.0926880940486097</v>
      </c>
      <c r="E93" s="10">
        <f t="shared" si="19"/>
        <v>8.654199068656502E-5</v>
      </c>
    </row>
    <row r="94" spans="1:5" s="20" customFormat="1" ht="31">
      <c r="A94" s="17" t="s">
        <v>9</v>
      </c>
      <c r="B94" s="18">
        <f t="shared" ref="B94:C97" si="20">F11</f>
        <v>82.921781062837795</v>
      </c>
      <c r="C94" s="18">
        <f t="shared" si="20"/>
        <v>72.940976259847005</v>
      </c>
      <c r="D94" s="19">
        <f t="shared" si="18"/>
        <v>77.931378661342393</v>
      </c>
      <c r="E94" s="19">
        <f t="shared" si="19"/>
        <v>49.808232257702002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82.921781062837795</v>
      </c>
      <c r="C96" s="11">
        <f t="shared" si="20"/>
        <v>72.940976259847005</v>
      </c>
      <c r="D96" s="10">
        <f t="shared" ref="D96:D101" si="21">AVERAGE(B96:C96)</f>
        <v>77.931378661342393</v>
      </c>
      <c r="E96" s="10">
        <f t="shared" ref="E96:E101" si="22">VAR(B96:C96)</f>
        <v>49.808232257702002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87.17259648095785</v>
      </c>
      <c r="D3" s="39">
        <f>生データ!E26</f>
        <v>3.819366472615555E-3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3.2428824674245242</v>
      </c>
      <c r="D4" s="73">
        <f>生データ!E59</f>
        <v>3.1451991892884408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94.648024352914234</v>
      </c>
      <c r="D5" s="40">
        <f>生データ!E44</f>
        <v>0.85168070376829608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</v>
      </c>
      <c r="C6" s="73">
        <f>生データ!D77</f>
        <v>2.0614928875245</v>
      </c>
      <c r="D6" s="40">
        <f>生データ!E77</f>
        <v>1.2343003269053753E-2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77.931378661342393</v>
      </c>
      <c r="D7" s="41">
        <f>生データ!E94</f>
        <v>49.808232257702002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3</v>
      </c>
      <c r="C16" s="88">
        <f>SUM(C11:C15)</f>
        <v>3</v>
      </c>
      <c r="D16" s="88">
        <f>SUM(D11:D15)</f>
        <v>3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100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0</v>
      </c>
      <c r="F5" s="55">
        <f>生データ!D85</f>
        <v>100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2023-01-24T04:17:10Z</dcterms:modified>
</cp:coreProperties>
</file>