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5980" yWindow="0" windowWidth="25040" windowHeight="14080" tabRatio="500"/>
  </bookViews>
  <sheets>
    <sheet name="Table G1" sheetId="1" r:id="rId1"/>
    <sheet name="Table G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01_Comparativesalida">#REF!</definedName>
    <definedName name="_C02_Comparativesalida">#REF!</definedName>
    <definedName name="_xlnm._FilterDatabase" localSheetId="1">Table_OECD_Sub-[2]sector_curr!$A$9:$CM$37</definedName>
    <definedName name="_xlnm._FilterDatabase">Table_OECD_Sub-[2]sector_curr!$A$9:$CM$37</definedName>
    <definedName name="_Key1" hidden="1">'[3]3.13'!#REF!</definedName>
    <definedName name="_Order1" hidden="1">255</definedName>
    <definedName name="_Sort" hidden="1">'[3]3.13'!#REF!</definedName>
    <definedName name="\A">'[3]3.13'!#REF!</definedName>
    <definedName name="\C">#REF!</definedName>
    <definedName name="\L">#REF!</definedName>
    <definedName name="\O">'[3]3.13'!#REF!</definedName>
    <definedName name="\Q">'[3]3.13'!#REF!</definedName>
    <definedName name="\T">'[3]3.13'!#REF!</definedName>
    <definedName name="Amount" localSheetId="1">Amount1,Amount2</definedName>
    <definedName name="Amount">Amount1,Amount2</definedName>
    <definedName name="Amount1">'[4]Table_3.9_(Overwrite)'!$D$37,'[4]Table_3.9_(Overwrite)'!$G$37,'[4]Table_3.9_(Overwrite)'!$J$37,'[4]Table_3.9_(Overwrite)'!$M$37,'[4]Table_3.9_(Overwrite)'!$P$37,'[4]Table_3.9_(Overwrite)'!$S$37</definedName>
    <definedName name="Amount2">'[4]Table_3.9_(Overwrite)'!$D$73,'[4]Table_3.9_(Overwrite)'!$G$73,'[4]Table_3.9_(Overwrite)'!$J$73,'[4]Table_3.9_(Overwrite)'!$M$73,'[4]Table_3.9_(Overwrite)'!$P$73</definedName>
    <definedName name="amt_1">#REF!</definedName>
    <definedName name="amt_2">#REF!</definedName>
    <definedName name="amt_3">#REF!</definedName>
    <definedName name="amt_divide">#REF!</definedName>
    <definedName name="amt_round">#REF!</definedName>
    <definedName name="andrea">#REF!</definedName>
    <definedName name="Aux_curr_Output">#REF!</definedName>
    <definedName name="Aux_Output">#REF!</definedName>
    <definedName name="AuxTables_Curr_output">#REF!</definedName>
    <definedName name="AuxTables_Curr_output_OECD">#REF!</definedName>
    <definedName name="AuxTables_GDP_LAC">#REF!</definedName>
    <definedName name="AuxTables_GDP_output">#REF!</definedName>
    <definedName name="AuxTables_GDP_output_OECD">#REF!</definedName>
    <definedName name="AuxTables_Percent_output_OECD">#REF!</definedName>
    <definedName name="column_head">#REF!</definedName>
    <definedName name="column_headings">#REF!</definedName>
    <definedName name="column_numbers">#REF!</definedName>
    <definedName name="d">#REF!</definedName>
    <definedName name="data">#REF!</definedName>
    <definedName name="data2">#REF!</definedName>
    <definedName name="Diag">#REF!,#REF!</definedName>
    <definedName name="ea_flux">#REF!</definedName>
    <definedName name="Equilibre">#REF!</definedName>
    <definedName name="female">#REF!</definedName>
    <definedName name="femaleimprove">#REF!</definedName>
    <definedName name="females">'[5]rba table'!$I$10:$I$49</definedName>
    <definedName name="femaletab">#REF!</definedName>
    <definedName name="Figure">#REF!</definedName>
    <definedName name="Figures" localSheetId="1">Figures1,Figures2</definedName>
    <definedName name="Figures">Figures1,Figures2</definedName>
    <definedName name="Figures1">'[4]Table_3.9_(Overwrite)'!$C$37,'[4]Table_3.9_(Overwrite)'!$F$37,'[4]Table_3.9_(Overwrite)'!$I$37,'[4]Table_3.9_(Overwrite)'!$L$37,'[4]Table_3.9_(Overwrite)'!$O$37,'[4]Table_3.9_(Overwrite)'!$R$37</definedName>
    <definedName name="Figures2">'[4]Table_3.9_(Overwrite)'!$C$73,'[4]Table_3.9_(Overwrite)'!$F$73,'[4]Table_3.9_(Overwrite)'!$I$73,'[4]Table_3.9_(Overwrite)'!$L$73,'[4]Table_3.9_(Overwrite)'!$O$73</definedName>
    <definedName name="footno">#REF!</definedName>
    <definedName name="footnotes">#REF!</definedName>
    <definedName name="footnotes2">#REF!</definedName>
    <definedName name="G01_Curr_AL_country_tax1_fed_year">#REF!</definedName>
    <definedName name="G01_GDP_AL_country_tax1_fed_year">#REF!</definedName>
    <definedName name="GEOG9703">#REF!</definedName>
    <definedName name="HTML_CodePage" hidden="1">1252</definedName>
    <definedName name="HTML_Control" localSheetId="1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inc_1">#REF!</definedName>
    <definedName name="inc_2">#REF!</definedName>
    <definedName name="inc_3">#REF!</definedName>
    <definedName name="inc_divide">#REF!</definedName>
    <definedName name="inc_round">#REF!</definedName>
    <definedName name="large_2nd">'[6]Table_3.10_(Overwrite)'!$D$41,'[6]Table_3.10_(Overwrite)'!$G$41,'[6]Table_3.10_(Overwrite)'!$J$41,'[6]Table_3.10_(Overwrite)'!$M$41</definedName>
    <definedName name="male">#REF!</definedName>
    <definedName name="maleimprove">#REF!</definedName>
    <definedName name="males">'[5]rba table'!$C$10:$C$49</definedName>
    <definedName name="maletab">#REF!</definedName>
    <definedName name="neg">#REF!</definedName>
    <definedName name="not_applic">#REF!</definedName>
    <definedName name="not_avail">#REF!</definedName>
    <definedName name="num_1">#REF!</definedName>
    <definedName name="num_2">#REF!</definedName>
    <definedName name="num_3">#REF!</definedName>
    <definedName name="num_divide">#REF!</definedName>
    <definedName name="num_round">#REF!</definedName>
    <definedName name="perc_dp">#REF!</definedName>
    <definedName name="PIB">#REF!</definedName>
    <definedName name="_xlnm.Print_Area" localSheetId="0">'Table G1'!$A$1:$M$145</definedName>
    <definedName name="_xlnm.Print_Area" localSheetId="1">'Table G2'!$A$1:$M$140</definedName>
    <definedName name="_xlnm.Print_Area">#REF!</definedName>
    <definedName name="proof">#REF!</definedName>
    <definedName name="Rentflag">IF([7]Comparison!$B$7,"","not ")</definedName>
    <definedName name="ressources">#REF!</definedName>
    <definedName name="rpflux">#REF!</definedName>
    <definedName name="rptof">#REF!</definedName>
    <definedName name="sample">#REF!</definedName>
    <definedName name="spanners_level1">#REF!</definedName>
    <definedName name="spanners_level2">#REF!</definedName>
    <definedName name="spanners_level3">#REF!</definedName>
    <definedName name="spanners_level4">#REF!</definedName>
    <definedName name="spanners_level5">#REF!</definedName>
    <definedName name="spanners_levelV">#REF!</definedName>
    <definedName name="spanners_levelX">#REF!</definedName>
    <definedName name="spanners_levelY">#REF!</definedName>
    <definedName name="spanners_levelZ">#REF!</definedName>
    <definedName name="stub_lines">#REF!</definedName>
    <definedName name="Table_DE.4b__Sources_of_private_wealth_accumulation_in_Germany__1870_2010___Multiplicative_decomposition">[8]TableDE4b!$A$3</definedName>
    <definedName name="temp">#REF!</definedName>
    <definedName name="titles">#REF!</definedName>
    <definedName name="totals">#REF!</definedName>
    <definedName name="xxx">#REF!</definedName>
    <definedName name="XXXX">'[3]3.13'!#REF!</definedName>
    <definedName name="Year">[7]Output!$C$4:$C$38</definedName>
    <definedName name="YearLabel">[7]Output!$B$15</definedName>
    <definedName name="zero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5" i="2" l="1"/>
  <c r="L125" i="2"/>
  <c r="K125" i="2"/>
  <c r="J125" i="2"/>
  <c r="G125" i="2"/>
  <c r="F125" i="2"/>
  <c r="E125" i="2"/>
  <c r="D125" i="2"/>
  <c r="C125" i="2"/>
  <c r="B123" i="2"/>
  <c r="B122" i="2"/>
  <c r="L122" i="2"/>
  <c r="K122" i="2"/>
  <c r="J122" i="2"/>
  <c r="G122" i="2"/>
  <c r="F122" i="2"/>
  <c r="E122" i="2"/>
  <c r="D122" i="2"/>
  <c r="C122" i="2"/>
  <c r="B121" i="2"/>
  <c r="B119" i="2"/>
  <c r="L119" i="2"/>
  <c r="K119" i="2"/>
  <c r="J119" i="2"/>
  <c r="G119" i="2"/>
  <c r="F119" i="2"/>
  <c r="E119" i="2"/>
  <c r="D119" i="2"/>
  <c r="C119" i="2"/>
  <c r="B118" i="2"/>
  <c r="L118" i="2"/>
  <c r="K118" i="2"/>
  <c r="J118" i="2"/>
  <c r="G118" i="2"/>
  <c r="F118" i="2"/>
  <c r="E118" i="2"/>
  <c r="D118" i="2"/>
  <c r="C118" i="2"/>
  <c r="B116" i="2"/>
  <c r="M116" i="2"/>
  <c r="L116" i="2"/>
  <c r="K116" i="2"/>
  <c r="J116" i="2"/>
  <c r="H116" i="2"/>
  <c r="G116" i="2"/>
  <c r="F116" i="2"/>
  <c r="E116" i="2"/>
  <c r="D116" i="2"/>
  <c r="C116" i="2"/>
  <c r="B115" i="2"/>
  <c r="L115" i="2"/>
  <c r="K115" i="2"/>
  <c r="J115" i="2"/>
  <c r="G115" i="2"/>
  <c r="F115" i="2"/>
  <c r="E115" i="2"/>
  <c r="D115" i="2"/>
  <c r="C115" i="2"/>
  <c r="B114" i="2"/>
  <c r="M114" i="2"/>
  <c r="L114" i="2"/>
  <c r="K114" i="2"/>
  <c r="J114" i="2"/>
  <c r="H114" i="2"/>
  <c r="G114" i="2"/>
  <c r="F114" i="2"/>
  <c r="E114" i="2"/>
  <c r="D114" i="2"/>
  <c r="C114" i="2"/>
  <c r="B113" i="2"/>
  <c r="M113" i="2"/>
  <c r="L113" i="2"/>
  <c r="K113" i="2"/>
  <c r="J113" i="2"/>
  <c r="H113" i="2"/>
  <c r="G113" i="2"/>
  <c r="F113" i="2"/>
  <c r="E113" i="2"/>
  <c r="D113" i="2"/>
  <c r="C113" i="2"/>
  <c r="B112" i="2"/>
  <c r="M112" i="2"/>
  <c r="L112" i="2"/>
  <c r="K112" i="2"/>
  <c r="J112" i="2"/>
  <c r="H112" i="2"/>
  <c r="G112" i="2"/>
  <c r="F112" i="2"/>
  <c r="E112" i="2"/>
  <c r="D112" i="2"/>
  <c r="C112" i="2"/>
  <c r="B110" i="2"/>
  <c r="M110" i="2"/>
  <c r="L110" i="2"/>
  <c r="K110" i="2"/>
  <c r="J110" i="2"/>
  <c r="H110" i="2"/>
  <c r="G110" i="2"/>
  <c r="F110" i="2"/>
  <c r="E110" i="2"/>
  <c r="D110" i="2"/>
  <c r="C110" i="2"/>
  <c r="B109" i="2"/>
  <c r="M109" i="2"/>
  <c r="L109" i="2"/>
  <c r="K109" i="2"/>
  <c r="J109" i="2"/>
  <c r="H109" i="2"/>
  <c r="G109" i="2"/>
  <c r="F109" i="2"/>
  <c r="E109" i="2"/>
  <c r="D109" i="2"/>
  <c r="C109" i="2"/>
  <c r="B108" i="2"/>
  <c r="M108" i="2"/>
  <c r="L108" i="2"/>
  <c r="K108" i="2"/>
  <c r="J108" i="2"/>
  <c r="H108" i="2"/>
  <c r="G108" i="2"/>
  <c r="F108" i="2"/>
  <c r="E108" i="2"/>
  <c r="D108" i="2"/>
  <c r="C108" i="2"/>
  <c r="B107" i="2"/>
  <c r="M107" i="2"/>
  <c r="L107" i="2"/>
  <c r="K107" i="2"/>
  <c r="J107" i="2"/>
  <c r="H107" i="2"/>
  <c r="G107" i="2"/>
  <c r="F107" i="2"/>
  <c r="E107" i="2"/>
  <c r="D107" i="2"/>
  <c r="C107" i="2"/>
  <c r="B106" i="2"/>
  <c r="M106" i="2"/>
  <c r="L106" i="2"/>
  <c r="K106" i="2"/>
  <c r="J106" i="2"/>
  <c r="H106" i="2"/>
  <c r="G106" i="2"/>
  <c r="F106" i="2"/>
  <c r="E106" i="2"/>
  <c r="D106" i="2"/>
  <c r="C106" i="2"/>
  <c r="B105" i="2"/>
  <c r="M105" i="2"/>
  <c r="L105" i="2"/>
  <c r="K105" i="2"/>
  <c r="J105" i="2"/>
  <c r="H105" i="2"/>
  <c r="G105" i="2"/>
  <c r="F105" i="2"/>
  <c r="E105" i="2"/>
  <c r="D105" i="2"/>
  <c r="C105" i="2"/>
  <c r="B103" i="2"/>
  <c r="M103" i="2"/>
  <c r="L103" i="2"/>
  <c r="K103" i="2"/>
  <c r="J103" i="2"/>
  <c r="H103" i="2"/>
  <c r="G103" i="2"/>
  <c r="F103" i="2"/>
  <c r="E103" i="2"/>
  <c r="D103" i="2"/>
  <c r="C103" i="2"/>
  <c r="B102" i="2"/>
  <c r="M102" i="2"/>
  <c r="L102" i="2"/>
  <c r="K102" i="2"/>
  <c r="J102" i="2"/>
  <c r="H102" i="2"/>
  <c r="G102" i="2"/>
  <c r="F102" i="2"/>
  <c r="E102" i="2"/>
  <c r="D102" i="2"/>
  <c r="C102" i="2"/>
  <c r="B101" i="2"/>
  <c r="M101" i="2"/>
  <c r="L101" i="2"/>
  <c r="K101" i="2"/>
  <c r="J101" i="2"/>
  <c r="H101" i="2"/>
  <c r="G101" i="2"/>
  <c r="F101" i="2"/>
  <c r="E101" i="2"/>
  <c r="D101" i="2"/>
  <c r="C101" i="2"/>
  <c r="B100" i="2"/>
  <c r="M100" i="2"/>
  <c r="L100" i="2"/>
  <c r="K100" i="2"/>
  <c r="J100" i="2"/>
  <c r="H100" i="2"/>
  <c r="G100" i="2"/>
  <c r="F100" i="2"/>
  <c r="E100" i="2"/>
  <c r="D100" i="2"/>
  <c r="C100" i="2"/>
  <c r="B99" i="2"/>
  <c r="M99" i="2"/>
  <c r="L99" i="2"/>
  <c r="K99" i="2"/>
  <c r="J99" i="2"/>
  <c r="H99" i="2"/>
  <c r="G99" i="2"/>
  <c r="F99" i="2"/>
  <c r="E99" i="2"/>
  <c r="D99" i="2"/>
  <c r="C99" i="2"/>
  <c r="B98" i="2"/>
  <c r="M98" i="2"/>
  <c r="L98" i="2"/>
  <c r="K98" i="2"/>
  <c r="J98" i="2"/>
  <c r="H98" i="2"/>
  <c r="G98" i="2"/>
  <c r="F98" i="2"/>
  <c r="E98" i="2"/>
  <c r="D98" i="2"/>
  <c r="C98" i="2"/>
  <c r="B97" i="2"/>
  <c r="M97" i="2"/>
  <c r="L97" i="2"/>
  <c r="K97" i="2"/>
  <c r="J97" i="2"/>
  <c r="H97" i="2"/>
  <c r="G97" i="2"/>
  <c r="F97" i="2"/>
  <c r="E97" i="2"/>
  <c r="D97" i="2"/>
  <c r="C97" i="2"/>
  <c r="B96" i="2"/>
  <c r="M96" i="2"/>
  <c r="L96" i="2"/>
  <c r="K96" i="2"/>
  <c r="J96" i="2"/>
  <c r="H96" i="2"/>
  <c r="G96" i="2"/>
  <c r="F96" i="2"/>
  <c r="E96" i="2"/>
  <c r="D96" i="2"/>
  <c r="C96" i="2"/>
  <c r="B95" i="2"/>
  <c r="M95" i="2"/>
  <c r="L95" i="2"/>
  <c r="K95" i="2"/>
  <c r="J95" i="2"/>
  <c r="H95" i="2"/>
  <c r="G95" i="2"/>
  <c r="F95" i="2"/>
  <c r="E95" i="2"/>
  <c r="D95" i="2"/>
  <c r="C95" i="2"/>
  <c r="B94" i="2"/>
  <c r="M94" i="2"/>
  <c r="L94" i="2"/>
  <c r="K94" i="2"/>
  <c r="J94" i="2"/>
  <c r="H94" i="2"/>
  <c r="G94" i="2"/>
  <c r="F94" i="2"/>
  <c r="E94" i="2"/>
  <c r="D94" i="2"/>
  <c r="C94" i="2"/>
  <c r="B93" i="2"/>
  <c r="M93" i="2"/>
  <c r="L93" i="2"/>
  <c r="K93" i="2"/>
  <c r="J93" i="2"/>
  <c r="H93" i="2"/>
  <c r="G93" i="2"/>
  <c r="F93" i="2"/>
  <c r="E93" i="2"/>
  <c r="D93" i="2"/>
  <c r="C93" i="2"/>
  <c r="B92" i="2"/>
  <c r="M92" i="2"/>
  <c r="L92" i="2"/>
  <c r="K92" i="2"/>
  <c r="J92" i="2"/>
  <c r="H92" i="2"/>
  <c r="G92" i="2"/>
  <c r="F92" i="2"/>
  <c r="E92" i="2"/>
  <c r="D92" i="2"/>
  <c r="C92" i="2"/>
  <c r="B91" i="2"/>
  <c r="M91" i="2"/>
  <c r="L91" i="2"/>
  <c r="K91" i="2"/>
  <c r="J91" i="2"/>
  <c r="H91" i="2"/>
  <c r="G91" i="2"/>
  <c r="F91" i="2"/>
  <c r="E91" i="2"/>
  <c r="D91" i="2"/>
  <c r="C91" i="2"/>
  <c r="B90" i="2"/>
  <c r="M90" i="2"/>
  <c r="L90" i="2"/>
  <c r="K90" i="2"/>
  <c r="J90" i="2"/>
  <c r="H90" i="2"/>
  <c r="G90" i="2"/>
  <c r="F90" i="2"/>
  <c r="E90" i="2"/>
  <c r="D90" i="2"/>
  <c r="C90" i="2"/>
  <c r="B89" i="2"/>
  <c r="M89" i="2"/>
  <c r="L89" i="2"/>
  <c r="K89" i="2"/>
  <c r="J89" i="2"/>
  <c r="H89" i="2"/>
  <c r="G89" i="2"/>
  <c r="F89" i="2"/>
  <c r="E89" i="2"/>
  <c r="D89" i="2"/>
  <c r="C89" i="2"/>
  <c r="B88" i="2"/>
  <c r="M88" i="2"/>
  <c r="L88" i="2"/>
  <c r="K88" i="2"/>
  <c r="J88" i="2"/>
  <c r="H88" i="2"/>
  <c r="G88" i="2"/>
  <c r="F88" i="2"/>
  <c r="E88" i="2"/>
  <c r="D88" i="2"/>
  <c r="C88" i="2"/>
  <c r="B87" i="2"/>
  <c r="M87" i="2"/>
  <c r="L87" i="2"/>
  <c r="K87" i="2"/>
  <c r="J87" i="2"/>
  <c r="H87" i="2"/>
  <c r="G87" i="2"/>
  <c r="F87" i="2"/>
  <c r="E87" i="2"/>
  <c r="D87" i="2"/>
  <c r="C87" i="2"/>
  <c r="B86" i="2"/>
  <c r="M86" i="2"/>
  <c r="L86" i="2"/>
  <c r="K86" i="2"/>
  <c r="J86" i="2"/>
  <c r="H86" i="2"/>
  <c r="G86" i="2"/>
  <c r="F86" i="2"/>
  <c r="E86" i="2"/>
  <c r="D86" i="2"/>
  <c r="C86" i="2"/>
  <c r="B85" i="2"/>
  <c r="M85" i="2"/>
  <c r="L85" i="2"/>
  <c r="K85" i="2"/>
  <c r="J85" i="2"/>
  <c r="H85" i="2"/>
  <c r="G85" i="2"/>
  <c r="F85" i="2"/>
  <c r="E85" i="2"/>
  <c r="D85" i="2"/>
  <c r="C85" i="2"/>
  <c r="B84" i="2"/>
  <c r="M84" i="2"/>
  <c r="L84" i="2"/>
  <c r="K84" i="2"/>
  <c r="J84" i="2"/>
  <c r="H84" i="2"/>
  <c r="G84" i="2"/>
  <c r="F84" i="2"/>
  <c r="E84" i="2"/>
  <c r="D84" i="2"/>
  <c r="C84" i="2"/>
  <c r="B83" i="2"/>
  <c r="M83" i="2"/>
  <c r="L83" i="2"/>
  <c r="K83" i="2"/>
  <c r="J83" i="2"/>
  <c r="H83" i="2"/>
  <c r="G83" i="2"/>
  <c r="F83" i="2"/>
  <c r="E83" i="2"/>
  <c r="D83" i="2"/>
  <c r="C83" i="2"/>
  <c r="B82" i="2"/>
  <c r="M82" i="2"/>
  <c r="L82" i="2"/>
  <c r="K82" i="2"/>
  <c r="J82" i="2"/>
  <c r="H82" i="2"/>
  <c r="G82" i="2"/>
  <c r="F82" i="2"/>
  <c r="E82" i="2"/>
  <c r="D82" i="2"/>
  <c r="C82" i="2"/>
  <c r="B81" i="2"/>
  <c r="M81" i="2"/>
  <c r="L81" i="2"/>
  <c r="K81" i="2"/>
  <c r="J81" i="2"/>
  <c r="H81" i="2"/>
  <c r="G81" i="2"/>
  <c r="F81" i="2"/>
  <c r="E81" i="2"/>
  <c r="D81" i="2"/>
  <c r="C81" i="2"/>
  <c r="B80" i="2"/>
  <c r="M80" i="2"/>
  <c r="L80" i="2"/>
  <c r="K80" i="2"/>
  <c r="J80" i="2"/>
  <c r="H80" i="2"/>
  <c r="G80" i="2"/>
  <c r="F80" i="2"/>
  <c r="E80" i="2"/>
  <c r="D80" i="2"/>
  <c r="C80" i="2"/>
  <c r="B79" i="2"/>
  <c r="M79" i="2"/>
  <c r="L79" i="2"/>
  <c r="K79" i="2"/>
  <c r="J79" i="2"/>
  <c r="H79" i="2"/>
  <c r="G79" i="2"/>
  <c r="F79" i="2"/>
  <c r="E79" i="2"/>
  <c r="D79" i="2"/>
  <c r="C79" i="2"/>
  <c r="B78" i="2"/>
  <c r="M78" i="2"/>
  <c r="L78" i="2"/>
  <c r="K78" i="2"/>
  <c r="J78" i="2"/>
  <c r="H78" i="2"/>
  <c r="G78" i="2"/>
  <c r="F78" i="2"/>
  <c r="E78" i="2"/>
  <c r="D78" i="2"/>
  <c r="C78" i="2"/>
  <c r="B77" i="2"/>
  <c r="M77" i="2"/>
  <c r="L77" i="2"/>
  <c r="K77" i="2"/>
  <c r="J77" i="2"/>
  <c r="H77" i="2"/>
  <c r="G77" i="2"/>
  <c r="F77" i="2"/>
  <c r="E77" i="2"/>
  <c r="D77" i="2"/>
  <c r="C77" i="2"/>
  <c r="B76" i="2"/>
  <c r="M76" i="2"/>
  <c r="L76" i="2"/>
  <c r="K76" i="2"/>
  <c r="J76" i="2"/>
  <c r="H76" i="2"/>
  <c r="G76" i="2"/>
  <c r="F76" i="2"/>
  <c r="E76" i="2"/>
  <c r="D76" i="2"/>
  <c r="C76" i="2"/>
  <c r="B75" i="2"/>
  <c r="M75" i="2"/>
  <c r="L75" i="2"/>
  <c r="K75" i="2"/>
  <c r="J75" i="2"/>
  <c r="H75" i="2"/>
  <c r="G75" i="2"/>
  <c r="F75" i="2"/>
  <c r="E75" i="2"/>
  <c r="D75" i="2"/>
  <c r="C75" i="2"/>
  <c r="B74" i="2"/>
  <c r="M74" i="2"/>
  <c r="L74" i="2"/>
  <c r="K74" i="2"/>
  <c r="J74" i="2"/>
  <c r="H74" i="2"/>
  <c r="G74" i="2"/>
  <c r="F74" i="2"/>
  <c r="E74" i="2"/>
  <c r="D74" i="2"/>
  <c r="C74" i="2"/>
  <c r="B73" i="2"/>
  <c r="M73" i="2"/>
  <c r="L73" i="2"/>
  <c r="K73" i="2"/>
  <c r="J73" i="2"/>
  <c r="H73" i="2"/>
  <c r="G73" i="2"/>
  <c r="F73" i="2"/>
  <c r="E73" i="2"/>
  <c r="D73" i="2"/>
  <c r="C73" i="2"/>
  <c r="B72" i="2"/>
  <c r="M72" i="2"/>
  <c r="L72" i="2"/>
  <c r="K72" i="2"/>
  <c r="J72" i="2"/>
  <c r="H72" i="2"/>
  <c r="G72" i="2"/>
  <c r="F72" i="2"/>
  <c r="E72" i="2"/>
  <c r="D72" i="2"/>
  <c r="C72" i="2"/>
  <c r="B71" i="2"/>
  <c r="M71" i="2"/>
  <c r="L71" i="2"/>
  <c r="K71" i="2"/>
  <c r="J71" i="2"/>
  <c r="H71" i="2"/>
  <c r="G71" i="2"/>
  <c r="F71" i="2"/>
  <c r="E71" i="2"/>
  <c r="D71" i="2"/>
  <c r="C71" i="2"/>
  <c r="B70" i="2"/>
  <c r="M70" i="2"/>
  <c r="L70" i="2"/>
  <c r="K70" i="2"/>
  <c r="J70" i="2"/>
  <c r="H70" i="2"/>
  <c r="G70" i="2"/>
  <c r="F70" i="2"/>
  <c r="E70" i="2"/>
  <c r="D70" i="2"/>
  <c r="C70" i="2"/>
  <c r="B69" i="2"/>
  <c r="M69" i="2"/>
  <c r="L69" i="2"/>
  <c r="K69" i="2"/>
  <c r="J69" i="2"/>
  <c r="H69" i="2"/>
  <c r="G69" i="2"/>
  <c r="F69" i="2"/>
  <c r="E69" i="2"/>
  <c r="D69" i="2"/>
  <c r="C69" i="2"/>
  <c r="B68" i="2"/>
  <c r="M68" i="2"/>
  <c r="L68" i="2"/>
  <c r="K68" i="2"/>
  <c r="J68" i="2"/>
  <c r="H68" i="2"/>
  <c r="G68" i="2"/>
  <c r="F68" i="2"/>
  <c r="E68" i="2"/>
  <c r="D68" i="2"/>
  <c r="C68" i="2"/>
  <c r="B67" i="2"/>
  <c r="M67" i="2"/>
  <c r="L67" i="2"/>
  <c r="K67" i="2"/>
  <c r="J67" i="2"/>
  <c r="H67" i="2"/>
  <c r="G67" i="2"/>
  <c r="F67" i="2"/>
  <c r="E67" i="2"/>
  <c r="D67" i="2"/>
  <c r="C67" i="2"/>
  <c r="B66" i="2"/>
  <c r="M66" i="2"/>
  <c r="L66" i="2"/>
  <c r="K66" i="2"/>
  <c r="J66" i="2"/>
  <c r="H66" i="2"/>
  <c r="G66" i="2"/>
  <c r="F66" i="2"/>
  <c r="E66" i="2"/>
  <c r="D66" i="2"/>
  <c r="C66" i="2"/>
  <c r="B65" i="2"/>
  <c r="M65" i="2"/>
  <c r="L65" i="2"/>
  <c r="K65" i="2"/>
  <c r="J65" i="2"/>
  <c r="H65" i="2"/>
  <c r="G65" i="2"/>
  <c r="F65" i="2"/>
  <c r="E65" i="2"/>
  <c r="D65" i="2"/>
  <c r="C65" i="2"/>
  <c r="B64" i="2"/>
  <c r="M64" i="2"/>
  <c r="L64" i="2"/>
  <c r="K64" i="2"/>
  <c r="J64" i="2"/>
  <c r="H64" i="2"/>
  <c r="G64" i="2"/>
  <c r="F64" i="2"/>
  <c r="E64" i="2"/>
  <c r="D64" i="2"/>
  <c r="C64" i="2"/>
  <c r="B63" i="2"/>
  <c r="M63" i="2"/>
  <c r="L63" i="2"/>
  <c r="K63" i="2"/>
  <c r="J63" i="2"/>
  <c r="H63" i="2"/>
  <c r="G63" i="2"/>
  <c r="F63" i="2"/>
  <c r="E63" i="2"/>
  <c r="D63" i="2"/>
  <c r="C63" i="2"/>
  <c r="B51" i="2"/>
  <c r="M51" i="2"/>
  <c r="L51" i="2"/>
  <c r="K51" i="2"/>
  <c r="J51" i="2"/>
  <c r="H51" i="2"/>
  <c r="G51" i="2"/>
  <c r="F51" i="2"/>
  <c r="E51" i="2"/>
  <c r="D51" i="2"/>
  <c r="C51" i="2"/>
  <c r="B49" i="2"/>
  <c r="M49" i="2"/>
  <c r="L49" i="2"/>
  <c r="K49" i="2"/>
  <c r="J49" i="2"/>
  <c r="H49" i="2"/>
  <c r="G49" i="2"/>
  <c r="F49" i="2"/>
  <c r="E49" i="2"/>
  <c r="D49" i="2"/>
  <c r="C49" i="2"/>
  <c r="B43" i="2"/>
  <c r="M43" i="2"/>
  <c r="L43" i="2"/>
  <c r="K43" i="2"/>
  <c r="J43" i="2"/>
  <c r="H43" i="2"/>
  <c r="G43" i="2"/>
  <c r="F43" i="2"/>
  <c r="E43" i="2"/>
  <c r="D43" i="2"/>
  <c r="C43" i="2"/>
  <c r="B42" i="2"/>
  <c r="M42" i="2"/>
  <c r="L42" i="2"/>
  <c r="K42" i="2"/>
  <c r="J42" i="2"/>
  <c r="H42" i="2"/>
  <c r="G42" i="2"/>
  <c r="F42" i="2"/>
  <c r="E42" i="2"/>
  <c r="D42" i="2"/>
  <c r="C42" i="2"/>
  <c r="B41" i="2"/>
  <c r="M41" i="2"/>
  <c r="L41" i="2"/>
  <c r="K41" i="2"/>
  <c r="J41" i="2"/>
  <c r="H41" i="2"/>
  <c r="G41" i="2"/>
  <c r="F41" i="2"/>
  <c r="E41" i="2"/>
  <c r="D41" i="2"/>
  <c r="C41" i="2"/>
  <c r="B40" i="2"/>
  <c r="M40" i="2"/>
  <c r="L40" i="2"/>
  <c r="K40" i="2"/>
  <c r="J40" i="2"/>
  <c r="H40" i="2"/>
  <c r="G40" i="2"/>
  <c r="F40" i="2"/>
  <c r="E40" i="2"/>
  <c r="D40" i="2"/>
  <c r="C40" i="2"/>
  <c r="B39" i="2"/>
  <c r="M39" i="2"/>
  <c r="L39" i="2"/>
  <c r="K39" i="2"/>
  <c r="J39" i="2"/>
  <c r="H39" i="2"/>
  <c r="G39" i="2"/>
  <c r="F39" i="2"/>
  <c r="E39" i="2"/>
  <c r="D39" i="2"/>
  <c r="C39" i="2"/>
  <c r="B38" i="2"/>
  <c r="M38" i="2"/>
  <c r="L38" i="2"/>
  <c r="K38" i="2"/>
  <c r="J38" i="2"/>
  <c r="H38" i="2"/>
  <c r="G38" i="2"/>
  <c r="F38" i="2"/>
  <c r="E38" i="2"/>
  <c r="D38" i="2"/>
  <c r="C38" i="2"/>
  <c r="B37" i="2"/>
  <c r="M37" i="2"/>
  <c r="L37" i="2"/>
  <c r="K37" i="2"/>
  <c r="J37" i="2"/>
  <c r="H37" i="2"/>
  <c r="G37" i="2"/>
  <c r="F37" i="2"/>
  <c r="E37" i="2"/>
  <c r="D37" i="2"/>
  <c r="C37" i="2"/>
  <c r="B33" i="2"/>
  <c r="M33" i="2"/>
  <c r="L33" i="2"/>
  <c r="K33" i="2"/>
  <c r="J33" i="2"/>
  <c r="H33" i="2"/>
  <c r="G33" i="2"/>
  <c r="F33" i="2"/>
  <c r="E33" i="2"/>
  <c r="D33" i="2"/>
  <c r="C33" i="2"/>
  <c r="B27" i="2"/>
  <c r="M27" i="2"/>
  <c r="L27" i="2"/>
  <c r="K27" i="2"/>
  <c r="J27" i="2"/>
  <c r="H27" i="2"/>
  <c r="G27" i="2"/>
  <c r="F27" i="2"/>
  <c r="E27" i="2"/>
  <c r="D27" i="2"/>
  <c r="C27" i="2"/>
  <c r="B26" i="2"/>
  <c r="M26" i="2"/>
  <c r="L26" i="2"/>
  <c r="K26" i="2"/>
  <c r="J26" i="2"/>
  <c r="H26" i="2"/>
  <c r="G26" i="2"/>
  <c r="F26" i="2"/>
  <c r="E26" i="2"/>
  <c r="D26" i="2"/>
  <c r="C26" i="2"/>
  <c r="B25" i="2"/>
  <c r="M25" i="2"/>
  <c r="L25" i="2"/>
  <c r="K25" i="2"/>
  <c r="J25" i="2"/>
  <c r="H25" i="2"/>
  <c r="G25" i="2"/>
  <c r="F25" i="2"/>
  <c r="E25" i="2"/>
  <c r="D25" i="2"/>
  <c r="C25" i="2"/>
  <c r="B24" i="2"/>
  <c r="M24" i="2"/>
  <c r="L24" i="2"/>
  <c r="K24" i="2"/>
  <c r="J24" i="2"/>
  <c r="H24" i="2"/>
  <c r="G24" i="2"/>
  <c r="F24" i="2"/>
  <c r="E24" i="2"/>
  <c r="D24" i="2"/>
  <c r="C24" i="2"/>
  <c r="L142" i="1"/>
  <c r="K142" i="1"/>
  <c r="J142" i="1"/>
  <c r="C142" i="1"/>
  <c r="L139" i="1"/>
  <c r="K139" i="1"/>
  <c r="J139" i="1"/>
  <c r="C139" i="1"/>
  <c r="L136" i="1"/>
  <c r="K136" i="1"/>
  <c r="J136" i="1"/>
  <c r="C136" i="1"/>
  <c r="L132" i="1"/>
  <c r="K132" i="1"/>
  <c r="J132" i="1"/>
  <c r="C132" i="1"/>
  <c r="F125" i="1"/>
  <c r="G125" i="1"/>
  <c r="L125" i="1"/>
  <c r="E125" i="1"/>
  <c r="K125" i="1"/>
  <c r="D125" i="1"/>
  <c r="J125" i="1"/>
  <c r="C125" i="1"/>
  <c r="G122" i="1"/>
  <c r="H122" i="1"/>
  <c r="M122" i="1"/>
  <c r="F122" i="1"/>
  <c r="L122" i="1"/>
  <c r="E122" i="1"/>
  <c r="K122" i="1"/>
  <c r="D122" i="1"/>
  <c r="J122" i="1"/>
  <c r="C122" i="1"/>
  <c r="F119" i="1"/>
  <c r="G119" i="1"/>
  <c r="L119" i="1"/>
  <c r="E119" i="1"/>
  <c r="K119" i="1"/>
  <c r="D119" i="1"/>
  <c r="J119" i="1"/>
  <c r="C119" i="1"/>
  <c r="F118" i="1"/>
  <c r="G118" i="1"/>
  <c r="L118" i="1"/>
  <c r="E118" i="1"/>
  <c r="K118" i="1"/>
  <c r="D118" i="1"/>
  <c r="J118" i="1"/>
  <c r="C118" i="1"/>
  <c r="G116" i="1"/>
  <c r="H116" i="1"/>
  <c r="M116" i="1"/>
  <c r="F116" i="1"/>
  <c r="L116" i="1"/>
  <c r="E116" i="1"/>
  <c r="K116" i="1"/>
  <c r="D116" i="1"/>
  <c r="J116" i="1"/>
  <c r="C116" i="1"/>
  <c r="F115" i="1"/>
  <c r="G115" i="1"/>
  <c r="L115" i="1"/>
  <c r="E115" i="1"/>
  <c r="K115" i="1"/>
  <c r="D115" i="1"/>
  <c r="J115" i="1"/>
  <c r="C115" i="1"/>
  <c r="G114" i="1"/>
  <c r="H114" i="1"/>
  <c r="M114" i="1"/>
  <c r="F114" i="1"/>
  <c r="L114" i="1"/>
  <c r="E114" i="1"/>
  <c r="K114" i="1"/>
  <c r="D114" i="1"/>
  <c r="J114" i="1"/>
  <c r="C114" i="1"/>
  <c r="G113" i="1"/>
  <c r="H113" i="1"/>
  <c r="M113" i="1"/>
  <c r="F113" i="1"/>
  <c r="L113" i="1"/>
  <c r="E113" i="1"/>
  <c r="K113" i="1"/>
  <c r="D113" i="1"/>
  <c r="J113" i="1"/>
  <c r="C113" i="1"/>
  <c r="G112" i="1"/>
  <c r="H112" i="1"/>
  <c r="M112" i="1"/>
  <c r="F112" i="1"/>
  <c r="L112" i="1"/>
  <c r="E112" i="1"/>
  <c r="K112" i="1"/>
  <c r="D112" i="1"/>
  <c r="J112" i="1"/>
  <c r="C112" i="1"/>
  <c r="G111" i="1"/>
  <c r="H111" i="1"/>
  <c r="M111" i="1"/>
  <c r="F111" i="1"/>
  <c r="L111" i="1"/>
  <c r="E111" i="1"/>
  <c r="K111" i="1"/>
  <c r="D111" i="1"/>
  <c r="J111" i="1"/>
  <c r="C111" i="1"/>
  <c r="G110" i="1"/>
  <c r="H110" i="1"/>
  <c r="M110" i="1"/>
  <c r="F110" i="1"/>
  <c r="L110" i="1"/>
  <c r="E110" i="1"/>
  <c r="K110" i="1"/>
  <c r="D110" i="1"/>
  <c r="J110" i="1"/>
  <c r="C110" i="1"/>
  <c r="G109" i="1"/>
  <c r="H109" i="1"/>
  <c r="M109" i="1"/>
  <c r="F109" i="1"/>
  <c r="L109" i="1"/>
  <c r="E109" i="1"/>
  <c r="K109" i="1"/>
  <c r="D109" i="1"/>
  <c r="J109" i="1"/>
  <c r="C109" i="1"/>
  <c r="G108" i="1"/>
  <c r="H108" i="1"/>
  <c r="M108" i="1"/>
  <c r="F108" i="1"/>
  <c r="L108" i="1"/>
  <c r="E108" i="1"/>
  <c r="K108" i="1"/>
  <c r="D108" i="1"/>
  <c r="J108" i="1"/>
  <c r="C108" i="1"/>
  <c r="G107" i="1"/>
  <c r="H107" i="1"/>
  <c r="M107" i="1"/>
  <c r="F107" i="1"/>
  <c r="L107" i="1"/>
  <c r="E107" i="1"/>
  <c r="K107" i="1"/>
  <c r="D107" i="1"/>
  <c r="J107" i="1"/>
  <c r="C107" i="1"/>
  <c r="G106" i="1"/>
  <c r="H106" i="1"/>
  <c r="M106" i="1"/>
  <c r="F106" i="1"/>
  <c r="L106" i="1"/>
  <c r="E106" i="1"/>
  <c r="K106" i="1"/>
  <c r="D106" i="1"/>
  <c r="J106" i="1"/>
  <c r="C106" i="1"/>
  <c r="G105" i="1"/>
  <c r="H105" i="1"/>
  <c r="M105" i="1"/>
  <c r="F105" i="1"/>
  <c r="L105" i="1"/>
  <c r="E105" i="1"/>
  <c r="K105" i="1"/>
  <c r="D105" i="1"/>
  <c r="J105" i="1"/>
  <c r="C105" i="1"/>
  <c r="G104" i="1"/>
  <c r="H104" i="1"/>
  <c r="M104" i="1"/>
  <c r="F104" i="1"/>
  <c r="L104" i="1"/>
  <c r="E104" i="1"/>
  <c r="K104" i="1"/>
  <c r="D104" i="1"/>
  <c r="J104" i="1"/>
  <c r="C104" i="1"/>
  <c r="G103" i="1"/>
  <c r="H103" i="1"/>
  <c r="M103" i="1"/>
  <c r="F103" i="1"/>
  <c r="L103" i="1"/>
  <c r="E103" i="1"/>
  <c r="K103" i="1"/>
  <c r="D103" i="1"/>
  <c r="J103" i="1"/>
  <c r="C103" i="1"/>
  <c r="G102" i="1"/>
  <c r="H102" i="1"/>
  <c r="M102" i="1"/>
  <c r="F102" i="1"/>
  <c r="L102" i="1"/>
  <c r="E102" i="1"/>
  <c r="K102" i="1"/>
  <c r="D102" i="1"/>
  <c r="J102" i="1"/>
  <c r="C102" i="1"/>
  <c r="G101" i="1"/>
  <c r="H101" i="1"/>
  <c r="M101" i="1"/>
  <c r="F101" i="1"/>
  <c r="L101" i="1"/>
  <c r="E101" i="1"/>
  <c r="K101" i="1"/>
  <c r="D101" i="1"/>
  <c r="J101" i="1"/>
  <c r="C101" i="1"/>
  <c r="G100" i="1"/>
  <c r="H100" i="1"/>
  <c r="M100" i="1"/>
  <c r="F100" i="1"/>
  <c r="L100" i="1"/>
  <c r="E100" i="1"/>
  <c r="K100" i="1"/>
  <c r="D100" i="1"/>
  <c r="J100" i="1"/>
  <c r="C100" i="1"/>
  <c r="G99" i="1"/>
  <c r="H99" i="1"/>
  <c r="M99" i="1"/>
  <c r="F99" i="1"/>
  <c r="L99" i="1"/>
  <c r="E99" i="1"/>
  <c r="K99" i="1"/>
  <c r="D99" i="1"/>
  <c r="J99" i="1"/>
  <c r="C99" i="1"/>
  <c r="G98" i="1"/>
  <c r="H98" i="1"/>
  <c r="M98" i="1"/>
  <c r="F98" i="1"/>
  <c r="L98" i="1"/>
  <c r="E98" i="1"/>
  <c r="K98" i="1"/>
  <c r="D98" i="1"/>
  <c r="J98" i="1"/>
  <c r="C98" i="1"/>
  <c r="G97" i="1"/>
  <c r="H97" i="1"/>
  <c r="M97" i="1"/>
  <c r="F97" i="1"/>
  <c r="L97" i="1"/>
  <c r="E97" i="1"/>
  <c r="K97" i="1"/>
  <c r="D97" i="1"/>
  <c r="J97" i="1"/>
  <c r="C97" i="1"/>
  <c r="G96" i="1"/>
  <c r="H96" i="1"/>
  <c r="M96" i="1"/>
  <c r="F96" i="1"/>
  <c r="L96" i="1"/>
  <c r="E96" i="1"/>
  <c r="K96" i="1"/>
  <c r="D96" i="1"/>
  <c r="J96" i="1"/>
  <c r="C96" i="1"/>
  <c r="G95" i="1"/>
  <c r="H95" i="1"/>
  <c r="M95" i="1"/>
  <c r="F95" i="1"/>
  <c r="L95" i="1"/>
  <c r="E95" i="1"/>
  <c r="K95" i="1"/>
  <c r="D95" i="1"/>
  <c r="J95" i="1"/>
  <c r="C95" i="1"/>
  <c r="G94" i="1"/>
  <c r="H94" i="1"/>
  <c r="M94" i="1"/>
  <c r="F94" i="1"/>
  <c r="L94" i="1"/>
  <c r="E94" i="1"/>
  <c r="K94" i="1"/>
  <c r="D94" i="1"/>
  <c r="J94" i="1"/>
  <c r="C94" i="1"/>
  <c r="G93" i="1"/>
  <c r="H93" i="1"/>
  <c r="M93" i="1"/>
  <c r="F93" i="1"/>
  <c r="L93" i="1"/>
  <c r="E93" i="1"/>
  <c r="K93" i="1"/>
  <c r="D93" i="1"/>
  <c r="J93" i="1"/>
  <c r="C93" i="1"/>
  <c r="G92" i="1"/>
  <c r="H92" i="1"/>
  <c r="M92" i="1"/>
  <c r="F92" i="1"/>
  <c r="L92" i="1"/>
  <c r="E92" i="1"/>
  <c r="K92" i="1"/>
  <c r="D92" i="1"/>
  <c r="J92" i="1"/>
  <c r="C92" i="1"/>
  <c r="G91" i="1"/>
  <c r="H91" i="1"/>
  <c r="M91" i="1"/>
  <c r="F91" i="1"/>
  <c r="L91" i="1"/>
  <c r="E91" i="1"/>
  <c r="K91" i="1"/>
  <c r="D91" i="1"/>
  <c r="J91" i="1"/>
  <c r="C91" i="1"/>
  <c r="G90" i="1"/>
  <c r="H90" i="1"/>
  <c r="M90" i="1"/>
  <c r="F90" i="1"/>
  <c r="L90" i="1"/>
  <c r="E90" i="1"/>
  <c r="K90" i="1"/>
  <c r="D90" i="1"/>
  <c r="J90" i="1"/>
  <c r="C90" i="1"/>
  <c r="G89" i="1"/>
  <c r="H89" i="1"/>
  <c r="M89" i="1"/>
  <c r="F89" i="1"/>
  <c r="L89" i="1"/>
  <c r="E89" i="1"/>
  <c r="K89" i="1"/>
  <c r="D89" i="1"/>
  <c r="J89" i="1"/>
  <c r="C89" i="1"/>
  <c r="G88" i="1"/>
  <c r="H88" i="1"/>
  <c r="M88" i="1"/>
  <c r="F88" i="1"/>
  <c r="L88" i="1"/>
  <c r="E88" i="1"/>
  <c r="K88" i="1"/>
  <c r="D88" i="1"/>
  <c r="J88" i="1"/>
  <c r="C88" i="1"/>
  <c r="G87" i="1"/>
  <c r="H87" i="1"/>
  <c r="M87" i="1"/>
  <c r="F87" i="1"/>
  <c r="L87" i="1"/>
  <c r="E87" i="1"/>
  <c r="K87" i="1"/>
  <c r="D87" i="1"/>
  <c r="J87" i="1"/>
  <c r="C87" i="1"/>
  <c r="G86" i="1"/>
  <c r="H86" i="1"/>
  <c r="M86" i="1"/>
  <c r="F86" i="1"/>
  <c r="L86" i="1"/>
  <c r="E86" i="1"/>
  <c r="K86" i="1"/>
  <c r="D86" i="1"/>
  <c r="J86" i="1"/>
  <c r="C86" i="1"/>
  <c r="G85" i="1"/>
  <c r="H85" i="1"/>
  <c r="M85" i="1"/>
  <c r="F85" i="1"/>
  <c r="L85" i="1"/>
  <c r="E85" i="1"/>
  <c r="K85" i="1"/>
  <c r="D85" i="1"/>
  <c r="J85" i="1"/>
  <c r="C85" i="1"/>
  <c r="G84" i="1"/>
  <c r="H84" i="1"/>
  <c r="M84" i="1"/>
  <c r="F84" i="1"/>
  <c r="L84" i="1"/>
  <c r="E84" i="1"/>
  <c r="K84" i="1"/>
  <c r="D84" i="1"/>
  <c r="J84" i="1"/>
  <c r="C84" i="1"/>
  <c r="G83" i="1"/>
  <c r="H83" i="1"/>
  <c r="M83" i="1"/>
  <c r="F83" i="1"/>
  <c r="L83" i="1"/>
  <c r="E83" i="1"/>
  <c r="K83" i="1"/>
  <c r="D83" i="1"/>
  <c r="J83" i="1"/>
  <c r="C83" i="1"/>
  <c r="G82" i="1"/>
  <c r="H82" i="1"/>
  <c r="M82" i="1"/>
  <c r="F82" i="1"/>
  <c r="L82" i="1"/>
  <c r="E82" i="1"/>
  <c r="K82" i="1"/>
  <c r="D82" i="1"/>
  <c r="J82" i="1"/>
  <c r="C82" i="1"/>
  <c r="G81" i="1"/>
  <c r="H81" i="1"/>
  <c r="M81" i="1"/>
  <c r="F81" i="1"/>
  <c r="L81" i="1"/>
  <c r="E81" i="1"/>
  <c r="K81" i="1"/>
  <c r="D81" i="1"/>
  <c r="J81" i="1"/>
  <c r="C81" i="1"/>
  <c r="G80" i="1"/>
  <c r="H80" i="1"/>
  <c r="M80" i="1"/>
  <c r="F80" i="1"/>
  <c r="L80" i="1"/>
  <c r="E80" i="1"/>
  <c r="K80" i="1"/>
  <c r="D80" i="1"/>
  <c r="J80" i="1"/>
  <c r="C80" i="1"/>
  <c r="G79" i="1"/>
  <c r="H79" i="1"/>
  <c r="M79" i="1"/>
  <c r="F79" i="1"/>
  <c r="L79" i="1"/>
  <c r="E79" i="1"/>
  <c r="K79" i="1"/>
  <c r="D79" i="1"/>
  <c r="J79" i="1"/>
  <c r="C79" i="1"/>
  <c r="G78" i="1"/>
  <c r="H78" i="1"/>
  <c r="M78" i="1"/>
  <c r="F78" i="1"/>
  <c r="L78" i="1"/>
  <c r="E78" i="1"/>
  <c r="K78" i="1"/>
  <c r="D78" i="1"/>
  <c r="J78" i="1"/>
  <c r="C78" i="1"/>
  <c r="G77" i="1"/>
  <c r="H77" i="1"/>
  <c r="M77" i="1"/>
  <c r="F77" i="1"/>
  <c r="L77" i="1"/>
  <c r="E77" i="1"/>
  <c r="K77" i="1"/>
  <c r="D77" i="1"/>
  <c r="J77" i="1"/>
  <c r="C77" i="1"/>
  <c r="G76" i="1"/>
  <c r="H76" i="1"/>
  <c r="M76" i="1"/>
  <c r="F76" i="1"/>
  <c r="L76" i="1"/>
  <c r="E76" i="1"/>
  <c r="K76" i="1"/>
  <c r="D76" i="1"/>
  <c r="J76" i="1"/>
  <c r="C76" i="1"/>
  <c r="G75" i="1"/>
  <c r="H75" i="1"/>
  <c r="M75" i="1"/>
  <c r="F75" i="1"/>
  <c r="L75" i="1"/>
  <c r="E75" i="1"/>
  <c r="K75" i="1"/>
  <c r="D75" i="1"/>
  <c r="J75" i="1"/>
  <c r="C75" i="1"/>
  <c r="G74" i="1"/>
  <c r="H74" i="1"/>
  <c r="M74" i="1"/>
  <c r="F74" i="1"/>
  <c r="L74" i="1"/>
  <c r="E74" i="1"/>
  <c r="K74" i="1"/>
  <c r="D74" i="1"/>
  <c r="J74" i="1"/>
  <c r="C74" i="1"/>
  <c r="G73" i="1"/>
  <c r="H73" i="1"/>
  <c r="M73" i="1"/>
  <c r="F73" i="1"/>
  <c r="L73" i="1"/>
  <c r="E73" i="1"/>
  <c r="K73" i="1"/>
  <c r="D73" i="1"/>
  <c r="J73" i="1"/>
  <c r="C73" i="1"/>
  <c r="G72" i="1"/>
  <c r="H72" i="1"/>
  <c r="M72" i="1"/>
  <c r="F72" i="1"/>
  <c r="L72" i="1"/>
  <c r="E72" i="1"/>
  <c r="K72" i="1"/>
  <c r="D72" i="1"/>
  <c r="J72" i="1"/>
  <c r="C72" i="1"/>
  <c r="G71" i="1"/>
  <c r="H71" i="1"/>
  <c r="M71" i="1"/>
  <c r="F71" i="1"/>
  <c r="L71" i="1"/>
  <c r="E71" i="1"/>
  <c r="K71" i="1"/>
  <c r="D71" i="1"/>
  <c r="J71" i="1"/>
  <c r="C71" i="1"/>
  <c r="G70" i="1"/>
  <c r="H70" i="1"/>
  <c r="M70" i="1"/>
  <c r="F70" i="1"/>
  <c r="L70" i="1"/>
  <c r="E70" i="1"/>
  <c r="K70" i="1"/>
  <c r="D70" i="1"/>
  <c r="J70" i="1"/>
  <c r="C70" i="1"/>
  <c r="G69" i="1"/>
  <c r="H69" i="1"/>
  <c r="M69" i="1"/>
  <c r="F69" i="1"/>
  <c r="L69" i="1"/>
  <c r="E69" i="1"/>
  <c r="K69" i="1"/>
  <c r="D69" i="1"/>
  <c r="J69" i="1"/>
  <c r="C69" i="1"/>
  <c r="G68" i="1"/>
  <c r="H68" i="1"/>
  <c r="M68" i="1"/>
  <c r="F68" i="1"/>
  <c r="L68" i="1"/>
  <c r="E68" i="1"/>
  <c r="K68" i="1"/>
  <c r="D68" i="1"/>
  <c r="J68" i="1"/>
  <c r="C68" i="1"/>
  <c r="G67" i="1"/>
  <c r="H67" i="1"/>
  <c r="M67" i="1"/>
  <c r="F67" i="1"/>
  <c r="L67" i="1"/>
  <c r="E67" i="1"/>
  <c r="K67" i="1"/>
  <c r="D67" i="1"/>
  <c r="J67" i="1"/>
  <c r="C67" i="1"/>
  <c r="G66" i="1"/>
  <c r="H66" i="1"/>
  <c r="M66" i="1"/>
  <c r="F66" i="1"/>
  <c r="L66" i="1"/>
  <c r="E66" i="1"/>
  <c r="K66" i="1"/>
  <c r="D66" i="1"/>
  <c r="J66" i="1"/>
  <c r="C66" i="1"/>
  <c r="G65" i="1"/>
  <c r="H65" i="1"/>
  <c r="M65" i="1"/>
  <c r="F65" i="1"/>
  <c r="L65" i="1"/>
  <c r="E65" i="1"/>
  <c r="K65" i="1"/>
  <c r="D65" i="1"/>
  <c r="J65" i="1"/>
  <c r="C65" i="1"/>
  <c r="G64" i="1"/>
  <c r="H64" i="1"/>
  <c r="M64" i="1"/>
  <c r="F64" i="1"/>
  <c r="L64" i="1"/>
  <c r="E64" i="1"/>
  <c r="K64" i="1"/>
  <c r="D64" i="1"/>
  <c r="J64" i="1"/>
  <c r="C64" i="1"/>
  <c r="G63" i="1"/>
  <c r="H63" i="1"/>
  <c r="M63" i="1"/>
  <c r="F63" i="1"/>
  <c r="L63" i="1"/>
  <c r="E63" i="1"/>
  <c r="K63" i="1"/>
  <c r="D63" i="1"/>
  <c r="J63" i="1"/>
  <c r="C63" i="1"/>
  <c r="G62" i="1"/>
  <c r="H62" i="1"/>
  <c r="M62" i="1"/>
  <c r="F62" i="1"/>
  <c r="L62" i="1"/>
  <c r="E62" i="1"/>
  <c r="K62" i="1"/>
  <c r="D62" i="1"/>
  <c r="J62" i="1"/>
  <c r="C62" i="1"/>
  <c r="G61" i="1"/>
  <c r="H61" i="1"/>
  <c r="M61" i="1"/>
  <c r="F61" i="1"/>
  <c r="L61" i="1"/>
  <c r="E61" i="1"/>
  <c r="K61" i="1"/>
  <c r="D61" i="1"/>
  <c r="J61" i="1"/>
  <c r="C61" i="1"/>
  <c r="G60" i="1"/>
  <c r="H60" i="1"/>
  <c r="M60" i="1"/>
  <c r="F60" i="1"/>
  <c r="L60" i="1"/>
  <c r="E60" i="1"/>
  <c r="K60" i="1"/>
  <c r="D60" i="1"/>
  <c r="J60" i="1"/>
  <c r="C60" i="1"/>
  <c r="G59" i="1"/>
  <c r="H59" i="1"/>
  <c r="M59" i="1"/>
  <c r="F59" i="1"/>
  <c r="L59" i="1"/>
  <c r="E59" i="1"/>
  <c r="K59" i="1"/>
  <c r="D59" i="1"/>
  <c r="J59" i="1"/>
  <c r="C59" i="1"/>
  <c r="G54" i="1"/>
  <c r="H54" i="1"/>
  <c r="M54" i="1"/>
  <c r="F54" i="1"/>
  <c r="L54" i="1"/>
  <c r="E54" i="1"/>
  <c r="K54" i="1"/>
  <c r="D54" i="1"/>
  <c r="J54" i="1"/>
  <c r="C54" i="1"/>
  <c r="G53" i="1"/>
  <c r="H53" i="1"/>
  <c r="M53" i="1"/>
  <c r="F53" i="1"/>
  <c r="L53" i="1"/>
  <c r="E53" i="1"/>
  <c r="K53" i="1"/>
  <c r="D53" i="1"/>
  <c r="J53" i="1"/>
  <c r="C53" i="1"/>
  <c r="G52" i="1"/>
  <c r="H52" i="1"/>
  <c r="M52" i="1"/>
  <c r="F52" i="1"/>
  <c r="L52" i="1"/>
  <c r="E52" i="1"/>
  <c r="K52" i="1"/>
  <c r="D52" i="1"/>
  <c r="J52" i="1"/>
  <c r="C52" i="1"/>
  <c r="G51" i="1"/>
  <c r="H51" i="1"/>
  <c r="M51" i="1"/>
  <c r="F51" i="1"/>
  <c r="L51" i="1"/>
  <c r="E51" i="1"/>
  <c r="K51" i="1"/>
  <c r="D51" i="1"/>
  <c r="J51" i="1"/>
  <c r="C51" i="1"/>
  <c r="G50" i="1"/>
  <c r="H50" i="1"/>
  <c r="M50" i="1"/>
  <c r="F50" i="1"/>
  <c r="L50" i="1"/>
  <c r="E50" i="1"/>
  <c r="K50" i="1"/>
  <c r="D50" i="1"/>
  <c r="J50" i="1"/>
  <c r="C50" i="1"/>
  <c r="G49" i="1"/>
  <c r="H49" i="1"/>
  <c r="M49" i="1"/>
  <c r="F49" i="1"/>
  <c r="L49" i="1"/>
  <c r="E49" i="1"/>
  <c r="K49" i="1"/>
  <c r="D49" i="1"/>
  <c r="J49" i="1"/>
  <c r="C49" i="1"/>
  <c r="G48" i="1"/>
  <c r="H48" i="1"/>
  <c r="M48" i="1"/>
  <c r="F48" i="1"/>
  <c r="L48" i="1"/>
  <c r="E48" i="1"/>
  <c r="K48" i="1"/>
  <c r="D48" i="1"/>
  <c r="J48" i="1"/>
  <c r="C48" i="1"/>
  <c r="G47" i="1"/>
  <c r="H47" i="1"/>
  <c r="M47" i="1"/>
  <c r="F47" i="1"/>
  <c r="L47" i="1"/>
  <c r="E47" i="1"/>
  <c r="K47" i="1"/>
  <c r="D47" i="1"/>
  <c r="J47" i="1"/>
  <c r="C47" i="1"/>
  <c r="G46" i="1"/>
  <c r="H46" i="1"/>
  <c r="M46" i="1"/>
  <c r="F46" i="1"/>
  <c r="L46" i="1"/>
  <c r="E46" i="1"/>
  <c r="K46" i="1"/>
  <c r="D46" i="1"/>
  <c r="J46" i="1"/>
  <c r="C46" i="1"/>
  <c r="G45" i="1"/>
  <c r="H45" i="1"/>
  <c r="M45" i="1"/>
  <c r="F45" i="1"/>
  <c r="L45" i="1"/>
  <c r="E45" i="1"/>
  <c r="K45" i="1"/>
  <c r="D45" i="1"/>
  <c r="J45" i="1"/>
  <c r="C45" i="1"/>
  <c r="G44" i="1"/>
  <c r="H44" i="1"/>
  <c r="M44" i="1"/>
  <c r="F44" i="1"/>
  <c r="L44" i="1"/>
  <c r="E44" i="1"/>
  <c r="K44" i="1"/>
  <c r="D44" i="1"/>
  <c r="J44" i="1"/>
  <c r="C44" i="1"/>
  <c r="G43" i="1"/>
  <c r="H43" i="1"/>
  <c r="M43" i="1"/>
  <c r="F43" i="1"/>
  <c r="L43" i="1"/>
  <c r="E43" i="1"/>
  <c r="K43" i="1"/>
  <c r="D43" i="1"/>
  <c r="J43" i="1"/>
  <c r="C43" i="1"/>
  <c r="G42" i="1"/>
  <c r="H42" i="1"/>
  <c r="M42" i="1"/>
  <c r="F42" i="1"/>
  <c r="L42" i="1"/>
  <c r="E42" i="1"/>
  <c r="K42" i="1"/>
  <c r="D42" i="1"/>
  <c r="J42" i="1"/>
  <c r="C42" i="1"/>
  <c r="G41" i="1"/>
  <c r="H41" i="1"/>
  <c r="M41" i="1"/>
  <c r="F41" i="1"/>
  <c r="L41" i="1"/>
  <c r="E41" i="1"/>
  <c r="K41" i="1"/>
  <c r="D41" i="1"/>
  <c r="J41" i="1"/>
  <c r="C41" i="1"/>
  <c r="G40" i="1"/>
  <c r="H40" i="1"/>
  <c r="M40" i="1"/>
  <c r="F40" i="1"/>
  <c r="L40" i="1"/>
  <c r="E40" i="1"/>
  <c r="K40" i="1"/>
  <c r="D40" i="1"/>
  <c r="J40" i="1"/>
  <c r="C40" i="1"/>
  <c r="G39" i="1"/>
  <c r="H39" i="1"/>
  <c r="M39" i="1"/>
  <c r="F39" i="1"/>
  <c r="L39" i="1"/>
  <c r="E39" i="1"/>
  <c r="K39" i="1"/>
  <c r="D39" i="1"/>
  <c r="J39" i="1"/>
  <c r="C39" i="1"/>
  <c r="G38" i="1"/>
  <c r="H38" i="1"/>
  <c r="M38" i="1"/>
  <c r="F38" i="1"/>
  <c r="L38" i="1"/>
  <c r="E38" i="1"/>
  <c r="K38" i="1"/>
  <c r="D38" i="1"/>
  <c r="J38" i="1"/>
  <c r="C38" i="1"/>
  <c r="G37" i="1"/>
  <c r="H37" i="1"/>
  <c r="M37" i="1"/>
  <c r="F37" i="1"/>
  <c r="L37" i="1"/>
  <c r="E37" i="1"/>
  <c r="K37" i="1"/>
  <c r="D37" i="1"/>
  <c r="J37" i="1"/>
  <c r="C37" i="1"/>
  <c r="G36" i="1"/>
  <c r="H36" i="1"/>
  <c r="M36" i="1"/>
  <c r="F36" i="1"/>
  <c r="L36" i="1"/>
  <c r="E36" i="1"/>
  <c r="K36" i="1"/>
  <c r="D36" i="1"/>
  <c r="J36" i="1"/>
  <c r="C36" i="1"/>
  <c r="G35" i="1"/>
  <c r="H35" i="1"/>
  <c r="M35" i="1"/>
  <c r="F35" i="1"/>
  <c r="L35" i="1"/>
  <c r="E35" i="1"/>
  <c r="K35" i="1"/>
  <c r="D35" i="1"/>
  <c r="J35" i="1"/>
  <c r="C35" i="1"/>
  <c r="G34" i="1"/>
  <c r="H34" i="1"/>
  <c r="M34" i="1"/>
  <c r="F34" i="1"/>
  <c r="L34" i="1"/>
  <c r="E34" i="1"/>
  <c r="K34" i="1"/>
  <c r="D34" i="1"/>
  <c r="J34" i="1"/>
  <c r="C34" i="1"/>
  <c r="G33" i="1"/>
  <c r="H33" i="1"/>
  <c r="M33" i="1"/>
  <c r="F33" i="1"/>
  <c r="L33" i="1"/>
  <c r="E33" i="1"/>
  <c r="K33" i="1"/>
  <c r="D33" i="1"/>
  <c r="J33" i="1"/>
  <c r="C33" i="1"/>
  <c r="G32" i="1"/>
  <c r="H32" i="1"/>
  <c r="M32" i="1"/>
  <c r="F32" i="1"/>
  <c r="L32" i="1"/>
  <c r="E32" i="1"/>
  <c r="K32" i="1"/>
  <c r="D32" i="1"/>
  <c r="J32" i="1"/>
  <c r="C32" i="1"/>
  <c r="G27" i="1"/>
  <c r="H27" i="1"/>
  <c r="M27" i="1"/>
  <c r="F27" i="1"/>
  <c r="L27" i="1"/>
  <c r="E27" i="1"/>
  <c r="K27" i="1"/>
  <c r="D27" i="1"/>
  <c r="J27" i="1"/>
  <c r="C27" i="1"/>
  <c r="G26" i="1"/>
  <c r="H26" i="1"/>
  <c r="M26" i="1"/>
  <c r="F26" i="1"/>
  <c r="L26" i="1"/>
  <c r="E26" i="1"/>
  <c r="K26" i="1"/>
  <c r="D26" i="1"/>
  <c r="J26" i="1"/>
  <c r="C26" i="1"/>
  <c r="G25" i="1"/>
  <c r="H25" i="1"/>
  <c r="M25" i="1"/>
  <c r="F25" i="1"/>
  <c r="L25" i="1"/>
  <c r="E25" i="1"/>
  <c r="K25" i="1"/>
  <c r="D25" i="1"/>
  <c r="J25" i="1"/>
  <c r="C25" i="1"/>
  <c r="G24" i="1"/>
  <c r="H24" i="1"/>
  <c r="M24" i="1"/>
  <c r="F24" i="1"/>
  <c r="L24" i="1"/>
  <c r="E24" i="1"/>
  <c r="K24" i="1"/>
  <c r="D24" i="1"/>
  <c r="J24" i="1"/>
  <c r="C24" i="1"/>
  <c r="G23" i="1"/>
  <c r="H23" i="1"/>
  <c r="M23" i="1"/>
  <c r="F23" i="1"/>
  <c r="L23" i="1"/>
  <c r="E23" i="1"/>
  <c r="K23" i="1"/>
  <c r="D23" i="1"/>
  <c r="J23" i="1"/>
  <c r="C23" i="1"/>
  <c r="G22" i="1"/>
  <c r="H22" i="1"/>
  <c r="M22" i="1"/>
  <c r="F22" i="1"/>
  <c r="L22" i="1"/>
  <c r="E22" i="1"/>
  <c r="K22" i="1"/>
  <c r="D22" i="1"/>
  <c r="J22" i="1"/>
  <c r="C22" i="1"/>
  <c r="G21" i="1"/>
  <c r="H21" i="1"/>
  <c r="M21" i="1"/>
  <c r="F21" i="1"/>
  <c r="L21" i="1"/>
  <c r="E21" i="1"/>
  <c r="K21" i="1"/>
  <c r="D21" i="1"/>
  <c r="J21" i="1"/>
  <c r="C21" i="1"/>
  <c r="G20" i="1"/>
  <c r="H20" i="1"/>
  <c r="M20" i="1"/>
  <c r="F20" i="1"/>
  <c r="L20" i="1"/>
  <c r="E20" i="1"/>
  <c r="K20" i="1"/>
  <c r="D20" i="1"/>
  <c r="J20" i="1"/>
  <c r="C20" i="1"/>
  <c r="G19" i="1"/>
  <c r="H19" i="1"/>
  <c r="M19" i="1"/>
  <c r="F19" i="1"/>
  <c r="L19" i="1"/>
  <c r="E19" i="1"/>
  <c r="K19" i="1"/>
  <c r="D19" i="1"/>
  <c r="J19" i="1"/>
  <c r="C19" i="1"/>
  <c r="G18" i="1"/>
  <c r="H18" i="1"/>
  <c r="M18" i="1"/>
  <c r="F18" i="1"/>
  <c r="L18" i="1"/>
  <c r="E18" i="1"/>
  <c r="K18" i="1"/>
  <c r="D18" i="1"/>
  <c r="J18" i="1"/>
  <c r="C18" i="1"/>
  <c r="G17" i="1"/>
  <c r="H17" i="1"/>
  <c r="M17" i="1"/>
  <c r="F17" i="1"/>
  <c r="L17" i="1"/>
  <c r="E17" i="1"/>
  <c r="K17" i="1"/>
  <c r="D17" i="1"/>
  <c r="J17" i="1"/>
  <c r="C17" i="1"/>
  <c r="G16" i="1"/>
  <c r="H16" i="1"/>
  <c r="M16" i="1"/>
  <c r="F16" i="1"/>
  <c r="L16" i="1"/>
  <c r="E16" i="1"/>
  <c r="K16" i="1"/>
  <c r="D16" i="1"/>
  <c r="J16" i="1"/>
  <c r="C16" i="1"/>
  <c r="G15" i="1"/>
  <c r="H15" i="1"/>
  <c r="M15" i="1"/>
  <c r="F15" i="1"/>
  <c r="L15" i="1"/>
  <c r="E15" i="1"/>
  <c r="K15" i="1"/>
  <c r="D15" i="1"/>
  <c r="J15" i="1"/>
  <c r="C15" i="1"/>
  <c r="G14" i="1"/>
  <c r="H14" i="1"/>
  <c r="M14" i="1"/>
  <c r="F14" i="1"/>
  <c r="L14" i="1"/>
  <c r="E14" i="1"/>
  <c r="K14" i="1"/>
  <c r="D14" i="1"/>
  <c r="J14" i="1"/>
  <c r="C14" i="1"/>
  <c r="G13" i="1"/>
  <c r="H13" i="1"/>
  <c r="M13" i="1"/>
  <c r="F13" i="1"/>
  <c r="L13" i="1"/>
  <c r="E13" i="1"/>
  <c r="K13" i="1"/>
  <c r="D13" i="1"/>
  <c r="J13" i="1"/>
  <c r="C13" i="1"/>
  <c r="G12" i="1"/>
  <c r="H12" i="1"/>
  <c r="M12" i="1"/>
  <c r="F12" i="1"/>
  <c r="L12" i="1"/>
  <c r="E12" i="1"/>
  <c r="K12" i="1"/>
  <c r="D12" i="1"/>
  <c r="J12" i="1"/>
  <c r="C12" i="1"/>
  <c r="G11" i="1"/>
  <c r="H11" i="1"/>
  <c r="M11" i="1"/>
  <c r="F11" i="1"/>
  <c r="L11" i="1"/>
  <c r="E11" i="1"/>
  <c r="K11" i="1"/>
  <c r="D11" i="1"/>
  <c r="J11" i="1"/>
  <c r="C11" i="1"/>
  <c r="G10" i="1"/>
  <c r="H10" i="1"/>
  <c r="M10" i="1"/>
  <c r="F10" i="1"/>
  <c r="L10" i="1"/>
  <c r="E10" i="1"/>
  <c r="K10" i="1"/>
  <c r="D10" i="1"/>
  <c r="J10" i="1"/>
  <c r="C10" i="1"/>
  <c r="G9" i="1"/>
  <c r="H9" i="1"/>
  <c r="M9" i="1"/>
  <c r="F9" i="1"/>
  <c r="L9" i="1"/>
  <c r="E9" i="1"/>
  <c r="K9" i="1"/>
  <c r="D9" i="1"/>
  <c r="J9" i="1"/>
  <c r="C9" i="1"/>
  <c r="G8" i="1"/>
  <c r="H8" i="1"/>
  <c r="M8" i="1"/>
  <c r="F8" i="1"/>
  <c r="L8" i="1"/>
  <c r="E8" i="1"/>
  <c r="K8" i="1"/>
  <c r="D8" i="1"/>
  <c r="J8" i="1"/>
  <c r="C8" i="1"/>
</calcChain>
</file>

<file path=xl/sharedStrings.xml><?xml version="1.0" encoding="utf-8"?>
<sst xmlns="http://schemas.openxmlformats.org/spreadsheetml/2006/main" count="33" uniqueCount="30">
  <si>
    <t>Table G1. New series for the distribution of personal wealth in the UK 1895-2013</t>
  </si>
  <si>
    <t>Back to index</t>
  </si>
  <si>
    <t>Shares</t>
  </si>
  <si>
    <t>Bottom 90%</t>
  </si>
  <si>
    <t>Top 10%</t>
  </si>
  <si>
    <t>Top 5%</t>
  </si>
  <si>
    <t xml:space="preserve">Top 1% </t>
  </si>
  <si>
    <t>Top 0.5%</t>
  </si>
  <si>
    <t>Top 0.1%</t>
  </si>
  <si>
    <t>Top 10-5%</t>
  </si>
  <si>
    <t>Top 5-1%</t>
  </si>
  <si>
    <t>Top 1-0.5%</t>
  </si>
  <si>
    <t>Top 0.5-0.1%</t>
  </si>
  <si>
    <t>per cent</t>
  </si>
  <si>
    <t>Memorandum items: shares estimated applying average multipliers per estate bracket in 2002</t>
  </si>
  <si>
    <t>Table G2. New series for the distribution of personal wealth in the UK 1895-2013</t>
  </si>
  <si>
    <t>Fractiles</t>
  </si>
  <si>
    <t>Mean wealth</t>
  </si>
  <si>
    <t>P0-90</t>
  </si>
  <si>
    <t>P90-100</t>
  </si>
  <si>
    <t>P95-100</t>
  </si>
  <si>
    <t>P99-100</t>
  </si>
  <si>
    <t>P99.5-100</t>
  </si>
  <si>
    <t>P99.9-100</t>
  </si>
  <si>
    <t>P90-95</t>
  </si>
  <si>
    <t>P95-99</t>
  </si>
  <si>
    <t>P99-99.5</t>
  </si>
  <si>
    <t>P99.5-99.9</t>
  </si>
  <si>
    <t>£ 2015</t>
  </si>
  <si>
    <t>Memorandum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</si>
</sst>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43" formatCode="_(* #,##0.00_);_(* \(#,##0.00\);_(* &quot;-&quot;??_);_(@_)"/>
    <numFmt numFmtId="164" formatCode="0.0"/>
    <numFmt numFmtId="165" formatCode="General_)"/>
    <numFmt numFmtId="166" formatCode="_-* #,##0.00_-;\-* #,##0.00_-;_-* &quot;-&quot;??_-;_-@_-"/>
    <numFmt numFmtId="167" formatCode="#,##0.000"/>
    <numFmt numFmtId="168" formatCode="#,##0.0"/>
    <numFmt numFmtId="169" formatCode="#,##0.00__;\-#,##0.00__;#,##0.00__;@__"/>
    <numFmt numFmtId="170" formatCode="m\o\n\th\ d\,\ \y\y\y\y"/>
    <numFmt numFmtId="171" formatCode="_ * #,##0.00_ ;_ * \-#,##0.00_ ;_ * &quot;-&quot;??_ ;_ @_ "/>
    <numFmt numFmtId="172" formatCode="#.##0,"/>
    <numFmt numFmtId="173" formatCode="#.00"/>
    <numFmt numFmtId="174" formatCode="#."/>
    <numFmt numFmtId="175" formatCode="_ * #,##0_ ;_ * \-#,##0_ ;_ * &quot;-&quot;_ ;_ @_ "/>
    <numFmt numFmtId="176" formatCode="_ &quot;$&quot;\ * #,##0_ ;_ &quot;$&quot;\ * \-#,##0_ ;_ &quot;$&quot;\ * &quot;-&quot;_ ;_ @_ "/>
    <numFmt numFmtId="177" formatCode="_ &quot;$&quot;\ * #,##0.00_ ;_ &quot;$&quot;\ * \-#,##0.00_ ;_ &quot;$&quot;\ * &quot;-&quot;??_ ;_ @_ "/>
    <numFmt numFmtId="178" formatCode="\$#,##0\ ;\(\$#,##0\)"/>
    <numFmt numFmtId="179" formatCode="0_)"/>
    <numFmt numFmtId="180" formatCode="_-* #,##0.00\ _€_-;\-* #,##0.00\ _€_-;_-* &quot;-&quot;??\ _€_-;_-@_-"/>
    <numFmt numFmtId="181" formatCode="_(* #,##0_);_(* \(#,##0\);_(* &quot;-&quot;??_);_(@_)"/>
    <numFmt numFmtId="182" formatCode="_(* #,##0.0000_);_(* \(#,##0.0000\);_(* &quot;-&quot;??_);_(@_)"/>
  </numFmts>
  <fonts count="5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9"/>
      <color indexed="8"/>
      <name val="Times"/>
      <family val="1"/>
    </font>
    <font>
      <sz val="1"/>
      <color indexed="8"/>
      <name val="Courier"/>
      <family val="3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sz val="11"/>
      <color indexed="62"/>
      <name val="Calibri"/>
      <family val="2"/>
    </font>
    <font>
      <sz val="12"/>
      <color indexed="24"/>
      <name val="Arial"/>
      <family val="2"/>
    </font>
    <font>
      <b/>
      <sz val="1"/>
      <color indexed="8"/>
      <name val="Courier"/>
      <family val="3"/>
    </font>
    <font>
      <u/>
      <sz val="8"/>
      <color indexed="12"/>
      <name val="Arial"/>
      <family val="2"/>
    </font>
    <font>
      <u/>
      <sz val="8"/>
      <color indexed="36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u/>
      <sz val="12"/>
      <color indexed="12"/>
      <name val="Calibri"/>
      <family val="2"/>
    </font>
    <font>
      <sz val="12"/>
      <name val="Times New Roman"/>
      <family val="1"/>
    </font>
    <font>
      <b/>
      <sz val="8"/>
      <color indexed="8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8"/>
      <name val="Helv"/>
    </font>
    <font>
      <sz val="12"/>
      <color indexed="8"/>
      <name val="Calibri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  <charset val="238"/>
    </font>
    <font>
      <b/>
      <sz val="9"/>
      <color indexed="16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63"/>
      <name val="Calibri"/>
      <family val="2"/>
    </font>
    <font>
      <sz val="7"/>
      <name val="Helvetica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0"/>
      <name val="Times"/>
      <family val="1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62">
    <xf numFmtId="0" fontId="0" fillId="0" borderId="0"/>
    <xf numFmtId="0" fontId="4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7" borderId="0" applyNumberFormat="0" applyBorder="0" applyAlignment="0" applyProtection="0"/>
    <xf numFmtId="165" fontId="15" fillId="0" borderId="0">
      <alignment vertical="top"/>
    </xf>
    <xf numFmtId="0" fontId="16" fillId="29" borderId="9" applyNumberFormat="0" applyAlignment="0" applyProtection="0"/>
    <xf numFmtId="0" fontId="17" fillId="0" borderId="10" applyNumberFormat="0" applyFill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ill="0" applyBorder="0">
      <alignment horizontal="right" vertical="top"/>
    </xf>
    <xf numFmtId="167" fontId="18" fillId="0" borderId="0" applyFill="0" applyBorder="0">
      <alignment horizontal="right" vertical="top"/>
    </xf>
    <xf numFmtId="3" fontId="18" fillId="0" borderId="0" applyFill="0" applyBorder="0">
      <alignment horizontal="right" vertical="top"/>
    </xf>
    <xf numFmtId="168" fontId="15" fillId="0" borderId="0" applyFont="0" applyFill="0" applyBorder="0">
      <alignment horizontal="right" vertical="top"/>
    </xf>
    <xf numFmtId="169" fontId="18" fillId="0" borderId="0" applyFont="0" applyFill="0" applyBorder="0" applyAlignment="0" applyProtection="0">
      <alignment horizontal="right" vertical="top"/>
    </xf>
    <xf numFmtId="167" fontId="18" fillId="0" borderId="0">
      <alignment horizontal="right" vertical="top"/>
    </xf>
    <xf numFmtId="3" fontId="12" fillId="0" borderId="0" applyFont="0" applyFill="0" applyBorder="0" applyAlignment="0" applyProtection="0"/>
    <xf numFmtId="0" fontId="12" fillId="30" borderId="11" applyNumberFormat="0" applyFont="0" applyAlignment="0" applyProtection="0"/>
    <xf numFmtId="5" fontId="12" fillId="0" borderId="0" applyFont="0" applyFill="0" applyBorder="0" applyAlignment="0" applyProtection="0"/>
    <xf numFmtId="170" fontId="19" fillId="0" borderId="0">
      <protection locked="0"/>
    </xf>
    <xf numFmtId="171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0" borderId="9" applyNumberFormat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72" fontId="19" fillId="0" borderId="0">
      <protection locked="0"/>
    </xf>
    <xf numFmtId="172" fontId="19" fillId="0" borderId="0">
      <protection locked="0"/>
    </xf>
    <xf numFmtId="172" fontId="19" fillId="0" borderId="0">
      <protection locked="0"/>
    </xf>
    <xf numFmtId="172" fontId="19" fillId="0" borderId="0">
      <protection locked="0"/>
    </xf>
    <xf numFmtId="172" fontId="19" fillId="0" borderId="0">
      <protection locked="0"/>
    </xf>
    <xf numFmtId="172" fontId="19" fillId="0" borderId="0">
      <protection locked="0"/>
    </xf>
    <xf numFmtId="172" fontId="19" fillId="0" borderId="0">
      <protection locked="0"/>
    </xf>
    <xf numFmtId="3" fontId="24" fillId="0" borderId="0" applyFont="0" applyFill="0" applyBorder="0" applyAlignment="0" applyProtection="0"/>
    <xf numFmtId="173" fontId="19" fillId="0" borderId="0">
      <protection locked="0"/>
    </xf>
    <xf numFmtId="174" fontId="25" fillId="0" borderId="0">
      <protection locked="0"/>
    </xf>
    <xf numFmtId="174" fontId="25" fillId="0" borderId="0"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16" borderId="0" applyNumberFormat="0" applyBorder="0" applyAlignment="0" applyProtection="0"/>
    <xf numFmtId="0" fontId="30" fillId="0" borderId="0" applyNumberFormat="0" applyFill="0" applyBorder="0" applyAlignment="0" applyProtection="0"/>
    <xf numFmtId="175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12" fillId="0" borderId="0"/>
    <xf numFmtId="0" fontId="32" fillId="0" borderId="0"/>
    <xf numFmtId="0" fontId="33" fillId="31" borderId="0" applyNumberFormat="0" applyBorder="0" applyAlignment="0" applyProtection="0"/>
    <xf numFmtId="0" fontId="34" fillId="0" borderId="0"/>
    <xf numFmtId="0" fontId="12" fillId="0" borderId="0"/>
    <xf numFmtId="37" fontId="35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35" fillId="0" borderId="0"/>
    <xf numFmtId="0" fontId="12" fillId="0" borderId="0"/>
    <xf numFmtId="0" fontId="2" fillId="0" borderId="0"/>
    <xf numFmtId="0" fontId="2" fillId="0" borderId="0"/>
    <xf numFmtId="0" fontId="6" fillId="0" borderId="0"/>
    <xf numFmtId="179" fontId="34" fillId="0" borderId="0"/>
    <xf numFmtId="0" fontId="12" fillId="0" borderId="0"/>
    <xf numFmtId="0" fontId="1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2" fillId="0" borderId="0"/>
    <xf numFmtId="0" fontId="36" fillId="0" borderId="0"/>
    <xf numFmtId="0" fontId="37" fillId="0" borderId="12" applyNumberFormat="0" applyFill="0" applyAlignment="0" applyProtection="0"/>
    <xf numFmtId="1" fontId="15" fillId="0" borderId="0">
      <alignment vertical="top" wrapText="1"/>
    </xf>
    <xf numFmtId="1" fontId="38" fillId="0" borderId="0" applyFill="0" applyBorder="0" applyProtection="0"/>
    <xf numFmtId="1" fontId="37" fillId="0" borderId="0" applyFont="0" applyFill="0" applyBorder="0" applyProtection="0">
      <alignment vertical="center"/>
    </xf>
    <xf numFmtId="1" fontId="39" fillId="0" borderId="0">
      <alignment horizontal="right" vertical="top"/>
    </xf>
    <xf numFmtId="1" fontId="18" fillId="0" borderId="0" applyNumberFormat="0" applyFill="0" applyBorder="0">
      <alignment vertical="top"/>
    </xf>
    <xf numFmtId="0" fontId="12" fillId="0" borderId="0"/>
    <xf numFmtId="0" fontId="40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41" fillId="0" borderId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2" fillId="0" borderId="0">
      <alignment horizontal="right"/>
    </xf>
    <xf numFmtId="180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43" fillId="0" borderId="0">
      <alignment horizontal="center"/>
    </xf>
    <xf numFmtId="0" fontId="36" fillId="30" borderId="11" applyNumberFormat="0" applyFont="0" applyAlignment="0" applyProtection="0"/>
    <xf numFmtId="0" fontId="14" fillId="17" borderId="0" applyNumberFormat="0" applyBorder="0" applyAlignment="0" applyProtection="0"/>
    <xf numFmtId="0" fontId="44" fillId="29" borderId="13" applyNumberFormat="0" applyAlignment="0" applyProtection="0"/>
    <xf numFmtId="0" fontId="42" fillId="0" borderId="0"/>
    <xf numFmtId="0" fontId="12" fillId="0" borderId="0"/>
    <xf numFmtId="2" fontId="12" fillId="0" borderId="0" applyFont="0" applyFill="0" applyBorder="0" applyProtection="0">
      <alignment horizontal="right"/>
    </xf>
    <xf numFmtId="2" fontId="12" fillId="0" borderId="0" applyFont="0" applyFill="0" applyBorder="0" applyProtection="0">
      <alignment horizontal="right"/>
    </xf>
    <xf numFmtId="0" fontId="45" fillId="0" borderId="5">
      <alignment horizontal="center"/>
    </xf>
    <xf numFmtId="49" fontId="18" fillId="0" borderId="0" applyFill="0" applyBorder="0" applyAlignment="0" applyProtection="0">
      <alignment vertical="top"/>
    </xf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4" applyNumberFormat="0" applyFill="0" applyAlignment="0" applyProtection="0"/>
    <xf numFmtId="0" fontId="48" fillId="0" borderId="14" applyNumberFormat="0" applyFill="0" applyAlignment="0" applyProtection="0"/>
    <xf numFmtId="0" fontId="49" fillId="0" borderId="15" applyNumberFormat="0" applyFill="0" applyAlignment="0" applyProtection="0"/>
    <xf numFmtId="0" fontId="49" fillId="0" borderId="15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3" fillId="0" borderId="0"/>
    <xf numFmtId="174" fontId="19" fillId="0" borderId="17">
      <protection locked="0"/>
    </xf>
    <xf numFmtId="0" fontId="51" fillId="32" borderId="18" applyNumberFormat="0" applyAlignment="0" applyProtection="0"/>
    <xf numFmtId="0" fontId="51" fillId="32" borderId="18" applyNumberFormat="0" applyAlignment="0" applyProtection="0"/>
    <xf numFmtId="2" fontId="24" fillId="0" borderId="0" applyFont="0" applyFill="0" applyBorder="0" applyAlignment="0" applyProtection="0"/>
    <xf numFmtId="1" fontId="52" fillId="0" borderId="0">
      <alignment vertical="top" wrapText="1"/>
    </xf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1"/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9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7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8" fillId="0" borderId="0" xfId="0" applyFont="1" applyBorder="1" applyAlignment="1">
      <alignment horizontal="right" vertical="center"/>
    </xf>
    <xf numFmtId="3" fontId="6" fillId="0" borderId="0" xfId="0" applyNumberFormat="1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/>
    <xf numFmtId="181" fontId="0" fillId="0" borderId="0" xfId="161" applyNumberFormat="1" applyFont="1"/>
    <xf numFmtId="182" fontId="0" fillId="0" borderId="0" xfId="0" applyNumberFormat="1"/>
    <xf numFmtId="0" fontId="0" fillId="0" borderId="2" xfId="0" applyBorder="1"/>
  </cellXfs>
  <cellStyles count="162">
    <cellStyle name="20 % - Accent1" xfId="2"/>
    <cellStyle name="20 % - Accent2" xfId="3"/>
    <cellStyle name="20 % - Accent3" xfId="4"/>
    <cellStyle name="20 % - Accent4" xfId="5"/>
    <cellStyle name="20 % - Accent5" xfId="6"/>
    <cellStyle name="20 % - Accent6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 % - Accent1" xfId="14"/>
    <cellStyle name="40 % - Accent2" xfId="15"/>
    <cellStyle name="40 % - Accent3" xfId="16"/>
    <cellStyle name="40 % - Accent4" xfId="17"/>
    <cellStyle name="40 % - Accent5" xfId="18"/>
    <cellStyle name="40 % - Accent6" xfId="19"/>
    <cellStyle name="40% - Accent1 2" xfId="20"/>
    <cellStyle name="40% - Accent2 2" xfId="21"/>
    <cellStyle name="40% - Accent3 2" xfId="22"/>
    <cellStyle name="40% - Accent4 2" xfId="23"/>
    <cellStyle name="40% - Accent5 2" xfId="24"/>
    <cellStyle name="40% - Accent6 2" xfId="25"/>
    <cellStyle name="60 % - Accent1" xfId="26"/>
    <cellStyle name="60 % - Accent2" xfId="27"/>
    <cellStyle name="60 % - Accent3" xfId="28"/>
    <cellStyle name="60 % - Accent4" xfId="29"/>
    <cellStyle name="60 % - Accent5" xfId="30"/>
    <cellStyle name="60 % - Accent6" xfId="31"/>
    <cellStyle name="ANCLAS,REZONES Y SUS PARTES,DE FUNDICION,DE HIERRO O DE ACERO" xfId="32"/>
    <cellStyle name="Avertissement" xfId="33"/>
    <cellStyle name="Bon" xfId="34"/>
    <cellStyle name="caché" xfId="35"/>
    <cellStyle name="Calcul" xfId="36"/>
    <cellStyle name="Cellule liée" xfId="37"/>
    <cellStyle name="Comma 2" xfId="38"/>
    <cellStyle name="Comma 2 2" xfId="39"/>
    <cellStyle name="Comma 3" xfId="40"/>
    <cellStyle name="Comma 3 2" xfId="41"/>
    <cellStyle name="Comma 4" xfId="42"/>
    <cellStyle name="Comma 5" xfId="161"/>
    <cellStyle name="Comma(0)" xfId="43"/>
    <cellStyle name="Comma(3)" xfId="44"/>
    <cellStyle name="Comma[0]" xfId="45"/>
    <cellStyle name="Comma[1]" xfId="46"/>
    <cellStyle name="Comma[2]__" xfId="47"/>
    <cellStyle name="Comma[3]" xfId="48"/>
    <cellStyle name="Comma0" xfId="49"/>
    <cellStyle name="Commentaire" xfId="50"/>
    <cellStyle name="Currency0" xfId="51"/>
    <cellStyle name="Date" xfId="52"/>
    <cellStyle name="Dezimal_03-09-03" xfId="53"/>
    <cellStyle name="En-tête 1" xfId="54"/>
    <cellStyle name="En-tête 2" xfId="55"/>
    <cellStyle name="Entrée" xfId="56"/>
    <cellStyle name="Euro" xfId="57"/>
    <cellStyle name="Euro 2" xfId="58"/>
    <cellStyle name="Euro 3" xfId="59"/>
    <cellStyle name="Euro 4" xfId="60"/>
    <cellStyle name="Euro 5" xfId="61"/>
    <cellStyle name="F2" xfId="62"/>
    <cellStyle name="F3" xfId="63"/>
    <cellStyle name="F4" xfId="64"/>
    <cellStyle name="F5" xfId="65"/>
    <cellStyle name="F6" xfId="66"/>
    <cellStyle name="F7" xfId="67"/>
    <cellStyle name="F8" xfId="68"/>
    <cellStyle name="Financier0" xfId="69"/>
    <cellStyle name="Fixed" xfId="70"/>
    <cellStyle name="Heading1" xfId="71"/>
    <cellStyle name="Heading2" xfId="72"/>
    <cellStyle name="Hipervínculo" xfId="73"/>
    <cellStyle name="Hipervínculo visitado" xfId="74"/>
    <cellStyle name="Hipervínculo_cdr21y22(sunatdptos)" xfId="75"/>
    <cellStyle name="Hyperlink" xfId="1" builtinId="8"/>
    <cellStyle name="Hyperlink 2" xfId="76"/>
    <cellStyle name="Hyperlink 2 2" xfId="77"/>
    <cellStyle name="Insatisfaisant" xfId="78"/>
    <cellStyle name="Lien hypertexte 2" xfId="79"/>
    <cellStyle name="Millares [0]_PRUEBA" xfId="80"/>
    <cellStyle name="Millares_PRUEBA" xfId="81"/>
    <cellStyle name="Moneda [0]_PRUEBA" xfId="82"/>
    <cellStyle name="Moneda_PRUEBA" xfId="83"/>
    <cellStyle name="Monétaire0" xfId="84"/>
    <cellStyle name="Motif" xfId="85"/>
    <cellStyle name="negrita" xfId="86"/>
    <cellStyle name="Neutre" xfId="87"/>
    <cellStyle name="No-definido" xfId="88"/>
    <cellStyle name="Normaali_Eduskuntavaalit" xfId="89"/>
    <cellStyle name="Normal" xfId="0" builtinId="0"/>
    <cellStyle name="Normal 10" xfId="90"/>
    <cellStyle name="Normal 11" xfId="91"/>
    <cellStyle name="Normal 12" xfId="92"/>
    <cellStyle name="Normal 2" xfId="93"/>
    <cellStyle name="Normal 2 2" xfId="94"/>
    <cellStyle name="Normal 2 2 2" xfId="95"/>
    <cellStyle name="Normal 2 3" xfId="96"/>
    <cellStyle name="Normal 2_AccumulationEquation" xfId="97"/>
    <cellStyle name="Normal 3" xfId="98"/>
    <cellStyle name="Normal 3 2" xfId="99"/>
    <cellStyle name="Normal 4" xfId="100"/>
    <cellStyle name="Normal 4 2" xfId="101"/>
    <cellStyle name="Normal 4 3" xfId="102"/>
    <cellStyle name="Normal 5" xfId="103"/>
    <cellStyle name="Normal 5 2" xfId="104"/>
    <cellStyle name="Normal 5 3" xfId="105"/>
    <cellStyle name="Normal 6" xfId="106"/>
    <cellStyle name="Normal 6 2" xfId="107"/>
    <cellStyle name="Normal 7" xfId="108"/>
    <cellStyle name="Normal 7 2" xfId="109"/>
    <cellStyle name="Normal 8" xfId="110"/>
    <cellStyle name="Normal 9" xfId="111"/>
    <cellStyle name="Normal GHG whole table" xfId="112"/>
    <cellStyle name="Normal-blank" xfId="113"/>
    <cellStyle name="Normal-bottom" xfId="114"/>
    <cellStyle name="Normal-center" xfId="115"/>
    <cellStyle name="Normal-droit" xfId="116"/>
    <cellStyle name="Normal-top" xfId="117"/>
    <cellStyle name="Normale_Table 7" xfId="118"/>
    <cellStyle name="normální_Nove vystupy_DOPOCTENE" xfId="119"/>
    <cellStyle name="Note 2" xfId="120"/>
    <cellStyle name="Note 3" xfId="121"/>
    <cellStyle name="pais" xfId="122"/>
    <cellStyle name="Percent 2" xfId="123"/>
    <cellStyle name="Percent 2 2" xfId="124"/>
    <cellStyle name="Percent 2 3" xfId="125"/>
    <cellStyle name="Percent 3" xfId="126"/>
    <cellStyle name="Percent 4" xfId="127"/>
    <cellStyle name="Percent 5" xfId="128"/>
    <cellStyle name="periodo" xfId="129"/>
    <cellStyle name="Pilkku_Esimerkkejä kaavioista.xls Kaavio 1" xfId="130"/>
    <cellStyle name="Pourcentage 2" xfId="131"/>
    <cellStyle name="Pourcentage 3" xfId="132"/>
    <cellStyle name="Pourcentage 4" xfId="133"/>
    <cellStyle name="rango" xfId="134"/>
    <cellStyle name="Remarque" xfId="135"/>
    <cellStyle name="Satisfaisant" xfId="136"/>
    <cellStyle name="Sortie" xfId="137"/>
    <cellStyle name="source" xfId="138"/>
    <cellStyle name="Standard_2 + 3" xfId="139"/>
    <cellStyle name="Style 24" xfId="140"/>
    <cellStyle name="Style 25" xfId="141"/>
    <cellStyle name="style_col_headings" xfId="142"/>
    <cellStyle name="TEXT" xfId="143"/>
    <cellStyle name="Texte explicatif" xfId="144"/>
    <cellStyle name="Titre" xfId="145"/>
    <cellStyle name="Titre " xfId="146"/>
    <cellStyle name="Titre 1" xfId="147"/>
    <cellStyle name="Titre 1" xfId="148"/>
    <cellStyle name="Titre 2" xfId="149"/>
    <cellStyle name="Titre 2" xfId="150"/>
    <cellStyle name="Titre 3" xfId="151"/>
    <cellStyle name="Titre 3" xfId="152"/>
    <cellStyle name="Titre 4" xfId="153"/>
    <cellStyle name="Titre 4" xfId="154"/>
    <cellStyle name="titulo" xfId="155"/>
    <cellStyle name="Total 2" xfId="156"/>
    <cellStyle name="Vérification" xfId="157"/>
    <cellStyle name="Vérification de cellule" xfId="158"/>
    <cellStyle name="Virgule fixe" xfId="159"/>
    <cellStyle name="Wrapped" xfId="16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269617</xdr:colOff>
      <xdr:row>120</xdr:row>
      <xdr:rowOff>141585</xdr:rowOff>
    </xdr:from>
    <xdr:ext cx="184666" cy="923330"/>
    <xdr:sp macro="" textlink="">
      <xdr:nvSpPr>
        <xdr:cNvPr id="2" name="Rectangle 1"/>
        <xdr:cNvSpPr/>
      </xdr:nvSpPr>
      <xdr:spPr>
        <a:xfrm>
          <a:off x="7280017" y="21515685"/>
          <a:ext cx="184666" cy="9233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Dropbox/UK%20Wealth%20shares/Paper%201895%20to%20present/ESTIMATES%20AND%20GRAPHS/Wealth%20paper%20tables%20and%20figu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esktop/sector_cur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Library/Application%20Support/Microsoft/Office/Office%202011%20AutoRecovery/Comparison%202003-04%20to%202004-05_post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5185009/Local%20Settings/Temporary%20Internet%20Files/OLK7972/Template%20-%20Table%203.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Library/Application%20Support/Microsoft/Office/Office%202011%20AutoRecovery/minimum%20wa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5185009/Local%20Settings/Temporary%20Internet%20Files/OLK7972/Template%20-%20Table%203.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/Dropbox/UK%20Wealth%20shares/Paper%201895%20to%20present/ESTIMATES%20AND%20GRAPHS/All%20couples%201970%20to%202004%20MFTTAWE%20comparis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piketty/Dropbox/WorldWealth/Work/CapitalIsBack/German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Fig 1"/>
      <sheetName val="Data Fig 1"/>
      <sheetName val="Fig 2"/>
      <sheetName val="Fig 3"/>
      <sheetName val="Data Fig 3"/>
      <sheetName val="Fig 4"/>
      <sheetName val="Data Fig 4"/>
      <sheetName val="Fig 5"/>
      <sheetName val="Data Fig 5"/>
      <sheetName val="Fig 6"/>
      <sheetName val="Fig 7"/>
      <sheetName val="Fig 8"/>
      <sheetName val="Data Fig 8"/>
      <sheetName val="Fig 9"/>
      <sheetName val="Fig 10"/>
      <sheetName val="Data Fig 10"/>
      <sheetName val="Fig 11"/>
      <sheetName val="Data Fig 11"/>
      <sheetName val="Fig 12"/>
      <sheetName val="Data Fig 12"/>
      <sheetName val="Fig 13"/>
      <sheetName val="Data Fig 13"/>
      <sheetName val="Fig 14"/>
      <sheetName val="data Fig 14"/>
      <sheetName val="Fig 15"/>
      <sheetName val="data Fig 15"/>
      <sheetName val="Fig 16"/>
      <sheetName val="Fig 17"/>
      <sheetName val="data Fig 17"/>
      <sheetName val="Fig C1"/>
      <sheetName val="Data Fig C1"/>
      <sheetName val="Fig C2"/>
      <sheetName val="Fig C3"/>
      <sheetName val="Data Fig C2 C3"/>
      <sheetName val="Fig C4"/>
      <sheetName val="Data Fig C4"/>
      <sheetName val="Table 1"/>
      <sheetName val="Table A1"/>
      <sheetName val="Table A2"/>
      <sheetName val="Table A3"/>
      <sheetName val="Table B1"/>
      <sheetName val="Table B1 (cont.)"/>
      <sheetName val="Table B1 (end)"/>
      <sheetName val="Data for Table B1 (end) "/>
      <sheetName val="Table B2"/>
      <sheetName val="Table B2 (end)"/>
      <sheetName val="Data for Table B2 (end) "/>
      <sheetName val="Table C1"/>
      <sheetName val="Table D1"/>
      <sheetName val="Data Table D1"/>
      <sheetName val="Table E1"/>
      <sheetName val="Table E2"/>
      <sheetName val="Table F1"/>
      <sheetName val="Table G1"/>
      <sheetName val="Table G2"/>
      <sheetName val="Table H1"/>
      <sheetName val="Table H2"/>
      <sheetName val="Table H3"/>
      <sheetName val="Data Fig J1"/>
      <sheetName val="Table J1"/>
      <sheetName val="Table J2"/>
      <sheetName val="Data T J2 A"/>
      <sheetName val="Data T J2 B"/>
      <sheetName val="Data TJ2 C"/>
      <sheetName val="Data TJ2 D"/>
      <sheetName val="Table K1"/>
      <sheetName val="Table K1 (end)"/>
      <sheetName val="Table L1"/>
      <sheetName val="Table L2"/>
      <sheetName val="Table L3"/>
      <sheetName val="Table L4"/>
      <sheetName val="Table M1"/>
      <sheetName val="Table N1"/>
      <sheetName val="Data for Table N1"/>
      <sheetName val="Fig O1"/>
      <sheetName val="Table O1"/>
      <sheetName val="Table O2"/>
      <sheetName val="Table O3"/>
      <sheetName val="Friedman Interpolated results"/>
      <sheetName val="Comparison Estate and wealth"/>
      <sheetName val="Estates results"/>
      <sheetName val="Estates results percentiles"/>
      <sheetName val="US wealth estates data"/>
      <sheetName val="Capitalization"/>
      <sheetName val="Sample size"/>
      <sheetName val="Top_InvIncome_Shares"/>
      <sheetName val="SPI Results 1985-2010"/>
      <sheetName val="Table 1-old"/>
      <sheetName val="Fig J1-old"/>
      <sheetName val="Fig 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4">
          <cell r="AH24">
            <v>36732.296945866277</v>
          </cell>
        </row>
        <row r="25">
          <cell r="AH25">
            <v>37413.981708021805</v>
          </cell>
        </row>
        <row r="26">
          <cell r="AH26">
            <v>37915.914428340424</v>
          </cell>
        </row>
        <row r="27">
          <cell r="AH27">
            <v>40516.089960847887</v>
          </cell>
        </row>
        <row r="33">
          <cell r="AH33">
            <v>22701.88286707236</v>
          </cell>
        </row>
        <row r="37">
          <cell r="AH37">
            <v>31655.830315403757</v>
          </cell>
        </row>
        <row r="38">
          <cell r="AH38">
            <v>33032.19324943603</v>
          </cell>
        </row>
        <row r="39">
          <cell r="AH39">
            <v>33500.635896330052</v>
          </cell>
        </row>
        <row r="40">
          <cell r="AH40">
            <v>35919.884128833677</v>
          </cell>
        </row>
        <row r="41">
          <cell r="AH41">
            <v>35043.554586802333</v>
          </cell>
        </row>
        <row r="42">
          <cell r="AH42">
            <v>33258.676522175258</v>
          </cell>
        </row>
        <row r="43">
          <cell r="AH43">
            <v>36920.360883361318</v>
          </cell>
        </row>
        <row r="49">
          <cell r="AH49">
            <v>41358.425067997043</v>
          </cell>
        </row>
        <row r="51">
          <cell r="AH51">
            <v>41487.747395124708</v>
          </cell>
        </row>
        <row r="63">
          <cell r="AH63">
            <v>34628.34973864162</v>
          </cell>
        </row>
        <row r="64">
          <cell r="AH64">
            <v>31096.978690846037</v>
          </cell>
        </row>
        <row r="65">
          <cell r="AH65">
            <v>29432.039769868614</v>
          </cell>
        </row>
        <row r="66">
          <cell r="AH66">
            <v>26167.685070484738</v>
          </cell>
        </row>
        <row r="67">
          <cell r="AH67">
            <v>27992.075673756703</v>
          </cell>
        </row>
        <row r="68">
          <cell r="AH68">
            <v>27283.49174754904</v>
          </cell>
        </row>
        <row r="69">
          <cell r="AH69">
            <v>26994.918847885583</v>
          </cell>
        </row>
        <row r="70">
          <cell r="AH70">
            <v>28440.181643092925</v>
          </cell>
        </row>
        <row r="71">
          <cell r="AH71">
            <v>30409.340750557771</v>
          </cell>
        </row>
        <row r="72">
          <cell r="AH72">
            <v>32906.371762477596</v>
          </cell>
        </row>
        <row r="73">
          <cell r="AH73">
            <v>31831.52268327666</v>
          </cell>
        </row>
        <row r="74">
          <cell r="AH74">
            <v>32918.017255141596</v>
          </cell>
        </row>
        <row r="75">
          <cell r="AH75">
            <v>33539.541831550945</v>
          </cell>
        </row>
        <row r="76">
          <cell r="AH76">
            <v>36276.535796707547</v>
          </cell>
        </row>
        <row r="77">
          <cell r="AH77">
            <v>37956.550581349911</v>
          </cell>
        </row>
        <row r="78">
          <cell r="AH78">
            <v>37322.984198541279</v>
          </cell>
        </row>
        <row r="79">
          <cell r="AH79">
            <v>37205.708893012168</v>
          </cell>
        </row>
        <row r="80">
          <cell r="AH80">
            <v>39224.457894195366</v>
          </cell>
        </row>
        <row r="81">
          <cell r="AH81">
            <v>39691.44579912546</v>
          </cell>
        </row>
        <row r="82">
          <cell r="AH82">
            <v>38400.227462540468</v>
          </cell>
        </row>
        <row r="83">
          <cell r="AH83">
            <v>38685.577646062215</v>
          </cell>
        </row>
        <row r="84">
          <cell r="AH84">
            <v>40131.306878610099</v>
          </cell>
        </row>
        <row r="85">
          <cell r="AH85">
            <v>46717.083074684248</v>
          </cell>
        </row>
        <row r="86">
          <cell r="AH86">
            <v>49207.167310180339</v>
          </cell>
        </row>
        <row r="87">
          <cell r="AH87">
            <v>40716.92378636435</v>
          </cell>
        </row>
        <row r="88">
          <cell r="AH88">
            <v>38397.675883234268</v>
          </cell>
        </row>
        <row r="89">
          <cell r="AH89">
            <v>35448.009500248576</v>
          </cell>
        </row>
        <row r="90">
          <cell r="AH90">
            <v>32603.289822142895</v>
          </cell>
        </row>
        <row r="91">
          <cell r="AH91">
            <v>36705.981268163843</v>
          </cell>
        </row>
        <row r="92">
          <cell r="AH92">
            <v>40545.808236351353</v>
          </cell>
        </row>
        <row r="93">
          <cell r="AH93">
            <v>43044.875879742511</v>
          </cell>
        </row>
        <row r="94">
          <cell r="AH94">
            <v>39110.695032132062</v>
          </cell>
        </row>
        <row r="95">
          <cell r="AH95">
            <v>42357.485890650663</v>
          </cell>
        </row>
        <row r="96">
          <cell r="AH96">
            <v>47322.952349567342</v>
          </cell>
        </row>
        <row r="97">
          <cell r="AH97">
            <v>53513.776294240619</v>
          </cell>
        </row>
        <row r="98">
          <cell r="AH98">
            <v>53661.951744404403</v>
          </cell>
        </row>
        <row r="99">
          <cell r="AH99">
            <v>57141.790007176249</v>
          </cell>
        </row>
        <row r="100">
          <cell r="AH100">
            <v>68332.989382412125</v>
          </cell>
        </row>
        <row r="101">
          <cell r="AH101">
            <v>78302.295942663754</v>
          </cell>
        </row>
        <row r="102">
          <cell r="AH102">
            <v>81656.854650874768</v>
          </cell>
        </row>
        <row r="103">
          <cell r="AH103">
            <v>76734.639895352651</v>
          </cell>
        </row>
        <row r="105">
          <cell r="AH105">
            <v>70653.177731153788</v>
          </cell>
        </row>
        <row r="106">
          <cell r="AH106">
            <v>70692.725475420142</v>
          </cell>
        </row>
        <row r="107">
          <cell r="AH107">
            <v>71498.241716719625</v>
          </cell>
        </row>
        <row r="108">
          <cell r="AH108">
            <v>72475.234574037109</v>
          </cell>
        </row>
        <row r="109">
          <cell r="AH109">
            <v>71638.797829446208</v>
          </cell>
        </row>
        <row r="110">
          <cell r="AH110">
            <v>73512.550538742566</v>
          </cell>
        </row>
        <row r="112">
          <cell r="AH112">
            <v>86934.084659945351</v>
          </cell>
        </row>
        <row r="113">
          <cell r="AH113">
            <v>92848.862164347709</v>
          </cell>
        </row>
        <row r="114">
          <cell r="AH114">
            <v>106203.99223073592</v>
          </cell>
        </row>
        <row r="115">
          <cell r="AH115">
            <v>109931.19732874006</v>
          </cell>
        </row>
        <row r="116">
          <cell r="AH116">
            <v>115943.4044468967</v>
          </cell>
        </row>
        <row r="118">
          <cell r="AH118">
            <v>123254.09980462297</v>
          </cell>
        </row>
        <row r="119">
          <cell r="AH119">
            <v>125713.77939790925</v>
          </cell>
        </row>
        <row r="121">
          <cell r="AH121">
            <v>110464.39936741194</v>
          </cell>
        </row>
        <row r="122">
          <cell r="AH122">
            <v>116689.84699928625</v>
          </cell>
        </row>
        <row r="123">
          <cell r="AH123">
            <v>119196.74260569055</v>
          </cell>
        </row>
        <row r="125">
          <cell r="AH125">
            <v>118429.29589565973</v>
          </cell>
        </row>
      </sheetData>
      <sheetData sheetId="51"/>
      <sheetData sheetId="52"/>
      <sheetData sheetId="53"/>
      <sheetData sheetId="54">
        <row r="24">
          <cell r="C24">
            <v>7.3003768920898438</v>
          </cell>
          <cell r="D24">
            <v>92.699623107910156</v>
          </cell>
          <cell r="E24">
            <v>87.777236938476562</v>
          </cell>
          <cell r="F24">
            <v>67.652023315429688</v>
          </cell>
          <cell r="G24">
            <v>56.089942932128906</v>
          </cell>
          <cell r="H24">
            <v>34.330051422119141</v>
          </cell>
          <cell r="J24">
            <v>4.9223861694335938</v>
          </cell>
          <cell r="K24">
            <v>20.125213623046875</v>
          </cell>
          <cell r="L24">
            <v>11.562080383300781</v>
          </cell>
          <cell r="M24">
            <v>21.759891510009766</v>
          </cell>
        </row>
        <row r="25">
          <cell r="C25">
            <v>7.1548614501953125</v>
          </cell>
          <cell r="D25">
            <v>92.845138549804688</v>
          </cell>
          <cell r="E25">
            <v>88.070762634277344</v>
          </cell>
          <cell r="F25">
            <v>68.779045104980469</v>
          </cell>
          <cell r="G25">
            <v>57.902664184570312</v>
          </cell>
          <cell r="H25">
            <v>35.744464874267578</v>
          </cell>
          <cell r="J25">
            <v>4.7743759155273438</v>
          </cell>
          <cell r="K25">
            <v>19.291717529296875</v>
          </cell>
          <cell r="L25">
            <v>10.876380920410156</v>
          </cell>
          <cell r="M25">
            <v>22.158199310302734</v>
          </cell>
        </row>
        <row r="26">
          <cell r="C26">
            <v>7.4267425537109375</v>
          </cell>
          <cell r="D26">
            <v>92.573257446289062</v>
          </cell>
          <cell r="E26">
            <v>87.562950134277344</v>
          </cell>
          <cell r="F26">
            <v>66.584556579589844</v>
          </cell>
          <cell r="G26">
            <v>55.158622741699219</v>
          </cell>
          <cell r="H26">
            <v>34.059474945068359</v>
          </cell>
          <cell r="J26">
            <v>5.0103073120117188</v>
          </cell>
          <cell r="K26">
            <v>20.9783935546875</v>
          </cell>
          <cell r="L26">
            <v>11.425933837890625</v>
          </cell>
          <cell r="M26">
            <v>21.099147796630859</v>
          </cell>
        </row>
        <row r="27">
          <cell r="C27">
            <v>7.034454345703125</v>
          </cell>
          <cell r="D27">
            <v>92.965545654296875</v>
          </cell>
          <cell r="E27">
            <v>88.230316162109375</v>
          </cell>
          <cell r="F27">
            <v>67.214042663574219</v>
          </cell>
          <cell r="G27">
            <v>55.173934936523438</v>
          </cell>
          <cell r="H27">
            <v>31.993745803833008</v>
          </cell>
          <cell r="J27">
            <v>4.7352294921875</v>
          </cell>
          <cell r="K27">
            <v>21.016273498535156</v>
          </cell>
          <cell r="L27">
            <v>12.040107727050781</v>
          </cell>
          <cell r="M27">
            <v>23.18018913269043</v>
          </cell>
        </row>
        <row r="33">
          <cell r="C33">
            <v>12.026153564453125</v>
          </cell>
          <cell r="D33">
            <v>87.973846435546875</v>
          </cell>
          <cell r="E33">
            <v>81.359840393066406</v>
          </cell>
          <cell r="F33">
            <v>57.314971923828125</v>
          </cell>
          <cell r="G33">
            <v>45.580299377441406</v>
          </cell>
          <cell r="H33">
            <v>27.756223678588867</v>
          </cell>
          <cell r="J33">
            <v>6.6140060424804688</v>
          </cell>
          <cell r="K33">
            <v>24.044868469238281</v>
          </cell>
          <cell r="L33">
            <v>11.734672546386719</v>
          </cell>
          <cell r="M33">
            <v>17.824075698852539</v>
          </cell>
        </row>
        <row r="37">
          <cell r="C37">
            <v>12.070732116699219</v>
          </cell>
          <cell r="D37">
            <v>87.929267883300781</v>
          </cell>
          <cell r="E37">
            <v>81.669700622558594</v>
          </cell>
          <cell r="F37">
            <v>59.464096069335938</v>
          </cell>
          <cell r="G37">
            <v>49.441932678222656</v>
          </cell>
          <cell r="H37">
            <v>31.448486328125</v>
          </cell>
          <cell r="J37">
            <v>6.2595672607421875</v>
          </cell>
          <cell r="K37">
            <v>22.205604553222656</v>
          </cell>
          <cell r="L37">
            <v>10.022163391113281</v>
          </cell>
          <cell r="M37">
            <v>17.993446350097656</v>
          </cell>
        </row>
        <row r="38">
          <cell r="C38">
            <v>11.835227966308594</v>
          </cell>
          <cell r="D38">
            <v>88.164772033691406</v>
          </cell>
          <cell r="E38">
            <v>81.985603332519531</v>
          </cell>
          <cell r="F38">
            <v>60.270042419433594</v>
          </cell>
          <cell r="G38">
            <v>50.523521423339844</v>
          </cell>
          <cell r="H38">
            <v>33.775611877441406</v>
          </cell>
          <cell r="J38">
            <v>6.179168701171875</v>
          </cell>
          <cell r="K38">
            <v>21.715560913085938</v>
          </cell>
          <cell r="L38">
            <v>9.74652099609375</v>
          </cell>
          <cell r="M38">
            <v>16.747909545898438</v>
          </cell>
        </row>
        <row r="39">
          <cell r="C39">
            <v>12.788284301757812</v>
          </cell>
          <cell r="D39">
            <v>87.211715698242188</v>
          </cell>
          <cell r="E39">
            <v>80.440818786621094</v>
          </cell>
          <cell r="F39">
            <v>56.887580871582031</v>
          </cell>
          <cell r="G39">
            <v>46.643608093261719</v>
          </cell>
          <cell r="H39">
            <v>28.902734756469727</v>
          </cell>
          <cell r="J39">
            <v>6.7708969116210938</v>
          </cell>
          <cell r="K39">
            <v>23.553237915039062</v>
          </cell>
          <cell r="L39">
            <v>10.243972778320312</v>
          </cell>
          <cell r="M39">
            <v>17.740873336791992</v>
          </cell>
        </row>
        <row r="40">
          <cell r="C40">
            <v>12.017173767089844</v>
          </cell>
          <cell r="D40">
            <v>87.982826232910156</v>
          </cell>
          <cell r="E40">
            <v>81.656112670898438</v>
          </cell>
          <cell r="F40">
            <v>59.110424041748047</v>
          </cell>
          <cell r="G40">
            <v>48.609085083007812</v>
          </cell>
          <cell r="H40">
            <v>30.658302307128906</v>
          </cell>
          <cell r="J40">
            <v>6.3267135620117188</v>
          </cell>
          <cell r="K40">
            <v>22.545688629150391</v>
          </cell>
          <cell r="L40">
            <v>10.501338958740234</v>
          </cell>
          <cell r="M40">
            <v>17.950782775878906</v>
          </cell>
        </row>
        <row r="41">
          <cell r="C41">
            <v>13.317298889160156</v>
          </cell>
          <cell r="D41">
            <v>86.682701110839844</v>
          </cell>
          <cell r="E41">
            <v>80.099212646484375</v>
          </cell>
          <cell r="F41">
            <v>56.459617614746094</v>
          </cell>
          <cell r="G41">
            <v>46.107109069824219</v>
          </cell>
          <cell r="H41">
            <v>28.418817520141602</v>
          </cell>
          <cell r="J41">
            <v>6.5834884643554688</v>
          </cell>
          <cell r="K41">
            <v>23.639595031738281</v>
          </cell>
          <cell r="L41">
            <v>10.352508544921875</v>
          </cell>
          <cell r="M41">
            <v>17.688291549682617</v>
          </cell>
        </row>
        <row r="42">
          <cell r="C42">
            <v>12.929771423339844</v>
          </cell>
          <cell r="D42">
            <v>87.070228576660156</v>
          </cell>
          <cell r="E42">
            <v>79.858604431152344</v>
          </cell>
          <cell r="F42">
            <v>56.322406768798828</v>
          </cell>
          <cell r="G42">
            <v>45.879928588867188</v>
          </cell>
          <cell r="H42">
            <v>27.639131546020508</v>
          </cell>
          <cell r="J42">
            <v>7.2116241455078125</v>
          </cell>
          <cell r="K42">
            <v>23.536197662353516</v>
          </cell>
          <cell r="L42">
            <v>10.442478179931641</v>
          </cell>
          <cell r="M42">
            <v>18.24079704284668</v>
          </cell>
        </row>
        <row r="43">
          <cell r="C43">
            <v>13.868942260742188</v>
          </cell>
          <cell r="D43">
            <v>86.131057739257812</v>
          </cell>
          <cell r="E43">
            <v>79.182258605957031</v>
          </cell>
          <cell r="F43">
            <v>56.937812805175781</v>
          </cell>
          <cell r="G43">
            <v>46.979438781738281</v>
          </cell>
          <cell r="H43">
            <v>29.524534225463867</v>
          </cell>
          <cell r="J43">
            <v>6.9487991333007812</v>
          </cell>
          <cell r="K43">
            <v>22.24444580078125</v>
          </cell>
          <cell r="L43">
            <v>9.9583740234375</v>
          </cell>
          <cell r="M43">
            <v>17.454904556274414</v>
          </cell>
        </row>
        <row r="49">
          <cell r="C49">
            <v>14.836799621582031</v>
          </cell>
          <cell r="D49">
            <v>85.163200378417969</v>
          </cell>
          <cell r="E49">
            <v>77.532745361328125</v>
          </cell>
          <cell r="F49">
            <v>53.426807403564453</v>
          </cell>
          <cell r="G49">
            <v>42.13702392578125</v>
          </cell>
          <cell r="H49">
            <v>23.455728530883789</v>
          </cell>
          <cell r="J49">
            <v>7.6304550170898438</v>
          </cell>
          <cell r="K49">
            <v>24.105937957763672</v>
          </cell>
          <cell r="L49">
            <v>11.289783477783203</v>
          </cell>
          <cell r="M49">
            <v>18.681295394897461</v>
          </cell>
        </row>
        <row r="51">
          <cell r="C51">
            <v>14.987464904785156</v>
          </cell>
          <cell r="D51">
            <v>85.012535095214844</v>
          </cell>
          <cell r="E51">
            <v>77.489822387695312</v>
          </cell>
          <cell r="F51">
            <v>54.071914672851562</v>
          </cell>
          <cell r="G51">
            <v>43.831245422363281</v>
          </cell>
          <cell r="H51">
            <v>27.022249221801758</v>
          </cell>
          <cell r="J51">
            <v>7.5227127075195312</v>
          </cell>
          <cell r="K51">
            <v>23.41790771484375</v>
          </cell>
          <cell r="L51">
            <v>10.240669250488281</v>
          </cell>
          <cell r="M51">
            <v>16.808996200561523</v>
          </cell>
        </row>
        <row r="63">
          <cell r="C63">
            <v>20.058448791503906</v>
          </cell>
          <cell r="D63">
            <v>79.941551208496094</v>
          </cell>
          <cell r="E63">
            <v>68.952964782714844</v>
          </cell>
          <cell r="F63">
            <v>43.041618347167969</v>
          </cell>
          <cell r="G63">
            <v>33.336631774902344</v>
          </cell>
          <cell r="H63">
            <v>20.087564468383789</v>
          </cell>
          <cell r="J63">
            <v>10.98858642578125</v>
          </cell>
          <cell r="K63">
            <v>25.911346435546875</v>
          </cell>
          <cell r="L63">
            <v>9.704986572265625</v>
          </cell>
          <cell r="M63">
            <v>13.249067306518555</v>
          </cell>
        </row>
        <row r="64">
          <cell r="C64">
            <v>21.698257446289062</v>
          </cell>
          <cell r="D64">
            <v>78.301742553710938</v>
          </cell>
          <cell r="E64">
            <v>68.155532836914062</v>
          </cell>
          <cell r="F64">
            <v>41.852638244628906</v>
          </cell>
          <cell r="G64">
            <v>32.212135314941406</v>
          </cell>
          <cell r="H64">
            <v>19.01959228515625</v>
          </cell>
          <cell r="J64">
            <v>10.146209716796875</v>
          </cell>
          <cell r="K64">
            <v>26.302894592285156</v>
          </cell>
          <cell r="L64">
            <v>9.6405029296875</v>
          </cell>
          <cell r="M64">
            <v>13.192543029785156</v>
          </cell>
        </row>
        <row r="65">
          <cell r="C65">
            <v>22.513465881347656</v>
          </cell>
          <cell r="D65">
            <v>77.486534118652344</v>
          </cell>
          <cell r="E65">
            <v>64.659744262695312</v>
          </cell>
          <cell r="F65">
            <v>38.775558471679688</v>
          </cell>
          <cell r="G65">
            <v>29.770393371582031</v>
          </cell>
          <cell r="H65">
            <v>17.223636627197266</v>
          </cell>
          <cell r="J65">
            <v>12.826789855957031</v>
          </cell>
          <cell r="K65">
            <v>25.884185791015625</v>
          </cell>
          <cell r="L65">
            <v>9.0051651000976562</v>
          </cell>
          <cell r="M65">
            <v>12.546756744384766</v>
          </cell>
        </row>
        <row r="66">
          <cell r="C66">
            <v>23.066322326660156</v>
          </cell>
          <cell r="D66">
            <v>76.933677673339844</v>
          </cell>
          <cell r="E66">
            <v>64.901603698730469</v>
          </cell>
          <cell r="F66">
            <v>38.88714599609375</v>
          </cell>
          <cell r="G66">
            <v>29.161067962646484</v>
          </cell>
          <cell r="H66">
            <v>15.815858840942383</v>
          </cell>
          <cell r="J66">
            <v>12.032073974609375</v>
          </cell>
          <cell r="K66">
            <v>26.014457702636719</v>
          </cell>
          <cell r="L66">
            <v>9.7260780334472656</v>
          </cell>
          <cell r="M66">
            <v>13.345209121704102</v>
          </cell>
        </row>
        <row r="67">
          <cell r="C67">
            <v>23.375541687011719</v>
          </cell>
          <cell r="D67">
            <v>76.624458312988281</v>
          </cell>
          <cell r="E67">
            <v>65.577781677246094</v>
          </cell>
          <cell r="F67">
            <v>40.930950164794922</v>
          </cell>
          <cell r="G67">
            <v>31.152482986450195</v>
          </cell>
          <cell r="H67">
            <v>16.124973297119141</v>
          </cell>
          <cell r="J67">
            <v>11.046676635742188</v>
          </cell>
          <cell r="K67">
            <v>24.646831512451172</v>
          </cell>
          <cell r="L67">
            <v>9.7784671783447266</v>
          </cell>
          <cell r="M67">
            <v>15.027509689331055</v>
          </cell>
        </row>
        <row r="68">
          <cell r="C68">
            <v>24.678016662597656</v>
          </cell>
          <cell r="D68">
            <v>75.321983337402344</v>
          </cell>
          <cell r="E68">
            <v>62.150703430175781</v>
          </cell>
          <cell r="F68">
            <v>37.862289428710938</v>
          </cell>
          <cell r="G68">
            <v>28.915088653564453</v>
          </cell>
          <cell r="H68">
            <v>15.75604248046875</v>
          </cell>
          <cell r="J68">
            <v>13.171279907226562</v>
          </cell>
          <cell r="K68">
            <v>24.288414001464844</v>
          </cell>
          <cell r="L68">
            <v>8.9472007751464844</v>
          </cell>
          <cell r="M68">
            <v>13.159046173095703</v>
          </cell>
        </row>
        <row r="69">
          <cell r="C69">
            <v>26.04608154296875</v>
          </cell>
          <cell r="D69">
            <v>73.95391845703125</v>
          </cell>
          <cell r="E69">
            <v>61.91217041015625</v>
          </cell>
          <cell r="F69">
            <v>37.906074523925781</v>
          </cell>
          <cell r="G69">
            <v>28.716634750366211</v>
          </cell>
          <cell r="H69">
            <v>15.530073165893555</v>
          </cell>
          <cell r="J69">
            <v>12.041748046875</v>
          </cell>
          <cell r="K69">
            <v>24.006095886230469</v>
          </cell>
          <cell r="L69">
            <v>9.1894397735595703</v>
          </cell>
          <cell r="M69">
            <v>13.186561584472656</v>
          </cell>
        </row>
        <row r="70">
          <cell r="C70">
            <v>27.582809448242188</v>
          </cell>
          <cell r="D70">
            <v>72.417190551757812</v>
          </cell>
          <cell r="E70">
            <v>59.709297180175781</v>
          </cell>
          <cell r="F70">
            <v>36.568984985351562</v>
          </cell>
          <cell r="G70">
            <v>28.415658950805664</v>
          </cell>
          <cell r="H70">
            <v>16.022018432617188</v>
          </cell>
          <cell r="J70">
            <v>12.707893371582031</v>
          </cell>
          <cell r="K70">
            <v>23.140312194824219</v>
          </cell>
          <cell r="L70">
            <v>8.1533260345458984</v>
          </cell>
          <cell r="M70">
            <v>12.393640518188477</v>
          </cell>
        </row>
        <row r="71">
          <cell r="C71">
            <v>27.957626342773438</v>
          </cell>
          <cell r="D71">
            <v>72.042373657226562</v>
          </cell>
          <cell r="E71">
            <v>59.424110412597656</v>
          </cell>
          <cell r="F71">
            <v>35.279254913330078</v>
          </cell>
          <cell r="G71">
            <v>27.14801025390625</v>
          </cell>
          <cell r="H71">
            <v>15.104793548583984</v>
          </cell>
          <cell r="J71">
            <v>12.618263244628906</v>
          </cell>
          <cell r="K71">
            <v>24.144855499267578</v>
          </cell>
          <cell r="L71">
            <v>8.1312446594238281</v>
          </cell>
          <cell r="M71">
            <v>12.043216705322266</v>
          </cell>
        </row>
        <row r="72">
          <cell r="C72">
            <v>28.360549926757812</v>
          </cell>
          <cell r="D72">
            <v>71.639450073242188</v>
          </cell>
          <cell r="E72">
            <v>59.707355499267578</v>
          </cell>
          <cell r="F72">
            <v>36.094085693359375</v>
          </cell>
          <cell r="G72">
            <v>27.510335922241211</v>
          </cell>
          <cell r="H72">
            <v>14.721261978149414</v>
          </cell>
          <cell r="J72">
            <v>11.932094573974609</v>
          </cell>
          <cell r="K72">
            <v>23.613269805908203</v>
          </cell>
          <cell r="L72">
            <v>8.5837497711181641</v>
          </cell>
          <cell r="M72">
            <v>12.789073944091797</v>
          </cell>
        </row>
        <row r="73">
          <cell r="C73">
            <v>29.458610534667969</v>
          </cell>
          <cell r="D73">
            <v>70.541389465332031</v>
          </cell>
          <cell r="E73">
            <v>59.117355346679688</v>
          </cell>
          <cell r="F73">
            <v>35.044082641601562</v>
          </cell>
          <cell r="G73">
            <v>26.590335845947266</v>
          </cell>
          <cell r="H73">
            <v>13.621261596679688</v>
          </cell>
          <cell r="J73">
            <v>11.424034118652344</v>
          </cell>
          <cell r="K73">
            <v>24.073272705078125</v>
          </cell>
          <cell r="L73">
            <v>8.4537467956542969</v>
          </cell>
          <cell r="M73">
            <v>12.969074249267578</v>
          </cell>
        </row>
        <row r="74">
          <cell r="C74">
            <v>30.640037536621094</v>
          </cell>
          <cell r="D74">
            <v>69.359962463378906</v>
          </cell>
          <cell r="E74">
            <v>57.917713165283203</v>
          </cell>
          <cell r="F74">
            <v>34.033084869384766</v>
          </cell>
          <cell r="G74">
            <v>25.770452499389648</v>
          </cell>
          <cell r="H74">
            <v>13.102970123291016</v>
          </cell>
          <cell r="J74">
            <v>11.442249298095703</v>
          </cell>
          <cell r="K74">
            <v>23.884628295898438</v>
          </cell>
          <cell r="L74">
            <v>8.2626323699951172</v>
          </cell>
          <cell r="M74">
            <v>12.667482376098633</v>
          </cell>
        </row>
        <row r="75">
          <cell r="C75">
            <v>32.650321960449219</v>
          </cell>
          <cell r="D75">
            <v>67.349678039550781</v>
          </cell>
          <cell r="E75">
            <v>55.705093383789062</v>
          </cell>
          <cell r="F75">
            <v>32.764026641845703</v>
          </cell>
          <cell r="G75">
            <v>24.760847091674805</v>
          </cell>
          <cell r="H75">
            <v>12.43658447265625</v>
          </cell>
          <cell r="J75">
            <v>11.644584655761719</v>
          </cell>
          <cell r="K75">
            <v>22.941066741943359</v>
          </cell>
          <cell r="L75">
            <v>8.0031795501708984</v>
          </cell>
          <cell r="M75">
            <v>12.324262619018555</v>
          </cell>
        </row>
        <row r="76">
          <cell r="C76">
            <v>32.054023742675781</v>
          </cell>
          <cell r="D76">
            <v>67.945976257324219</v>
          </cell>
          <cell r="E76">
            <v>56.230457305908203</v>
          </cell>
          <cell r="F76">
            <v>32.382762908935547</v>
          </cell>
          <cell r="G76">
            <v>24.201026916503906</v>
          </cell>
          <cell r="H76">
            <v>11.163812637329102</v>
          </cell>
          <cell r="J76">
            <v>11.715518951416016</v>
          </cell>
          <cell r="K76">
            <v>23.847694396972656</v>
          </cell>
          <cell r="L76">
            <v>8.1817359924316406</v>
          </cell>
          <cell r="M76">
            <v>13.037214279174805</v>
          </cell>
        </row>
        <row r="77">
          <cell r="C77">
            <v>31.506256103515625</v>
          </cell>
          <cell r="D77">
            <v>68.493743896484375</v>
          </cell>
          <cell r="E77">
            <v>55.997528076171875</v>
          </cell>
          <cell r="F77">
            <v>32.071765899658203</v>
          </cell>
          <cell r="G77">
            <v>23.843801498413086</v>
          </cell>
          <cell r="H77">
            <v>11.159076690673828</v>
          </cell>
          <cell r="J77">
            <v>12.4962158203125</v>
          </cell>
          <cell r="K77">
            <v>23.925762176513672</v>
          </cell>
          <cell r="L77">
            <v>8.2279644012451172</v>
          </cell>
          <cell r="M77">
            <v>12.684724807739258</v>
          </cell>
        </row>
        <row r="78">
          <cell r="C78">
            <v>31.840751647949219</v>
          </cell>
          <cell r="D78">
            <v>68.159248352050781</v>
          </cell>
          <cell r="E78">
            <v>55.181575775146484</v>
          </cell>
          <cell r="F78">
            <v>30.936054229736328</v>
          </cell>
          <cell r="G78">
            <v>22.965982437133789</v>
          </cell>
          <cell r="H78">
            <v>10.576711654663086</v>
          </cell>
          <cell r="J78">
            <v>12.977672576904297</v>
          </cell>
          <cell r="K78">
            <v>24.245521545410156</v>
          </cell>
          <cell r="L78">
            <v>7.9700717926025391</v>
          </cell>
          <cell r="M78">
            <v>12.389270782470703</v>
          </cell>
        </row>
        <row r="79">
          <cell r="C79">
            <v>33.71051025390625</v>
          </cell>
          <cell r="D79">
            <v>66.28948974609375</v>
          </cell>
          <cell r="E79">
            <v>53.204769134521484</v>
          </cell>
          <cell r="F79">
            <v>29.270679473876953</v>
          </cell>
          <cell r="G79">
            <v>21.726446151733398</v>
          </cell>
          <cell r="H79">
            <v>10.200021743774414</v>
          </cell>
          <cell r="J79">
            <v>13.084720611572266</v>
          </cell>
          <cell r="K79">
            <v>23.934089660644531</v>
          </cell>
          <cell r="L79">
            <v>7.5442333221435547</v>
          </cell>
          <cell r="M79">
            <v>11.526424407958984</v>
          </cell>
        </row>
        <row r="80">
          <cell r="C80">
            <v>33.287094116210938</v>
          </cell>
          <cell r="D80">
            <v>66.712905883789062</v>
          </cell>
          <cell r="E80">
            <v>53.493648529052734</v>
          </cell>
          <cell r="F80">
            <v>29.912342071533203</v>
          </cell>
          <cell r="G80">
            <v>22.088357925415039</v>
          </cell>
          <cell r="H80">
            <v>10.486911773681641</v>
          </cell>
          <cell r="J80">
            <v>13.219257354736328</v>
          </cell>
          <cell r="K80">
            <v>23.581306457519531</v>
          </cell>
          <cell r="L80">
            <v>7.8239841461181641</v>
          </cell>
          <cell r="M80">
            <v>11.601446151733398</v>
          </cell>
        </row>
        <row r="81">
          <cell r="C81">
            <v>32.641441345214844</v>
          </cell>
          <cell r="D81">
            <v>67.358558654785156</v>
          </cell>
          <cell r="E81">
            <v>54.486995697021484</v>
          </cell>
          <cell r="F81">
            <v>30.529533386230469</v>
          </cell>
          <cell r="G81">
            <v>22.785995483398438</v>
          </cell>
          <cell r="H81">
            <v>11.135099411010742</v>
          </cell>
          <cell r="J81">
            <v>12.871562957763672</v>
          </cell>
          <cell r="K81">
            <v>23.957462310791016</v>
          </cell>
          <cell r="L81">
            <v>7.7435379028320312</v>
          </cell>
          <cell r="M81">
            <v>11.650896072387695</v>
          </cell>
        </row>
        <row r="82">
          <cell r="C82">
            <v>35.394615173339844</v>
          </cell>
          <cell r="D82">
            <v>64.605384826660156</v>
          </cell>
          <cell r="E82">
            <v>50.538742065429688</v>
          </cell>
          <cell r="F82">
            <v>27.601142883300781</v>
          </cell>
          <cell r="G82">
            <v>20.476158142089844</v>
          </cell>
          <cell r="H82">
            <v>9.4684467315673828</v>
          </cell>
          <cell r="J82">
            <v>14.066642761230469</v>
          </cell>
          <cell r="K82">
            <v>22.937599182128906</v>
          </cell>
          <cell r="L82">
            <v>7.1249847412109375</v>
          </cell>
          <cell r="M82">
            <v>11.007711410522461</v>
          </cell>
        </row>
        <row r="83">
          <cell r="C83">
            <v>35.538482666015625</v>
          </cell>
          <cell r="D83">
            <v>64.461517333984375</v>
          </cell>
          <cell r="E83">
            <v>50.140193939208984</v>
          </cell>
          <cell r="F83">
            <v>27.386711120605469</v>
          </cell>
          <cell r="G83">
            <v>20.182338714599609</v>
          </cell>
          <cell r="H83">
            <v>9.9227008819580078</v>
          </cell>
          <cell r="J83">
            <v>14.321323394775391</v>
          </cell>
          <cell r="K83">
            <v>22.753482818603516</v>
          </cell>
          <cell r="L83">
            <v>7.2043724060058594</v>
          </cell>
          <cell r="M83">
            <v>10.259637832641602</v>
          </cell>
        </row>
        <row r="84">
          <cell r="C84">
            <v>36.601142883300781</v>
          </cell>
          <cell r="D84">
            <v>63.398857116699219</v>
          </cell>
          <cell r="E84">
            <v>49.399169921875</v>
          </cell>
          <cell r="F84">
            <v>26.727466583251953</v>
          </cell>
          <cell r="G84">
            <v>19.490821838378906</v>
          </cell>
          <cell r="H84">
            <v>8.8764114379882812</v>
          </cell>
          <cell r="J84">
            <v>13.999687194824219</v>
          </cell>
          <cell r="K84">
            <v>22.671703338623047</v>
          </cell>
          <cell r="L84">
            <v>7.2366447448730469</v>
          </cell>
          <cell r="M84">
            <v>10.614410400390625</v>
          </cell>
        </row>
        <row r="85">
          <cell r="C85">
            <v>34.012222290039062</v>
          </cell>
          <cell r="D85">
            <v>65.987777709960938</v>
          </cell>
          <cell r="E85">
            <v>52.120193481445312</v>
          </cell>
          <cell r="F85">
            <v>28.352386474609375</v>
          </cell>
          <cell r="G85">
            <v>21.321880340576172</v>
          </cell>
          <cell r="H85">
            <v>11.526607513427734</v>
          </cell>
          <cell r="J85">
            <v>13.867584228515625</v>
          </cell>
          <cell r="K85">
            <v>23.767807006835938</v>
          </cell>
          <cell r="L85">
            <v>7.0305061340332031</v>
          </cell>
          <cell r="M85">
            <v>9.7952728271484375</v>
          </cell>
        </row>
        <row r="86">
          <cell r="C86">
            <v>36.596809387207031</v>
          </cell>
          <cell r="D86">
            <v>63.403190612792969</v>
          </cell>
          <cell r="E86">
            <v>48.764774322509766</v>
          </cell>
          <cell r="F86">
            <v>26.665752410888672</v>
          </cell>
          <cell r="G86">
            <v>20.56396484375</v>
          </cell>
          <cell r="H86">
            <v>11.963100433349609</v>
          </cell>
          <cell r="J86">
            <v>14.638416290283203</v>
          </cell>
          <cell r="K86">
            <v>22.099021911621094</v>
          </cell>
          <cell r="L86">
            <v>6.1017875671386719</v>
          </cell>
          <cell r="M86">
            <v>8.6008644104003906</v>
          </cell>
        </row>
        <row r="87">
          <cell r="C87">
            <v>38.958835601806641</v>
          </cell>
          <cell r="D87">
            <v>61.041164398193359</v>
          </cell>
          <cell r="E87">
            <v>46.431903839111328</v>
          </cell>
          <cell r="F87">
            <v>23.667243957519531</v>
          </cell>
          <cell r="G87">
            <v>17.226894378662109</v>
          </cell>
          <cell r="H87">
            <v>8.2846240997314453</v>
          </cell>
          <cell r="J87">
            <v>14.609260559082031</v>
          </cell>
          <cell r="K87">
            <v>22.764659881591797</v>
          </cell>
          <cell r="L87">
            <v>6.4403495788574219</v>
          </cell>
          <cell r="M87">
            <v>8.9422702789306641</v>
          </cell>
        </row>
        <row r="88">
          <cell r="C88">
            <v>41.345096588134766</v>
          </cell>
          <cell r="D88">
            <v>58.654903411865234</v>
          </cell>
          <cell r="E88">
            <v>44.012985229492188</v>
          </cell>
          <cell r="F88">
            <v>22.126346588134766</v>
          </cell>
          <cell r="G88">
            <v>16.103816986083984</v>
          </cell>
          <cell r="H88">
            <v>7.1082859039306641</v>
          </cell>
          <cell r="J88">
            <v>14.641918182373047</v>
          </cell>
          <cell r="K88">
            <v>21.886638641357422</v>
          </cell>
          <cell r="L88">
            <v>6.0225296020507812</v>
          </cell>
          <cell r="M88">
            <v>8.9955310821533203</v>
          </cell>
        </row>
        <row r="89">
          <cell r="C89">
            <v>39.048191070556641</v>
          </cell>
          <cell r="D89">
            <v>60.951808929443359</v>
          </cell>
          <cell r="E89">
            <v>45.904380798339844</v>
          </cell>
          <cell r="F89">
            <v>23.081130981445312</v>
          </cell>
          <cell r="G89">
            <v>16.802597045898438</v>
          </cell>
          <cell r="H89">
            <v>8.2041816711425781</v>
          </cell>
          <cell r="J89">
            <v>15.047428131103516</v>
          </cell>
          <cell r="K89">
            <v>22.823249816894531</v>
          </cell>
          <cell r="L89">
            <v>6.278533935546875</v>
          </cell>
          <cell r="M89">
            <v>8.5984153747558594</v>
          </cell>
        </row>
        <row r="90">
          <cell r="C90">
            <v>42.33441162109375</v>
          </cell>
          <cell r="D90">
            <v>57.66558837890625</v>
          </cell>
          <cell r="E90">
            <v>42.890697479248047</v>
          </cell>
          <cell r="F90">
            <v>20.628108978271484</v>
          </cell>
          <cell r="G90">
            <v>14.660788536071777</v>
          </cell>
          <cell r="H90">
            <v>6.6185135841369629</v>
          </cell>
          <cell r="J90">
            <v>14.774890899658203</v>
          </cell>
          <cell r="K90">
            <v>22.262588500976562</v>
          </cell>
          <cell r="L90">
            <v>5.967320442199707</v>
          </cell>
          <cell r="M90">
            <v>8.0422749519348145</v>
          </cell>
        </row>
        <row r="91">
          <cell r="C91">
            <v>41.15911865234375</v>
          </cell>
          <cell r="D91">
            <v>58.84088134765625</v>
          </cell>
          <cell r="E91">
            <v>43.358024597167969</v>
          </cell>
          <cell r="F91">
            <v>21.154739379882812</v>
          </cell>
          <cell r="G91">
            <v>15.375170707702637</v>
          </cell>
          <cell r="H91">
            <v>6.7190136909484863</v>
          </cell>
          <cell r="J91">
            <v>15.482856750488281</v>
          </cell>
          <cell r="K91">
            <v>22.203285217285156</v>
          </cell>
          <cell r="L91">
            <v>5.7795686721801758</v>
          </cell>
          <cell r="M91">
            <v>8.6561570167541504</v>
          </cell>
        </row>
        <row r="92">
          <cell r="C92">
            <v>45.975162506103516</v>
          </cell>
          <cell r="D92">
            <v>54.024837493896484</v>
          </cell>
          <cell r="E92">
            <v>39.588436126708984</v>
          </cell>
          <cell r="F92">
            <v>18.525869369506836</v>
          </cell>
          <cell r="G92">
            <v>13.162672996520996</v>
          </cell>
          <cell r="H92">
            <v>6.7509937286376953</v>
          </cell>
          <cell r="J92">
            <v>14.4364013671875</v>
          </cell>
          <cell r="K92">
            <v>21.062566757202148</v>
          </cell>
          <cell r="L92">
            <v>5.3631963729858398</v>
          </cell>
          <cell r="M92">
            <v>6.4116792678833008</v>
          </cell>
        </row>
        <row r="93">
          <cell r="C93">
            <v>47.896984100341797</v>
          </cell>
          <cell r="D93">
            <v>52.103015899658203</v>
          </cell>
          <cell r="E93">
            <v>38.345790863037109</v>
          </cell>
          <cell r="F93">
            <v>18.754444122314453</v>
          </cell>
          <cell r="G93">
            <v>13.831997871398926</v>
          </cell>
          <cell r="H93">
            <v>6.6427898406982422</v>
          </cell>
          <cell r="J93">
            <v>13.757225036621094</v>
          </cell>
          <cell r="K93">
            <v>19.591346740722656</v>
          </cell>
          <cell r="L93">
            <v>4.9224462509155273</v>
          </cell>
          <cell r="M93">
            <v>7.1892080307006836</v>
          </cell>
        </row>
        <row r="94">
          <cell r="C94">
            <v>46.834911346435547</v>
          </cell>
          <cell r="D94">
            <v>53.165088653564453</v>
          </cell>
          <cell r="E94">
            <v>38.421493530273438</v>
          </cell>
          <cell r="F94">
            <v>17.385614395141602</v>
          </cell>
          <cell r="G94">
            <v>12.296482086181641</v>
          </cell>
          <cell r="H94">
            <v>4.936060905456543</v>
          </cell>
          <cell r="J94">
            <v>14.743595123291016</v>
          </cell>
          <cell r="K94">
            <v>21.035879135131836</v>
          </cell>
          <cell r="L94">
            <v>5.0891323089599609</v>
          </cell>
          <cell r="M94">
            <v>7.3604211807250977</v>
          </cell>
        </row>
        <row r="95">
          <cell r="C95">
            <v>48.771736145019531</v>
          </cell>
          <cell r="D95">
            <v>51.228263854980469</v>
          </cell>
          <cell r="E95">
            <v>37.106655120849609</v>
          </cell>
          <cell r="F95">
            <v>17.202716827392578</v>
          </cell>
          <cell r="G95">
            <v>12.323204040527344</v>
          </cell>
          <cell r="H95">
            <v>5.4020824432373047</v>
          </cell>
          <cell r="J95">
            <v>14.121608734130859</v>
          </cell>
          <cell r="K95">
            <v>19.903938293457031</v>
          </cell>
          <cell r="L95">
            <v>4.8795127868652344</v>
          </cell>
          <cell r="M95">
            <v>6.9211215972900391</v>
          </cell>
        </row>
        <row r="96">
          <cell r="C96">
            <v>49.336116790771484</v>
          </cell>
          <cell r="D96">
            <v>50.663883209228516</v>
          </cell>
          <cell r="E96">
            <v>37.045436859130859</v>
          </cell>
          <cell r="F96">
            <v>17.461559295654297</v>
          </cell>
          <cell r="G96">
            <v>12.596433639526367</v>
          </cell>
          <cell r="H96">
            <v>5.4984521865844727</v>
          </cell>
          <cell r="J96">
            <v>13.618446350097656</v>
          </cell>
          <cell r="K96">
            <v>19.583877563476562</v>
          </cell>
          <cell r="L96">
            <v>4.8651256561279297</v>
          </cell>
          <cell r="M96">
            <v>7.0979814529418945</v>
          </cell>
        </row>
        <row r="97">
          <cell r="C97">
            <v>53.294155120849609</v>
          </cell>
          <cell r="D97">
            <v>46.705844879150391</v>
          </cell>
          <cell r="E97">
            <v>33.827571868896484</v>
          </cell>
          <cell r="F97">
            <v>15.221619606018066</v>
          </cell>
          <cell r="G97">
            <v>10.698833465576172</v>
          </cell>
          <cell r="H97">
            <v>4.4720668792724609</v>
          </cell>
          <cell r="J97">
            <v>12.878273010253906</v>
          </cell>
          <cell r="K97">
            <v>18.605952262878418</v>
          </cell>
          <cell r="L97">
            <v>4.5227861404418945</v>
          </cell>
          <cell r="M97">
            <v>6.2267665863037109</v>
          </cell>
        </row>
        <row r="98">
          <cell r="C98">
            <v>51.318706512451172</v>
          </cell>
          <cell r="D98">
            <v>48.681293487548828</v>
          </cell>
          <cell r="E98">
            <v>35.191047668457031</v>
          </cell>
          <cell r="F98">
            <v>15.782468795776367</v>
          </cell>
          <cell r="G98">
            <v>10.868046760559082</v>
          </cell>
          <cell r="H98">
            <v>4.5831999778747559</v>
          </cell>
          <cell r="J98">
            <v>13.490245819091797</v>
          </cell>
          <cell r="K98">
            <v>19.408578872680664</v>
          </cell>
          <cell r="L98">
            <v>4.9144220352172852</v>
          </cell>
          <cell r="M98">
            <v>6.2848467826843262</v>
          </cell>
        </row>
        <row r="99">
          <cell r="C99">
            <v>51.175998687744141</v>
          </cell>
          <cell r="D99">
            <v>48.824001312255859</v>
          </cell>
          <cell r="E99">
            <v>35.283317565917969</v>
          </cell>
          <cell r="F99">
            <v>16.300773620605469</v>
          </cell>
          <cell r="G99">
            <v>11.565566062927246</v>
          </cell>
          <cell r="H99">
            <v>5.2814240455627441</v>
          </cell>
          <cell r="J99">
            <v>13.540683746337891</v>
          </cell>
          <cell r="K99">
            <v>18.9825439453125</v>
          </cell>
          <cell r="L99">
            <v>4.7352075576782227</v>
          </cell>
          <cell r="M99">
            <v>6.284142017364502</v>
          </cell>
        </row>
        <row r="100">
          <cell r="C100">
            <v>49.641181945800781</v>
          </cell>
          <cell r="D100">
            <v>50.358818054199219</v>
          </cell>
          <cell r="E100">
            <v>36.497711181640625</v>
          </cell>
          <cell r="F100">
            <v>16.673263549804688</v>
          </cell>
          <cell r="G100">
            <v>11.834240913391113</v>
          </cell>
          <cell r="H100">
            <v>5.3717012405395508</v>
          </cell>
          <cell r="J100">
            <v>13.861106872558594</v>
          </cell>
          <cell r="K100">
            <v>19.824447631835938</v>
          </cell>
          <cell r="L100">
            <v>4.8390226364135742</v>
          </cell>
          <cell r="M100">
            <v>6.4625396728515625</v>
          </cell>
        </row>
        <row r="101">
          <cell r="C101">
            <v>51.814624786376953</v>
          </cell>
          <cell r="D101">
            <v>48.185375213623047</v>
          </cell>
          <cell r="E101">
            <v>34.532802581787109</v>
          </cell>
          <cell r="F101">
            <v>15.203414916992188</v>
          </cell>
          <cell r="G101">
            <v>10.588712692260742</v>
          </cell>
          <cell r="H101">
            <v>4.6369237899780273</v>
          </cell>
          <cell r="J101">
            <v>13.652572631835938</v>
          </cell>
          <cell r="K101">
            <v>19.329387664794922</v>
          </cell>
          <cell r="L101">
            <v>4.6147022247314453</v>
          </cell>
          <cell r="M101">
            <v>5.9517889022827148</v>
          </cell>
        </row>
        <row r="102">
          <cell r="C102">
            <v>51.473583221435547</v>
          </cell>
          <cell r="D102">
            <v>48.526416778564453</v>
          </cell>
          <cell r="E102">
            <v>35.335079193115234</v>
          </cell>
          <cell r="F102">
            <v>16.592842102050781</v>
          </cell>
          <cell r="G102">
            <v>11.850767135620117</v>
          </cell>
          <cell r="H102">
            <v>5.6434745788574219</v>
          </cell>
          <cell r="J102">
            <v>13.191337585449219</v>
          </cell>
          <cell r="K102">
            <v>18.742237091064453</v>
          </cell>
          <cell r="L102">
            <v>4.7420749664306641</v>
          </cell>
          <cell r="M102">
            <v>6.2072925567626953</v>
          </cell>
        </row>
        <row r="103">
          <cell r="C103">
            <v>54.014270782470703</v>
          </cell>
          <cell r="D103">
            <v>45.985729217529297</v>
          </cell>
          <cell r="E103">
            <v>33.809474945068359</v>
          </cell>
          <cell r="F103">
            <v>16.347330093383789</v>
          </cell>
          <cell r="G103">
            <v>11.960415840148926</v>
          </cell>
          <cell r="H103">
            <v>5.8613171577453613</v>
          </cell>
          <cell r="J103">
            <v>12.176254272460938</v>
          </cell>
          <cell r="K103">
            <v>17.46214485168457</v>
          </cell>
          <cell r="L103">
            <v>4.3869142532348633</v>
          </cell>
          <cell r="M103">
            <v>6.0990986824035645</v>
          </cell>
        </row>
        <row r="105">
          <cell r="C105">
            <v>52.004177093505859</v>
          </cell>
          <cell r="D105">
            <v>47.995822906494141</v>
          </cell>
          <cell r="E105">
            <v>35.643028259277344</v>
          </cell>
          <cell r="F105">
            <v>16.991674423217773</v>
          </cell>
          <cell r="G105">
            <v>12.333800315856934</v>
          </cell>
          <cell r="H105">
            <v>5.8190608024597168</v>
          </cell>
          <cell r="J105">
            <v>12.352794647216797</v>
          </cell>
          <cell r="K105">
            <v>18.65135383605957</v>
          </cell>
          <cell r="L105">
            <v>4.6578741073608398</v>
          </cell>
          <cell r="M105">
            <v>6.5147395133972168</v>
          </cell>
        </row>
        <row r="106">
          <cell r="C106">
            <v>50.170383453369141</v>
          </cell>
          <cell r="D106">
            <v>49.829616546630859</v>
          </cell>
          <cell r="E106">
            <v>37.422126770019531</v>
          </cell>
          <cell r="F106">
            <v>18.289543151855469</v>
          </cell>
          <cell r="G106">
            <v>13.459586143493652</v>
          </cell>
          <cell r="H106">
            <v>7.0364365577697754</v>
          </cell>
          <cell r="J106">
            <v>12.407489776611328</v>
          </cell>
          <cell r="K106">
            <v>19.132583618164062</v>
          </cell>
          <cell r="L106">
            <v>4.8299570083618164</v>
          </cell>
          <cell r="M106">
            <v>6.423149585723877</v>
          </cell>
        </row>
        <row r="107">
          <cell r="C107">
            <v>50.454662322998047</v>
          </cell>
          <cell r="D107">
            <v>49.545337677001953</v>
          </cell>
          <cell r="E107">
            <v>36.810588836669922</v>
          </cell>
          <cell r="F107">
            <v>17.645088195800781</v>
          </cell>
          <cell r="G107">
            <v>12.811341285705566</v>
          </cell>
          <cell r="H107">
            <v>6.0431361198425293</v>
          </cell>
          <cell r="J107">
            <v>12.734748840332031</v>
          </cell>
          <cell r="K107">
            <v>19.165500640869141</v>
          </cell>
          <cell r="L107">
            <v>4.8337469100952148</v>
          </cell>
          <cell r="M107">
            <v>6.7682051658630371</v>
          </cell>
        </row>
        <row r="108">
          <cell r="C108">
            <v>53.083023071289062</v>
          </cell>
          <cell r="D108">
            <v>46.916976928710938</v>
          </cell>
          <cell r="E108">
            <v>34.626655578613281</v>
          </cell>
          <cell r="F108">
            <v>16.225559234619141</v>
          </cell>
          <cell r="G108">
            <v>11.643800735473633</v>
          </cell>
          <cell r="H108">
            <v>5.3505001068115234</v>
          </cell>
          <cell r="J108">
            <v>12.290321350097656</v>
          </cell>
          <cell r="K108">
            <v>18.401096343994141</v>
          </cell>
          <cell r="L108">
            <v>4.5817584991455078</v>
          </cell>
          <cell r="M108">
            <v>6.2933006286621094</v>
          </cell>
        </row>
        <row r="109">
          <cell r="C109">
            <v>51.621204376220703</v>
          </cell>
          <cell r="D109">
            <v>48.378795623779297</v>
          </cell>
          <cell r="E109">
            <v>35.697544097900391</v>
          </cell>
          <cell r="F109">
            <v>16.548072814941406</v>
          </cell>
          <cell r="G109">
            <v>11.708075523376465</v>
          </cell>
          <cell r="H109">
            <v>5.1335020065307617</v>
          </cell>
          <cell r="J109">
            <v>12.681251525878906</v>
          </cell>
          <cell r="K109">
            <v>19.149471282958984</v>
          </cell>
          <cell r="L109">
            <v>4.8399972915649414</v>
          </cell>
          <cell r="M109">
            <v>6.5745735168457031</v>
          </cell>
        </row>
        <row r="110">
          <cell r="C110">
            <v>48.426979064941406</v>
          </cell>
          <cell r="D110">
            <v>51.573020935058594</v>
          </cell>
          <cell r="E110">
            <v>39.345867156982422</v>
          </cell>
          <cell r="F110">
            <v>19.269138336181641</v>
          </cell>
          <cell r="G110">
            <v>13.896885871887207</v>
          </cell>
          <cell r="H110">
            <v>6.5852818489074707</v>
          </cell>
          <cell r="J110">
            <v>12.227153778076172</v>
          </cell>
          <cell r="K110">
            <v>20.076728820800781</v>
          </cell>
          <cell r="L110">
            <v>5.3722524642944336</v>
          </cell>
          <cell r="M110">
            <v>7.3116040229797363</v>
          </cell>
        </row>
        <row r="112">
          <cell r="C112">
            <v>49.928028106689453</v>
          </cell>
          <cell r="D112">
            <v>50.071971893310547</v>
          </cell>
          <cell r="E112">
            <v>37.770908355712891</v>
          </cell>
          <cell r="F112">
            <v>19.302942276000977</v>
          </cell>
          <cell r="G112">
            <v>14.489566802978516</v>
          </cell>
          <cell r="H112">
            <v>7.5077195167541504</v>
          </cell>
          <cell r="J112">
            <v>12.301063537597656</v>
          </cell>
          <cell r="K112">
            <v>18.467966079711914</v>
          </cell>
          <cell r="L112">
            <v>4.8133754730224609</v>
          </cell>
          <cell r="M112">
            <v>6.9818472862243652</v>
          </cell>
        </row>
        <row r="113">
          <cell r="C113">
            <v>49.444923400878906</v>
          </cell>
          <cell r="D113">
            <v>50.555076599121094</v>
          </cell>
          <cell r="E113">
            <v>38.137821197509766</v>
          </cell>
          <cell r="F113">
            <v>18.496818542480469</v>
          </cell>
          <cell r="G113">
            <v>13.352970123291016</v>
          </cell>
          <cell r="H113">
            <v>5.9118752479553223</v>
          </cell>
          <cell r="J113">
            <v>12.417255401611328</v>
          </cell>
          <cell r="K113">
            <v>19.641002655029297</v>
          </cell>
          <cell r="L113">
            <v>5.1438484191894531</v>
          </cell>
          <cell r="M113">
            <v>7.4410948753356934</v>
          </cell>
        </row>
        <row r="114">
          <cell r="C114">
            <v>49.760044097900391</v>
          </cell>
          <cell r="D114">
            <v>50.239955902099609</v>
          </cell>
          <cell r="E114">
            <v>37.599536895751953</v>
          </cell>
          <cell r="F114">
            <v>18.856817245483398</v>
          </cell>
          <cell r="G114">
            <v>14.229742050170898</v>
          </cell>
          <cell r="H114">
            <v>7.527122974395752</v>
          </cell>
          <cell r="J114">
            <v>12.640419006347656</v>
          </cell>
          <cell r="K114">
            <v>18.742719650268555</v>
          </cell>
          <cell r="L114">
            <v>4.6270751953125</v>
          </cell>
          <cell r="M114">
            <v>6.7026190757751465</v>
          </cell>
        </row>
        <row r="115">
          <cell r="C115">
            <v>49.154376983642578</v>
          </cell>
          <cell r="D115">
            <v>50.845623016357422</v>
          </cell>
          <cell r="E115">
            <v>37.772663116455078</v>
          </cell>
          <cell r="F115">
            <v>18.045309066772461</v>
          </cell>
          <cell r="G115">
            <v>13.341208457946777</v>
          </cell>
          <cell r="J115">
            <v>13.072959899902344</v>
          </cell>
          <cell r="K115">
            <v>19.727354049682617</v>
          </cell>
          <cell r="L115">
            <v>4.7041006088256836</v>
          </cell>
        </row>
        <row r="116">
          <cell r="C116">
            <v>49.744701385498047</v>
          </cell>
          <cell r="D116">
            <v>50.255298614501953</v>
          </cell>
          <cell r="E116">
            <v>36.882915496826172</v>
          </cell>
          <cell r="F116">
            <v>16.789649963378906</v>
          </cell>
          <cell r="G116">
            <v>12.33405876159668</v>
          </cell>
          <cell r="H116">
            <v>6.6560416221618652</v>
          </cell>
          <cell r="J116">
            <v>13.372383117675781</v>
          </cell>
          <cell r="K116">
            <v>20.093265533447266</v>
          </cell>
          <cell r="L116">
            <v>4.4555912017822266</v>
          </cell>
          <cell r="M116">
            <v>5.6780171394348145</v>
          </cell>
        </row>
        <row r="118">
          <cell r="C118">
            <v>48.810855865478516</v>
          </cell>
          <cell r="D118">
            <v>51.189144134521484</v>
          </cell>
          <cell r="E118">
            <v>37.253093719482422</v>
          </cell>
          <cell r="F118">
            <v>18.765665054321289</v>
          </cell>
          <cell r="G118">
            <v>13.954172134399414</v>
          </cell>
          <cell r="J118">
            <v>13.936050415039062</v>
          </cell>
          <cell r="K118">
            <v>18.487428665161133</v>
          </cell>
          <cell r="L118">
            <v>4.811492919921875</v>
          </cell>
        </row>
        <row r="119">
          <cell r="C119">
            <v>48.022705078125</v>
          </cell>
          <cell r="D119">
            <v>51.977294921875</v>
          </cell>
          <cell r="E119">
            <v>38.619823455810547</v>
          </cell>
          <cell r="F119">
            <v>19.874408721923828</v>
          </cell>
          <cell r="G119">
            <v>15.080852508544922</v>
          </cell>
          <cell r="J119">
            <v>13.357471466064453</v>
          </cell>
          <cell r="K119">
            <v>18.745414733886719</v>
          </cell>
          <cell r="L119">
            <v>4.7935562133789062</v>
          </cell>
        </row>
        <row r="122">
          <cell r="C122">
            <v>45.98651123046875</v>
          </cell>
          <cell r="D122">
            <v>54.01348876953125</v>
          </cell>
          <cell r="E122">
            <v>40.348125457763672</v>
          </cell>
          <cell r="F122">
            <v>20.581426620483398</v>
          </cell>
          <cell r="G122">
            <v>15.589341163635254</v>
          </cell>
          <cell r="J122">
            <v>13.665363311767578</v>
          </cell>
          <cell r="K122">
            <v>19.766698837280273</v>
          </cell>
          <cell r="L122">
            <v>4.9920854568481445</v>
          </cell>
        </row>
        <row r="125">
          <cell r="C125">
            <v>48.083984375</v>
          </cell>
          <cell r="D125">
            <v>51.916015625</v>
          </cell>
          <cell r="E125">
            <v>38.961559295654297</v>
          </cell>
          <cell r="F125">
            <v>19.881242752075195</v>
          </cell>
          <cell r="G125">
            <v>14.992829322814941</v>
          </cell>
          <cell r="J125">
            <v>12.954456329345703</v>
          </cell>
          <cell r="K125">
            <v>19.080316543579102</v>
          </cell>
          <cell r="L125">
            <v>4.8884134292602539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4">
          <cell r="B4">
            <v>93.031875610351562</v>
          </cell>
          <cell r="C4">
            <v>89.465667724609375</v>
          </cell>
          <cell r="D4">
            <v>70.007827758789062</v>
          </cell>
          <cell r="E4">
            <v>57.383316040039062</v>
          </cell>
          <cell r="F4">
            <v>34.317794799804688</v>
          </cell>
        </row>
        <row r="5">
          <cell r="B5">
            <v>92.90069580078125</v>
          </cell>
          <cell r="C5">
            <v>89.311325073242188</v>
          </cell>
          <cell r="D5">
            <v>70.511009216308594</v>
          </cell>
          <cell r="E5">
            <v>58.026462554931641</v>
          </cell>
          <cell r="F5">
            <v>34.179214477539062</v>
          </cell>
        </row>
        <row r="6">
          <cell r="B6">
            <v>92.788246154785156</v>
          </cell>
          <cell r="C6">
            <v>89.301673889160156</v>
          </cell>
          <cell r="D6">
            <v>71.376472473144531</v>
          </cell>
          <cell r="E6">
            <v>59.383102416992188</v>
          </cell>
          <cell r="F6">
            <v>37.206657409667969</v>
          </cell>
        </row>
        <row r="7">
          <cell r="B7">
            <v>92.628952026367188</v>
          </cell>
          <cell r="C7">
            <v>89.021942138671875</v>
          </cell>
          <cell r="D7">
            <v>70.199028015136719</v>
          </cell>
          <cell r="E7">
            <v>58.147052764892578</v>
          </cell>
          <cell r="F7">
            <v>34.243175506591797</v>
          </cell>
        </row>
        <row r="8">
          <cell r="B8">
            <v>92.591468811035156</v>
          </cell>
          <cell r="C8">
            <v>89.137687683105469</v>
          </cell>
          <cell r="D8">
            <v>71.416732788085938</v>
          </cell>
          <cell r="E8">
            <v>59.855415344238281</v>
          </cell>
          <cell r="F8">
            <v>38.848300933837891</v>
          </cell>
        </row>
        <row r="9">
          <cell r="B9">
            <v>92.657066345214844</v>
          </cell>
          <cell r="C9">
            <v>89.060516357421875</v>
          </cell>
          <cell r="D9">
            <v>70.651901245117188</v>
          </cell>
          <cell r="E9">
            <v>58.991184234619141</v>
          </cell>
          <cell r="F9">
            <v>36.396499633789062</v>
          </cell>
        </row>
        <row r="10">
          <cell r="B10">
            <v>92.938179016113281</v>
          </cell>
          <cell r="C10">
            <v>89.832221984863281</v>
          </cell>
          <cell r="D10">
            <v>73.771629333496094</v>
          </cell>
          <cell r="E10">
            <v>62.799827575683594</v>
          </cell>
          <cell r="F10">
            <v>43.432106018066406</v>
          </cell>
        </row>
        <row r="11">
          <cell r="B11">
            <v>92.563362121582031</v>
          </cell>
          <cell r="C11">
            <v>88.992996215820312</v>
          </cell>
          <cell r="D11">
            <v>70.651901245117188</v>
          </cell>
          <cell r="E11">
            <v>58.478675842285156</v>
          </cell>
          <cell r="F11">
            <v>36.151317596435547</v>
          </cell>
        </row>
        <row r="12">
          <cell r="B12">
            <v>92.394699096679688</v>
          </cell>
          <cell r="C12">
            <v>88.645729064941406</v>
          </cell>
          <cell r="D12">
            <v>70.339920043945312</v>
          </cell>
          <cell r="E12">
            <v>58.569118499755859</v>
          </cell>
          <cell r="F12">
            <v>36.567058563232422</v>
          </cell>
        </row>
        <row r="13">
          <cell r="B13">
            <v>92.366584777832031</v>
          </cell>
          <cell r="C13">
            <v>88.568565368652344</v>
          </cell>
          <cell r="D13">
            <v>70.007827758789062</v>
          </cell>
          <cell r="E13">
            <v>57.684787750244141</v>
          </cell>
          <cell r="F13">
            <v>34.722877502441406</v>
          </cell>
        </row>
        <row r="14">
          <cell r="B14">
            <v>92.516510009765625</v>
          </cell>
          <cell r="C14">
            <v>89.041229248046875</v>
          </cell>
          <cell r="D14">
            <v>71.346282958984375</v>
          </cell>
          <cell r="E14">
            <v>59.493640899658203</v>
          </cell>
          <cell r="F14">
            <v>36.375179290771484</v>
          </cell>
        </row>
        <row r="15">
          <cell r="B15">
            <v>92.544624328613281</v>
          </cell>
          <cell r="C15">
            <v>89.108749389648438</v>
          </cell>
          <cell r="D15">
            <v>72.09100341796875</v>
          </cell>
          <cell r="E15">
            <v>61.292449951171875</v>
          </cell>
          <cell r="F15">
            <v>40.927005767822266</v>
          </cell>
        </row>
        <row r="16">
          <cell r="B16">
            <v>92.207290649414062</v>
          </cell>
          <cell r="C16">
            <v>88.452804565429688</v>
          </cell>
          <cell r="D16">
            <v>69.9373779296875</v>
          </cell>
          <cell r="E16">
            <v>59.172069549560547</v>
          </cell>
          <cell r="F16">
            <v>38.038139343261719</v>
          </cell>
        </row>
        <row r="17">
          <cell r="B17">
            <v>92.047988891601562</v>
          </cell>
          <cell r="C17">
            <v>88.06695556640625</v>
          </cell>
          <cell r="D17">
            <v>68.649223327636719</v>
          </cell>
          <cell r="E17">
            <v>57.172279357910156</v>
          </cell>
          <cell r="F17">
            <v>35.213237762451172</v>
          </cell>
        </row>
        <row r="18">
          <cell r="B18">
            <v>92.160438537597656</v>
          </cell>
          <cell r="C18">
            <v>88.375633239746094</v>
          </cell>
          <cell r="D18">
            <v>70.249351501464844</v>
          </cell>
          <cell r="E18">
            <v>59.282611846923828</v>
          </cell>
          <cell r="F18">
            <v>39.359981536865234</v>
          </cell>
        </row>
        <row r="19">
          <cell r="B19">
            <v>91.8980712890625</v>
          </cell>
          <cell r="C19">
            <v>87.777572631835938</v>
          </cell>
          <cell r="D19">
            <v>68.830368041992188</v>
          </cell>
          <cell r="E19">
            <v>57.7852783203125</v>
          </cell>
          <cell r="F19">
            <v>37.302597045898438</v>
          </cell>
        </row>
        <row r="20">
          <cell r="B20">
            <v>92.699623107910156</v>
          </cell>
          <cell r="C20">
            <v>87.777236938476562</v>
          </cell>
          <cell r="D20">
            <v>67.652023315429688</v>
          </cell>
          <cell r="E20">
            <v>56.089942932128906</v>
          </cell>
          <cell r="F20">
            <v>34.330051422119141</v>
          </cell>
        </row>
        <row r="21">
          <cell r="B21">
            <v>92.845138549804688</v>
          </cell>
          <cell r="C21">
            <v>88.070762634277344</v>
          </cell>
          <cell r="D21">
            <v>68.779045104980469</v>
          </cell>
          <cell r="E21">
            <v>57.902664184570312</v>
          </cell>
          <cell r="F21">
            <v>35.744464874267578</v>
          </cell>
        </row>
        <row r="22">
          <cell r="B22">
            <v>92.573257446289062</v>
          </cell>
          <cell r="C22">
            <v>87.562950134277344</v>
          </cell>
          <cell r="D22">
            <v>66.584556579589844</v>
          </cell>
          <cell r="E22">
            <v>55.158622741699219</v>
          </cell>
          <cell r="F22">
            <v>34.059474945068359</v>
          </cell>
        </row>
        <row r="23">
          <cell r="B23">
            <v>92.965545654296875</v>
          </cell>
          <cell r="C23">
            <v>88.230316162109375</v>
          </cell>
          <cell r="D23">
            <v>67.214042663574219</v>
          </cell>
          <cell r="E23">
            <v>55.173934936523438</v>
          </cell>
          <cell r="F23">
            <v>31.993745803833008</v>
          </cell>
        </row>
        <row r="28">
          <cell r="B28">
            <v>88.534126281738281</v>
          </cell>
          <cell r="C28">
            <v>83.195602416992188</v>
          </cell>
          <cell r="D28">
            <v>62.550647735595703</v>
          </cell>
          <cell r="E28">
            <v>52.429061889648438</v>
          </cell>
          <cell r="F28">
            <v>33.688854217529297</v>
          </cell>
        </row>
        <row r="29">
          <cell r="B29">
            <v>87.973846435546875</v>
          </cell>
          <cell r="C29">
            <v>81.359840393066406</v>
          </cell>
          <cell r="D29">
            <v>57.314971923828125</v>
          </cell>
          <cell r="E29">
            <v>45.580299377441406</v>
          </cell>
          <cell r="F29">
            <v>27.756223678588867</v>
          </cell>
        </row>
        <row r="30">
          <cell r="B30">
            <v>88.178054809570312</v>
          </cell>
          <cell r="C30">
            <v>81.575035095214844</v>
          </cell>
          <cell r="D30">
            <v>60.537918090820312</v>
          </cell>
          <cell r="E30">
            <v>50.539813995361328</v>
          </cell>
          <cell r="F30">
            <v>31.983249664306641</v>
          </cell>
        </row>
        <row r="31">
          <cell r="B31">
            <v>88.824607849121094</v>
          </cell>
          <cell r="C31">
            <v>82.771171569824219</v>
          </cell>
          <cell r="D31">
            <v>61.735492706298828</v>
          </cell>
          <cell r="E31">
            <v>51.504535675048828</v>
          </cell>
          <cell r="F31">
            <v>32.836051940917969</v>
          </cell>
        </row>
        <row r="32">
          <cell r="B32">
            <v>88.330375671386719</v>
          </cell>
          <cell r="C32">
            <v>82.156288146972656</v>
          </cell>
          <cell r="D32">
            <v>60.244586944580078</v>
          </cell>
          <cell r="E32">
            <v>50.434310913085938</v>
          </cell>
          <cell r="F32">
            <v>33.092323303222656</v>
          </cell>
        </row>
        <row r="33">
          <cell r="B33">
            <v>87.929267883300781</v>
          </cell>
          <cell r="C33">
            <v>81.669700622558594</v>
          </cell>
          <cell r="D33">
            <v>59.464096069335938</v>
          </cell>
          <cell r="E33">
            <v>49.441932678222656</v>
          </cell>
          <cell r="F33">
            <v>31.448486328125</v>
          </cell>
        </row>
        <row r="34">
          <cell r="B34">
            <v>88.164772033691406</v>
          </cell>
          <cell r="C34">
            <v>81.985603332519531</v>
          </cell>
          <cell r="D34">
            <v>60.270042419433594</v>
          </cell>
          <cell r="E34">
            <v>50.523521423339844</v>
          </cell>
          <cell r="F34">
            <v>33.775611877441406</v>
          </cell>
        </row>
        <row r="35">
          <cell r="B35">
            <v>87.211715698242188</v>
          </cell>
          <cell r="C35">
            <v>80.440818786621094</v>
          </cell>
          <cell r="D35">
            <v>56.887580871582031</v>
          </cell>
          <cell r="E35">
            <v>46.643608093261719</v>
          </cell>
          <cell r="F35">
            <v>28.902734756469727</v>
          </cell>
        </row>
        <row r="36">
          <cell r="B36">
            <v>87.982826232910156</v>
          </cell>
          <cell r="C36">
            <v>81.656112670898438</v>
          </cell>
          <cell r="D36">
            <v>59.110424041748047</v>
          </cell>
          <cell r="E36">
            <v>48.609085083007812</v>
          </cell>
          <cell r="F36">
            <v>30.658302307128906</v>
          </cell>
        </row>
        <row r="37">
          <cell r="B37">
            <v>86.682701110839844</v>
          </cell>
          <cell r="C37">
            <v>80.099212646484375</v>
          </cell>
          <cell r="D37">
            <v>56.459617614746094</v>
          </cell>
          <cell r="E37">
            <v>46.107109069824219</v>
          </cell>
          <cell r="F37">
            <v>28.418817520141602</v>
          </cell>
        </row>
        <row r="38">
          <cell r="B38">
            <v>87.070228576660156</v>
          </cell>
          <cell r="C38">
            <v>79.858604431152344</v>
          </cell>
          <cell r="D38">
            <v>56.322406768798828</v>
          </cell>
          <cell r="E38">
            <v>45.879928588867188</v>
          </cell>
          <cell r="F38">
            <v>27.639131546020508</v>
          </cell>
        </row>
        <row r="39">
          <cell r="B39">
            <v>86.131057739257812</v>
          </cell>
          <cell r="C39">
            <v>79.182258605957031</v>
          </cell>
          <cell r="D39">
            <v>56.937812805175781</v>
          </cell>
          <cell r="E39">
            <v>46.979438781738281</v>
          </cell>
          <cell r="F39">
            <v>29.524534225463867</v>
          </cell>
        </row>
        <row r="40">
          <cell r="B40">
            <v>85.807365417480469</v>
          </cell>
          <cell r="C40">
            <v>77.436798095703125</v>
          </cell>
          <cell r="D40">
            <v>53.110935211181641</v>
          </cell>
          <cell r="E40">
            <v>42.621051788330078</v>
          </cell>
          <cell r="F40">
            <v>24.841039657592773</v>
          </cell>
        </row>
        <row r="41">
          <cell r="B41">
            <v>85.741775512695312</v>
          </cell>
          <cell r="C41">
            <v>77.571846008300781</v>
          </cell>
          <cell r="D41">
            <v>54.318572998046875</v>
          </cell>
          <cell r="E41">
            <v>44.309314727783203</v>
          </cell>
          <cell r="F41">
            <v>27.367464065551758</v>
          </cell>
        </row>
        <row r="42">
          <cell r="B42">
            <v>86.407066345214844</v>
          </cell>
          <cell r="C42">
            <v>78.87408447265625</v>
          </cell>
          <cell r="D42">
            <v>55.948886871337891</v>
          </cell>
          <cell r="E42">
            <v>46.027725219726562</v>
          </cell>
          <cell r="F42">
            <v>29.126365661621094</v>
          </cell>
        </row>
        <row r="43">
          <cell r="B43">
            <v>86.116592407226562</v>
          </cell>
          <cell r="C43">
            <v>77.880523681640625</v>
          </cell>
          <cell r="D43">
            <v>53.795265197753906</v>
          </cell>
          <cell r="E43">
            <v>43.414939880371094</v>
          </cell>
          <cell r="F43">
            <v>25.779121398925781</v>
          </cell>
        </row>
        <row r="44">
          <cell r="B44">
            <v>85.872962951660156</v>
          </cell>
          <cell r="C44">
            <v>78.1988525390625</v>
          </cell>
          <cell r="D44">
            <v>53.976409912109375</v>
          </cell>
          <cell r="E44">
            <v>43.565677642822266</v>
          </cell>
          <cell r="F44">
            <v>25.821760177612305</v>
          </cell>
        </row>
        <row r="45">
          <cell r="B45">
            <v>85.163200378417969</v>
          </cell>
          <cell r="C45">
            <v>77.532745361328125</v>
          </cell>
          <cell r="D45">
            <v>53.426807403564453</v>
          </cell>
          <cell r="E45">
            <v>42.13702392578125</v>
          </cell>
          <cell r="F45">
            <v>23.455728530883789</v>
          </cell>
        </row>
        <row r="46">
          <cell r="B46">
            <v>85.470039367675781</v>
          </cell>
          <cell r="C46">
            <v>77.407859802246094</v>
          </cell>
          <cell r="D46">
            <v>53.131061553955078</v>
          </cell>
          <cell r="E46">
            <v>42.631103515625</v>
          </cell>
          <cell r="F46">
            <v>24.627840042114258</v>
          </cell>
        </row>
        <row r="47">
          <cell r="B47">
            <v>85.012535095214844</v>
          </cell>
          <cell r="C47">
            <v>77.489822387695312</v>
          </cell>
          <cell r="D47">
            <v>54.071914672851562</v>
          </cell>
          <cell r="E47">
            <v>43.831245422363281</v>
          </cell>
          <cell r="F47">
            <v>27.022249221801758</v>
          </cell>
        </row>
        <row r="48">
          <cell r="B48">
            <v>84.289375305175781</v>
          </cell>
          <cell r="C48">
            <v>75.276039123535156</v>
          </cell>
          <cell r="D48">
            <v>51.188774108886719</v>
          </cell>
          <cell r="E48">
            <v>40.802150726318359</v>
          </cell>
          <cell r="F48">
            <v>23.934940338134766</v>
          </cell>
        </row>
        <row r="49">
          <cell r="B49">
            <v>83.811492919921875</v>
          </cell>
          <cell r="C49">
            <v>75.227806091308594</v>
          </cell>
          <cell r="D49">
            <v>50.977439880371094</v>
          </cell>
          <cell r="E49">
            <v>40.671512603759766</v>
          </cell>
          <cell r="F49">
            <v>23.583158493041992</v>
          </cell>
        </row>
        <row r="50">
          <cell r="B50">
            <v>82.855720520019531</v>
          </cell>
          <cell r="C50">
            <v>74.388580322265625</v>
          </cell>
          <cell r="D50">
            <v>49.850311279296875</v>
          </cell>
          <cell r="E50">
            <v>39.626392364501953</v>
          </cell>
          <cell r="F50">
            <v>22.858278274536133</v>
          </cell>
        </row>
        <row r="55">
          <cell r="B55">
            <v>83.511634826660156</v>
          </cell>
          <cell r="C55">
            <v>72.74871826171875</v>
          </cell>
          <cell r="D55">
            <v>46.076438903808594</v>
          </cell>
          <cell r="E55">
            <v>36.139328002929688</v>
          </cell>
          <cell r="F55">
            <v>19.287172317504883</v>
          </cell>
        </row>
        <row r="56">
          <cell r="B56">
            <v>82.977531433105469</v>
          </cell>
          <cell r="C56">
            <v>71.726219177246094</v>
          </cell>
          <cell r="D56">
            <v>44.949310302734375</v>
          </cell>
          <cell r="E56">
            <v>35.054012298583984</v>
          </cell>
          <cell r="F56">
            <v>19.297832489013672</v>
          </cell>
        </row>
        <row r="57">
          <cell r="B57">
            <v>83.099349975585938</v>
          </cell>
          <cell r="C57">
            <v>71.253547668457031</v>
          </cell>
          <cell r="D57">
            <v>44.3857421875</v>
          </cell>
          <cell r="E57">
            <v>34.350570678710938</v>
          </cell>
          <cell r="F57">
            <v>19.052652359008789</v>
          </cell>
        </row>
        <row r="58">
          <cell r="B58">
            <v>81.768768310546875</v>
          </cell>
          <cell r="C58">
            <v>70.240699768066406</v>
          </cell>
          <cell r="D58">
            <v>43.379375457763672</v>
          </cell>
          <cell r="E58">
            <v>33.5767822265625</v>
          </cell>
          <cell r="F58">
            <v>18.338432312011719</v>
          </cell>
        </row>
        <row r="59">
          <cell r="B59">
            <v>79.941551208496094</v>
          </cell>
          <cell r="C59">
            <v>68.952964782714844</v>
          </cell>
          <cell r="D59">
            <v>43.041618347167969</v>
          </cell>
          <cell r="E59">
            <v>33.336631774902344</v>
          </cell>
          <cell r="F59">
            <v>20.087564468383789</v>
          </cell>
        </row>
        <row r="60">
          <cell r="B60">
            <v>78.301742553710938</v>
          </cell>
          <cell r="C60">
            <v>68.155532836914062</v>
          </cell>
          <cell r="D60">
            <v>41.852638244628906</v>
          </cell>
          <cell r="E60">
            <v>32.212135314941406</v>
          </cell>
          <cell r="F60">
            <v>19.01959228515625</v>
          </cell>
        </row>
        <row r="61">
          <cell r="B61">
            <v>77.486534118652344</v>
          </cell>
          <cell r="C61">
            <v>64.659744262695312</v>
          </cell>
          <cell r="D61">
            <v>38.775558471679688</v>
          </cell>
          <cell r="E61">
            <v>29.770393371582031</v>
          </cell>
          <cell r="F61">
            <v>17.223636627197266</v>
          </cell>
        </row>
        <row r="62">
          <cell r="B62">
            <v>76.933677673339844</v>
          </cell>
          <cell r="C62">
            <v>64.901603698730469</v>
          </cell>
          <cell r="D62">
            <v>38.88714599609375</v>
          </cell>
          <cell r="E62">
            <v>29.161067962646484</v>
          </cell>
          <cell r="F62">
            <v>15.815858840942383</v>
          </cell>
        </row>
        <row r="63">
          <cell r="B63">
            <v>76.624458312988281</v>
          </cell>
          <cell r="C63">
            <v>65.577781677246094</v>
          </cell>
          <cell r="D63">
            <v>40.930950164794922</v>
          </cell>
          <cell r="E63">
            <v>31.152482986450195</v>
          </cell>
          <cell r="F63">
            <v>16.124973297119141</v>
          </cell>
        </row>
        <row r="64">
          <cell r="B64">
            <v>75.321983337402344</v>
          </cell>
          <cell r="C64">
            <v>62.150703430175781</v>
          </cell>
          <cell r="D64">
            <v>37.862289428710938</v>
          </cell>
          <cell r="E64">
            <v>28.915088653564453</v>
          </cell>
          <cell r="F64">
            <v>15.75604248046875</v>
          </cell>
        </row>
        <row r="65">
          <cell r="B65">
            <v>73.95391845703125</v>
          </cell>
          <cell r="C65">
            <v>61.91217041015625</v>
          </cell>
          <cell r="D65">
            <v>37.906074523925781</v>
          </cell>
          <cell r="E65">
            <v>28.716634750366211</v>
          </cell>
          <cell r="F65">
            <v>15.530073165893555</v>
          </cell>
        </row>
        <row r="66">
          <cell r="B66">
            <v>72.417190551757812</v>
          </cell>
          <cell r="C66">
            <v>59.709297180175781</v>
          </cell>
          <cell r="D66">
            <v>36.568984985351562</v>
          </cell>
          <cell r="E66">
            <v>28.415658950805664</v>
          </cell>
          <cell r="F66">
            <v>16.022018432617188</v>
          </cell>
        </row>
        <row r="67">
          <cell r="B67">
            <v>72.042373657226562</v>
          </cell>
          <cell r="C67">
            <v>59.424110412597656</v>
          </cell>
          <cell r="D67">
            <v>35.279254913330078</v>
          </cell>
          <cell r="E67">
            <v>27.14801025390625</v>
          </cell>
          <cell r="F67">
            <v>15.104793548583984</v>
          </cell>
        </row>
        <row r="68">
          <cell r="B68">
            <v>71.639450073242188</v>
          </cell>
          <cell r="C68">
            <v>59.707355499267578</v>
          </cell>
          <cell r="D68">
            <v>36.094085693359375</v>
          </cell>
          <cell r="E68">
            <v>27.510335922241211</v>
          </cell>
          <cell r="F68">
            <v>14.721261978149414</v>
          </cell>
        </row>
        <row r="69">
          <cell r="B69">
            <v>70.541389465332031</v>
          </cell>
          <cell r="C69">
            <v>59.117355346679688</v>
          </cell>
          <cell r="D69">
            <v>35.044082641601562</v>
          </cell>
          <cell r="E69">
            <v>26.590335845947266</v>
          </cell>
          <cell r="F69">
            <v>13.621261596679688</v>
          </cell>
        </row>
        <row r="70">
          <cell r="B70">
            <v>69.359962463378906</v>
          </cell>
          <cell r="C70">
            <v>57.917713165283203</v>
          </cell>
          <cell r="D70">
            <v>34.033084869384766</v>
          </cell>
          <cell r="E70">
            <v>25.770452499389648</v>
          </cell>
          <cell r="F70">
            <v>13.102970123291016</v>
          </cell>
        </row>
        <row r="71">
          <cell r="B71">
            <v>67.349678039550781</v>
          </cell>
          <cell r="C71">
            <v>55.705093383789062</v>
          </cell>
          <cell r="D71">
            <v>32.764026641845703</v>
          </cell>
          <cell r="E71">
            <v>24.760847091674805</v>
          </cell>
          <cell r="F71">
            <v>12.43658447265625</v>
          </cell>
        </row>
        <row r="72">
          <cell r="B72">
            <v>67.945976257324219</v>
          </cell>
          <cell r="C72">
            <v>56.230457305908203</v>
          </cell>
          <cell r="D72">
            <v>32.382762908935547</v>
          </cell>
          <cell r="E72">
            <v>24.201026916503906</v>
          </cell>
          <cell r="F72">
            <v>11.163812637329102</v>
          </cell>
        </row>
        <row r="73">
          <cell r="B73">
            <v>68.493743896484375</v>
          </cell>
          <cell r="C73">
            <v>55.997528076171875</v>
          </cell>
          <cell r="D73">
            <v>32.071765899658203</v>
          </cell>
          <cell r="E73">
            <v>23.843801498413086</v>
          </cell>
          <cell r="F73">
            <v>11.159076690673828</v>
          </cell>
        </row>
        <row r="74">
          <cell r="B74">
            <v>68.159248352050781</v>
          </cell>
          <cell r="C74">
            <v>55.181575775146484</v>
          </cell>
          <cell r="D74">
            <v>30.936054229736328</v>
          </cell>
          <cell r="E74">
            <v>22.965982437133789</v>
          </cell>
          <cell r="F74">
            <v>10.576711654663086</v>
          </cell>
        </row>
        <row r="75">
          <cell r="B75">
            <v>66.28948974609375</v>
          </cell>
          <cell r="C75">
            <v>53.204769134521484</v>
          </cell>
          <cell r="D75">
            <v>29.270679473876953</v>
          </cell>
          <cell r="E75">
            <v>21.726446151733398</v>
          </cell>
          <cell r="F75">
            <v>10.200021743774414</v>
          </cell>
        </row>
        <row r="76">
          <cell r="B76">
            <v>66.712905883789062</v>
          </cell>
          <cell r="C76">
            <v>53.493648529052734</v>
          </cell>
          <cell r="D76">
            <v>29.912342071533203</v>
          </cell>
          <cell r="E76">
            <v>22.088357925415039</v>
          </cell>
          <cell r="F76">
            <v>10.486911773681641</v>
          </cell>
        </row>
        <row r="77">
          <cell r="B77">
            <v>67.358558654785156</v>
          </cell>
          <cell r="C77">
            <v>54.486995697021484</v>
          </cell>
          <cell r="D77">
            <v>30.529533386230469</v>
          </cell>
          <cell r="E77">
            <v>22.785995483398438</v>
          </cell>
          <cell r="F77">
            <v>11.135099411010742</v>
          </cell>
        </row>
        <row r="78">
          <cell r="B78">
            <v>64.605384826660156</v>
          </cell>
          <cell r="C78">
            <v>50.538742065429688</v>
          </cell>
          <cell r="D78">
            <v>27.601142883300781</v>
          </cell>
          <cell r="E78">
            <v>20.476158142089844</v>
          </cell>
          <cell r="F78">
            <v>9.4684467315673828</v>
          </cell>
        </row>
        <row r="79">
          <cell r="B79">
            <v>64.461517333984375</v>
          </cell>
          <cell r="C79">
            <v>50.140193939208984</v>
          </cell>
          <cell r="D79">
            <v>27.386711120605469</v>
          </cell>
          <cell r="E79">
            <v>20.182338714599609</v>
          </cell>
          <cell r="F79">
            <v>9.9227008819580078</v>
          </cell>
        </row>
        <row r="80">
          <cell r="B80">
            <v>63.398857116699219</v>
          </cell>
          <cell r="C80">
            <v>49.399169921875</v>
          </cell>
          <cell r="D80">
            <v>26.727466583251953</v>
          </cell>
          <cell r="E80">
            <v>19.490821838378906</v>
          </cell>
          <cell r="F80">
            <v>8.8764114379882812</v>
          </cell>
        </row>
        <row r="81">
          <cell r="B81">
            <v>65.987777709960938</v>
          </cell>
          <cell r="C81">
            <v>52.120193481445312</v>
          </cell>
          <cell r="D81">
            <v>28.352386474609375</v>
          </cell>
          <cell r="E81">
            <v>21.321880340576172</v>
          </cell>
          <cell r="F81">
            <v>11.526607513427734</v>
          </cell>
        </row>
        <row r="82">
          <cell r="B82">
            <v>63.403190612792969</v>
          </cell>
          <cell r="C82">
            <v>48.764774322509766</v>
          </cell>
          <cell r="D82">
            <v>26.665752410888672</v>
          </cell>
          <cell r="E82">
            <v>20.56396484375</v>
          </cell>
          <cell r="F82">
            <v>11.963100433349609</v>
          </cell>
        </row>
        <row r="83">
          <cell r="B83">
            <v>61.041164398193359</v>
          </cell>
          <cell r="C83">
            <v>46.431903839111328</v>
          </cell>
          <cell r="D83">
            <v>23.667243957519531</v>
          </cell>
          <cell r="E83">
            <v>17.226894378662109</v>
          </cell>
          <cell r="F83">
            <v>8.2846240997314453</v>
          </cell>
        </row>
        <row r="84">
          <cell r="B84">
            <v>58.654903411865234</v>
          </cell>
          <cell r="C84">
            <v>44.012985229492188</v>
          </cell>
          <cell r="D84">
            <v>22.126346588134766</v>
          </cell>
          <cell r="E84">
            <v>16.103816986083984</v>
          </cell>
          <cell r="F84">
            <v>7.1082859039306641</v>
          </cell>
        </row>
        <row r="85">
          <cell r="B85">
            <v>60.951808929443359</v>
          </cell>
          <cell r="C85">
            <v>45.904380798339844</v>
          </cell>
          <cell r="D85">
            <v>23.081130981445312</v>
          </cell>
          <cell r="E85">
            <v>16.802597045898438</v>
          </cell>
          <cell r="F85">
            <v>8.2041816711425781</v>
          </cell>
        </row>
        <row r="86">
          <cell r="B86">
            <v>57.66558837890625</v>
          </cell>
          <cell r="C86">
            <v>42.890697479248047</v>
          </cell>
          <cell r="D86">
            <v>20.628108978271484</v>
          </cell>
          <cell r="E86">
            <v>14.660788536071777</v>
          </cell>
          <cell r="F86">
            <v>6.6185135841369629</v>
          </cell>
        </row>
        <row r="87">
          <cell r="B87">
            <v>58.84088134765625</v>
          </cell>
          <cell r="C87">
            <v>43.358024597167969</v>
          </cell>
          <cell r="D87">
            <v>21.154739379882812</v>
          </cell>
          <cell r="E87">
            <v>15.375170707702637</v>
          </cell>
          <cell r="F87">
            <v>6.7190136909484863</v>
          </cell>
        </row>
        <row r="88">
          <cell r="B88">
            <v>54.024837493896484</v>
          </cell>
          <cell r="C88">
            <v>39.588436126708984</v>
          </cell>
          <cell r="D88">
            <v>18.525869369506836</v>
          </cell>
          <cell r="E88">
            <v>13.162672996520996</v>
          </cell>
          <cell r="F88">
            <v>6.7509937286376953</v>
          </cell>
        </row>
        <row r="89">
          <cell r="B89">
            <v>52.103015899658203</v>
          </cell>
          <cell r="C89">
            <v>38.345790863037109</v>
          </cell>
          <cell r="D89">
            <v>18.754444122314453</v>
          </cell>
          <cell r="E89">
            <v>13.831997871398926</v>
          </cell>
          <cell r="F89">
            <v>6.6427898406982422</v>
          </cell>
        </row>
        <row r="90">
          <cell r="B90">
            <v>53.165088653564453</v>
          </cell>
          <cell r="C90">
            <v>38.421493530273438</v>
          </cell>
          <cell r="D90">
            <v>17.385614395141602</v>
          </cell>
          <cell r="E90">
            <v>12.296482086181641</v>
          </cell>
          <cell r="F90">
            <v>4.936060905456543</v>
          </cell>
        </row>
        <row r="91">
          <cell r="B91">
            <v>51.228263854980469</v>
          </cell>
          <cell r="C91">
            <v>37.106655120849609</v>
          </cell>
          <cell r="D91">
            <v>17.202716827392578</v>
          </cell>
          <cell r="E91">
            <v>12.323204040527344</v>
          </cell>
          <cell r="F91">
            <v>5.4020824432373047</v>
          </cell>
        </row>
        <row r="92">
          <cell r="B92">
            <v>50.663883209228516</v>
          </cell>
          <cell r="C92">
            <v>37.045436859130859</v>
          </cell>
          <cell r="D92">
            <v>17.461559295654297</v>
          </cell>
          <cell r="E92">
            <v>12.596433639526367</v>
          </cell>
          <cell r="F92">
            <v>5.4984521865844727</v>
          </cell>
        </row>
        <row r="93">
          <cell r="B93">
            <v>46.705844879150391</v>
          </cell>
          <cell r="C93">
            <v>33.827571868896484</v>
          </cell>
          <cell r="D93">
            <v>15.221619606018066</v>
          </cell>
          <cell r="E93">
            <v>10.698833465576172</v>
          </cell>
          <cell r="F93">
            <v>4.4720668792724609</v>
          </cell>
        </row>
        <row r="94">
          <cell r="B94">
            <v>48.681293487548828</v>
          </cell>
          <cell r="C94">
            <v>35.191047668457031</v>
          </cell>
          <cell r="D94">
            <v>15.782468795776367</v>
          </cell>
          <cell r="E94">
            <v>10.868046760559082</v>
          </cell>
          <cell r="F94">
            <v>4.5831999778747559</v>
          </cell>
        </row>
        <row r="95">
          <cell r="B95">
            <v>48.824001312255859</v>
          </cell>
          <cell r="C95">
            <v>35.283317565917969</v>
          </cell>
          <cell r="D95">
            <v>16.300773620605469</v>
          </cell>
          <cell r="E95">
            <v>11.565566062927246</v>
          </cell>
          <cell r="F95">
            <v>5.2814240455627441</v>
          </cell>
        </row>
        <row r="96">
          <cell r="B96">
            <v>50.358818054199219</v>
          </cell>
          <cell r="C96">
            <v>36.497711181640625</v>
          </cell>
          <cell r="D96">
            <v>16.673263549804688</v>
          </cell>
          <cell r="E96">
            <v>11.834240913391113</v>
          </cell>
          <cell r="F96">
            <v>5.3717012405395508</v>
          </cell>
        </row>
        <row r="97">
          <cell r="B97">
            <v>48.185375213623047</v>
          </cell>
          <cell r="C97">
            <v>34.532802581787109</v>
          </cell>
          <cell r="D97">
            <v>15.203414916992188</v>
          </cell>
          <cell r="E97">
            <v>10.588712692260742</v>
          </cell>
          <cell r="F97">
            <v>4.6369237899780273</v>
          </cell>
        </row>
        <row r="98">
          <cell r="B98">
            <v>48.526416778564453</v>
          </cell>
          <cell r="C98">
            <v>35.335079193115234</v>
          </cell>
          <cell r="D98">
            <v>16.592842102050781</v>
          </cell>
          <cell r="E98">
            <v>11.850767135620117</v>
          </cell>
          <cell r="F98">
            <v>5.6434745788574219</v>
          </cell>
        </row>
        <row r="99">
          <cell r="B99">
            <v>45.985729217529297</v>
          </cell>
          <cell r="C99">
            <v>33.809474945068359</v>
          </cell>
          <cell r="D99">
            <v>16.347330093383789</v>
          </cell>
          <cell r="E99">
            <v>11.960415840148926</v>
          </cell>
          <cell r="F99">
            <v>5.8613171577453613</v>
          </cell>
        </row>
        <row r="100">
          <cell r="B100">
            <v>45.589118957519531</v>
          </cell>
          <cell r="C100">
            <v>33.270519256591797</v>
          </cell>
          <cell r="D100">
            <v>15.580317497253418</v>
          </cell>
          <cell r="E100">
            <v>11.17741870880127</v>
          </cell>
          <cell r="F100">
            <v>4.8524231910705566</v>
          </cell>
        </row>
        <row r="101">
          <cell r="B101">
            <v>47.995822906494141</v>
          </cell>
          <cell r="C101">
            <v>35.643028259277344</v>
          </cell>
          <cell r="D101">
            <v>16.991674423217773</v>
          </cell>
          <cell r="E101">
            <v>12.333800315856934</v>
          </cell>
          <cell r="F101">
            <v>5.8190608024597168</v>
          </cell>
        </row>
        <row r="102">
          <cell r="B102">
            <v>49.829616546630859</v>
          </cell>
          <cell r="C102">
            <v>37.422126770019531</v>
          </cell>
          <cell r="D102">
            <v>18.289543151855469</v>
          </cell>
          <cell r="E102">
            <v>13.459586143493652</v>
          </cell>
          <cell r="F102">
            <v>7.0364365577697754</v>
          </cell>
        </row>
        <row r="103">
          <cell r="B103">
            <v>49.545337677001953</v>
          </cell>
          <cell r="C103">
            <v>36.810588836669922</v>
          </cell>
          <cell r="D103">
            <v>17.645088195800781</v>
          </cell>
          <cell r="E103">
            <v>12.811341285705566</v>
          </cell>
          <cell r="F103">
            <v>6.0431361198425293</v>
          </cell>
        </row>
        <row r="104">
          <cell r="B104">
            <v>46.916976928710938</v>
          </cell>
          <cell r="C104">
            <v>34.626655578613281</v>
          </cell>
          <cell r="D104">
            <v>16.225559234619141</v>
          </cell>
          <cell r="E104">
            <v>11.643800735473633</v>
          </cell>
          <cell r="F104">
            <v>5.3505001068115234</v>
          </cell>
        </row>
        <row r="105">
          <cell r="B105">
            <v>48.378795623779297</v>
          </cell>
          <cell r="C105">
            <v>35.697544097900391</v>
          </cell>
          <cell r="D105">
            <v>16.548072814941406</v>
          </cell>
          <cell r="E105">
            <v>11.708075523376465</v>
          </cell>
          <cell r="F105">
            <v>5.1335020065307617</v>
          </cell>
        </row>
        <row r="106">
          <cell r="B106">
            <v>51.573020935058594</v>
          </cell>
          <cell r="C106">
            <v>39.345867156982422</v>
          </cell>
          <cell r="D106">
            <v>19.269138336181641</v>
          </cell>
          <cell r="E106">
            <v>13.896885871887207</v>
          </cell>
          <cell r="F106">
            <v>6.5852818489074707</v>
          </cell>
        </row>
        <row r="107">
          <cell r="B107">
            <v>51.886837005615234</v>
          </cell>
          <cell r="C107">
            <v>39.228019714355469</v>
          </cell>
          <cell r="D107">
            <v>19.961238861083984</v>
          </cell>
          <cell r="E107">
            <v>15.025978088378906</v>
          </cell>
          <cell r="F107">
            <v>7.8489751815795898</v>
          </cell>
        </row>
        <row r="108">
          <cell r="B108">
            <v>50.071971893310547</v>
          </cell>
          <cell r="C108">
            <v>37.770908355712891</v>
          </cell>
          <cell r="D108">
            <v>19.302942276000977</v>
          </cell>
          <cell r="E108">
            <v>14.489566802978516</v>
          </cell>
          <cell r="F108">
            <v>7.5077195167541504</v>
          </cell>
        </row>
        <row r="109">
          <cell r="B109">
            <v>50.555076599121094</v>
          </cell>
          <cell r="C109">
            <v>38.137821197509766</v>
          </cell>
          <cell r="D109">
            <v>18.496818542480469</v>
          </cell>
          <cell r="E109">
            <v>13.352970123291016</v>
          </cell>
          <cell r="F109">
            <v>5.9118752479553223</v>
          </cell>
        </row>
        <row r="110">
          <cell r="B110">
            <v>50.239955902099609</v>
          </cell>
          <cell r="C110">
            <v>37.599536895751953</v>
          </cell>
          <cell r="D110">
            <v>18.856817245483398</v>
          </cell>
          <cell r="E110">
            <v>14.229742050170898</v>
          </cell>
          <cell r="F110">
            <v>7.527122974395752</v>
          </cell>
        </row>
        <row r="111">
          <cell r="B111">
            <v>50.845623016357422</v>
          </cell>
          <cell r="C111">
            <v>37.772663116455078</v>
          </cell>
          <cell r="D111">
            <v>18.045309066772461</v>
          </cell>
          <cell r="E111">
            <v>13.341208457946777</v>
          </cell>
        </row>
        <row r="112">
          <cell r="B112">
            <v>50.255298614501953</v>
          </cell>
          <cell r="C112">
            <v>36.882915496826172</v>
          </cell>
          <cell r="D112">
            <v>16.789649963378906</v>
          </cell>
          <cell r="E112">
            <v>12.33405876159668</v>
          </cell>
          <cell r="F112">
            <v>6.6560416221618652</v>
          </cell>
        </row>
        <row r="114">
          <cell r="B114">
            <v>51.189144134521484</v>
          </cell>
          <cell r="C114">
            <v>37.253093719482422</v>
          </cell>
          <cell r="D114">
            <v>18.765665054321289</v>
          </cell>
          <cell r="E114">
            <v>13.954172134399414</v>
          </cell>
        </row>
        <row r="115">
          <cell r="B115">
            <v>51.977294921875</v>
          </cell>
          <cell r="C115">
            <v>38.619823455810547</v>
          </cell>
          <cell r="D115">
            <v>19.874408721923828</v>
          </cell>
          <cell r="E115">
            <v>15.080852508544922</v>
          </cell>
        </row>
        <row r="118">
          <cell r="B118">
            <v>54.01348876953125</v>
          </cell>
          <cell r="C118">
            <v>40.348125457763672</v>
          </cell>
          <cell r="D118">
            <v>20.581426620483398</v>
          </cell>
          <cell r="E118">
            <v>15.589341163635254</v>
          </cell>
          <cell r="F118">
            <v>8.2436990737915039</v>
          </cell>
        </row>
        <row r="121">
          <cell r="B121">
            <v>51.916015625</v>
          </cell>
          <cell r="C121">
            <v>38.961559295654297</v>
          </cell>
          <cell r="D121">
            <v>19.881242752075195</v>
          </cell>
          <cell r="E121">
            <v>14.992829322814941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tor_cur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3.1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able_3.9_(Overwrite)"/>
      <sheetName val="Statistics"/>
      <sheetName val="Sources"/>
      <sheetName val="Amount"/>
    </sheetNames>
    <sheetDataSet>
      <sheetData sheetId="0">
        <row r="37">
          <cell r="C37">
            <v>348</v>
          </cell>
          <cell r="D37">
            <v>3370</v>
          </cell>
          <cell r="F37">
            <v>213</v>
          </cell>
          <cell r="G37">
            <v>2730</v>
          </cell>
          <cell r="I37">
            <v>1310</v>
          </cell>
          <cell r="J37">
            <v>19600</v>
          </cell>
          <cell r="L37">
            <v>458</v>
          </cell>
          <cell r="M37">
            <v>5850</v>
          </cell>
          <cell r="O37">
            <v>203</v>
          </cell>
          <cell r="P37">
            <v>1920</v>
          </cell>
          <cell r="R37">
            <v>279</v>
          </cell>
          <cell r="S37">
            <v>2660</v>
          </cell>
        </row>
        <row r="73">
          <cell r="C73">
            <v>172</v>
          </cell>
          <cell r="D73">
            <v>14400</v>
          </cell>
          <cell r="F73">
            <v>918</v>
          </cell>
          <cell r="G73">
            <v>17400</v>
          </cell>
          <cell r="I73">
            <v>360</v>
          </cell>
          <cell r="J73">
            <v>10500</v>
          </cell>
          <cell r="L73">
            <v>667</v>
          </cell>
          <cell r="M73">
            <v>6340</v>
          </cell>
          <cell r="O73">
            <v>230</v>
          </cell>
          <cell r="P73">
            <v>3520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e_3.10_(Overwrite)"/>
      <sheetName val="Statistics"/>
      <sheetName val="NumberProportion"/>
      <sheetName val="AmountProportion"/>
      <sheetName val="Individuals"/>
      <sheetName val="Amount"/>
    </sheetNames>
    <sheetDataSet>
      <sheetData sheetId="0">
        <row r="41">
          <cell r="D41">
            <v>88400</v>
          </cell>
          <cell r="G41">
            <v>29400</v>
          </cell>
          <cell r="J41">
            <v>7790</v>
          </cell>
          <cell r="M41">
            <v>14300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 refreshError="1">
        <row r="7">
          <cell r="B7" t="b">
            <v>1</v>
          </cell>
        </row>
      </sheetData>
      <sheetData sheetId="1" refreshError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4a"/>
      <sheetName val="TableDE15a"/>
      <sheetName val="G-Beta (2)"/>
      <sheetName val="G-Beta (5)"/>
      <sheetName val="G-Beta (6)"/>
      <sheetName val="G-Beta (7)"/>
      <sheetName val="G-Beta (8)"/>
      <sheetName val="G-Beta (9)"/>
      <sheetName val="G-Beta (10)"/>
      <sheetName val="G-Beta (11)"/>
      <sheetName val="DataDE1"/>
      <sheetName val="DateDE1b"/>
      <sheetName val="DataDE1c"/>
      <sheetName val="DataDE2"/>
      <sheetName val="DataDE2b"/>
      <sheetName val="Index"/>
      <sheetName val="Sources"/>
    </sheetNames>
    <sheetDataSet>
      <sheetData sheetId="0"/>
      <sheetData sheetId="1">
        <row r="10">
          <cell r="B10">
            <v>12.875999999999999</v>
          </cell>
        </row>
      </sheetData>
      <sheetData sheetId="2">
        <row r="10">
          <cell r="N10">
            <v>6.4389875888451087</v>
          </cell>
        </row>
      </sheetData>
      <sheetData sheetId="3">
        <row r="8">
          <cell r="B8">
            <v>2.2530910802348592E-2</v>
          </cell>
        </row>
      </sheetData>
      <sheetData sheetId="4"/>
      <sheetData sheetId="5">
        <row r="32">
          <cell r="B32">
            <v>1.9582437120954088E-2</v>
          </cell>
        </row>
      </sheetData>
      <sheetData sheetId="6">
        <row r="50">
          <cell r="C50">
            <v>0.29748119851975646</v>
          </cell>
        </row>
      </sheetData>
      <sheetData sheetId="7">
        <row r="10">
          <cell r="C10">
            <v>0.21601464751970925</v>
          </cell>
        </row>
      </sheetData>
      <sheetData sheetId="8">
        <row r="10">
          <cell r="B10">
            <v>7.0371635419771259</v>
          </cell>
        </row>
      </sheetData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>
        <row r="10">
          <cell r="C10">
            <v>2.0452781170057222E-2</v>
          </cell>
        </row>
      </sheetData>
      <sheetData sheetId="11">
        <row r="9">
          <cell r="B9">
            <v>-1.6933119496557344E-2</v>
          </cell>
        </row>
      </sheetData>
      <sheetData sheetId="12">
        <row r="9">
          <cell r="F9">
            <v>0</v>
          </cell>
        </row>
      </sheetData>
      <sheetData sheetId="13">
        <row r="10">
          <cell r="C10">
            <v>2.6616818962938549E-2</v>
          </cell>
        </row>
      </sheetData>
      <sheetData sheetId="14">
        <row r="11">
          <cell r="J11">
            <v>-3.5437782876849511E-2</v>
          </cell>
        </row>
      </sheetData>
      <sheetData sheetId="15">
        <row r="10">
          <cell r="F10">
            <v>0.12892202547374962</v>
          </cell>
        </row>
      </sheetData>
      <sheetData sheetId="16"/>
      <sheetData sheetId="17">
        <row r="10">
          <cell r="F10">
            <v>0.41395481776192439</v>
          </cell>
        </row>
      </sheetData>
      <sheetData sheetId="18">
        <row r="10">
          <cell r="K10">
            <v>0</v>
          </cell>
        </row>
      </sheetData>
      <sheetData sheetId="19">
        <row r="19">
          <cell r="D19">
            <v>0.81471075859793973</v>
          </cell>
        </row>
      </sheetData>
      <sheetData sheetId="20">
        <row r="19">
          <cell r="B19">
            <v>1</v>
          </cell>
        </row>
      </sheetData>
      <sheetData sheetId="21">
        <row r="9">
          <cell r="B9">
            <v>6.982175375562532</v>
          </cell>
        </row>
      </sheetData>
      <sheetData sheetId="22">
        <row r="27">
          <cell r="E27">
            <v>2.8163284477458488</v>
          </cell>
        </row>
      </sheetData>
      <sheetData sheetId="23"/>
      <sheetData sheetId="24">
        <row r="8">
          <cell r="B8">
            <v>50.750383098309833</v>
          </cell>
        </row>
      </sheetData>
      <sheetData sheetId="25">
        <row r="9">
          <cell r="P9">
            <v>7.0746501742048856E-2</v>
          </cell>
        </row>
      </sheetData>
      <sheetData sheetId="26">
        <row r="9">
          <cell r="M9">
            <v>9.0471677480498627E-2</v>
          </cell>
        </row>
      </sheetData>
      <sheetData sheetId="27"/>
      <sheetData sheetId="28">
        <row r="109">
          <cell r="B109">
            <v>0.22935154918867054</v>
          </cell>
        </row>
      </sheetData>
      <sheetData sheetId="29"/>
      <sheetData sheetId="30">
        <row r="10">
          <cell r="F10">
            <v>0.12348555452003729</v>
          </cell>
        </row>
      </sheetData>
      <sheetData sheetId="31">
        <row r="10">
          <cell r="B10">
            <v>0.12892202547374962</v>
          </cell>
        </row>
      </sheetData>
      <sheetData sheetId="32"/>
      <sheetData sheetId="33">
        <row r="9">
          <cell r="C9">
            <v>38.261762895590046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93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sqref="A1:M1"/>
    </sheetView>
  </sheetViews>
  <sheetFormatPr baseColWidth="10" defaultColWidth="11.5" defaultRowHeight="14" x14ac:dyDescent="0"/>
  <cols>
    <col min="1" max="1" width="8" style="12" customWidth="1"/>
    <col min="2" max="2" width="1.6640625" style="12" customWidth="1"/>
    <col min="4" max="4" width="11" bestFit="1" customWidth="1"/>
    <col min="9" max="9" width="2.1640625" customWidth="1"/>
    <col min="10" max="13" width="11.6640625" customWidth="1"/>
  </cols>
  <sheetData>
    <row r="1" spans="1:14" ht="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</row>
    <row r="2" spans="1:14" ht="1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4">
      <c r="A5" s="7"/>
      <c r="B5" s="7"/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9"/>
      <c r="J5" s="8" t="s">
        <v>9</v>
      </c>
      <c r="K5" s="8" t="s">
        <v>10</v>
      </c>
      <c r="L5" s="8" t="s">
        <v>11</v>
      </c>
      <c r="M5" s="8" t="s">
        <v>12</v>
      </c>
    </row>
    <row r="6" spans="1:14">
      <c r="A6" s="10"/>
      <c r="B6" s="10"/>
      <c r="C6" s="11" t="s">
        <v>13</v>
      </c>
      <c r="D6" s="11"/>
      <c r="E6" s="11"/>
      <c r="F6" s="11"/>
      <c r="G6" s="11"/>
      <c r="H6" s="11"/>
      <c r="I6" s="9"/>
      <c r="J6" s="11" t="s">
        <v>13</v>
      </c>
      <c r="K6" s="11"/>
      <c r="L6" s="11"/>
      <c r="M6" s="11"/>
    </row>
    <row r="8" spans="1:14">
      <c r="A8" s="12">
        <v>1895</v>
      </c>
      <c r="C8" s="13">
        <f>100-D8</f>
        <v>6.9681243896484375</v>
      </c>
      <c r="D8" s="13">
        <f>'[1]Friedman Interpolated results'!B4</f>
        <v>93.031875610351562</v>
      </c>
      <c r="E8" s="13">
        <f>'[1]Friedman Interpolated results'!C4</f>
        <v>89.465667724609375</v>
      </c>
      <c r="F8" s="13">
        <f>'[1]Friedman Interpolated results'!D4</f>
        <v>70.007827758789062</v>
      </c>
      <c r="G8" s="13">
        <f>'[1]Friedman Interpolated results'!E4</f>
        <v>57.383316040039062</v>
      </c>
      <c r="H8" s="13">
        <f>'[1]Friedman Interpolated results'!F4</f>
        <v>34.317794799804688</v>
      </c>
      <c r="I8" s="14"/>
      <c r="J8" s="13">
        <f>D8-E8</f>
        <v>3.5662078857421875</v>
      </c>
      <c r="K8" s="13">
        <f>E8-F8</f>
        <v>19.457839965820312</v>
      </c>
      <c r="L8" s="13">
        <f>F8-G8</f>
        <v>12.62451171875</v>
      </c>
      <c r="M8" s="13">
        <f>G8-H8</f>
        <v>23.065521240234375</v>
      </c>
      <c r="N8" s="14"/>
    </row>
    <row r="9" spans="1:14">
      <c r="A9" s="12">
        <v>1896</v>
      </c>
      <c r="C9" s="13">
        <f t="shared" ref="C9:C72" si="0">100-D9</f>
        <v>7.09930419921875</v>
      </c>
      <c r="D9" s="13">
        <f>'[1]Friedman Interpolated results'!B5</f>
        <v>92.90069580078125</v>
      </c>
      <c r="E9" s="13">
        <f>'[1]Friedman Interpolated results'!C5</f>
        <v>89.311325073242188</v>
      </c>
      <c r="F9" s="13">
        <f>'[1]Friedman Interpolated results'!D5</f>
        <v>70.511009216308594</v>
      </c>
      <c r="G9" s="13">
        <f>'[1]Friedman Interpolated results'!E5</f>
        <v>58.026462554931641</v>
      </c>
      <c r="H9" s="13">
        <f>'[1]Friedman Interpolated results'!F5</f>
        <v>34.179214477539062</v>
      </c>
      <c r="I9" s="14"/>
      <c r="J9" s="13">
        <f t="shared" ref="J9:M27" si="1">D9-E9</f>
        <v>3.5893707275390625</v>
      </c>
      <c r="K9" s="13">
        <f t="shared" si="1"/>
        <v>18.800315856933594</v>
      </c>
      <c r="L9" s="13">
        <f t="shared" si="1"/>
        <v>12.484546661376953</v>
      </c>
      <c r="M9" s="13">
        <f t="shared" si="1"/>
        <v>23.847248077392578</v>
      </c>
      <c r="N9" s="14"/>
    </row>
    <row r="10" spans="1:14">
      <c r="A10" s="12">
        <v>1897</v>
      </c>
      <c r="C10" s="13">
        <f t="shared" si="0"/>
        <v>7.2117538452148438</v>
      </c>
      <c r="D10" s="13">
        <f>'[1]Friedman Interpolated results'!B6</f>
        <v>92.788246154785156</v>
      </c>
      <c r="E10" s="13">
        <f>'[1]Friedman Interpolated results'!C6</f>
        <v>89.301673889160156</v>
      </c>
      <c r="F10" s="13">
        <f>'[1]Friedman Interpolated results'!D6</f>
        <v>71.376472473144531</v>
      </c>
      <c r="G10" s="13">
        <f>'[1]Friedman Interpolated results'!E6</f>
        <v>59.383102416992188</v>
      </c>
      <c r="H10" s="13">
        <f>'[1]Friedman Interpolated results'!F6</f>
        <v>37.206657409667969</v>
      </c>
      <c r="I10" s="14"/>
      <c r="J10" s="13">
        <f t="shared" si="1"/>
        <v>3.486572265625</v>
      </c>
      <c r="K10" s="13">
        <f t="shared" si="1"/>
        <v>17.925201416015625</v>
      </c>
      <c r="L10" s="13">
        <f t="shared" si="1"/>
        <v>11.993370056152344</v>
      </c>
      <c r="M10" s="13">
        <f t="shared" si="1"/>
        <v>22.176445007324219</v>
      </c>
      <c r="N10" s="14"/>
    </row>
    <row r="11" spans="1:14">
      <c r="A11" s="12">
        <v>1898</v>
      </c>
      <c r="C11" s="13">
        <f t="shared" si="0"/>
        <v>7.3710479736328125</v>
      </c>
      <c r="D11" s="13">
        <f>'[1]Friedman Interpolated results'!B7</f>
        <v>92.628952026367188</v>
      </c>
      <c r="E11" s="13">
        <f>'[1]Friedman Interpolated results'!C7</f>
        <v>89.021942138671875</v>
      </c>
      <c r="F11" s="13">
        <f>'[1]Friedman Interpolated results'!D7</f>
        <v>70.199028015136719</v>
      </c>
      <c r="G11" s="13">
        <f>'[1]Friedman Interpolated results'!E7</f>
        <v>58.147052764892578</v>
      </c>
      <c r="H11" s="13">
        <f>'[1]Friedman Interpolated results'!F7</f>
        <v>34.243175506591797</v>
      </c>
      <c r="I11" s="14"/>
      <c r="J11" s="13">
        <f t="shared" si="1"/>
        <v>3.6070098876953125</v>
      </c>
      <c r="K11" s="13">
        <f t="shared" si="1"/>
        <v>18.822914123535156</v>
      </c>
      <c r="L11" s="13">
        <f t="shared" si="1"/>
        <v>12.051975250244141</v>
      </c>
      <c r="M11" s="13">
        <f t="shared" si="1"/>
        <v>23.903877258300781</v>
      </c>
      <c r="N11" s="14"/>
    </row>
    <row r="12" spans="1:14">
      <c r="A12" s="12">
        <v>1899</v>
      </c>
      <c r="C12" s="13">
        <f t="shared" si="0"/>
        <v>7.4085311889648438</v>
      </c>
      <c r="D12" s="13">
        <f>'[1]Friedman Interpolated results'!B8</f>
        <v>92.591468811035156</v>
      </c>
      <c r="E12" s="13">
        <f>'[1]Friedman Interpolated results'!C8</f>
        <v>89.137687683105469</v>
      </c>
      <c r="F12" s="13">
        <f>'[1]Friedman Interpolated results'!D8</f>
        <v>71.416732788085938</v>
      </c>
      <c r="G12" s="13">
        <f>'[1]Friedman Interpolated results'!E8</f>
        <v>59.855415344238281</v>
      </c>
      <c r="H12" s="13">
        <f>'[1]Friedman Interpolated results'!F8</f>
        <v>38.848300933837891</v>
      </c>
      <c r="I12" s="14"/>
      <c r="J12" s="13">
        <f t="shared" si="1"/>
        <v>3.4537811279296875</v>
      </c>
      <c r="K12" s="13">
        <f t="shared" si="1"/>
        <v>17.720954895019531</v>
      </c>
      <c r="L12" s="13">
        <f t="shared" si="1"/>
        <v>11.561317443847656</v>
      </c>
      <c r="M12" s="13">
        <f t="shared" si="1"/>
        <v>21.007114410400391</v>
      </c>
      <c r="N12" s="14"/>
    </row>
    <row r="13" spans="1:14">
      <c r="A13" s="12">
        <v>1900</v>
      </c>
      <c r="C13" s="13">
        <f t="shared" si="0"/>
        <v>7.3429336547851562</v>
      </c>
      <c r="D13" s="13">
        <f>'[1]Friedman Interpolated results'!B9</f>
        <v>92.657066345214844</v>
      </c>
      <c r="E13" s="13">
        <f>'[1]Friedman Interpolated results'!C9</f>
        <v>89.060516357421875</v>
      </c>
      <c r="F13" s="13">
        <f>'[1]Friedman Interpolated results'!D9</f>
        <v>70.651901245117188</v>
      </c>
      <c r="G13" s="13">
        <f>'[1]Friedman Interpolated results'!E9</f>
        <v>58.991184234619141</v>
      </c>
      <c r="H13" s="13">
        <f>'[1]Friedman Interpolated results'!F9</f>
        <v>36.396499633789062</v>
      </c>
      <c r="I13" s="14"/>
      <c r="J13" s="13">
        <f t="shared" si="1"/>
        <v>3.5965499877929688</v>
      </c>
      <c r="K13" s="13">
        <f t="shared" si="1"/>
        <v>18.408615112304688</v>
      </c>
      <c r="L13" s="13">
        <f t="shared" si="1"/>
        <v>11.660717010498047</v>
      </c>
      <c r="M13" s="13">
        <f t="shared" si="1"/>
        <v>22.594684600830078</v>
      </c>
      <c r="N13" s="14"/>
    </row>
    <row r="14" spans="1:14">
      <c r="A14" s="12">
        <v>1901</v>
      </c>
      <c r="C14" s="13">
        <f t="shared" si="0"/>
        <v>7.0618209838867188</v>
      </c>
      <c r="D14" s="13">
        <f>'[1]Friedman Interpolated results'!B10</f>
        <v>92.938179016113281</v>
      </c>
      <c r="E14" s="13">
        <f>'[1]Friedman Interpolated results'!C10</f>
        <v>89.832221984863281</v>
      </c>
      <c r="F14" s="13">
        <f>'[1]Friedman Interpolated results'!D10</f>
        <v>73.771629333496094</v>
      </c>
      <c r="G14" s="13">
        <f>'[1]Friedman Interpolated results'!E10</f>
        <v>62.799827575683594</v>
      </c>
      <c r="H14" s="13">
        <f>'[1]Friedman Interpolated results'!F10</f>
        <v>43.432106018066406</v>
      </c>
      <c r="I14" s="14"/>
      <c r="J14" s="13">
        <f t="shared" si="1"/>
        <v>3.10595703125</v>
      </c>
      <c r="K14" s="13">
        <f t="shared" si="1"/>
        <v>16.060592651367188</v>
      </c>
      <c r="L14" s="13">
        <f t="shared" si="1"/>
        <v>10.9718017578125</v>
      </c>
      <c r="M14" s="13">
        <f t="shared" si="1"/>
        <v>19.367721557617188</v>
      </c>
      <c r="N14" s="14"/>
    </row>
    <row r="15" spans="1:14">
      <c r="A15" s="12">
        <v>1902</v>
      </c>
      <c r="C15" s="13">
        <f t="shared" si="0"/>
        <v>7.4366378784179688</v>
      </c>
      <c r="D15" s="13">
        <f>'[1]Friedman Interpolated results'!B11</f>
        <v>92.563362121582031</v>
      </c>
      <c r="E15" s="13">
        <f>'[1]Friedman Interpolated results'!C11</f>
        <v>88.992996215820312</v>
      </c>
      <c r="F15" s="13">
        <f>'[1]Friedman Interpolated results'!D11</f>
        <v>70.651901245117188</v>
      </c>
      <c r="G15" s="13">
        <f>'[1]Friedman Interpolated results'!E11</f>
        <v>58.478675842285156</v>
      </c>
      <c r="H15" s="13">
        <f>'[1]Friedman Interpolated results'!F11</f>
        <v>36.151317596435547</v>
      </c>
      <c r="I15" s="14"/>
      <c r="J15" s="13">
        <f t="shared" si="1"/>
        <v>3.5703659057617188</v>
      </c>
      <c r="K15" s="13">
        <f t="shared" si="1"/>
        <v>18.341094970703125</v>
      </c>
      <c r="L15" s="13">
        <f t="shared" si="1"/>
        <v>12.173225402832031</v>
      </c>
      <c r="M15" s="13">
        <f t="shared" si="1"/>
        <v>22.327358245849609</v>
      </c>
      <c r="N15" s="14"/>
    </row>
    <row r="16" spans="1:14">
      <c r="A16" s="12">
        <v>1903</v>
      </c>
      <c r="C16" s="13">
        <f t="shared" si="0"/>
        <v>7.6053009033203125</v>
      </c>
      <c r="D16" s="13">
        <f>'[1]Friedman Interpolated results'!B12</f>
        <v>92.394699096679688</v>
      </c>
      <c r="E16" s="13">
        <f>'[1]Friedman Interpolated results'!C12</f>
        <v>88.645729064941406</v>
      </c>
      <c r="F16" s="13">
        <f>'[1]Friedman Interpolated results'!D12</f>
        <v>70.339920043945312</v>
      </c>
      <c r="G16" s="13">
        <f>'[1]Friedman Interpolated results'!E12</f>
        <v>58.569118499755859</v>
      </c>
      <c r="H16" s="13">
        <f>'[1]Friedman Interpolated results'!F12</f>
        <v>36.567058563232422</v>
      </c>
      <c r="I16" s="14"/>
      <c r="J16" s="13">
        <f t="shared" si="1"/>
        <v>3.7489700317382812</v>
      </c>
      <c r="K16" s="13">
        <f t="shared" si="1"/>
        <v>18.305809020996094</v>
      </c>
      <c r="L16" s="13">
        <f t="shared" si="1"/>
        <v>11.770801544189453</v>
      </c>
      <c r="M16" s="13">
        <f t="shared" si="1"/>
        <v>22.002059936523438</v>
      </c>
      <c r="N16" s="14"/>
    </row>
    <row r="17" spans="1:14">
      <c r="A17" s="12">
        <v>1904</v>
      </c>
      <c r="C17" s="13">
        <f t="shared" si="0"/>
        <v>7.6334152221679688</v>
      </c>
      <c r="D17" s="13">
        <f>'[1]Friedman Interpolated results'!B13</f>
        <v>92.366584777832031</v>
      </c>
      <c r="E17" s="13">
        <f>'[1]Friedman Interpolated results'!C13</f>
        <v>88.568565368652344</v>
      </c>
      <c r="F17" s="13">
        <f>'[1]Friedman Interpolated results'!D13</f>
        <v>70.007827758789062</v>
      </c>
      <c r="G17" s="13">
        <f>'[1]Friedman Interpolated results'!E13</f>
        <v>57.684787750244141</v>
      </c>
      <c r="H17" s="13">
        <f>'[1]Friedman Interpolated results'!F13</f>
        <v>34.722877502441406</v>
      </c>
      <c r="I17" s="14"/>
      <c r="J17" s="13">
        <f t="shared" si="1"/>
        <v>3.7980194091796875</v>
      </c>
      <c r="K17" s="13">
        <f t="shared" si="1"/>
        <v>18.560737609863281</v>
      </c>
      <c r="L17" s="13">
        <f t="shared" si="1"/>
        <v>12.323040008544922</v>
      </c>
      <c r="M17" s="13">
        <f t="shared" si="1"/>
        <v>22.961910247802734</v>
      </c>
      <c r="N17" s="14"/>
    </row>
    <row r="18" spans="1:14">
      <c r="A18" s="12">
        <v>1905</v>
      </c>
      <c r="C18" s="13">
        <f t="shared" si="0"/>
        <v>7.483489990234375</v>
      </c>
      <c r="D18" s="13">
        <f>'[1]Friedman Interpolated results'!B14</f>
        <v>92.516510009765625</v>
      </c>
      <c r="E18" s="13">
        <f>'[1]Friedman Interpolated results'!C14</f>
        <v>89.041229248046875</v>
      </c>
      <c r="F18" s="13">
        <f>'[1]Friedman Interpolated results'!D14</f>
        <v>71.346282958984375</v>
      </c>
      <c r="G18" s="13">
        <f>'[1]Friedman Interpolated results'!E14</f>
        <v>59.493640899658203</v>
      </c>
      <c r="H18" s="13">
        <f>'[1]Friedman Interpolated results'!F14</f>
        <v>36.375179290771484</v>
      </c>
      <c r="I18" s="14"/>
      <c r="J18" s="13">
        <f t="shared" si="1"/>
        <v>3.47528076171875</v>
      </c>
      <c r="K18" s="13">
        <f t="shared" si="1"/>
        <v>17.6949462890625</v>
      </c>
      <c r="L18" s="13">
        <f t="shared" si="1"/>
        <v>11.852642059326172</v>
      </c>
      <c r="M18" s="13">
        <f t="shared" si="1"/>
        <v>23.118461608886719</v>
      </c>
      <c r="N18" s="14"/>
    </row>
    <row r="19" spans="1:14">
      <c r="A19" s="12">
        <v>1906</v>
      </c>
      <c r="C19" s="13">
        <f t="shared" si="0"/>
        <v>7.4553756713867188</v>
      </c>
      <c r="D19" s="13">
        <f>'[1]Friedman Interpolated results'!B15</f>
        <v>92.544624328613281</v>
      </c>
      <c r="E19" s="13">
        <f>'[1]Friedman Interpolated results'!C15</f>
        <v>89.108749389648438</v>
      </c>
      <c r="F19" s="13">
        <f>'[1]Friedman Interpolated results'!D15</f>
        <v>72.09100341796875</v>
      </c>
      <c r="G19" s="13">
        <f>'[1]Friedman Interpolated results'!E15</f>
        <v>61.292449951171875</v>
      </c>
      <c r="H19" s="13">
        <f>'[1]Friedman Interpolated results'!F15</f>
        <v>40.927005767822266</v>
      </c>
      <c r="I19" s="14"/>
      <c r="J19" s="13">
        <f t="shared" si="1"/>
        <v>3.4358749389648438</v>
      </c>
      <c r="K19" s="13">
        <f t="shared" si="1"/>
        <v>17.017745971679688</v>
      </c>
      <c r="L19" s="13">
        <f t="shared" si="1"/>
        <v>10.798553466796875</v>
      </c>
      <c r="M19" s="13">
        <f t="shared" si="1"/>
        <v>20.365444183349609</v>
      </c>
      <c r="N19" s="14"/>
    </row>
    <row r="20" spans="1:14">
      <c r="A20" s="12">
        <v>1907</v>
      </c>
      <c r="C20" s="13">
        <f t="shared" si="0"/>
        <v>7.7927093505859375</v>
      </c>
      <c r="D20" s="13">
        <f>'[1]Friedman Interpolated results'!B16</f>
        <v>92.207290649414062</v>
      </c>
      <c r="E20" s="13">
        <f>'[1]Friedman Interpolated results'!C16</f>
        <v>88.452804565429688</v>
      </c>
      <c r="F20" s="13">
        <f>'[1]Friedman Interpolated results'!D16</f>
        <v>69.9373779296875</v>
      </c>
      <c r="G20" s="13">
        <f>'[1]Friedman Interpolated results'!E16</f>
        <v>59.172069549560547</v>
      </c>
      <c r="H20" s="13">
        <f>'[1]Friedman Interpolated results'!F16</f>
        <v>38.038139343261719</v>
      </c>
      <c r="I20" s="14"/>
      <c r="J20" s="13">
        <f t="shared" si="1"/>
        <v>3.754486083984375</v>
      </c>
      <c r="K20" s="13">
        <f t="shared" si="1"/>
        <v>18.515426635742188</v>
      </c>
      <c r="L20" s="13">
        <f t="shared" si="1"/>
        <v>10.765308380126953</v>
      </c>
      <c r="M20" s="13">
        <f t="shared" si="1"/>
        <v>21.133930206298828</v>
      </c>
      <c r="N20" s="14"/>
    </row>
    <row r="21" spans="1:14">
      <c r="A21" s="12">
        <v>1908</v>
      </c>
      <c r="C21" s="13">
        <f t="shared" si="0"/>
        <v>7.9520111083984375</v>
      </c>
      <c r="D21" s="13">
        <f>'[1]Friedman Interpolated results'!B17</f>
        <v>92.047988891601562</v>
      </c>
      <c r="E21" s="13">
        <f>'[1]Friedman Interpolated results'!C17</f>
        <v>88.06695556640625</v>
      </c>
      <c r="F21" s="13">
        <f>'[1]Friedman Interpolated results'!D17</f>
        <v>68.649223327636719</v>
      </c>
      <c r="G21" s="13">
        <f>'[1]Friedman Interpolated results'!E17</f>
        <v>57.172279357910156</v>
      </c>
      <c r="H21" s="13">
        <f>'[1]Friedman Interpolated results'!F17</f>
        <v>35.213237762451172</v>
      </c>
      <c r="I21" s="14"/>
      <c r="J21" s="13">
        <f t="shared" si="1"/>
        <v>3.9810333251953125</v>
      </c>
      <c r="K21" s="13">
        <f t="shared" si="1"/>
        <v>19.417732238769531</v>
      </c>
      <c r="L21" s="13">
        <f t="shared" si="1"/>
        <v>11.476943969726562</v>
      </c>
      <c r="M21" s="13">
        <f t="shared" si="1"/>
        <v>21.959041595458984</v>
      </c>
      <c r="N21" s="14"/>
    </row>
    <row r="22" spans="1:14">
      <c r="A22" s="12">
        <v>1909</v>
      </c>
      <c r="C22" s="13">
        <f t="shared" si="0"/>
        <v>7.8395614624023438</v>
      </c>
      <c r="D22" s="13">
        <f>'[1]Friedman Interpolated results'!B18</f>
        <v>92.160438537597656</v>
      </c>
      <c r="E22" s="13">
        <f>'[1]Friedman Interpolated results'!C18</f>
        <v>88.375633239746094</v>
      </c>
      <c r="F22" s="13">
        <f>'[1]Friedman Interpolated results'!D18</f>
        <v>70.249351501464844</v>
      </c>
      <c r="G22" s="13">
        <f>'[1]Friedman Interpolated results'!E18</f>
        <v>59.282611846923828</v>
      </c>
      <c r="H22" s="13">
        <f>'[1]Friedman Interpolated results'!F18</f>
        <v>39.359981536865234</v>
      </c>
      <c r="I22" s="14"/>
      <c r="J22" s="13">
        <f t="shared" si="1"/>
        <v>3.7848052978515625</v>
      </c>
      <c r="K22" s="13">
        <f t="shared" si="1"/>
        <v>18.12628173828125</v>
      </c>
      <c r="L22" s="13">
        <f t="shared" si="1"/>
        <v>10.966739654541016</v>
      </c>
      <c r="M22" s="13">
        <f t="shared" si="1"/>
        <v>19.922630310058594</v>
      </c>
      <c r="N22" s="14"/>
    </row>
    <row r="23" spans="1:14">
      <c r="A23" s="12">
        <v>1910</v>
      </c>
      <c r="C23" s="13">
        <f t="shared" si="0"/>
        <v>8.1019287109375</v>
      </c>
      <c r="D23" s="13">
        <f>'[1]Friedman Interpolated results'!B19</f>
        <v>91.8980712890625</v>
      </c>
      <c r="E23" s="13">
        <f>'[1]Friedman Interpolated results'!C19</f>
        <v>87.777572631835938</v>
      </c>
      <c r="F23" s="13">
        <f>'[1]Friedman Interpolated results'!D19</f>
        <v>68.830368041992188</v>
      </c>
      <c r="G23" s="13">
        <f>'[1]Friedman Interpolated results'!E19</f>
        <v>57.7852783203125</v>
      </c>
      <c r="H23" s="13">
        <f>'[1]Friedman Interpolated results'!F19</f>
        <v>37.302597045898438</v>
      </c>
      <c r="I23" s="14"/>
      <c r="J23" s="13">
        <f t="shared" si="1"/>
        <v>4.1204986572265625</v>
      </c>
      <c r="K23" s="13">
        <f t="shared" si="1"/>
        <v>18.94720458984375</v>
      </c>
      <c r="L23" s="13">
        <f t="shared" si="1"/>
        <v>11.045089721679688</v>
      </c>
      <c r="M23" s="13">
        <f t="shared" si="1"/>
        <v>20.482681274414062</v>
      </c>
      <c r="N23" s="14"/>
    </row>
    <row r="24" spans="1:14">
      <c r="A24" s="12">
        <v>1911</v>
      </c>
      <c r="C24" s="13">
        <f t="shared" si="0"/>
        <v>7.3003768920898438</v>
      </c>
      <c r="D24" s="13">
        <f>'[1]Friedman Interpolated results'!B20</f>
        <v>92.699623107910156</v>
      </c>
      <c r="E24" s="13">
        <f>'[1]Friedman Interpolated results'!C20</f>
        <v>87.777236938476562</v>
      </c>
      <c r="F24" s="13">
        <f>'[1]Friedman Interpolated results'!D20</f>
        <v>67.652023315429688</v>
      </c>
      <c r="G24" s="13">
        <f>'[1]Friedman Interpolated results'!E20</f>
        <v>56.089942932128906</v>
      </c>
      <c r="H24" s="13">
        <f>'[1]Friedman Interpolated results'!F20</f>
        <v>34.330051422119141</v>
      </c>
      <c r="I24" s="14"/>
      <c r="J24" s="13">
        <f t="shared" si="1"/>
        <v>4.9223861694335938</v>
      </c>
      <c r="K24" s="13">
        <f t="shared" si="1"/>
        <v>20.125213623046875</v>
      </c>
      <c r="L24" s="13">
        <f t="shared" si="1"/>
        <v>11.562080383300781</v>
      </c>
      <c r="M24" s="13">
        <f t="shared" si="1"/>
        <v>21.759891510009766</v>
      </c>
      <c r="N24" s="14"/>
    </row>
    <row r="25" spans="1:14">
      <c r="A25" s="12">
        <v>1912</v>
      </c>
      <c r="C25" s="13">
        <f t="shared" si="0"/>
        <v>7.1548614501953125</v>
      </c>
      <c r="D25" s="13">
        <f>'[1]Friedman Interpolated results'!B21</f>
        <v>92.845138549804688</v>
      </c>
      <c r="E25" s="13">
        <f>'[1]Friedman Interpolated results'!C21</f>
        <v>88.070762634277344</v>
      </c>
      <c r="F25" s="13">
        <f>'[1]Friedman Interpolated results'!D21</f>
        <v>68.779045104980469</v>
      </c>
      <c r="G25" s="13">
        <f>'[1]Friedman Interpolated results'!E21</f>
        <v>57.902664184570312</v>
      </c>
      <c r="H25" s="13">
        <f>'[1]Friedman Interpolated results'!F21</f>
        <v>35.744464874267578</v>
      </c>
      <c r="I25" s="14"/>
      <c r="J25" s="13">
        <f t="shared" si="1"/>
        <v>4.7743759155273438</v>
      </c>
      <c r="K25" s="13">
        <f t="shared" si="1"/>
        <v>19.291717529296875</v>
      </c>
      <c r="L25" s="13">
        <f t="shared" si="1"/>
        <v>10.876380920410156</v>
      </c>
      <c r="M25" s="13">
        <f t="shared" si="1"/>
        <v>22.158199310302734</v>
      </c>
      <c r="N25" s="14"/>
    </row>
    <row r="26" spans="1:14">
      <c r="A26" s="12">
        <v>1913</v>
      </c>
      <c r="C26" s="13">
        <f t="shared" si="0"/>
        <v>7.4267425537109375</v>
      </c>
      <c r="D26" s="13">
        <f>'[1]Friedman Interpolated results'!B22</f>
        <v>92.573257446289062</v>
      </c>
      <c r="E26" s="13">
        <f>'[1]Friedman Interpolated results'!C22</f>
        <v>87.562950134277344</v>
      </c>
      <c r="F26" s="13">
        <f>'[1]Friedman Interpolated results'!D22</f>
        <v>66.584556579589844</v>
      </c>
      <c r="G26" s="13">
        <f>'[1]Friedman Interpolated results'!E22</f>
        <v>55.158622741699219</v>
      </c>
      <c r="H26" s="13">
        <f>'[1]Friedman Interpolated results'!F22</f>
        <v>34.059474945068359</v>
      </c>
      <c r="I26" s="14"/>
      <c r="J26" s="13">
        <f t="shared" si="1"/>
        <v>5.0103073120117188</v>
      </c>
      <c r="K26" s="13">
        <f t="shared" si="1"/>
        <v>20.9783935546875</v>
      </c>
      <c r="L26" s="13">
        <f t="shared" si="1"/>
        <v>11.425933837890625</v>
      </c>
      <c r="M26" s="13">
        <f t="shared" si="1"/>
        <v>21.099147796630859</v>
      </c>
      <c r="N26" s="14"/>
    </row>
    <row r="27" spans="1:14">
      <c r="A27" s="12">
        <v>1914</v>
      </c>
      <c r="C27" s="13">
        <f t="shared" si="0"/>
        <v>7.034454345703125</v>
      </c>
      <c r="D27" s="13">
        <f>'[1]Friedman Interpolated results'!B23</f>
        <v>92.965545654296875</v>
      </c>
      <c r="E27" s="13">
        <f>'[1]Friedman Interpolated results'!C23</f>
        <v>88.230316162109375</v>
      </c>
      <c r="F27" s="13">
        <f>'[1]Friedman Interpolated results'!D23</f>
        <v>67.214042663574219</v>
      </c>
      <c r="G27" s="13">
        <f>'[1]Friedman Interpolated results'!E23</f>
        <v>55.173934936523438</v>
      </c>
      <c r="H27" s="13">
        <f>'[1]Friedman Interpolated results'!F23</f>
        <v>31.993745803833008</v>
      </c>
      <c r="I27" s="14"/>
      <c r="J27" s="13">
        <f t="shared" si="1"/>
        <v>4.7352294921875</v>
      </c>
      <c r="K27" s="13">
        <f t="shared" si="1"/>
        <v>21.016273498535156</v>
      </c>
      <c r="L27" s="13">
        <f t="shared" si="1"/>
        <v>12.040107727050781</v>
      </c>
      <c r="M27" s="13">
        <f t="shared" si="1"/>
        <v>23.18018913269043</v>
      </c>
      <c r="N27" s="14"/>
    </row>
    <row r="28" spans="1:14">
      <c r="A28" s="12">
        <v>1915</v>
      </c>
      <c r="C28" s="13"/>
      <c r="D28" s="13"/>
      <c r="E28" s="13"/>
      <c r="F28" s="13"/>
      <c r="G28" s="13"/>
      <c r="H28" s="13"/>
      <c r="I28" s="14"/>
      <c r="J28" s="14"/>
      <c r="K28" s="14"/>
      <c r="L28" s="14"/>
      <c r="M28" s="14"/>
      <c r="N28" s="14"/>
    </row>
    <row r="29" spans="1:14">
      <c r="A29" s="12">
        <v>1916</v>
      </c>
      <c r="C29" s="13"/>
      <c r="D29" s="13"/>
      <c r="E29" s="13"/>
      <c r="F29" s="13"/>
      <c r="G29" s="13"/>
      <c r="H29" s="13"/>
      <c r="I29" s="14"/>
      <c r="J29" s="14"/>
      <c r="K29" s="14"/>
      <c r="L29" s="14"/>
      <c r="M29" s="14"/>
      <c r="N29" s="14"/>
    </row>
    <row r="30" spans="1:14">
      <c r="A30" s="12">
        <v>1917</v>
      </c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</row>
    <row r="31" spans="1:14">
      <c r="A31" s="12">
        <v>1918</v>
      </c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</row>
    <row r="32" spans="1:14">
      <c r="A32" s="12">
        <v>1919</v>
      </c>
      <c r="C32" s="13">
        <f t="shared" si="0"/>
        <v>11.465873718261719</v>
      </c>
      <c r="D32" s="13">
        <f>'[1]Friedman Interpolated results'!B28</f>
        <v>88.534126281738281</v>
      </c>
      <c r="E32" s="13">
        <f>'[1]Friedman Interpolated results'!C28</f>
        <v>83.195602416992188</v>
      </c>
      <c r="F32" s="13">
        <f>'[1]Friedman Interpolated results'!D28</f>
        <v>62.550647735595703</v>
      </c>
      <c r="G32" s="13">
        <f>'[1]Friedman Interpolated results'!E28</f>
        <v>52.429061889648438</v>
      </c>
      <c r="H32" s="13">
        <f>'[1]Friedman Interpolated results'!F28</f>
        <v>33.688854217529297</v>
      </c>
      <c r="I32" s="14"/>
      <c r="J32" s="13">
        <f>D32-E32</f>
        <v>5.3385238647460938</v>
      </c>
      <c r="K32" s="13">
        <f>E32-F32</f>
        <v>20.644954681396484</v>
      </c>
      <c r="L32" s="13">
        <f>F32-G32</f>
        <v>10.121585845947266</v>
      </c>
      <c r="M32" s="13">
        <f>G32-H32</f>
        <v>18.740207672119141</v>
      </c>
      <c r="N32" s="14"/>
    </row>
    <row r="33" spans="1:14">
      <c r="A33" s="12">
        <v>1920</v>
      </c>
      <c r="C33" s="13">
        <f t="shared" si="0"/>
        <v>12.026153564453125</v>
      </c>
      <c r="D33" s="13">
        <f>'[1]Friedman Interpolated results'!B29</f>
        <v>87.973846435546875</v>
      </c>
      <c r="E33" s="13">
        <f>'[1]Friedman Interpolated results'!C29</f>
        <v>81.359840393066406</v>
      </c>
      <c r="F33" s="13">
        <f>'[1]Friedman Interpolated results'!D29</f>
        <v>57.314971923828125</v>
      </c>
      <c r="G33" s="13">
        <f>'[1]Friedman Interpolated results'!E29</f>
        <v>45.580299377441406</v>
      </c>
      <c r="H33" s="13">
        <f>'[1]Friedman Interpolated results'!F29</f>
        <v>27.756223678588867</v>
      </c>
      <c r="I33" s="14"/>
      <c r="J33" s="13">
        <f t="shared" ref="J33:M54" si="2">D33-E33</f>
        <v>6.6140060424804688</v>
      </c>
      <c r="K33" s="13">
        <f t="shared" si="2"/>
        <v>24.044868469238281</v>
      </c>
      <c r="L33" s="13">
        <f t="shared" si="2"/>
        <v>11.734672546386719</v>
      </c>
      <c r="M33" s="13">
        <f t="shared" si="2"/>
        <v>17.824075698852539</v>
      </c>
      <c r="N33" s="14"/>
    </row>
    <row r="34" spans="1:14">
      <c r="A34" s="12">
        <v>1921</v>
      </c>
      <c r="C34" s="13">
        <f t="shared" si="0"/>
        <v>11.821945190429688</v>
      </c>
      <c r="D34" s="13">
        <f>'[1]Friedman Interpolated results'!B30</f>
        <v>88.178054809570312</v>
      </c>
      <c r="E34" s="13">
        <f>'[1]Friedman Interpolated results'!C30</f>
        <v>81.575035095214844</v>
      </c>
      <c r="F34" s="13">
        <f>'[1]Friedman Interpolated results'!D30</f>
        <v>60.537918090820312</v>
      </c>
      <c r="G34" s="13">
        <f>'[1]Friedman Interpolated results'!E30</f>
        <v>50.539813995361328</v>
      </c>
      <c r="H34" s="13">
        <f>'[1]Friedman Interpolated results'!F30</f>
        <v>31.983249664306641</v>
      </c>
      <c r="I34" s="14"/>
      <c r="J34" s="13">
        <f t="shared" si="2"/>
        <v>6.6030197143554688</v>
      </c>
      <c r="K34" s="13">
        <f t="shared" si="2"/>
        <v>21.037117004394531</v>
      </c>
      <c r="L34" s="13">
        <f t="shared" si="2"/>
        <v>9.9981040954589844</v>
      </c>
      <c r="M34" s="13">
        <f t="shared" si="2"/>
        <v>18.556564331054688</v>
      </c>
      <c r="N34" s="14"/>
    </row>
    <row r="35" spans="1:14">
      <c r="A35" s="12">
        <v>1922</v>
      </c>
      <c r="C35" s="13">
        <f t="shared" si="0"/>
        <v>11.175392150878906</v>
      </c>
      <c r="D35" s="13">
        <f>'[1]Friedman Interpolated results'!B31</f>
        <v>88.824607849121094</v>
      </c>
      <c r="E35" s="13">
        <f>'[1]Friedman Interpolated results'!C31</f>
        <v>82.771171569824219</v>
      </c>
      <c r="F35" s="13">
        <f>'[1]Friedman Interpolated results'!D31</f>
        <v>61.735492706298828</v>
      </c>
      <c r="G35" s="13">
        <f>'[1]Friedman Interpolated results'!E31</f>
        <v>51.504535675048828</v>
      </c>
      <c r="H35" s="13">
        <f>'[1]Friedman Interpolated results'!F31</f>
        <v>32.836051940917969</v>
      </c>
      <c r="I35" s="14"/>
      <c r="J35" s="13">
        <f t="shared" si="2"/>
        <v>6.053436279296875</v>
      </c>
      <c r="K35" s="13">
        <f t="shared" si="2"/>
        <v>21.035678863525391</v>
      </c>
      <c r="L35" s="13">
        <f t="shared" si="2"/>
        <v>10.23095703125</v>
      </c>
      <c r="M35" s="13">
        <f t="shared" si="2"/>
        <v>18.668483734130859</v>
      </c>
      <c r="N35" s="14"/>
    </row>
    <row r="36" spans="1:14">
      <c r="A36" s="12">
        <v>1923</v>
      </c>
      <c r="C36" s="13">
        <f t="shared" si="0"/>
        <v>11.669624328613281</v>
      </c>
      <c r="D36" s="13">
        <f>'[1]Friedman Interpolated results'!B32</f>
        <v>88.330375671386719</v>
      </c>
      <c r="E36" s="13">
        <f>'[1]Friedman Interpolated results'!C32</f>
        <v>82.156288146972656</v>
      </c>
      <c r="F36" s="13">
        <f>'[1]Friedman Interpolated results'!D32</f>
        <v>60.244586944580078</v>
      </c>
      <c r="G36" s="13">
        <f>'[1]Friedman Interpolated results'!E32</f>
        <v>50.434310913085938</v>
      </c>
      <c r="H36" s="13">
        <f>'[1]Friedman Interpolated results'!F32</f>
        <v>33.092323303222656</v>
      </c>
      <c r="I36" s="14"/>
      <c r="J36" s="13">
        <f t="shared" si="2"/>
        <v>6.1740875244140625</v>
      </c>
      <c r="K36" s="13">
        <f t="shared" si="2"/>
        <v>21.911701202392578</v>
      </c>
      <c r="L36" s="13">
        <f t="shared" si="2"/>
        <v>9.8102760314941406</v>
      </c>
      <c r="M36" s="13">
        <f t="shared" si="2"/>
        <v>17.341987609863281</v>
      </c>
      <c r="N36" s="14"/>
    </row>
    <row r="37" spans="1:14">
      <c r="A37" s="12">
        <v>1924</v>
      </c>
      <c r="C37" s="13">
        <f t="shared" si="0"/>
        <v>12.070732116699219</v>
      </c>
      <c r="D37" s="13">
        <f>'[1]Friedman Interpolated results'!B33</f>
        <v>87.929267883300781</v>
      </c>
      <c r="E37" s="13">
        <f>'[1]Friedman Interpolated results'!C33</f>
        <v>81.669700622558594</v>
      </c>
      <c r="F37" s="13">
        <f>'[1]Friedman Interpolated results'!D33</f>
        <v>59.464096069335938</v>
      </c>
      <c r="G37" s="13">
        <f>'[1]Friedman Interpolated results'!E33</f>
        <v>49.441932678222656</v>
      </c>
      <c r="H37" s="13">
        <f>'[1]Friedman Interpolated results'!F33</f>
        <v>31.448486328125</v>
      </c>
      <c r="I37" s="14"/>
      <c r="J37" s="13">
        <f t="shared" si="2"/>
        <v>6.2595672607421875</v>
      </c>
      <c r="K37" s="13">
        <f t="shared" si="2"/>
        <v>22.205604553222656</v>
      </c>
      <c r="L37" s="13">
        <f t="shared" si="2"/>
        <v>10.022163391113281</v>
      </c>
      <c r="M37" s="13">
        <f t="shared" si="2"/>
        <v>17.993446350097656</v>
      </c>
      <c r="N37" s="14"/>
    </row>
    <row r="38" spans="1:14">
      <c r="A38" s="12">
        <v>1925</v>
      </c>
      <c r="C38" s="13">
        <f t="shared" si="0"/>
        <v>11.835227966308594</v>
      </c>
      <c r="D38" s="13">
        <f>'[1]Friedman Interpolated results'!B34</f>
        <v>88.164772033691406</v>
      </c>
      <c r="E38" s="13">
        <f>'[1]Friedman Interpolated results'!C34</f>
        <v>81.985603332519531</v>
      </c>
      <c r="F38" s="13">
        <f>'[1]Friedman Interpolated results'!D34</f>
        <v>60.270042419433594</v>
      </c>
      <c r="G38" s="13">
        <f>'[1]Friedman Interpolated results'!E34</f>
        <v>50.523521423339844</v>
      </c>
      <c r="H38" s="13">
        <f>'[1]Friedman Interpolated results'!F34</f>
        <v>33.775611877441406</v>
      </c>
      <c r="I38" s="14"/>
      <c r="J38" s="13">
        <f t="shared" si="2"/>
        <v>6.179168701171875</v>
      </c>
      <c r="K38" s="13">
        <f t="shared" si="2"/>
        <v>21.715560913085938</v>
      </c>
      <c r="L38" s="13">
        <f t="shared" si="2"/>
        <v>9.74652099609375</v>
      </c>
      <c r="M38" s="13">
        <f t="shared" si="2"/>
        <v>16.747909545898438</v>
      </c>
      <c r="N38" s="14"/>
    </row>
    <row r="39" spans="1:14">
      <c r="A39" s="12">
        <v>1926</v>
      </c>
      <c r="C39" s="13">
        <f t="shared" si="0"/>
        <v>12.788284301757812</v>
      </c>
      <c r="D39" s="13">
        <f>'[1]Friedman Interpolated results'!B35</f>
        <v>87.211715698242188</v>
      </c>
      <c r="E39" s="13">
        <f>'[1]Friedman Interpolated results'!C35</f>
        <v>80.440818786621094</v>
      </c>
      <c r="F39" s="13">
        <f>'[1]Friedman Interpolated results'!D35</f>
        <v>56.887580871582031</v>
      </c>
      <c r="G39" s="13">
        <f>'[1]Friedman Interpolated results'!E35</f>
        <v>46.643608093261719</v>
      </c>
      <c r="H39" s="13">
        <f>'[1]Friedman Interpolated results'!F35</f>
        <v>28.902734756469727</v>
      </c>
      <c r="I39" s="14"/>
      <c r="J39" s="13">
        <f t="shared" si="2"/>
        <v>6.7708969116210938</v>
      </c>
      <c r="K39" s="13">
        <f t="shared" si="2"/>
        <v>23.553237915039062</v>
      </c>
      <c r="L39" s="13">
        <f t="shared" si="2"/>
        <v>10.243972778320312</v>
      </c>
      <c r="M39" s="13">
        <f t="shared" si="2"/>
        <v>17.740873336791992</v>
      </c>
      <c r="N39" s="14"/>
    </row>
    <row r="40" spans="1:14">
      <c r="A40" s="12">
        <v>1927</v>
      </c>
      <c r="C40" s="13">
        <f t="shared" si="0"/>
        <v>12.017173767089844</v>
      </c>
      <c r="D40" s="13">
        <f>'[1]Friedman Interpolated results'!B36</f>
        <v>87.982826232910156</v>
      </c>
      <c r="E40" s="13">
        <f>'[1]Friedman Interpolated results'!C36</f>
        <v>81.656112670898438</v>
      </c>
      <c r="F40" s="13">
        <f>'[1]Friedman Interpolated results'!D36</f>
        <v>59.110424041748047</v>
      </c>
      <c r="G40" s="13">
        <f>'[1]Friedman Interpolated results'!E36</f>
        <v>48.609085083007812</v>
      </c>
      <c r="H40" s="13">
        <f>'[1]Friedman Interpolated results'!F36</f>
        <v>30.658302307128906</v>
      </c>
      <c r="I40" s="14"/>
      <c r="J40" s="13">
        <f t="shared" si="2"/>
        <v>6.3267135620117188</v>
      </c>
      <c r="K40" s="13">
        <f t="shared" si="2"/>
        <v>22.545688629150391</v>
      </c>
      <c r="L40" s="13">
        <f t="shared" si="2"/>
        <v>10.501338958740234</v>
      </c>
      <c r="M40" s="13">
        <f t="shared" si="2"/>
        <v>17.950782775878906</v>
      </c>
      <c r="N40" s="14"/>
    </row>
    <row r="41" spans="1:14">
      <c r="A41" s="12">
        <v>1928</v>
      </c>
      <c r="C41" s="13">
        <f t="shared" si="0"/>
        <v>13.317298889160156</v>
      </c>
      <c r="D41" s="13">
        <f>'[1]Friedman Interpolated results'!B37</f>
        <v>86.682701110839844</v>
      </c>
      <c r="E41" s="13">
        <f>'[1]Friedman Interpolated results'!C37</f>
        <v>80.099212646484375</v>
      </c>
      <c r="F41" s="13">
        <f>'[1]Friedman Interpolated results'!D37</f>
        <v>56.459617614746094</v>
      </c>
      <c r="G41" s="13">
        <f>'[1]Friedman Interpolated results'!E37</f>
        <v>46.107109069824219</v>
      </c>
      <c r="H41" s="13">
        <f>'[1]Friedman Interpolated results'!F37</f>
        <v>28.418817520141602</v>
      </c>
      <c r="I41" s="14"/>
      <c r="J41" s="13">
        <f t="shared" si="2"/>
        <v>6.5834884643554688</v>
      </c>
      <c r="K41" s="13">
        <f t="shared" si="2"/>
        <v>23.639595031738281</v>
      </c>
      <c r="L41" s="13">
        <f t="shared" si="2"/>
        <v>10.352508544921875</v>
      </c>
      <c r="M41" s="13">
        <f t="shared" si="2"/>
        <v>17.688291549682617</v>
      </c>
      <c r="N41" s="14"/>
    </row>
    <row r="42" spans="1:14">
      <c r="A42" s="12">
        <v>1929</v>
      </c>
      <c r="C42" s="13">
        <f t="shared" si="0"/>
        <v>12.929771423339844</v>
      </c>
      <c r="D42" s="13">
        <f>'[1]Friedman Interpolated results'!B38</f>
        <v>87.070228576660156</v>
      </c>
      <c r="E42" s="13">
        <f>'[1]Friedman Interpolated results'!C38</f>
        <v>79.858604431152344</v>
      </c>
      <c r="F42" s="13">
        <f>'[1]Friedman Interpolated results'!D38</f>
        <v>56.322406768798828</v>
      </c>
      <c r="G42" s="13">
        <f>'[1]Friedman Interpolated results'!E38</f>
        <v>45.879928588867188</v>
      </c>
      <c r="H42" s="13">
        <f>'[1]Friedman Interpolated results'!F38</f>
        <v>27.639131546020508</v>
      </c>
      <c r="I42" s="14"/>
      <c r="J42" s="13">
        <f t="shared" si="2"/>
        <v>7.2116241455078125</v>
      </c>
      <c r="K42" s="13">
        <f t="shared" si="2"/>
        <v>23.536197662353516</v>
      </c>
      <c r="L42" s="13">
        <f t="shared" si="2"/>
        <v>10.442478179931641</v>
      </c>
      <c r="M42" s="13">
        <f t="shared" si="2"/>
        <v>18.24079704284668</v>
      </c>
      <c r="N42" s="14"/>
    </row>
    <row r="43" spans="1:14">
      <c r="A43" s="12">
        <v>1930</v>
      </c>
      <c r="C43" s="13">
        <f t="shared" si="0"/>
        <v>13.868942260742188</v>
      </c>
      <c r="D43" s="13">
        <f>'[1]Friedman Interpolated results'!B39</f>
        <v>86.131057739257812</v>
      </c>
      <c r="E43" s="13">
        <f>'[1]Friedman Interpolated results'!C39</f>
        <v>79.182258605957031</v>
      </c>
      <c r="F43" s="13">
        <f>'[1]Friedman Interpolated results'!D39</f>
        <v>56.937812805175781</v>
      </c>
      <c r="G43" s="13">
        <f>'[1]Friedman Interpolated results'!E39</f>
        <v>46.979438781738281</v>
      </c>
      <c r="H43" s="13">
        <f>'[1]Friedman Interpolated results'!F39</f>
        <v>29.524534225463867</v>
      </c>
      <c r="I43" s="14"/>
      <c r="J43" s="13">
        <f t="shared" si="2"/>
        <v>6.9487991333007812</v>
      </c>
      <c r="K43" s="13">
        <f t="shared" si="2"/>
        <v>22.24444580078125</v>
      </c>
      <c r="L43" s="13">
        <f t="shared" si="2"/>
        <v>9.9583740234375</v>
      </c>
      <c r="M43" s="13">
        <f t="shared" si="2"/>
        <v>17.454904556274414</v>
      </c>
      <c r="N43" s="14"/>
    </row>
    <row r="44" spans="1:14">
      <c r="A44" s="12">
        <v>1931</v>
      </c>
      <c r="C44" s="13">
        <f t="shared" si="0"/>
        <v>14.192634582519531</v>
      </c>
      <c r="D44" s="13">
        <f>'[1]Friedman Interpolated results'!B40</f>
        <v>85.807365417480469</v>
      </c>
      <c r="E44" s="13">
        <f>'[1]Friedman Interpolated results'!C40</f>
        <v>77.436798095703125</v>
      </c>
      <c r="F44" s="13">
        <f>'[1]Friedman Interpolated results'!D40</f>
        <v>53.110935211181641</v>
      </c>
      <c r="G44" s="13">
        <f>'[1]Friedman Interpolated results'!E40</f>
        <v>42.621051788330078</v>
      </c>
      <c r="H44" s="13">
        <f>'[1]Friedman Interpolated results'!F40</f>
        <v>24.841039657592773</v>
      </c>
      <c r="I44" s="14"/>
      <c r="J44" s="13">
        <f t="shared" si="2"/>
        <v>8.3705673217773438</v>
      </c>
      <c r="K44" s="13">
        <f t="shared" si="2"/>
        <v>24.325862884521484</v>
      </c>
      <c r="L44" s="13">
        <f t="shared" si="2"/>
        <v>10.489883422851562</v>
      </c>
      <c r="M44" s="13">
        <f t="shared" si="2"/>
        <v>17.780012130737305</v>
      </c>
      <c r="N44" s="14"/>
    </row>
    <row r="45" spans="1:14">
      <c r="A45" s="12">
        <v>1932</v>
      </c>
      <c r="C45" s="13">
        <f t="shared" si="0"/>
        <v>14.258224487304688</v>
      </c>
      <c r="D45" s="13">
        <f>'[1]Friedman Interpolated results'!B41</f>
        <v>85.741775512695312</v>
      </c>
      <c r="E45" s="13">
        <f>'[1]Friedman Interpolated results'!C41</f>
        <v>77.571846008300781</v>
      </c>
      <c r="F45" s="13">
        <f>'[1]Friedman Interpolated results'!D41</f>
        <v>54.318572998046875</v>
      </c>
      <c r="G45" s="13">
        <f>'[1]Friedman Interpolated results'!E41</f>
        <v>44.309314727783203</v>
      </c>
      <c r="H45" s="13">
        <f>'[1]Friedman Interpolated results'!F41</f>
        <v>27.367464065551758</v>
      </c>
      <c r="I45" s="14"/>
      <c r="J45" s="13">
        <f t="shared" si="2"/>
        <v>8.1699295043945312</v>
      </c>
      <c r="K45" s="13">
        <f t="shared" si="2"/>
        <v>23.253273010253906</v>
      </c>
      <c r="L45" s="13">
        <f t="shared" si="2"/>
        <v>10.009258270263672</v>
      </c>
      <c r="M45" s="13">
        <f t="shared" si="2"/>
        <v>16.941850662231445</v>
      </c>
      <c r="N45" s="14"/>
    </row>
    <row r="46" spans="1:14">
      <c r="A46" s="12">
        <v>1933</v>
      </c>
      <c r="C46" s="13">
        <f t="shared" si="0"/>
        <v>13.592933654785156</v>
      </c>
      <c r="D46" s="13">
        <f>'[1]Friedman Interpolated results'!B42</f>
        <v>86.407066345214844</v>
      </c>
      <c r="E46" s="13">
        <f>'[1]Friedman Interpolated results'!C42</f>
        <v>78.87408447265625</v>
      </c>
      <c r="F46" s="13">
        <f>'[1]Friedman Interpolated results'!D42</f>
        <v>55.948886871337891</v>
      </c>
      <c r="G46" s="13">
        <f>'[1]Friedman Interpolated results'!E42</f>
        <v>46.027725219726562</v>
      </c>
      <c r="H46" s="13">
        <f>'[1]Friedman Interpolated results'!F42</f>
        <v>29.126365661621094</v>
      </c>
      <c r="I46" s="14"/>
      <c r="J46" s="13">
        <f t="shared" si="2"/>
        <v>7.5329818725585938</v>
      </c>
      <c r="K46" s="13">
        <f t="shared" si="2"/>
        <v>22.925197601318359</v>
      </c>
      <c r="L46" s="13">
        <f t="shared" si="2"/>
        <v>9.9211616516113281</v>
      </c>
      <c r="M46" s="13">
        <f t="shared" si="2"/>
        <v>16.901359558105469</v>
      </c>
      <c r="N46" s="14"/>
    </row>
    <row r="47" spans="1:14">
      <c r="A47" s="12">
        <v>1934</v>
      </c>
      <c r="C47" s="13">
        <f t="shared" si="0"/>
        <v>13.883407592773438</v>
      </c>
      <c r="D47" s="13">
        <f>'[1]Friedman Interpolated results'!B43</f>
        <v>86.116592407226562</v>
      </c>
      <c r="E47" s="13">
        <f>'[1]Friedman Interpolated results'!C43</f>
        <v>77.880523681640625</v>
      </c>
      <c r="F47" s="13">
        <f>'[1]Friedman Interpolated results'!D43</f>
        <v>53.795265197753906</v>
      </c>
      <c r="G47" s="13">
        <f>'[1]Friedman Interpolated results'!E43</f>
        <v>43.414939880371094</v>
      </c>
      <c r="H47" s="13">
        <f>'[1]Friedman Interpolated results'!F43</f>
        <v>25.779121398925781</v>
      </c>
      <c r="I47" s="14"/>
      <c r="J47" s="13">
        <f t="shared" si="2"/>
        <v>8.2360687255859375</v>
      </c>
      <c r="K47" s="13">
        <f t="shared" si="2"/>
        <v>24.085258483886719</v>
      </c>
      <c r="L47" s="13">
        <f t="shared" si="2"/>
        <v>10.380325317382812</v>
      </c>
      <c r="M47" s="13">
        <f t="shared" si="2"/>
        <v>17.635818481445312</v>
      </c>
      <c r="N47" s="14"/>
    </row>
    <row r="48" spans="1:14">
      <c r="A48" s="12">
        <v>1935</v>
      </c>
      <c r="C48" s="13">
        <f t="shared" si="0"/>
        <v>14.127037048339844</v>
      </c>
      <c r="D48" s="13">
        <f>'[1]Friedman Interpolated results'!B44</f>
        <v>85.872962951660156</v>
      </c>
      <c r="E48" s="13">
        <f>'[1]Friedman Interpolated results'!C44</f>
        <v>78.1988525390625</v>
      </c>
      <c r="F48" s="13">
        <f>'[1]Friedman Interpolated results'!D44</f>
        <v>53.976409912109375</v>
      </c>
      <c r="G48" s="13">
        <f>'[1]Friedman Interpolated results'!E44</f>
        <v>43.565677642822266</v>
      </c>
      <c r="H48" s="13">
        <f>'[1]Friedman Interpolated results'!F44</f>
        <v>25.821760177612305</v>
      </c>
      <c r="I48" s="14"/>
      <c r="J48" s="13">
        <f t="shared" si="2"/>
        <v>7.6741104125976562</v>
      </c>
      <c r="K48" s="13">
        <f t="shared" si="2"/>
        <v>24.222442626953125</v>
      </c>
      <c r="L48" s="13">
        <f t="shared" si="2"/>
        <v>10.410732269287109</v>
      </c>
      <c r="M48" s="13">
        <f t="shared" si="2"/>
        <v>17.743917465209961</v>
      </c>
      <c r="N48" s="14"/>
    </row>
    <row r="49" spans="1:14">
      <c r="A49" s="12">
        <v>1936</v>
      </c>
      <c r="C49" s="13">
        <f t="shared" si="0"/>
        <v>14.836799621582031</v>
      </c>
      <c r="D49" s="13">
        <f>'[1]Friedman Interpolated results'!B45</f>
        <v>85.163200378417969</v>
      </c>
      <c r="E49" s="13">
        <f>'[1]Friedman Interpolated results'!C45</f>
        <v>77.532745361328125</v>
      </c>
      <c r="F49" s="13">
        <f>'[1]Friedman Interpolated results'!D45</f>
        <v>53.426807403564453</v>
      </c>
      <c r="G49" s="13">
        <f>'[1]Friedman Interpolated results'!E45</f>
        <v>42.13702392578125</v>
      </c>
      <c r="H49" s="13">
        <f>'[1]Friedman Interpolated results'!F45</f>
        <v>23.455728530883789</v>
      </c>
      <c r="I49" s="14"/>
      <c r="J49" s="13">
        <f t="shared" si="2"/>
        <v>7.6304550170898438</v>
      </c>
      <c r="K49" s="13">
        <f t="shared" si="2"/>
        <v>24.105937957763672</v>
      </c>
      <c r="L49" s="13">
        <f t="shared" si="2"/>
        <v>11.289783477783203</v>
      </c>
      <c r="M49" s="13">
        <f t="shared" si="2"/>
        <v>18.681295394897461</v>
      </c>
      <c r="N49" s="14"/>
    </row>
    <row r="50" spans="1:14">
      <c r="A50" s="12">
        <v>1937</v>
      </c>
      <c r="C50" s="13">
        <f t="shared" si="0"/>
        <v>14.529960632324219</v>
      </c>
      <c r="D50" s="13">
        <f>'[1]Friedman Interpolated results'!B46</f>
        <v>85.470039367675781</v>
      </c>
      <c r="E50" s="13">
        <f>'[1]Friedman Interpolated results'!C46</f>
        <v>77.407859802246094</v>
      </c>
      <c r="F50" s="13">
        <f>'[1]Friedman Interpolated results'!D46</f>
        <v>53.131061553955078</v>
      </c>
      <c r="G50" s="13">
        <f>'[1]Friedman Interpolated results'!E46</f>
        <v>42.631103515625</v>
      </c>
      <c r="H50" s="13">
        <f>'[1]Friedman Interpolated results'!F46</f>
        <v>24.627840042114258</v>
      </c>
      <c r="I50" s="14"/>
      <c r="J50" s="13">
        <f t="shared" si="2"/>
        <v>8.0621795654296875</v>
      </c>
      <c r="K50" s="13">
        <f t="shared" si="2"/>
        <v>24.276798248291016</v>
      </c>
      <c r="L50" s="13">
        <f t="shared" si="2"/>
        <v>10.499958038330078</v>
      </c>
      <c r="M50" s="13">
        <f t="shared" si="2"/>
        <v>18.003263473510742</v>
      </c>
      <c r="N50" s="14"/>
    </row>
    <row r="51" spans="1:14">
      <c r="A51" s="12">
        <v>1938</v>
      </c>
      <c r="C51" s="13">
        <f t="shared" si="0"/>
        <v>14.987464904785156</v>
      </c>
      <c r="D51" s="13">
        <f>'[1]Friedman Interpolated results'!B47</f>
        <v>85.012535095214844</v>
      </c>
      <c r="E51" s="13">
        <f>'[1]Friedman Interpolated results'!C47</f>
        <v>77.489822387695312</v>
      </c>
      <c r="F51" s="13">
        <f>'[1]Friedman Interpolated results'!D47</f>
        <v>54.071914672851562</v>
      </c>
      <c r="G51" s="13">
        <f>'[1]Friedman Interpolated results'!E47</f>
        <v>43.831245422363281</v>
      </c>
      <c r="H51" s="13">
        <f>'[1]Friedman Interpolated results'!F47</f>
        <v>27.022249221801758</v>
      </c>
      <c r="I51" s="14"/>
      <c r="J51" s="13">
        <f t="shared" si="2"/>
        <v>7.5227127075195312</v>
      </c>
      <c r="K51" s="13">
        <f t="shared" si="2"/>
        <v>23.41790771484375</v>
      </c>
      <c r="L51" s="13">
        <f t="shared" si="2"/>
        <v>10.240669250488281</v>
      </c>
      <c r="M51" s="13">
        <f t="shared" si="2"/>
        <v>16.808996200561523</v>
      </c>
      <c r="N51" s="14"/>
    </row>
    <row r="52" spans="1:14">
      <c r="A52" s="12">
        <v>1939</v>
      </c>
      <c r="C52" s="13">
        <f t="shared" si="0"/>
        <v>15.710624694824219</v>
      </c>
      <c r="D52" s="13">
        <f>'[1]Friedman Interpolated results'!B48</f>
        <v>84.289375305175781</v>
      </c>
      <c r="E52" s="13">
        <f>'[1]Friedman Interpolated results'!C48</f>
        <v>75.276039123535156</v>
      </c>
      <c r="F52" s="13">
        <f>'[1]Friedman Interpolated results'!D48</f>
        <v>51.188774108886719</v>
      </c>
      <c r="G52" s="13">
        <f>'[1]Friedman Interpolated results'!E48</f>
        <v>40.802150726318359</v>
      </c>
      <c r="H52" s="13">
        <f>'[1]Friedman Interpolated results'!F48</f>
        <v>23.934940338134766</v>
      </c>
      <c r="I52" s="14"/>
      <c r="J52" s="13">
        <f t="shared" si="2"/>
        <v>9.013336181640625</v>
      </c>
      <c r="K52" s="13">
        <f t="shared" si="2"/>
        <v>24.087265014648438</v>
      </c>
      <c r="L52" s="13">
        <f t="shared" si="2"/>
        <v>10.386623382568359</v>
      </c>
      <c r="M52" s="13">
        <f t="shared" si="2"/>
        <v>16.867210388183594</v>
      </c>
      <c r="N52" s="14"/>
    </row>
    <row r="53" spans="1:14">
      <c r="A53" s="12">
        <v>1940</v>
      </c>
      <c r="C53" s="13">
        <f t="shared" si="0"/>
        <v>16.188507080078125</v>
      </c>
      <c r="D53" s="13">
        <f>'[1]Friedman Interpolated results'!B49</f>
        <v>83.811492919921875</v>
      </c>
      <c r="E53" s="13">
        <f>'[1]Friedman Interpolated results'!C49</f>
        <v>75.227806091308594</v>
      </c>
      <c r="F53" s="13">
        <f>'[1]Friedman Interpolated results'!D49</f>
        <v>50.977439880371094</v>
      </c>
      <c r="G53" s="13">
        <f>'[1]Friedman Interpolated results'!E49</f>
        <v>40.671512603759766</v>
      </c>
      <c r="H53" s="13">
        <f>'[1]Friedman Interpolated results'!F49</f>
        <v>23.583158493041992</v>
      </c>
      <c r="I53" s="14"/>
      <c r="J53" s="13">
        <f t="shared" si="2"/>
        <v>8.5836868286132812</v>
      </c>
      <c r="K53" s="13">
        <f t="shared" si="2"/>
        <v>24.2503662109375</v>
      </c>
      <c r="L53" s="13">
        <f t="shared" si="2"/>
        <v>10.305927276611328</v>
      </c>
      <c r="M53" s="13">
        <f t="shared" si="2"/>
        <v>17.088354110717773</v>
      </c>
      <c r="N53" s="14"/>
    </row>
    <row r="54" spans="1:14">
      <c r="A54" s="12">
        <v>1941</v>
      </c>
      <c r="C54" s="13">
        <f t="shared" si="0"/>
        <v>17.144279479980469</v>
      </c>
      <c r="D54" s="13">
        <f>'[1]Friedman Interpolated results'!B50</f>
        <v>82.855720520019531</v>
      </c>
      <c r="E54" s="13">
        <f>'[1]Friedman Interpolated results'!C50</f>
        <v>74.388580322265625</v>
      </c>
      <c r="F54" s="13">
        <f>'[1]Friedman Interpolated results'!D50</f>
        <v>49.850311279296875</v>
      </c>
      <c r="G54" s="13">
        <f>'[1]Friedman Interpolated results'!E50</f>
        <v>39.626392364501953</v>
      </c>
      <c r="H54" s="13">
        <f>'[1]Friedman Interpolated results'!F50</f>
        <v>22.858278274536133</v>
      </c>
      <c r="I54" s="14"/>
      <c r="J54" s="13">
        <f t="shared" si="2"/>
        <v>8.4671401977539062</v>
      </c>
      <c r="K54" s="13">
        <f t="shared" si="2"/>
        <v>24.53826904296875</v>
      </c>
      <c r="L54" s="13">
        <f t="shared" si="2"/>
        <v>10.223918914794922</v>
      </c>
      <c r="M54" s="13">
        <f t="shared" si="2"/>
        <v>16.76811408996582</v>
      </c>
      <c r="N54" s="14"/>
    </row>
    <row r="55" spans="1:14">
      <c r="A55" s="12">
        <v>1942</v>
      </c>
      <c r="C55" s="13"/>
      <c r="D55" s="13"/>
      <c r="E55" s="13"/>
      <c r="F55" s="13"/>
      <c r="G55" s="13"/>
      <c r="H55" s="13"/>
      <c r="I55" s="14"/>
      <c r="J55" s="14"/>
      <c r="K55" s="14"/>
      <c r="L55" s="14"/>
      <c r="M55" s="14"/>
      <c r="N55" s="14"/>
    </row>
    <row r="56" spans="1:14">
      <c r="A56" s="12">
        <v>1943</v>
      </c>
      <c r="C56" s="13"/>
      <c r="D56" s="13"/>
      <c r="E56" s="13"/>
      <c r="F56" s="13"/>
      <c r="G56" s="13"/>
      <c r="H56" s="13"/>
      <c r="I56" s="14"/>
      <c r="J56" s="14"/>
      <c r="K56" s="14"/>
      <c r="L56" s="14"/>
      <c r="M56" s="14"/>
      <c r="N56" s="14"/>
    </row>
    <row r="57" spans="1:14">
      <c r="A57" s="12">
        <v>1944</v>
      </c>
      <c r="C57" s="13"/>
      <c r="D57" s="13"/>
      <c r="E57" s="13"/>
      <c r="F57" s="13"/>
      <c r="G57" s="13"/>
      <c r="H57" s="13"/>
      <c r="I57" s="14"/>
      <c r="J57" s="14"/>
      <c r="K57" s="14"/>
      <c r="L57" s="14"/>
      <c r="M57" s="14"/>
      <c r="N57" s="14"/>
    </row>
    <row r="58" spans="1:14">
      <c r="A58" s="12">
        <v>1945</v>
      </c>
      <c r="C58" s="13"/>
      <c r="D58" s="13"/>
      <c r="E58" s="13"/>
      <c r="F58" s="13"/>
      <c r="G58" s="13"/>
      <c r="H58" s="13"/>
      <c r="I58" s="14"/>
      <c r="J58" s="14"/>
      <c r="K58" s="14"/>
      <c r="L58" s="14"/>
      <c r="M58" s="14"/>
      <c r="N58" s="14"/>
    </row>
    <row r="59" spans="1:14">
      <c r="A59" s="12">
        <v>1946</v>
      </c>
      <c r="C59" s="13">
        <f t="shared" si="0"/>
        <v>16.488365173339844</v>
      </c>
      <c r="D59" s="13">
        <f>'[1]Friedman Interpolated results'!B55</f>
        <v>83.511634826660156</v>
      </c>
      <c r="E59" s="13">
        <f>'[1]Friedman Interpolated results'!C55</f>
        <v>72.74871826171875</v>
      </c>
      <c r="F59" s="13">
        <f>'[1]Friedman Interpolated results'!D55</f>
        <v>46.076438903808594</v>
      </c>
      <c r="G59" s="13">
        <f>'[1]Friedman Interpolated results'!E55</f>
        <v>36.139328002929688</v>
      </c>
      <c r="H59" s="13">
        <f>'[1]Friedman Interpolated results'!F55</f>
        <v>19.287172317504883</v>
      </c>
      <c r="I59" s="14"/>
      <c r="J59" s="13">
        <f>D59-E59</f>
        <v>10.762916564941406</v>
      </c>
      <c r="K59" s="13">
        <f>E59-F59</f>
        <v>26.672279357910156</v>
      </c>
      <c r="L59" s="13">
        <f>F59-G59</f>
        <v>9.9371109008789062</v>
      </c>
      <c r="M59" s="13">
        <f>G59-H59</f>
        <v>16.852155685424805</v>
      </c>
      <c r="N59" s="14"/>
    </row>
    <row r="60" spans="1:14">
      <c r="A60" s="12">
        <v>1947</v>
      </c>
      <c r="C60" s="13">
        <f t="shared" si="0"/>
        <v>17.022468566894531</v>
      </c>
      <c r="D60" s="13">
        <f>'[1]Friedman Interpolated results'!B56</f>
        <v>82.977531433105469</v>
      </c>
      <c r="E60" s="13">
        <f>'[1]Friedman Interpolated results'!C56</f>
        <v>71.726219177246094</v>
      </c>
      <c r="F60" s="13">
        <f>'[1]Friedman Interpolated results'!D56</f>
        <v>44.949310302734375</v>
      </c>
      <c r="G60" s="13">
        <f>'[1]Friedman Interpolated results'!E56</f>
        <v>35.054012298583984</v>
      </c>
      <c r="H60" s="13">
        <f>'[1]Friedman Interpolated results'!F56</f>
        <v>19.297832489013672</v>
      </c>
      <c r="I60" s="14"/>
      <c r="J60" s="13">
        <f t="shared" ref="J60:M91" si="3">D60-E60</f>
        <v>11.251312255859375</v>
      </c>
      <c r="K60" s="13">
        <f t="shared" si="3"/>
        <v>26.776908874511719</v>
      </c>
      <c r="L60" s="13">
        <f t="shared" si="3"/>
        <v>9.8952980041503906</v>
      </c>
      <c r="M60" s="13">
        <f t="shared" si="3"/>
        <v>15.756179809570312</v>
      </c>
      <c r="N60" s="14"/>
    </row>
    <row r="61" spans="1:14">
      <c r="A61" s="12">
        <v>1948</v>
      </c>
      <c r="C61" s="13">
        <f t="shared" si="0"/>
        <v>16.900650024414062</v>
      </c>
      <c r="D61" s="13">
        <f>'[1]Friedman Interpolated results'!B57</f>
        <v>83.099349975585938</v>
      </c>
      <c r="E61" s="13">
        <f>'[1]Friedman Interpolated results'!C57</f>
        <v>71.253547668457031</v>
      </c>
      <c r="F61" s="13">
        <f>'[1]Friedman Interpolated results'!D57</f>
        <v>44.3857421875</v>
      </c>
      <c r="G61" s="13">
        <f>'[1]Friedman Interpolated results'!E57</f>
        <v>34.350570678710938</v>
      </c>
      <c r="H61" s="13">
        <f>'[1]Friedman Interpolated results'!F57</f>
        <v>19.052652359008789</v>
      </c>
      <c r="I61" s="14"/>
      <c r="J61" s="13">
        <f t="shared" si="3"/>
        <v>11.845802307128906</v>
      </c>
      <c r="K61" s="13">
        <f t="shared" si="3"/>
        <v>26.867805480957031</v>
      </c>
      <c r="L61" s="13">
        <f t="shared" si="3"/>
        <v>10.035171508789062</v>
      </c>
      <c r="M61" s="13">
        <f t="shared" si="3"/>
        <v>15.297918319702148</v>
      </c>
      <c r="N61" s="14"/>
    </row>
    <row r="62" spans="1:14">
      <c r="A62" s="12">
        <v>1949</v>
      </c>
      <c r="C62" s="13">
        <f t="shared" si="0"/>
        <v>18.231231689453125</v>
      </c>
      <c r="D62" s="13">
        <f>'[1]Friedman Interpolated results'!B58</f>
        <v>81.768768310546875</v>
      </c>
      <c r="E62" s="13">
        <f>'[1]Friedman Interpolated results'!C58</f>
        <v>70.240699768066406</v>
      </c>
      <c r="F62" s="13">
        <f>'[1]Friedman Interpolated results'!D58</f>
        <v>43.379375457763672</v>
      </c>
      <c r="G62" s="13">
        <f>'[1]Friedman Interpolated results'!E58</f>
        <v>33.5767822265625</v>
      </c>
      <c r="H62" s="13">
        <f>'[1]Friedman Interpolated results'!F58</f>
        <v>18.338432312011719</v>
      </c>
      <c r="I62" s="14"/>
      <c r="J62" s="13">
        <f t="shared" si="3"/>
        <v>11.528068542480469</v>
      </c>
      <c r="K62" s="13">
        <f t="shared" si="3"/>
        <v>26.861324310302734</v>
      </c>
      <c r="L62" s="13">
        <f t="shared" si="3"/>
        <v>9.8025932312011719</v>
      </c>
      <c r="M62" s="13">
        <f t="shared" si="3"/>
        <v>15.238349914550781</v>
      </c>
      <c r="N62" s="14"/>
    </row>
    <row r="63" spans="1:14">
      <c r="A63" s="12">
        <v>1950</v>
      </c>
      <c r="C63" s="13">
        <f t="shared" si="0"/>
        <v>20.058448791503906</v>
      </c>
      <c r="D63" s="13">
        <f>'[1]Friedman Interpolated results'!B59</f>
        <v>79.941551208496094</v>
      </c>
      <c r="E63" s="13">
        <f>'[1]Friedman Interpolated results'!C59</f>
        <v>68.952964782714844</v>
      </c>
      <c r="F63" s="13">
        <f>'[1]Friedman Interpolated results'!D59</f>
        <v>43.041618347167969</v>
      </c>
      <c r="G63" s="13">
        <f>'[1]Friedman Interpolated results'!E59</f>
        <v>33.336631774902344</v>
      </c>
      <c r="H63" s="13">
        <f>'[1]Friedman Interpolated results'!F59</f>
        <v>20.087564468383789</v>
      </c>
      <c r="I63" s="14"/>
      <c r="J63" s="13">
        <f t="shared" si="3"/>
        <v>10.98858642578125</v>
      </c>
      <c r="K63" s="13">
        <f t="shared" si="3"/>
        <v>25.911346435546875</v>
      </c>
      <c r="L63" s="13">
        <f t="shared" si="3"/>
        <v>9.704986572265625</v>
      </c>
      <c r="M63" s="13">
        <f t="shared" si="3"/>
        <v>13.249067306518555</v>
      </c>
      <c r="N63" s="14"/>
    </row>
    <row r="64" spans="1:14">
      <c r="A64" s="12">
        <v>1951</v>
      </c>
      <c r="C64" s="13">
        <f t="shared" si="0"/>
        <v>21.698257446289062</v>
      </c>
      <c r="D64" s="13">
        <f>'[1]Friedman Interpolated results'!B60</f>
        <v>78.301742553710938</v>
      </c>
      <c r="E64" s="13">
        <f>'[1]Friedman Interpolated results'!C60</f>
        <v>68.155532836914062</v>
      </c>
      <c r="F64" s="13">
        <f>'[1]Friedman Interpolated results'!D60</f>
        <v>41.852638244628906</v>
      </c>
      <c r="G64" s="13">
        <f>'[1]Friedman Interpolated results'!E60</f>
        <v>32.212135314941406</v>
      </c>
      <c r="H64" s="13">
        <f>'[1]Friedman Interpolated results'!F60</f>
        <v>19.01959228515625</v>
      </c>
      <c r="I64" s="14"/>
      <c r="J64" s="13">
        <f t="shared" si="3"/>
        <v>10.146209716796875</v>
      </c>
      <c r="K64" s="13">
        <f t="shared" si="3"/>
        <v>26.302894592285156</v>
      </c>
      <c r="L64" s="13">
        <f t="shared" si="3"/>
        <v>9.6405029296875</v>
      </c>
      <c r="M64" s="13">
        <f t="shared" si="3"/>
        <v>13.192543029785156</v>
      </c>
      <c r="N64" s="14"/>
    </row>
    <row r="65" spans="1:14">
      <c r="A65" s="12">
        <v>1952</v>
      </c>
      <c r="C65" s="13">
        <f t="shared" si="0"/>
        <v>22.513465881347656</v>
      </c>
      <c r="D65" s="13">
        <f>'[1]Friedman Interpolated results'!B61</f>
        <v>77.486534118652344</v>
      </c>
      <c r="E65" s="13">
        <f>'[1]Friedman Interpolated results'!C61</f>
        <v>64.659744262695312</v>
      </c>
      <c r="F65" s="13">
        <f>'[1]Friedman Interpolated results'!D61</f>
        <v>38.775558471679688</v>
      </c>
      <c r="G65" s="13">
        <f>'[1]Friedman Interpolated results'!E61</f>
        <v>29.770393371582031</v>
      </c>
      <c r="H65" s="13">
        <f>'[1]Friedman Interpolated results'!F61</f>
        <v>17.223636627197266</v>
      </c>
      <c r="I65" s="14"/>
      <c r="J65" s="13">
        <f t="shared" si="3"/>
        <v>12.826789855957031</v>
      </c>
      <c r="K65" s="13">
        <f t="shared" si="3"/>
        <v>25.884185791015625</v>
      </c>
      <c r="L65" s="13">
        <f t="shared" si="3"/>
        <v>9.0051651000976562</v>
      </c>
      <c r="M65" s="13">
        <f t="shared" si="3"/>
        <v>12.546756744384766</v>
      </c>
      <c r="N65" s="14"/>
    </row>
    <row r="66" spans="1:14">
      <c r="A66" s="12">
        <v>1953</v>
      </c>
      <c r="C66" s="13">
        <f t="shared" si="0"/>
        <v>23.066322326660156</v>
      </c>
      <c r="D66" s="13">
        <f>'[1]Friedman Interpolated results'!B62</f>
        <v>76.933677673339844</v>
      </c>
      <c r="E66" s="13">
        <f>'[1]Friedman Interpolated results'!C62</f>
        <v>64.901603698730469</v>
      </c>
      <c r="F66" s="13">
        <f>'[1]Friedman Interpolated results'!D62</f>
        <v>38.88714599609375</v>
      </c>
      <c r="G66" s="13">
        <f>'[1]Friedman Interpolated results'!E62</f>
        <v>29.161067962646484</v>
      </c>
      <c r="H66" s="13">
        <f>'[1]Friedman Interpolated results'!F62</f>
        <v>15.815858840942383</v>
      </c>
      <c r="I66" s="14"/>
      <c r="J66" s="13">
        <f t="shared" si="3"/>
        <v>12.032073974609375</v>
      </c>
      <c r="K66" s="13">
        <f t="shared" si="3"/>
        <v>26.014457702636719</v>
      </c>
      <c r="L66" s="13">
        <f t="shared" si="3"/>
        <v>9.7260780334472656</v>
      </c>
      <c r="M66" s="13">
        <f t="shared" si="3"/>
        <v>13.345209121704102</v>
      </c>
      <c r="N66" s="14"/>
    </row>
    <row r="67" spans="1:14">
      <c r="A67" s="12">
        <v>1954</v>
      </c>
      <c r="C67" s="13">
        <f t="shared" si="0"/>
        <v>23.375541687011719</v>
      </c>
      <c r="D67" s="13">
        <f>'[1]Friedman Interpolated results'!B63</f>
        <v>76.624458312988281</v>
      </c>
      <c r="E67" s="13">
        <f>'[1]Friedman Interpolated results'!C63</f>
        <v>65.577781677246094</v>
      </c>
      <c r="F67" s="13">
        <f>'[1]Friedman Interpolated results'!D63</f>
        <v>40.930950164794922</v>
      </c>
      <c r="G67" s="13">
        <f>'[1]Friedman Interpolated results'!E63</f>
        <v>31.152482986450195</v>
      </c>
      <c r="H67" s="13">
        <f>'[1]Friedman Interpolated results'!F63</f>
        <v>16.124973297119141</v>
      </c>
      <c r="I67" s="14"/>
      <c r="J67" s="13">
        <f t="shared" si="3"/>
        <v>11.046676635742188</v>
      </c>
      <c r="K67" s="13">
        <f t="shared" si="3"/>
        <v>24.646831512451172</v>
      </c>
      <c r="L67" s="13">
        <f t="shared" si="3"/>
        <v>9.7784671783447266</v>
      </c>
      <c r="M67" s="13">
        <f t="shared" si="3"/>
        <v>15.027509689331055</v>
      </c>
      <c r="N67" s="14"/>
    </row>
    <row r="68" spans="1:14">
      <c r="A68" s="12">
        <v>1955</v>
      </c>
      <c r="C68" s="13">
        <f t="shared" si="0"/>
        <v>24.678016662597656</v>
      </c>
      <c r="D68" s="13">
        <f>'[1]Friedman Interpolated results'!B64</f>
        <v>75.321983337402344</v>
      </c>
      <c r="E68" s="13">
        <f>'[1]Friedman Interpolated results'!C64</f>
        <v>62.150703430175781</v>
      </c>
      <c r="F68" s="13">
        <f>'[1]Friedman Interpolated results'!D64</f>
        <v>37.862289428710938</v>
      </c>
      <c r="G68" s="13">
        <f>'[1]Friedman Interpolated results'!E64</f>
        <v>28.915088653564453</v>
      </c>
      <c r="H68" s="13">
        <f>'[1]Friedman Interpolated results'!F64</f>
        <v>15.75604248046875</v>
      </c>
      <c r="I68" s="14"/>
      <c r="J68" s="13">
        <f t="shared" si="3"/>
        <v>13.171279907226562</v>
      </c>
      <c r="K68" s="13">
        <f t="shared" si="3"/>
        <v>24.288414001464844</v>
      </c>
      <c r="L68" s="13">
        <f t="shared" si="3"/>
        <v>8.9472007751464844</v>
      </c>
      <c r="M68" s="13">
        <f t="shared" si="3"/>
        <v>13.159046173095703</v>
      </c>
      <c r="N68" s="14"/>
    </row>
    <row r="69" spans="1:14">
      <c r="A69" s="12">
        <v>1956</v>
      </c>
      <c r="C69" s="13">
        <f t="shared" si="0"/>
        <v>26.04608154296875</v>
      </c>
      <c r="D69" s="13">
        <f>'[1]Friedman Interpolated results'!B65</f>
        <v>73.95391845703125</v>
      </c>
      <c r="E69" s="13">
        <f>'[1]Friedman Interpolated results'!C65</f>
        <v>61.91217041015625</v>
      </c>
      <c r="F69" s="13">
        <f>'[1]Friedman Interpolated results'!D65</f>
        <v>37.906074523925781</v>
      </c>
      <c r="G69" s="13">
        <f>'[1]Friedman Interpolated results'!E65</f>
        <v>28.716634750366211</v>
      </c>
      <c r="H69" s="13">
        <f>'[1]Friedman Interpolated results'!F65</f>
        <v>15.530073165893555</v>
      </c>
      <c r="I69" s="14"/>
      <c r="J69" s="13">
        <f t="shared" si="3"/>
        <v>12.041748046875</v>
      </c>
      <c r="K69" s="13">
        <f t="shared" si="3"/>
        <v>24.006095886230469</v>
      </c>
      <c r="L69" s="13">
        <f t="shared" si="3"/>
        <v>9.1894397735595703</v>
      </c>
      <c r="M69" s="13">
        <f t="shared" si="3"/>
        <v>13.186561584472656</v>
      </c>
      <c r="N69" s="14"/>
    </row>
    <row r="70" spans="1:14">
      <c r="A70" s="12">
        <v>1957</v>
      </c>
      <c r="C70" s="13">
        <f t="shared" si="0"/>
        <v>27.582809448242188</v>
      </c>
      <c r="D70" s="13">
        <f>'[1]Friedman Interpolated results'!B66</f>
        <v>72.417190551757812</v>
      </c>
      <c r="E70" s="13">
        <f>'[1]Friedman Interpolated results'!C66</f>
        <v>59.709297180175781</v>
      </c>
      <c r="F70" s="13">
        <f>'[1]Friedman Interpolated results'!D66</f>
        <v>36.568984985351562</v>
      </c>
      <c r="G70" s="13">
        <f>'[1]Friedman Interpolated results'!E66</f>
        <v>28.415658950805664</v>
      </c>
      <c r="H70" s="13">
        <f>'[1]Friedman Interpolated results'!F66</f>
        <v>16.022018432617188</v>
      </c>
      <c r="I70" s="14"/>
      <c r="J70" s="13">
        <f t="shared" si="3"/>
        <v>12.707893371582031</v>
      </c>
      <c r="K70" s="13">
        <f t="shared" si="3"/>
        <v>23.140312194824219</v>
      </c>
      <c r="L70" s="13">
        <f t="shared" si="3"/>
        <v>8.1533260345458984</v>
      </c>
      <c r="M70" s="13">
        <f t="shared" si="3"/>
        <v>12.393640518188477</v>
      </c>
      <c r="N70" s="14"/>
    </row>
    <row r="71" spans="1:14">
      <c r="A71" s="12">
        <v>1958</v>
      </c>
      <c r="C71" s="13">
        <f t="shared" si="0"/>
        <v>27.957626342773438</v>
      </c>
      <c r="D71" s="13">
        <f>'[1]Friedman Interpolated results'!B67</f>
        <v>72.042373657226562</v>
      </c>
      <c r="E71" s="13">
        <f>'[1]Friedman Interpolated results'!C67</f>
        <v>59.424110412597656</v>
      </c>
      <c r="F71" s="13">
        <f>'[1]Friedman Interpolated results'!D67</f>
        <v>35.279254913330078</v>
      </c>
      <c r="G71" s="13">
        <f>'[1]Friedman Interpolated results'!E67</f>
        <v>27.14801025390625</v>
      </c>
      <c r="H71" s="13">
        <f>'[1]Friedman Interpolated results'!F67</f>
        <v>15.104793548583984</v>
      </c>
      <c r="I71" s="14"/>
      <c r="J71" s="13">
        <f t="shared" si="3"/>
        <v>12.618263244628906</v>
      </c>
      <c r="K71" s="13">
        <f t="shared" si="3"/>
        <v>24.144855499267578</v>
      </c>
      <c r="L71" s="13">
        <f t="shared" si="3"/>
        <v>8.1312446594238281</v>
      </c>
      <c r="M71" s="13">
        <f t="shared" si="3"/>
        <v>12.043216705322266</v>
      </c>
      <c r="N71" s="14"/>
    </row>
    <row r="72" spans="1:14">
      <c r="A72" s="12">
        <v>1959</v>
      </c>
      <c r="C72" s="13">
        <f t="shared" si="0"/>
        <v>28.360549926757812</v>
      </c>
      <c r="D72" s="13">
        <f>'[1]Friedman Interpolated results'!B68</f>
        <v>71.639450073242188</v>
      </c>
      <c r="E72" s="13">
        <f>'[1]Friedman Interpolated results'!C68</f>
        <v>59.707355499267578</v>
      </c>
      <c r="F72" s="13">
        <f>'[1]Friedman Interpolated results'!D68</f>
        <v>36.094085693359375</v>
      </c>
      <c r="G72" s="13">
        <f>'[1]Friedman Interpolated results'!E68</f>
        <v>27.510335922241211</v>
      </c>
      <c r="H72" s="13">
        <f>'[1]Friedman Interpolated results'!F68</f>
        <v>14.721261978149414</v>
      </c>
      <c r="I72" s="14"/>
      <c r="J72" s="13">
        <f t="shared" si="3"/>
        <v>11.932094573974609</v>
      </c>
      <c r="K72" s="13">
        <f t="shared" si="3"/>
        <v>23.613269805908203</v>
      </c>
      <c r="L72" s="13">
        <f t="shared" si="3"/>
        <v>8.5837497711181641</v>
      </c>
      <c r="M72" s="13">
        <f t="shared" si="3"/>
        <v>12.789073944091797</v>
      </c>
      <c r="N72" s="14"/>
    </row>
    <row r="73" spans="1:14">
      <c r="A73" s="12">
        <v>1960</v>
      </c>
      <c r="C73" s="13">
        <f t="shared" ref="C73:C125" si="4">100-D73</f>
        <v>29.458610534667969</v>
      </c>
      <c r="D73" s="13">
        <f>'[1]Friedman Interpolated results'!B69</f>
        <v>70.541389465332031</v>
      </c>
      <c r="E73" s="13">
        <f>'[1]Friedman Interpolated results'!C69</f>
        <v>59.117355346679688</v>
      </c>
      <c r="F73" s="13">
        <f>'[1]Friedman Interpolated results'!D69</f>
        <v>35.044082641601562</v>
      </c>
      <c r="G73" s="13">
        <f>'[1]Friedman Interpolated results'!E69</f>
        <v>26.590335845947266</v>
      </c>
      <c r="H73" s="13">
        <f>'[1]Friedman Interpolated results'!F69</f>
        <v>13.621261596679688</v>
      </c>
      <c r="I73" s="14"/>
      <c r="J73" s="13">
        <f t="shared" si="3"/>
        <v>11.424034118652344</v>
      </c>
      <c r="K73" s="13">
        <f t="shared" si="3"/>
        <v>24.073272705078125</v>
      </c>
      <c r="L73" s="13">
        <f t="shared" si="3"/>
        <v>8.4537467956542969</v>
      </c>
      <c r="M73" s="13">
        <f t="shared" si="3"/>
        <v>12.969074249267578</v>
      </c>
      <c r="N73" s="14"/>
    </row>
    <row r="74" spans="1:14">
      <c r="A74" s="12">
        <v>1961</v>
      </c>
      <c r="C74" s="13">
        <f t="shared" si="4"/>
        <v>30.640037536621094</v>
      </c>
      <c r="D74" s="13">
        <f>'[1]Friedman Interpolated results'!B70</f>
        <v>69.359962463378906</v>
      </c>
      <c r="E74" s="13">
        <f>'[1]Friedman Interpolated results'!C70</f>
        <v>57.917713165283203</v>
      </c>
      <c r="F74" s="13">
        <f>'[1]Friedman Interpolated results'!D70</f>
        <v>34.033084869384766</v>
      </c>
      <c r="G74" s="13">
        <f>'[1]Friedman Interpolated results'!E70</f>
        <v>25.770452499389648</v>
      </c>
      <c r="H74" s="13">
        <f>'[1]Friedman Interpolated results'!F70</f>
        <v>13.102970123291016</v>
      </c>
      <c r="I74" s="14"/>
      <c r="J74" s="13">
        <f t="shared" si="3"/>
        <v>11.442249298095703</v>
      </c>
      <c r="K74" s="13">
        <f t="shared" si="3"/>
        <v>23.884628295898438</v>
      </c>
      <c r="L74" s="13">
        <f t="shared" si="3"/>
        <v>8.2626323699951172</v>
      </c>
      <c r="M74" s="13">
        <f t="shared" si="3"/>
        <v>12.667482376098633</v>
      </c>
      <c r="N74" s="14"/>
    </row>
    <row r="75" spans="1:14">
      <c r="A75" s="12">
        <v>1962</v>
      </c>
      <c r="C75" s="13">
        <f t="shared" si="4"/>
        <v>32.650321960449219</v>
      </c>
      <c r="D75" s="13">
        <f>'[1]Friedman Interpolated results'!B71</f>
        <v>67.349678039550781</v>
      </c>
      <c r="E75" s="13">
        <f>'[1]Friedman Interpolated results'!C71</f>
        <v>55.705093383789062</v>
      </c>
      <c r="F75" s="13">
        <f>'[1]Friedman Interpolated results'!D71</f>
        <v>32.764026641845703</v>
      </c>
      <c r="G75" s="13">
        <f>'[1]Friedman Interpolated results'!E71</f>
        <v>24.760847091674805</v>
      </c>
      <c r="H75" s="13">
        <f>'[1]Friedman Interpolated results'!F71</f>
        <v>12.43658447265625</v>
      </c>
      <c r="I75" s="14"/>
      <c r="J75" s="13">
        <f t="shared" si="3"/>
        <v>11.644584655761719</v>
      </c>
      <c r="K75" s="13">
        <f t="shared" si="3"/>
        <v>22.941066741943359</v>
      </c>
      <c r="L75" s="13">
        <f t="shared" si="3"/>
        <v>8.0031795501708984</v>
      </c>
      <c r="M75" s="13">
        <f t="shared" si="3"/>
        <v>12.324262619018555</v>
      </c>
      <c r="N75" s="14"/>
    </row>
    <row r="76" spans="1:14">
      <c r="A76" s="12">
        <v>1963</v>
      </c>
      <c r="C76" s="13">
        <f t="shared" si="4"/>
        <v>32.054023742675781</v>
      </c>
      <c r="D76" s="13">
        <f>'[1]Friedman Interpolated results'!B72</f>
        <v>67.945976257324219</v>
      </c>
      <c r="E76" s="13">
        <f>'[1]Friedman Interpolated results'!C72</f>
        <v>56.230457305908203</v>
      </c>
      <c r="F76" s="13">
        <f>'[1]Friedman Interpolated results'!D72</f>
        <v>32.382762908935547</v>
      </c>
      <c r="G76" s="13">
        <f>'[1]Friedman Interpolated results'!E72</f>
        <v>24.201026916503906</v>
      </c>
      <c r="H76" s="13">
        <f>'[1]Friedman Interpolated results'!F72</f>
        <v>11.163812637329102</v>
      </c>
      <c r="I76" s="14"/>
      <c r="J76" s="13">
        <f t="shared" si="3"/>
        <v>11.715518951416016</v>
      </c>
      <c r="K76" s="13">
        <f t="shared" si="3"/>
        <v>23.847694396972656</v>
      </c>
      <c r="L76" s="13">
        <f t="shared" si="3"/>
        <v>8.1817359924316406</v>
      </c>
      <c r="M76" s="13">
        <f t="shared" si="3"/>
        <v>13.037214279174805</v>
      </c>
      <c r="N76" s="14"/>
    </row>
    <row r="77" spans="1:14">
      <c r="A77" s="12">
        <v>1964</v>
      </c>
      <c r="C77" s="13">
        <f t="shared" si="4"/>
        <v>31.506256103515625</v>
      </c>
      <c r="D77" s="13">
        <f>'[1]Friedman Interpolated results'!B73</f>
        <v>68.493743896484375</v>
      </c>
      <c r="E77" s="13">
        <f>'[1]Friedman Interpolated results'!C73</f>
        <v>55.997528076171875</v>
      </c>
      <c r="F77" s="13">
        <f>'[1]Friedman Interpolated results'!D73</f>
        <v>32.071765899658203</v>
      </c>
      <c r="G77" s="13">
        <f>'[1]Friedman Interpolated results'!E73</f>
        <v>23.843801498413086</v>
      </c>
      <c r="H77" s="13">
        <f>'[1]Friedman Interpolated results'!F73</f>
        <v>11.159076690673828</v>
      </c>
      <c r="I77" s="14"/>
      <c r="J77" s="13">
        <f t="shared" si="3"/>
        <v>12.4962158203125</v>
      </c>
      <c r="K77" s="13">
        <f t="shared" si="3"/>
        <v>23.925762176513672</v>
      </c>
      <c r="L77" s="13">
        <f t="shared" si="3"/>
        <v>8.2279644012451172</v>
      </c>
      <c r="M77" s="13">
        <f t="shared" si="3"/>
        <v>12.684724807739258</v>
      </c>
      <c r="N77" s="14"/>
    </row>
    <row r="78" spans="1:14">
      <c r="A78" s="12">
        <v>1965</v>
      </c>
      <c r="C78" s="13">
        <f t="shared" si="4"/>
        <v>31.840751647949219</v>
      </c>
      <c r="D78" s="13">
        <f>'[1]Friedman Interpolated results'!B74</f>
        <v>68.159248352050781</v>
      </c>
      <c r="E78" s="13">
        <f>'[1]Friedman Interpolated results'!C74</f>
        <v>55.181575775146484</v>
      </c>
      <c r="F78" s="13">
        <f>'[1]Friedman Interpolated results'!D74</f>
        <v>30.936054229736328</v>
      </c>
      <c r="G78" s="13">
        <f>'[1]Friedman Interpolated results'!E74</f>
        <v>22.965982437133789</v>
      </c>
      <c r="H78" s="13">
        <f>'[1]Friedman Interpolated results'!F74</f>
        <v>10.576711654663086</v>
      </c>
      <c r="I78" s="14"/>
      <c r="J78" s="13">
        <f t="shared" si="3"/>
        <v>12.977672576904297</v>
      </c>
      <c r="K78" s="13">
        <f t="shared" si="3"/>
        <v>24.245521545410156</v>
      </c>
      <c r="L78" s="13">
        <f t="shared" si="3"/>
        <v>7.9700717926025391</v>
      </c>
      <c r="M78" s="13">
        <f t="shared" si="3"/>
        <v>12.389270782470703</v>
      </c>
      <c r="N78" s="14"/>
    </row>
    <row r="79" spans="1:14">
      <c r="A79" s="12">
        <v>1966</v>
      </c>
      <c r="C79" s="13">
        <f t="shared" si="4"/>
        <v>33.71051025390625</v>
      </c>
      <c r="D79" s="13">
        <f>'[1]Friedman Interpolated results'!B75</f>
        <v>66.28948974609375</v>
      </c>
      <c r="E79" s="13">
        <f>'[1]Friedman Interpolated results'!C75</f>
        <v>53.204769134521484</v>
      </c>
      <c r="F79" s="13">
        <f>'[1]Friedman Interpolated results'!D75</f>
        <v>29.270679473876953</v>
      </c>
      <c r="G79" s="13">
        <f>'[1]Friedman Interpolated results'!E75</f>
        <v>21.726446151733398</v>
      </c>
      <c r="H79" s="13">
        <f>'[1]Friedman Interpolated results'!F75</f>
        <v>10.200021743774414</v>
      </c>
      <c r="I79" s="14"/>
      <c r="J79" s="13">
        <f t="shared" si="3"/>
        <v>13.084720611572266</v>
      </c>
      <c r="K79" s="13">
        <f t="shared" si="3"/>
        <v>23.934089660644531</v>
      </c>
      <c r="L79" s="13">
        <f t="shared" si="3"/>
        <v>7.5442333221435547</v>
      </c>
      <c r="M79" s="13">
        <f t="shared" si="3"/>
        <v>11.526424407958984</v>
      </c>
      <c r="N79" s="14"/>
    </row>
    <row r="80" spans="1:14">
      <c r="A80" s="12">
        <v>1967</v>
      </c>
      <c r="C80" s="13">
        <f t="shared" si="4"/>
        <v>33.287094116210938</v>
      </c>
      <c r="D80" s="13">
        <f>'[1]Friedman Interpolated results'!B76</f>
        <v>66.712905883789062</v>
      </c>
      <c r="E80" s="13">
        <f>'[1]Friedman Interpolated results'!C76</f>
        <v>53.493648529052734</v>
      </c>
      <c r="F80" s="13">
        <f>'[1]Friedman Interpolated results'!D76</f>
        <v>29.912342071533203</v>
      </c>
      <c r="G80" s="13">
        <f>'[1]Friedman Interpolated results'!E76</f>
        <v>22.088357925415039</v>
      </c>
      <c r="H80" s="13">
        <f>'[1]Friedman Interpolated results'!F76</f>
        <v>10.486911773681641</v>
      </c>
      <c r="I80" s="14"/>
      <c r="J80" s="13">
        <f t="shared" si="3"/>
        <v>13.219257354736328</v>
      </c>
      <c r="K80" s="13">
        <f t="shared" si="3"/>
        <v>23.581306457519531</v>
      </c>
      <c r="L80" s="13">
        <f t="shared" si="3"/>
        <v>7.8239841461181641</v>
      </c>
      <c r="M80" s="13">
        <f t="shared" si="3"/>
        <v>11.601446151733398</v>
      </c>
      <c r="N80" s="14"/>
    </row>
    <row r="81" spans="1:14">
      <c r="A81" s="12">
        <v>1968</v>
      </c>
      <c r="C81" s="13">
        <f t="shared" si="4"/>
        <v>32.641441345214844</v>
      </c>
      <c r="D81" s="13">
        <f>'[1]Friedman Interpolated results'!B77</f>
        <v>67.358558654785156</v>
      </c>
      <c r="E81" s="13">
        <f>'[1]Friedman Interpolated results'!C77</f>
        <v>54.486995697021484</v>
      </c>
      <c r="F81" s="13">
        <f>'[1]Friedman Interpolated results'!D77</f>
        <v>30.529533386230469</v>
      </c>
      <c r="G81" s="13">
        <f>'[1]Friedman Interpolated results'!E77</f>
        <v>22.785995483398438</v>
      </c>
      <c r="H81" s="13">
        <f>'[1]Friedman Interpolated results'!F77</f>
        <v>11.135099411010742</v>
      </c>
      <c r="I81" s="14"/>
      <c r="J81" s="13">
        <f t="shared" si="3"/>
        <v>12.871562957763672</v>
      </c>
      <c r="K81" s="13">
        <f t="shared" si="3"/>
        <v>23.957462310791016</v>
      </c>
      <c r="L81" s="13">
        <f t="shared" si="3"/>
        <v>7.7435379028320312</v>
      </c>
      <c r="M81" s="13">
        <f t="shared" si="3"/>
        <v>11.650896072387695</v>
      </c>
      <c r="N81" s="14"/>
    </row>
    <row r="82" spans="1:14">
      <c r="A82" s="12">
        <v>1969</v>
      </c>
      <c r="C82" s="13">
        <f t="shared" si="4"/>
        <v>35.394615173339844</v>
      </c>
      <c r="D82" s="13">
        <f>'[1]Friedman Interpolated results'!B78</f>
        <v>64.605384826660156</v>
      </c>
      <c r="E82" s="13">
        <f>'[1]Friedman Interpolated results'!C78</f>
        <v>50.538742065429688</v>
      </c>
      <c r="F82" s="13">
        <f>'[1]Friedman Interpolated results'!D78</f>
        <v>27.601142883300781</v>
      </c>
      <c r="G82" s="13">
        <f>'[1]Friedman Interpolated results'!E78</f>
        <v>20.476158142089844</v>
      </c>
      <c r="H82" s="13">
        <f>'[1]Friedman Interpolated results'!F78</f>
        <v>9.4684467315673828</v>
      </c>
      <c r="I82" s="14"/>
      <c r="J82" s="13">
        <f t="shared" si="3"/>
        <v>14.066642761230469</v>
      </c>
      <c r="K82" s="13">
        <f t="shared" si="3"/>
        <v>22.937599182128906</v>
      </c>
      <c r="L82" s="13">
        <f t="shared" si="3"/>
        <v>7.1249847412109375</v>
      </c>
      <c r="M82" s="13">
        <f t="shared" si="3"/>
        <v>11.007711410522461</v>
      </c>
      <c r="N82" s="14"/>
    </row>
    <row r="83" spans="1:14">
      <c r="A83" s="12">
        <v>1970</v>
      </c>
      <c r="C83" s="13">
        <f t="shared" si="4"/>
        <v>35.538482666015625</v>
      </c>
      <c r="D83" s="13">
        <f>'[1]Friedman Interpolated results'!B79</f>
        <v>64.461517333984375</v>
      </c>
      <c r="E83" s="13">
        <f>'[1]Friedman Interpolated results'!C79</f>
        <v>50.140193939208984</v>
      </c>
      <c r="F83" s="13">
        <f>'[1]Friedman Interpolated results'!D79</f>
        <v>27.386711120605469</v>
      </c>
      <c r="G83" s="13">
        <f>'[1]Friedman Interpolated results'!E79</f>
        <v>20.182338714599609</v>
      </c>
      <c r="H83" s="13">
        <f>'[1]Friedman Interpolated results'!F79</f>
        <v>9.9227008819580078</v>
      </c>
      <c r="I83" s="14"/>
      <c r="J83" s="13">
        <f t="shared" si="3"/>
        <v>14.321323394775391</v>
      </c>
      <c r="K83" s="13">
        <f t="shared" si="3"/>
        <v>22.753482818603516</v>
      </c>
      <c r="L83" s="13">
        <f t="shared" si="3"/>
        <v>7.2043724060058594</v>
      </c>
      <c r="M83" s="13">
        <f t="shared" si="3"/>
        <v>10.259637832641602</v>
      </c>
      <c r="N83" s="14"/>
    </row>
    <row r="84" spans="1:14">
      <c r="A84" s="12">
        <v>1971</v>
      </c>
      <c r="C84" s="13">
        <f t="shared" si="4"/>
        <v>36.601142883300781</v>
      </c>
      <c r="D84" s="13">
        <f>'[1]Friedman Interpolated results'!B80</f>
        <v>63.398857116699219</v>
      </c>
      <c r="E84" s="13">
        <f>'[1]Friedman Interpolated results'!C80</f>
        <v>49.399169921875</v>
      </c>
      <c r="F84" s="13">
        <f>'[1]Friedman Interpolated results'!D80</f>
        <v>26.727466583251953</v>
      </c>
      <c r="G84" s="13">
        <f>'[1]Friedman Interpolated results'!E80</f>
        <v>19.490821838378906</v>
      </c>
      <c r="H84" s="13">
        <f>'[1]Friedman Interpolated results'!F80</f>
        <v>8.8764114379882812</v>
      </c>
      <c r="I84" s="14"/>
      <c r="J84" s="13">
        <f t="shared" si="3"/>
        <v>13.999687194824219</v>
      </c>
      <c r="K84" s="13">
        <f t="shared" si="3"/>
        <v>22.671703338623047</v>
      </c>
      <c r="L84" s="13">
        <f t="shared" si="3"/>
        <v>7.2366447448730469</v>
      </c>
      <c r="M84" s="13">
        <f t="shared" si="3"/>
        <v>10.614410400390625</v>
      </c>
      <c r="N84" s="14"/>
    </row>
    <row r="85" spans="1:14">
      <c r="A85" s="12">
        <v>1972</v>
      </c>
      <c r="C85" s="13">
        <f t="shared" si="4"/>
        <v>34.012222290039062</v>
      </c>
      <c r="D85" s="13">
        <f>'[1]Friedman Interpolated results'!B81</f>
        <v>65.987777709960938</v>
      </c>
      <c r="E85" s="13">
        <f>'[1]Friedman Interpolated results'!C81</f>
        <v>52.120193481445312</v>
      </c>
      <c r="F85" s="13">
        <f>'[1]Friedman Interpolated results'!D81</f>
        <v>28.352386474609375</v>
      </c>
      <c r="G85" s="13">
        <f>'[1]Friedman Interpolated results'!E81</f>
        <v>21.321880340576172</v>
      </c>
      <c r="H85" s="13">
        <f>'[1]Friedman Interpolated results'!F81</f>
        <v>11.526607513427734</v>
      </c>
      <c r="I85" s="14"/>
      <c r="J85" s="13">
        <f t="shared" si="3"/>
        <v>13.867584228515625</v>
      </c>
      <c r="K85" s="13">
        <f t="shared" si="3"/>
        <v>23.767807006835938</v>
      </c>
      <c r="L85" s="13">
        <f t="shared" si="3"/>
        <v>7.0305061340332031</v>
      </c>
      <c r="M85" s="13">
        <f t="shared" si="3"/>
        <v>9.7952728271484375</v>
      </c>
      <c r="N85" s="14"/>
    </row>
    <row r="86" spans="1:14">
      <c r="A86" s="12">
        <v>1973</v>
      </c>
      <c r="C86" s="13">
        <f t="shared" si="4"/>
        <v>36.596809387207031</v>
      </c>
      <c r="D86" s="13">
        <f>'[1]Friedman Interpolated results'!B82</f>
        <v>63.403190612792969</v>
      </c>
      <c r="E86" s="13">
        <f>'[1]Friedman Interpolated results'!C82</f>
        <v>48.764774322509766</v>
      </c>
      <c r="F86" s="13">
        <f>'[1]Friedman Interpolated results'!D82</f>
        <v>26.665752410888672</v>
      </c>
      <c r="G86" s="13">
        <f>'[1]Friedman Interpolated results'!E82</f>
        <v>20.56396484375</v>
      </c>
      <c r="H86" s="13">
        <f>'[1]Friedman Interpolated results'!F82</f>
        <v>11.963100433349609</v>
      </c>
      <c r="I86" s="14"/>
      <c r="J86" s="13">
        <f t="shared" si="3"/>
        <v>14.638416290283203</v>
      </c>
      <c r="K86" s="13">
        <f t="shared" si="3"/>
        <v>22.099021911621094</v>
      </c>
      <c r="L86" s="13">
        <f t="shared" si="3"/>
        <v>6.1017875671386719</v>
      </c>
      <c r="M86" s="13">
        <f t="shared" si="3"/>
        <v>8.6008644104003906</v>
      </c>
      <c r="N86" s="14"/>
    </row>
    <row r="87" spans="1:14">
      <c r="A87" s="12">
        <v>1974</v>
      </c>
      <c r="C87" s="13">
        <f t="shared" si="4"/>
        <v>38.958835601806641</v>
      </c>
      <c r="D87" s="13">
        <f>'[1]Friedman Interpolated results'!B83</f>
        <v>61.041164398193359</v>
      </c>
      <c r="E87" s="13">
        <f>'[1]Friedman Interpolated results'!C83</f>
        <v>46.431903839111328</v>
      </c>
      <c r="F87" s="13">
        <f>'[1]Friedman Interpolated results'!D83</f>
        <v>23.667243957519531</v>
      </c>
      <c r="G87" s="13">
        <f>'[1]Friedman Interpolated results'!E83</f>
        <v>17.226894378662109</v>
      </c>
      <c r="H87" s="13">
        <f>'[1]Friedman Interpolated results'!F83</f>
        <v>8.2846240997314453</v>
      </c>
      <c r="I87" s="14"/>
      <c r="J87" s="13">
        <f t="shared" si="3"/>
        <v>14.609260559082031</v>
      </c>
      <c r="K87" s="13">
        <f t="shared" si="3"/>
        <v>22.764659881591797</v>
      </c>
      <c r="L87" s="13">
        <f t="shared" si="3"/>
        <v>6.4403495788574219</v>
      </c>
      <c r="M87" s="13">
        <f t="shared" si="3"/>
        <v>8.9422702789306641</v>
      </c>
      <c r="N87" s="14"/>
    </row>
    <row r="88" spans="1:14">
      <c r="A88" s="12">
        <v>1975</v>
      </c>
      <c r="C88" s="13">
        <f t="shared" si="4"/>
        <v>41.345096588134766</v>
      </c>
      <c r="D88" s="13">
        <f>'[1]Friedman Interpolated results'!B84</f>
        <v>58.654903411865234</v>
      </c>
      <c r="E88" s="13">
        <f>'[1]Friedman Interpolated results'!C84</f>
        <v>44.012985229492188</v>
      </c>
      <c r="F88" s="13">
        <f>'[1]Friedman Interpolated results'!D84</f>
        <v>22.126346588134766</v>
      </c>
      <c r="G88" s="13">
        <f>'[1]Friedman Interpolated results'!E84</f>
        <v>16.103816986083984</v>
      </c>
      <c r="H88" s="13">
        <f>'[1]Friedman Interpolated results'!F84</f>
        <v>7.1082859039306641</v>
      </c>
      <c r="I88" s="14"/>
      <c r="J88" s="13">
        <f t="shared" si="3"/>
        <v>14.641918182373047</v>
      </c>
      <c r="K88" s="13">
        <f t="shared" si="3"/>
        <v>21.886638641357422</v>
      </c>
      <c r="L88" s="13">
        <f t="shared" si="3"/>
        <v>6.0225296020507812</v>
      </c>
      <c r="M88" s="13">
        <f t="shared" si="3"/>
        <v>8.9955310821533203</v>
      </c>
      <c r="N88" s="14"/>
    </row>
    <row r="89" spans="1:14">
      <c r="A89" s="12">
        <v>1976</v>
      </c>
      <c r="C89" s="13">
        <f t="shared" si="4"/>
        <v>39.048191070556641</v>
      </c>
      <c r="D89" s="13">
        <f>'[1]Friedman Interpolated results'!B85</f>
        <v>60.951808929443359</v>
      </c>
      <c r="E89" s="13">
        <f>'[1]Friedman Interpolated results'!C85</f>
        <v>45.904380798339844</v>
      </c>
      <c r="F89" s="13">
        <f>'[1]Friedman Interpolated results'!D85</f>
        <v>23.081130981445312</v>
      </c>
      <c r="G89" s="13">
        <f>'[1]Friedman Interpolated results'!E85</f>
        <v>16.802597045898438</v>
      </c>
      <c r="H89" s="13">
        <f>'[1]Friedman Interpolated results'!F85</f>
        <v>8.2041816711425781</v>
      </c>
      <c r="I89" s="14"/>
      <c r="J89" s="13">
        <f t="shared" si="3"/>
        <v>15.047428131103516</v>
      </c>
      <c r="K89" s="13">
        <f t="shared" si="3"/>
        <v>22.823249816894531</v>
      </c>
      <c r="L89" s="13">
        <f t="shared" si="3"/>
        <v>6.278533935546875</v>
      </c>
      <c r="M89" s="13">
        <f t="shared" si="3"/>
        <v>8.5984153747558594</v>
      </c>
      <c r="N89" s="14"/>
    </row>
    <row r="90" spans="1:14">
      <c r="A90" s="12">
        <v>1977</v>
      </c>
      <c r="C90" s="13">
        <f t="shared" si="4"/>
        <v>42.33441162109375</v>
      </c>
      <c r="D90" s="13">
        <f>'[1]Friedman Interpolated results'!B86</f>
        <v>57.66558837890625</v>
      </c>
      <c r="E90" s="13">
        <f>'[1]Friedman Interpolated results'!C86</f>
        <v>42.890697479248047</v>
      </c>
      <c r="F90" s="13">
        <f>'[1]Friedman Interpolated results'!D86</f>
        <v>20.628108978271484</v>
      </c>
      <c r="G90" s="13">
        <f>'[1]Friedman Interpolated results'!E86</f>
        <v>14.660788536071777</v>
      </c>
      <c r="H90" s="13">
        <f>'[1]Friedman Interpolated results'!F86</f>
        <v>6.6185135841369629</v>
      </c>
      <c r="I90" s="14"/>
      <c r="J90" s="13">
        <f t="shared" si="3"/>
        <v>14.774890899658203</v>
      </c>
      <c r="K90" s="13">
        <f t="shared" si="3"/>
        <v>22.262588500976562</v>
      </c>
      <c r="L90" s="13">
        <f t="shared" si="3"/>
        <v>5.967320442199707</v>
      </c>
      <c r="M90" s="13">
        <f t="shared" si="3"/>
        <v>8.0422749519348145</v>
      </c>
      <c r="N90" s="14"/>
    </row>
    <row r="91" spans="1:14">
      <c r="A91" s="12">
        <v>1978</v>
      </c>
      <c r="C91" s="13">
        <f t="shared" si="4"/>
        <v>41.15911865234375</v>
      </c>
      <c r="D91" s="13">
        <f>'[1]Friedman Interpolated results'!B87</f>
        <v>58.84088134765625</v>
      </c>
      <c r="E91" s="13">
        <f>'[1]Friedman Interpolated results'!C87</f>
        <v>43.358024597167969</v>
      </c>
      <c r="F91" s="13">
        <f>'[1]Friedman Interpolated results'!D87</f>
        <v>21.154739379882812</v>
      </c>
      <c r="G91" s="13">
        <f>'[1]Friedman Interpolated results'!E87</f>
        <v>15.375170707702637</v>
      </c>
      <c r="H91" s="13">
        <f>'[1]Friedman Interpolated results'!F87</f>
        <v>6.7190136909484863</v>
      </c>
      <c r="I91" s="14"/>
      <c r="J91" s="13">
        <f t="shared" si="3"/>
        <v>15.482856750488281</v>
      </c>
      <c r="K91" s="13">
        <f t="shared" si="3"/>
        <v>22.203285217285156</v>
      </c>
      <c r="L91" s="13">
        <f t="shared" si="3"/>
        <v>5.7795686721801758</v>
      </c>
      <c r="M91" s="13">
        <f t="shared" si="3"/>
        <v>8.6561570167541504</v>
      </c>
      <c r="N91" s="14"/>
    </row>
    <row r="92" spans="1:14">
      <c r="A92" s="12">
        <v>1979</v>
      </c>
      <c r="C92" s="13">
        <f t="shared" si="4"/>
        <v>45.975162506103516</v>
      </c>
      <c r="D92" s="13">
        <f>'[1]Friedman Interpolated results'!B88</f>
        <v>54.024837493896484</v>
      </c>
      <c r="E92" s="13">
        <f>'[1]Friedman Interpolated results'!C88</f>
        <v>39.588436126708984</v>
      </c>
      <c r="F92" s="13">
        <f>'[1]Friedman Interpolated results'!D88</f>
        <v>18.525869369506836</v>
      </c>
      <c r="G92" s="13">
        <f>'[1]Friedman Interpolated results'!E88</f>
        <v>13.162672996520996</v>
      </c>
      <c r="H92" s="13">
        <f>'[1]Friedman Interpolated results'!F88</f>
        <v>6.7509937286376953</v>
      </c>
      <c r="I92" s="14"/>
      <c r="J92" s="13">
        <f t="shared" ref="J92:M114" si="5">D92-E92</f>
        <v>14.4364013671875</v>
      </c>
      <c r="K92" s="13">
        <f t="shared" si="5"/>
        <v>21.062566757202148</v>
      </c>
      <c r="L92" s="13">
        <f t="shared" si="5"/>
        <v>5.3631963729858398</v>
      </c>
      <c r="M92" s="13">
        <f t="shared" si="5"/>
        <v>6.4116792678833008</v>
      </c>
      <c r="N92" s="14"/>
    </row>
    <row r="93" spans="1:14">
      <c r="A93" s="12">
        <v>1980</v>
      </c>
      <c r="C93" s="13">
        <f t="shared" si="4"/>
        <v>47.896984100341797</v>
      </c>
      <c r="D93" s="13">
        <f>'[1]Friedman Interpolated results'!B89</f>
        <v>52.103015899658203</v>
      </c>
      <c r="E93" s="13">
        <f>'[1]Friedman Interpolated results'!C89</f>
        <v>38.345790863037109</v>
      </c>
      <c r="F93" s="13">
        <f>'[1]Friedman Interpolated results'!D89</f>
        <v>18.754444122314453</v>
      </c>
      <c r="G93" s="13">
        <f>'[1]Friedman Interpolated results'!E89</f>
        <v>13.831997871398926</v>
      </c>
      <c r="H93" s="13">
        <f>'[1]Friedman Interpolated results'!F89</f>
        <v>6.6427898406982422</v>
      </c>
      <c r="I93" s="14"/>
      <c r="J93" s="13">
        <f t="shared" si="5"/>
        <v>13.757225036621094</v>
      </c>
      <c r="K93" s="13">
        <f t="shared" si="5"/>
        <v>19.591346740722656</v>
      </c>
      <c r="L93" s="13">
        <f t="shared" si="5"/>
        <v>4.9224462509155273</v>
      </c>
      <c r="M93" s="13">
        <f t="shared" si="5"/>
        <v>7.1892080307006836</v>
      </c>
      <c r="N93" s="14"/>
    </row>
    <row r="94" spans="1:14">
      <c r="A94" s="12">
        <v>1981</v>
      </c>
      <c r="C94" s="13">
        <f t="shared" si="4"/>
        <v>46.834911346435547</v>
      </c>
      <c r="D94" s="13">
        <f>'[1]Friedman Interpolated results'!B90</f>
        <v>53.165088653564453</v>
      </c>
      <c r="E94" s="13">
        <f>'[1]Friedman Interpolated results'!C90</f>
        <v>38.421493530273438</v>
      </c>
      <c r="F94" s="13">
        <f>'[1]Friedman Interpolated results'!D90</f>
        <v>17.385614395141602</v>
      </c>
      <c r="G94" s="13">
        <f>'[1]Friedman Interpolated results'!E90</f>
        <v>12.296482086181641</v>
      </c>
      <c r="H94" s="13">
        <f>'[1]Friedman Interpolated results'!F90</f>
        <v>4.936060905456543</v>
      </c>
      <c r="I94" s="14"/>
      <c r="J94" s="13">
        <f t="shared" si="5"/>
        <v>14.743595123291016</v>
      </c>
      <c r="K94" s="13">
        <f t="shared" si="5"/>
        <v>21.035879135131836</v>
      </c>
      <c r="L94" s="13">
        <f t="shared" si="5"/>
        <v>5.0891323089599609</v>
      </c>
      <c r="M94" s="13">
        <f t="shared" si="5"/>
        <v>7.3604211807250977</v>
      </c>
      <c r="N94" s="14"/>
    </row>
    <row r="95" spans="1:14">
      <c r="A95" s="12">
        <v>1982</v>
      </c>
      <c r="C95" s="13">
        <f t="shared" si="4"/>
        <v>48.771736145019531</v>
      </c>
      <c r="D95" s="13">
        <f>'[1]Friedman Interpolated results'!B91</f>
        <v>51.228263854980469</v>
      </c>
      <c r="E95" s="13">
        <f>'[1]Friedman Interpolated results'!C91</f>
        <v>37.106655120849609</v>
      </c>
      <c r="F95" s="13">
        <f>'[1]Friedman Interpolated results'!D91</f>
        <v>17.202716827392578</v>
      </c>
      <c r="G95" s="13">
        <f>'[1]Friedman Interpolated results'!E91</f>
        <v>12.323204040527344</v>
      </c>
      <c r="H95" s="13">
        <f>'[1]Friedman Interpolated results'!F91</f>
        <v>5.4020824432373047</v>
      </c>
      <c r="I95" s="14"/>
      <c r="J95" s="13">
        <f t="shared" si="5"/>
        <v>14.121608734130859</v>
      </c>
      <c r="K95" s="13">
        <f t="shared" si="5"/>
        <v>19.903938293457031</v>
      </c>
      <c r="L95" s="13">
        <f t="shared" si="5"/>
        <v>4.8795127868652344</v>
      </c>
      <c r="M95" s="13">
        <f t="shared" si="5"/>
        <v>6.9211215972900391</v>
      </c>
      <c r="N95" s="14"/>
    </row>
    <row r="96" spans="1:14">
      <c r="A96" s="12">
        <v>1983</v>
      </c>
      <c r="C96" s="13">
        <f t="shared" si="4"/>
        <v>49.336116790771484</v>
      </c>
      <c r="D96" s="13">
        <f>'[1]Friedman Interpolated results'!B92</f>
        <v>50.663883209228516</v>
      </c>
      <c r="E96" s="13">
        <f>'[1]Friedman Interpolated results'!C92</f>
        <v>37.045436859130859</v>
      </c>
      <c r="F96" s="13">
        <f>'[1]Friedman Interpolated results'!D92</f>
        <v>17.461559295654297</v>
      </c>
      <c r="G96" s="13">
        <f>'[1]Friedman Interpolated results'!E92</f>
        <v>12.596433639526367</v>
      </c>
      <c r="H96" s="13">
        <f>'[1]Friedman Interpolated results'!F92</f>
        <v>5.4984521865844727</v>
      </c>
      <c r="I96" s="14"/>
      <c r="J96" s="13">
        <f t="shared" si="5"/>
        <v>13.618446350097656</v>
      </c>
      <c r="K96" s="13">
        <f t="shared" si="5"/>
        <v>19.583877563476562</v>
      </c>
      <c r="L96" s="13">
        <f t="shared" si="5"/>
        <v>4.8651256561279297</v>
      </c>
      <c r="M96" s="13">
        <f t="shared" si="5"/>
        <v>7.0979814529418945</v>
      </c>
      <c r="N96" s="14"/>
    </row>
    <row r="97" spans="1:14">
      <c r="A97" s="12">
        <v>1984</v>
      </c>
      <c r="C97" s="13">
        <f t="shared" si="4"/>
        <v>53.294155120849609</v>
      </c>
      <c r="D97" s="13">
        <f>'[1]Friedman Interpolated results'!B93</f>
        <v>46.705844879150391</v>
      </c>
      <c r="E97" s="13">
        <f>'[1]Friedman Interpolated results'!C93</f>
        <v>33.827571868896484</v>
      </c>
      <c r="F97" s="13">
        <f>'[1]Friedman Interpolated results'!D93</f>
        <v>15.221619606018066</v>
      </c>
      <c r="G97" s="13">
        <f>'[1]Friedman Interpolated results'!E93</f>
        <v>10.698833465576172</v>
      </c>
      <c r="H97" s="13">
        <f>'[1]Friedman Interpolated results'!F93</f>
        <v>4.4720668792724609</v>
      </c>
      <c r="I97" s="14"/>
      <c r="J97" s="13">
        <f t="shared" si="5"/>
        <v>12.878273010253906</v>
      </c>
      <c r="K97" s="13">
        <f t="shared" si="5"/>
        <v>18.605952262878418</v>
      </c>
      <c r="L97" s="13">
        <f t="shared" si="5"/>
        <v>4.5227861404418945</v>
      </c>
      <c r="M97" s="13">
        <f t="shared" si="5"/>
        <v>6.2267665863037109</v>
      </c>
      <c r="N97" s="14"/>
    </row>
    <row r="98" spans="1:14">
      <c r="A98" s="12">
        <v>1985</v>
      </c>
      <c r="C98" s="13">
        <f t="shared" si="4"/>
        <v>51.318706512451172</v>
      </c>
      <c r="D98" s="13">
        <f>'[1]Friedman Interpolated results'!B94</f>
        <v>48.681293487548828</v>
      </c>
      <c r="E98" s="13">
        <f>'[1]Friedman Interpolated results'!C94</f>
        <v>35.191047668457031</v>
      </c>
      <c r="F98" s="13">
        <f>'[1]Friedman Interpolated results'!D94</f>
        <v>15.782468795776367</v>
      </c>
      <c r="G98" s="13">
        <f>'[1]Friedman Interpolated results'!E94</f>
        <v>10.868046760559082</v>
      </c>
      <c r="H98" s="13">
        <f>'[1]Friedman Interpolated results'!F94</f>
        <v>4.5831999778747559</v>
      </c>
      <c r="I98" s="14"/>
      <c r="J98" s="13">
        <f t="shared" si="5"/>
        <v>13.490245819091797</v>
      </c>
      <c r="K98" s="13">
        <f t="shared" si="5"/>
        <v>19.408578872680664</v>
      </c>
      <c r="L98" s="13">
        <f t="shared" si="5"/>
        <v>4.9144220352172852</v>
      </c>
      <c r="M98" s="13">
        <f t="shared" si="5"/>
        <v>6.2848467826843262</v>
      </c>
      <c r="N98" s="14"/>
    </row>
    <row r="99" spans="1:14">
      <c r="A99" s="12">
        <v>1986</v>
      </c>
      <c r="C99" s="13">
        <f t="shared" si="4"/>
        <v>51.175998687744141</v>
      </c>
      <c r="D99" s="13">
        <f>'[1]Friedman Interpolated results'!B95</f>
        <v>48.824001312255859</v>
      </c>
      <c r="E99" s="13">
        <f>'[1]Friedman Interpolated results'!C95</f>
        <v>35.283317565917969</v>
      </c>
      <c r="F99" s="13">
        <f>'[1]Friedman Interpolated results'!D95</f>
        <v>16.300773620605469</v>
      </c>
      <c r="G99" s="13">
        <f>'[1]Friedman Interpolated results'!E95</f>
        <v>11.565566062927246</v>
      </c>
      <c r="H99" s="13">
        <f>'[1]Friedman Interpolated results'!F95</f>
        <v>5.2814240455627441</v>
      </c>
      <c r="I99" s="14"/>
      <c r="J99" s="13">
        <f t="shared" si="5"/>
        <v>13.540683746337891</v>
      </c>
      <c r="K99" s="13">
        <f t="shared" si="5"/>
        <v>18.9825439453125</v>
      </c>
      <c r="L99" s="13">
        <f t="shared" si="5"/>
        <v>4.7352075576782227</v>
      </c>
      <c r="M99" s="13">
        <f t="shared" si="5"/>
        <v>6.284142017364502</v>
      </c>
      <c r="N99" s="14"/>
    </row>
    <row r="100" spans="1:14">
      <c r="A100" s="12">
        <v>1987</v>
      </c>
      <c r="C100" s="13">
        <f t="shared" si="4"/>
        <v>49.641181945800781</v>
      </c>
      <c r="D100" s="13">
        <f>'[1]Friedman Interpolated results'!B96</f>
        <v>50.358818054199219</v>
      </c>
      <c r="E100" s="13">
        <f>'[1]Friedman Interpolated results'!C96</f>
        <v>36.497711181640625</v>
      </c>
      <c r="F100" s="13">
        <f>'[1]Friedman Interpolated results'!D96</f>
        <v>16.673263549804688</v>
      </c>
      <c r="G100" s="13">
        <f>'[1]Friedman Interpolated results'!E96</f>
        <v>11.834240913391113</v>
      </c>
      <c r="H100" s="13">
        <f>'[1]Friedman Interpolated results'!F96</f>
        <v>5.3717012405395508</v>
      </c>
      <c r="I100" s="14"/>
      <c r="J100" s="13">
        <f t="shared" si="5"/>
        <v>13.861106872558594</v>
      </c>
      <c r="K100" s="13">
        <f t="shared" si="5"/>
        <v>19.824447631835938</v>
      </c>
      <c r="L100" s="13">
        <f t="shared" si="5"/>
        <v>4.8390226364135742</v>
      </c>
      <c r="M100" s="13">
        <f t="shared" si="5"/>
        <v>6.4625396728515625</v>
      </c>
      <c r="N100" s="14"/>
    </row>
    <row r="101" spans="1:14">
      <c r="A101" s="12">
        <v>1988</v>
      </c>
      <c r="C101" s="13">
        <f t="shared" si="4"/>
        <v>51.814624786376953</v>
      </c>
      <c r="D101" s="13">
        <f>'[1]Friedman Interpolated results'!B97</f>
        <v>48.185375213623047</v>
      </c>
      <c r="E101" s="13">
        <f>'[1]Friedman Interpolated results'!C97</f>
        <v>34.532802581787109</v>
      </c>
      <c r="F101" s="13">
        <f>'[1]Friedman Interpolated results'!D97</f>
        <v>15.203414916992188</v>
      </c>
      <c r="G101" s="13">
        <f>'[1]Friedman Interpolated results'!E97</f>
        <v>10.588712692260742</v>
      </c>
      <c r="H101" s="13">
        <f>'[1]Friedman Interpolated results'!F97</f>
        <v>4.6369237899780273</v>
      </c>
      <c r="I101" s="14"/>
      <c r="J101" s="13">
        <f t="shared" si="5"/>
        <v>13.652572631835938</v>
      </c>
      <c r="K101" s="13">
        <f t="shared" si="5"/>
        <v>19.329387664794922</v>
      </c>
      <c r="L101" s="13">
        <f t="shared" si="5"/>
        <v>4.6147022247314453</v>
      </c>
      <c r="M101" s="13">
        <f t="shared" si="5"/>
        <v>5.9517889022827148</v>
      </c>
      <c r="N101" s="14"/>
    </row>
    <row r="102" spans="1:14">
      <c r="A102" s="12">
        <v>1989</v>
      </c>
      <c r="C102" s="13">
        <f t="shared" si="4"/>
        <v>51.473583221435547</v>
      </c>
      <c r="D102" s="13">
        <f>'[1]Friedman Interpolated results'!B98</f>
        <v>48.526416778564453</v>
      </c>
      <c r="E102" s="13">
        <f>'[1]Friedman Interpolated results'!C98</f>
        <v>35.335079193115234</v>
      </c>
      <c r="F102" s="13">
        <f>'[1]Friedman Interpolated results'!D98</f>
        <v>16.592842102050781</v>
      </c>
      <c r="G102" s="13">
        <f>'[1]Friedman Interpolated results'!E98</f>
        <v>11.850767135620117</v>
      </c>
      <c r="H102" s="13">
        <f>'[1]Friedman Interpolated results'!F98</f>
        <v>5.6434745788574219</v>
      </c>
      <c r="I102" s="14"/>
      <c r="J102" s="13">
        <f t="shared" si="5"/>
        <v>13.191337585449219</v>
      </c>
      <c r="K102" s="13">
        <f t="shared" si="5"/>
        <v>18.742237091064453</v>
      </c>
      <c r="L102" s="13">
        <f t="shared" si="5"/>
        <v>4.7420749664306641</v>
      </c>
      <c r="M102" s="13">
        <f t="shared" si="5"/>
        <v>6.2072925567626953</v>
      </c>
      <c r="N102" s="14"/>
    </row>
    <row r="103" spans="1:14">
      <c r="A103" s="12">
        <v>1990</v>
      </c>
      <c r="C103" s="13">
        <f t="shared" si="4"/>
        <v>54.014270782470703</v>
      </c>
      <c r="D103" s="13">
        <f>'[1]Friedman Interpolated results'!B99</f>
        <v>45.985729217529297</v>
      </c>
      <c r="E103" s="13">
        <f>'[1]Friedman Interpolated results'!C99</f>
        <v>33.809474945068359</v>
      </c>
      <c r="F103" s="13">
        <f>'[1]Friedman Interpolated results'!D99</f>
        <v>16.347330093383789</v>
      </c>
      <c r="G103" s="13">
        <f>'[1]Friedman Interpolated results'!E99</f>
        <v>11.960415840148926</v>
      </c>
      <c r="H103" s="13">
        <f>'[1]Friedman Interpolated results'!F99</f>
        <v>5.8613171577453613</v>
      </c>
      <c r="I103" s="14"/>
      <c r="J103" s="13">
        <f t="shared" si="5"/>
        <v>12.176254272460938</v>
      </c>
      <c r="K103" s="13">
        <f t="shared" si="5"/>
        <v>17.46214485168457</v>
      </c>
      <c r="L103" s="13">
        <f t="shared" si="5"/>
        <v>4.3869142532348633</v>
      </c>
      <c r="M103" s="13">
        <f t="shared" si="5"/>
        <v>6.0990986824035645</v>
      </c>
      <c r="N103" s="14"/>
    </row>
    <row r="104" spans="1:14">
      <c r="A104" s="12">
        <v>1991</v>
      </c>
      <c r="C104" s="13">
        <f t="shared" si="4"/>
        <v>54.410881042480469</v>
      </c>
      <c r="D104" s="13">
        <f>'[1]Friedman Interpolated results'!B100</f>
        <v>45.589118957519531</v>
      </c>
      <c r="E104" s="13">
        <f>'[1]Friedman Interpolated results'!C100</f>
        <v>33.270519256591797</v>
      </c>
      <c r="F104" s="13">
        <f>'[1]Friedman Interpolated results'!D100</f>
        <v>15.580317497253418</v>
      </c>
      <c r="G104" s="13">
        <f>'[1]Friedman Interpolated results'!E100</f>
        <v>11.17741870880127</v>
      </c>
      <c r="H104" s="13">
        <f>'[1]Friedman Interpolated results'!F100</f>
        <v>4.8524231910705566</v>
      </c>
      <c r="I104" s="14"/>
      <c r="J104" s="13">
        <f t="shared" si="5"/>
        <v>12.318599700927734</v>
      </c>
      <c r="K104" s="13">
        <f t="shared" si="5"/>
        <v>17.690201759338379</v>
      </c>
      <c r="L104" s="13">
        <f t="shared" si="5"/>
        <v>4.4028987884521484</v>
      </c>
      <c r="M104" s="13">
        <f t="shared" si="5"/>
        <v>6.3249955177307129</v>
      </c>
      <c r="N104" s="14"/>
    </row>
    <row r="105" spans="1:14">
      <c r="A105" s="12">
        <v>1992</v>
      </c>
      <c r="C105" s="13">
        <f t="shared" si="4"/>
        <v>52.004177093505859</v>
      </c>
      <c r="D105" s="13">
        <f>'[1]Friedman Interpolated results'!B101</f>
        <v>47.995822906494141</v>
      </c>
      <c r="E105" s="13">
        <f>'[1]Friedman Interpolated results'!C101</f>
        <v>35.643028259277344</v>
      </c>
      <c r="F105" s="13">
        <f>'[1]Friedman Interpolated results'!D101</f>
        <v>16.991674423217773</v>
      </c>
      <c r="G105" s="13">
        <f>'[1]Friedman Interpolated results'!E101</f>
        <v>12.333800315856934</v>
      </c>
      <c r="H105" s="13">
        <f>'[1]Friedman Interpolated results'!F101</f>
        <v>5.8190608024597168</v>
      </c>
      <c r="I105" s="14"/>
      <c r="J105" s="13">
        <f t="shared" si="5"/>
        <v>12.352794647216797</v>
      </c>
      <c r="K105" s="13">
        <f t="shared" si="5"/>
        <v>18.65135383605957</v>
      </c>
      <c r="L105" s="13">
        <f t="shared" si="5"/>
        <v>4.6578741073608398</v>
      </c>
      <c r="M105" s="13">
        <f t="shared" si="5"/>
        <v>6.5147395133972168</v>
      </c>
      <c r="N105" s="14"/>
    </row>
    <row r="106" spans="1:14">
      <c r="A106" s="12">
        <v>1993</v>
      </c>
      <c r="C106" s="13">
        <f t="shared" si="4"/>
        <v>50.170383453369141</v>
      </c>
      <c r="D106" s="13">
        <f>'[1]Friedman Interpolated results'!B102</f>
        <v>49.829616546630859</v>
      </c>
      <c r="E106" s="13">
        <f>'[1]Friedman Interpolated results'!C102</f>
        <v>37.422126770019531</v>
      </c>
      <c r="F106" s="13">
        <f>'[1]Friedman Interpolated results'!D102</f>
        <v>18.289543151855469</v>
      </c>
      <c r="G106" s="13">
        <f>'[1]Friedman Interpolated results'!E102</f>
        <v>13.459586143493652</v>
      </c>
      <c r="H106" s="13">
        <f>'[1]Friedman Interpolated results'!F102</f>
        <v>7.0364365577697754</v>
      </c>
      <c r="I106" s="14"/>
      <c r="J106" s="13">
        <f t="shared" si="5"/>
        <v>12.407489776611328</v>
      </c>
      <c r="K106" s="13">
        <f t="shared" si="5"/>
        <v>19.132583618164062</v>
      </c>
      <c r="L106" s="13">
        <f t="shared" si="5"/>
        <v>4.8299570083618164</v>
      </c>
      <c r="M106" s="13">
        <f t="shared" si="5"/>
        <v>6.423149585723877</v>
      </c>
      <c r="N106" s="14"/>
    </row>
    <row r="107" spans="1:14">
      <c r="A107" s="12">
        <v>1994</v>
      </c>
      <c r="C107" s="13">
        <f t="shared" si="4"/>
        <v>50.454662322998047</v>
      </c>
      <c r="D107" s="13">
        <f>'[1]Friedman Interpolated results'!B103</f>
        <v>49.545337677001953</v>
      </c>
      <c r="E107" s="13">
        <f>'[1]Friedman Interpolated results'!C103</f>
        <v>36.810588836669922</v>
      </c>
      <c r="F107" s="13">
        <f>'[1]Friedman Interpolated results'!D103</f>
        <v>17.645088195800781</v>
      </c>
      <c r="G107" s="13">
        <f>'[1]Friedman Interpolated results'!E103</f>
        <v>12.811341285705566</v>
      </c>
      <c r="H107" s="13">
        <f>'[1]Friedman Interpolated results'!F103</f>
        <v>6.0431361198425293</v>
      </c>
      <c r="I107" s="14"/>
      <c r="J107" s="13">
        <f t="shared" si="5"/>
        <v>12.734748840332031</v>
      </c>
      <c r="K107" s="13">
        <f t="shared" si="5"/>
        <v>19.165500640869141</v>
      </c>
      <c r="L107" s="13">
        <f t="shared" si="5"/>
        <v>4.8337469100952148</v>
      </c>
      <c r="M107" s="13">
        <f t="shared" si="5"/>
        <v>6.7682051658630371</v>
      </c>
      <c r="N107" s="14"/>
    </row>
    <row r="108" spans="1:14">
      <c r="A108" s="12">
        <v>1995</v>
      </c>
      <c r="C108" s="13">
        <f t="shared" si="4"/>
        <v>53.083023071289062</v>
      </c>
      <c r="D108" s="13">
        <f>'[1]Friedman Interpolated results'!B104</f>
        <v>46.916976928710938</v>
      </c>
      <c r="E108" s="13">
        <f>'[1]Friedman Interpolated results'!C104</f>
        <v>34.626655578613281</v>
      </c>
      <c r="F108" s="13">
        <f>'[1]Friedman Interpolated results'!D104</f>
        <v>16.225559234619141</v>
      </c>
      <c r="G108" s="13">
        <f>'[1]Friedman Interpolated results'!E104</f>
        <v>11.643800735473633</v>
      </c>
      <c r="H108" s="13">
        <f>'[1]Friedman Interpolated results'!F104</f>
        <v>5.3505001068115234</v>
      </c>
      <c r="I108" s="14"/>
      <c r="J108" s="13">
        <f t="shared" si="5"/>
        <v>12.290321350097656</v>
      </c>
      <c r="K108" s="13">
        <f t="shared" si="5"/>
        <v>18.401096343994141</v>
      </c>
      <c r="L108" s="13">
        <f t="shared" si="5"/>
        <v>4.5817584991455078</v>
      </c>
      <c r="M108" s="13">
        <f t="shared" si="5"/>
        <v>6.2933006286621094</v>
      </c>
      <c r="N108" s="14"/>
    </row>
    <row r="109" spans="1:14">
      <c r="A109" s="12">
        <v>1996</v>
      </c>
      <c r="C109" s="13">
        <f t="shared" si="4"/>
        <v>51.621204376220703</v>
      </c>
      <c r="D109" s="13">
        <f>'[1]Friedman Interpolated results'!B105</f>
        <v>48.378795623779297</v>
      </c>
      <c r="E109" s="13">
        <f>'[1]Friedman Interpolated results'!C105</f>
        <v>35.697544097900391</v>
      </c>
      <c r="F109" s="13">
        <f>'[1]Friedman Interpolated results'!D105</f>
        <v>16.548072814941406</v>
      </c>
      <c r="G109" s="13">
        <f>'[1]Friedman Interpolated results'!E105</f>
        <v>11.708075523376465</v>
      </c>
      <c r="H109" s="13">
        <f>'[1]Friedman Interpolated results'!F105</f>
        <v>5.1335020065307617</v>
      </c>
      <c r="I109" s="14"/>
      <c r="J109" s="13">
        <f t="shared" si="5"/>
        <v>12.681251525878906</v>
      </c>
      <c r="K109" s="13">
        <f t="shared" si="5"/>
        <v>19.149471282958984</v>
      </c>
      <c r="L109" s="13">
        <f t="shared" si="5"/>
        <v>4.8399972915649414</v>
      </c>
      <c r="M109" s="13">
        <f t="shared" si="5"/>
        <v>6.5745735168457031</v>
      </c>
      <c r="N109" s="14"/>
    </row>
    <row r="110" spans="1:14">
      <c r="A110" s="12">
        <v>1997</v>
      </c>
      <c r="C110" s="13">
        <f t="shared" si="4"/>
        <v>48.426979064941406</v>
      </c>
      <c r="D110" s="13">
        <f>'[1]Friedman Interpolated results'!B106</f>
        <v>51.573020935058594</v>
      </c>
      <c r="E110" s="13">
        <f>'[1]Friedman Interpolated results'!C106</f>
        <v>39.345867156982422</v>
      </c>
      <c r="F110" s="13">
        <f>'[1]Friedman Interpolated results'!D106</f>
        <v>19.269138336181641</v>
      </c>
      <c r="G110" s="13">
        <f>'[1]Friedman Interpolated results'!E106</f>
        <v>13.896885871887207</v>
      </c>
      <c r="H110" s="13">
        <f>'[1]Friedman Interpolated results'!F106</f>
        <v>6.5852818489074707</v>
      </c>
      <c r="I110" s="14"/>
      <c r="J110" s="13">
        <f t="shared" si="5"/>
        <v>12.227153778076172</v>
      </c>
      <c r="K110" s="13">
        <f t="shared" si="5"/>
        <v>20.076728820800781</v>
      </c>
      <c r="L110" s="13">
        <f t="shared" si="5"/>
        <v>5.3722524642944336</v>
      </c>
      <c r="M110" s="13">
        <f t="shared" si="5"/>
        <v>7.3116040229797363</v>
      </c>
      <c r="N110" s="14"/>
    </row>
    <row r="111" spans="1:14">
      <c r="A111" s="12">
        <v>1998</v>
      </c>
      <c r="C111" s="13">
        <f t="shared" si="4"/>
        <v>48.113162994384766</v>
      </c>
      <c r="D111" s="13">
        <f>'[1]Friedman Interpolated results'!B107</f>
        <v>51.886837005615234</v>
      </c>
      <c r="E111" s="13">
        <f>'[1]Friedman Interpolated results'!C107</f>
        <v>39.228019714355469</v>
      </c>
      <c r="F111" s="13">
        <f>'[1]Friedman Interpolated results'!D107</f>
        <v>19.961238861083984</v>
      </c>
      <c r="G111" s="13">
        <f>'[1]Friedman Interpolated results'!E107</f>
        <v>15.025978088378906</v>
      </c>
      <c r="H111" s="13">
        <f>'[1]Friedman Interpolated results'!F107</f>
        <v>7.8489751815795898</v>
      </c>
      <c r="I111" s="14"/>
      <c r="J111" s="13">
        <f t="shared" si="5"/>
        <v>12.658817291259766</v>
      </c>
      <c r="K111" s="13">
        <f t="shared" si="5"/>
        <v>19.266780853271484</v>
      </c>
      <c r="L111" s="13">
        <f t="shared" si="5"/>
        <v>4.9352607727050781</v>
      </c>
      <c r="M111" s="13">
        <f t="shared" si="5"/>
        <v>7.1770029067993164</v>
      </c>
      <c r="N111" s="14"/>
    </row>
    <row r="112" spans="1:14">
      <c r="A112" s="12">
        <v>1999</v>
      </c>
      <c r="C112" s="13">
        <f t="shared" si="4"/>
        <v>49.928028106689453</v>
      </c>
      <c r="D112" s="13">
        <f>'[1]Friedman Interpolated results'!B108</f>
        <v>50.071971893310547</v>
      </c>
      <c r="E112" s="13">
        <f>'[1]Friedman Interpolated results'!C108</f>
        <v>37.770908355712891</v>
      </c>
      <c r="F112" s="13">
        <f>'[1]Friedman Interpolated results'!D108</f>
        <v>19.302942276000977</v>
      </c>
      <c r="G112" s="13">
        <f>'[1]Friedman Interpolated results'!E108</f>
        <v>14.489566802978516</v>
      </c>
      <c r="H112" s="13">
        <f>'[1]Friedman Interpolated results'!F108</f>
        <v>7.5077195167541504</v>
      </c>
      <c r="I112" s="14"/>
      <c r="J112" s="13">
        <f t="shared" si="5"/>
        <v>12.301063537597656</v>
      </c>
      <c r="K112" s="13">
        <f t="shared" si="5"/>
        <v>18.467966079711914</v>
      </c>
      <c r="L112" s="13">
        <f t="shared" si="5"/>
        <v>4.8133754730224609</v>
      </c>
      <c r="M112" s="13">
        <f t="shared" si="5"/>
        <v>6.9818472862243652</v>
      </c>
      <c r="N112" s="14"/>
    </row>
    <row r="113" spans="1:14">
      <c r="A113" s="12">
        <v>2000</v>
      </c>
      <c r="C113" s="13">
        <f t="shared" si="4"/>
        <v>49.444923400878906</v>
      </c>
      <c r="D113" s="13">
        <f>'[1]Friedman Interpolated results'!B109</f>
        <v>50.555076599121094</v>
      </c>
      <c r="E113" s="13">
        <f>'[1]Friedman Interpolated results'!C109</f>
        <v>38.137821197509766</v>
      </c>
      <c r="F113" s="13">
        <f>'[1]Friedman Interpolated results'!D109</f>
        <v>18.496818542480469</v>
      </c>
      <c r="G113" s="13">
        <f>'[1]Friedman Interpolated results'!E109</f>
        <v>13.352970123291016</v>
      </c>
      <c r="H113" s="13">
        <f>'[1]Friedman Interpolated results'!F109</f>
        <v>5.9118752479553223</v>
      </c>
      <c r="I113" s="14"/>
      <c r="J113" s="13">
        <f t="shared" si="5"/>
        <v>12.417255401611328</v>
      </c>
      <c r="K113" s="13">
        <f t="shared" si="5"/>
        <v>19.641002655029297</v>
      </c>
      <c r="L113" s="13">
        <f t="shared" si="5"/>
        <v>5.1438484191894531</v>
      </c>
      <c r="M113" s="13">
        <f t="shared" si="5"/>
        <v>7.4410948753356934</v>
      </c>
      <c r="N113" s="14"/>
    </row>
    <row r="114" spans="1:14">
      <c r="A114" s="12">
        <v>2001</v>
      </c>
      <c r="C114" s="13">
        <f t="shared" si="4"/>
        <v>49.760044097900391</v>
      </c>
      <c r="D114" s="13">
        <f>'[1]Friedman Interpolated results'!B110</f>
        <v>50.239955902099609</v>
      </c>
      <c r="E114" s="13">
        <f>'[1]Friedman Interpolated results'!C110</f>
        <v>37.599536895751953</v>
      </c>
      <c r="F114" s="13">
        <f>'[1]Friedman Interpolated results'!D110</f>
        <v>18.856817245483398</v>
      </c>
      <c r="G114" s="13">
        <f>'[1]Friedman Interpolated results'!E110</f>
        <v>14.229742050170898</v>
      </c>
      <c r="H114" s="13">
        <f>'[1]Friedman Interpolated results'!F110</f>
        <v>7.527122974395752</v>
      </c>
      <c r="I114" s="14"/>
      <c r="J114" s="13">
        <f t="shared" si="5"/>
        <v>12.640419006347656</v>
      </c>
      <c r="K114" s="13">
        <f t="shared" si="5"/>
        <v>18.742719650268555</v>
      </c>
      <c r="L114" s="13">
        <f t="shared" si="5"/>
        <v>4.6270751953125</v>
      </c>
      <c r="M114" s="13">
        <f t="shared" si="5"/>
        <v>6.7026190757751465</v>
      </c>
      <c r="N114" s="14"/>
    </row>
    <row r="115" spans="1:14">
      <c r="A115" s="12">
        <v>2002</v>
      </c>
      <c r="C115" s="13">
        <f t="shared" si="4"/>
        <v>49.154376983642578</v>
      </c>
      <c r="D115" s="13">
        <f>'[1]Friedman Interpolated results'!B111</f>
        <v>50.845623016357422</v>
      </c>
      <c r="E115" s="13">
        <f>'[1]Friedman Interpolated results'!C111</f>
        <v>37.772663116455078</v>
      </c>
      <c r="F115" s="13">
        <f>'[1]Friedman Interpolated results'!D111</f>
        <v>18.045309066772461</v>
      </c>
      <c r="G115" s="13">
        <f>'[1]Friedman Interpolated results'!E111</f>
        <v>13.341208457946777</v>
      </c>
      <c r="H115" s="13"/>
      <c r="I115" s="14"/>
      <c r="J115" s="13">
        <f t="shared" ref="J115:L116" si="6">D115-E115</f>
        <v>13.072959899902344</v>
      </c>
      <c r="K115" s="13">
        <f t="shared" si="6"/>
        <v>19.727354049682617</v>
      </c>
      <c r="L115" s="13">
        <f t="shared" si="6"/>
        <v>4.7041006088256836</v>
      </c>
      <c r="M115" s="13"/>
      <c r="N115" s="14"/>
    </row>
    <row r="116" spans="1:14">
      <c r="A116" s="12">
        <v>2003</v>
      </c>
      <c r="C116" s="13">
        <f t="shared" si="4"/>
        <v>49.744701385498047</v>
      </c>
      <c r="D116" s="13">
        <f>'[1]Friedman Interpolated results'!B112</f>
        <v>50.255298614501953</v>
      </c>
      <c r="E116" s="13">
        <f>'[1]Friedman Interpolated results'!C112</f>
        <v>36.882915496826172</v>
      </c>
      <c r="F116" s="13">
        <f>'[1]Friedman Interpolated results'!D112</f>
        <v>16.789649963378906</v>
      </c>
      <c r="G116" s="13">
        <f>'[1]Friedman Interpolated results'!E112</f>
        <v>12.33405876159668</v>
      </c>
      <c r="H116" s="13">
        <f>'[1]Friedman Interpolated results'!F112</f>
        <v>6.6560416221618652</v>
      </c>
      <c r="I116" s="14"/>
      <c r="J116" s="13">
        <f t="shared" si="6"/>
        <v>13.372383117675781</v>
      </c>
      <c r="K116" s="13">
        <f t="shared" si="6"/>
        <v>20.093265533447266</v>
      </c>
      <c r="L116" s="13">
        <f t="shared" si="6"/>
        <v>4.4555912017822266</v>
      </c>
      <c r="M116" s="13">
        <f>G116-H116</f>
        <v>5.6780171394348145</v>
      </c>
      <c r="N116" s="14"/>
    </row>
    <row r="117" spans="1:14">
      <c r="A117" s="12">
        <v>2004</v>
      </c>
      <c r="C117" s="13"/>
      <c r="D117" s="13"/>
      <c r="E117" s="13"/>
      <c r="F117" s="13"/>
      <c r="G117" s="13"/>
      <c r="H117" s="13"/>
      <c r="I117" s="14"/>
      <c r="J117" s="13"/>
      <c r="K117" s="13"/>
      <c r="L117" s="13"/>
      <c r="M117" s="13"/>
      <c r="N117" s="14"/>
    </row>
    <row r="118" spans="1:14">
      <c r="A118" s="12">
        <v>2005</v>
      </c>
      <c r="B118" s="15"/>
      <c r="C118" s="13">
        <f t="shared" si="4"/>
        <v>48.810855865478516</v>
      </c>
      <c r="D118" s="13">
        <f>'[1]Friedman Interpolated results'!B114</f>
        <v>51.189144134521484</v>
      </c>
      <c r="E118" s="13">
        <f>'[1]Friedman Interpolated results'!C114</f>
        <v>37.253093719482422</v>
      </c>
      <c r="F118" s="13">
        <f>'[1]Friedman Interpolated results'!D114</f>
        <v>18.765665054321289</v>
      </c>
      <c r="G118" s="13">
        <f>'[1]Friedman Interpolated results'!E114</f>
        <v>13.954172134399414</v>
      </c>
      <c r="H118" s="13"/>
      <c r="I118" s="14"/>
      <c r="J118" s="13">
        <f t="shared" ref="J118:M122" si="7">D118-E118</f>
        <v>13.936050415039062</v>
      </c>
      <c r="K118" s="13">
        <f t="shared" si="7"/>
        <v>18.487428665161133</v>
      </c>
      <c r="L118" s="13">
        <f t="shared" si="7"/>
        <v>4.811492919921875</v>
      </c>
      <c r="M118" s="13"/>
      <c r="N118" s="14"/>
    </row>
    <row r="119" spans="1:14">
      <c r="A119" s="12">
        <v>2006</v>
      </c>
      <c r="B119" s="16"/>
      <c r="C119" s="13">
        <f t="shared" si="4"/>
        <v>48.022705078125</v>
      </c>
      <c r="D119" s="13">
        <f>'[1]Friedman Interpolated results'!B115</f>
        <v>51.977294921875</v>
      </c>
      <c r="E119" s="13">
        <f>'[1]Friedman Interpolated results'!C115</f>
        <v>38.619823455810547</v>
      </c>
      <c r="F119" s="13">
        <f>'[1]Friedman Interpolated results'!D115</f>
        <v>19.874408721923828</v>
      </c>
      <c r="G119" s="13">
        <f>'[1]Friedman Interpolated results'!E115</f>
        <v>15.080852508544922</v>
      </c>
      <c r="H119" s="13"/>
      <c r="I119" s="14"/>
      <c r="J119" s="13">
        <f t="shared" si="7"/>
        <v>13.357471466064453</v>
      </c>
      <c r="K119" s="13">
        <f t="shared" si="7"/>
        <v>18.745414733886719</v>
      </c>
      <c r="L119" s="13">
        <f t="shared" si="7"/>
        <v>4.7935562133789062</v>
      </c>
      <c r="M119" s="13"/>
      <c r="N119" s="14"/>
    </row>
    <row r="120" spans="1:14">
      <c r="A120" s="12">
        <v>2007</v>
      </c>
      <c r="B120" s="17"/>
      <c r="C120" s="13"/>
      <c r="D120" s="13"/>
      <c r="E120" s="13"/>
      <c r="F120" s="13"/>
      <c r="G120" s="13"/>
      <c r="H120" s="13"/>
      <c r="I120" s="14"/>
      <c r="J120" s="13"/>
      <c r="K120" s="13"/>
      <c r="L120" s="13"/>
      <c r="M120" s="13"/>
      <c r="N120" s="14"/>
    </row>
    <row r="121" spans="1:14">
      <c r="A121" s="12">
        <v>2008</v>
      </c>
      <c r="B121" s="16"/>
      <c r="C121" s="13"/>
      <c r="D121" s="13"/>
      <c r="E121" s="13"/>
      <c r="F121" s="13"/>
      <c r="G121" s="13"/>
      <c r="H121" s="13"/>
      <c r="I121" s="14"/>
      <c r="J121" s="13"/>
      <c r="K121" s="13"/>
      <c r="L121" s="13"/>
      <c r="M121" s="13"/>
      <c r="N121" s="14"/>
    </row>
    <row r="122" spans="1:14">
      <c r="A122" s="12">
        <v>2009</v>
      </c>
      <c r="B122" s="16"/>
      <c r="C122" s="13">
        <f t="shared" si="4"/>
        <v>45.98651123046875</v>
      </c>
      <c r="D122" s="13">
        <f>'[1]Friedman Interpolated results'!B118</f>
        <v>54.01348876953125</v>
      </c>
      <c r="E122" s="13">
        <f>'[1]Friedman Interpolated results'!C118</f>
        <v>40.348125457763672</v>
      </c>
      <c r="F122" s="13">
        <f>'[1]Friedman Interpolated results'!D118</f>
        <v>20.581426620483398</v>
      </c>
      <c r="G122" s="13">
        <f>'[1]Friedman Interpolated results'!E118</f>
        <v>15.589341163635254</v>
      </c>
      <c r="H122" s="13">
        <f>'[1]Friedman Interpolated results'!F118</f>
        <v>8.2436990737915039</v>
      </c>
      <c r="I122" s="14"/>
      <c r="J122" s="13">
        <f t="shared" si="7"/>
        <v>13.665363311767578</v>
      </c>
      <c r="K122" s="13">
        <f t="shared" si="7"/>
        <v>19.766698837280273</v>
      </c>
      <c r="L122" s="13">
        <f t="shared" si="7"/>
        <v>4.9920854568481445</v>
      </c>
      <c r="M122" s="13">
        <f t="shared" si="7"/>
        <v>7.34564208984375</v>
      </c>
      <c r="N122" s="14"/>
    </row>
    <row r="123" spans="1:14">
      <c r="A123" s="12">
        <v>2010</v>
      </c>
      <c r="B123" s="16"/>
      <c r="C123" s="13"/>
      <c r="D123" s="13"/>
      <c r="E123" s="13"/>
      <c r="F123" s="13"/>
      <c r="G123" s="13"/>
      <c r="H123" s="13"/>
      <c r="I123" s="14"/>
      <c r="J123" s="13"/>
      <c r="K123" s="13"/>
      <c r="L123" s="13"/>
      <c r="M123" s="13"/>
      <c r="N123" s="14"/>
    </row>
    <row r="124" spans="1:14">
      <c r="A124" s="12">
        <v>2011</v>
      </c>
      <c r="B124" s="15"/>
      <c r="C124" s="13"/>
      <c r="D124" s="13"/>
      <c r="E124" s="13"/>
      <c r="F124" s="13"/>
      <c r="G124" s="13"/>
      <c r="H124" s="13"/>
      <c r="I124" s="14"/>
      <c r="J124" s="13"/>
      <c r="K124" s="13"/>
      <c r="L124" s="13"/>
      <c r="M124" s="13"/>
      <c r="N124" s="14"/>
    </row>
    <row r="125" spans="1:14">
      <c r="A125" s="12">
        <v>2012</v>
      </c>
      <c r="B125" s="16"/>
      <c r="C125" s="13">
        <f t="shared" si="4"/>
        <v>48.083984375</v>
      </c>
      <c r="D125" s="13">
        <f>'[1]Friedman Interpolated results'!B121</f>
        <v>51.916015625</v>
      </c>
      <c r="E125" s="13">
        <f>'[1]Friedman Interpolated results'!C121</f>
        <v>38.961559295654297</v>
      </c>
      <c r="F125" s="13">
        <f>'[1]Friedman Interpolated results'!D121</f>
        <v>19.881242752075195</v>
      </c>
      <c r="G125" s="13">
        <f>'[1]Friedman Interpolated results'!E121</f>
        <v>14.992829322814941</v>
      </c>
      <c r="H125" s="13"/>
      <c r="I125" s="14"/>
      <c r="J125" s="13">
        <f t="shared" ref="J125:L125" si="8">D125-E125</f>
        <v>12.954456329345703</v>
      </c>
      <c r="K125" s="13">
        <f t="shared" si="8"/>
        <v>19.080316543579102</v>
      </c>
      <c r="L125" s="13">
        <f t="shared" si="8"/>
        <v>4.8884134292602539</v>
      </c>
      <c r="M125" s="13"/>
      <c r="N125" s="14"/>
    </row>
    <row r="126" spans="1:14">
      <c r="A126" s="12">
        <v>2013</v>
      </c>
      <c r="B126" s="17"/>
      <c r="C126" s="13"/>
      <c r="D126" s="13"/>
      <c r="E126" s="13"/>
      <c r="F126" s="13"/>
      <c r="G126" s="13"/>
      <c r="H126" s="13"/>
      <c r="I126" s="14"/>
      <c r="J126" s="13"/>
      <c r="K126" s="13"/>
      <c r="L126" s="13"/>
      <c r="M126" s="13"/>
      <c r="N126" s="14"/>
    </row>
    <row r="127" spans="1:14">
      <c r="A127" s="18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4"/>
    </row>
    <row r="128" spans="1:14">
      <c r="A128" s="20"/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14"/>
    </row>
    <row r="129" spans="1:14">
      <c r="A129" s="22" t="s">
        <v>14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 spans="1:14"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 spans="1:14">
      <c r="A131" s="12">
        <v>2001</v>
      </c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 spans="1:14">
      <c r="A132" s="12">
        <v>2002</v>
      </c>
      <c r="B132" s="16"/>
      <c r="C132" s="13">
        <f t="shared" ref="C132" si="9">100-D132</f>
        <v>51.765066801822044</v>
      </c>
      <c r="D132" s="13">
        <v>48.234933198177956</v>
      </c>
      <c r="E132" s="13">
        <v>37.608261811146932</v>
      </c>
      <c r="F132" s="13">
        <v>18.149495400918376</v>
      </c>
      <c r="G132" s="13">
        <v>13.381613633243916</v>
      </c>
      <c r="H132" s="14"/>
      <c r="I132" s="14"/>
      <c r="J132" s="13">
        <f>D132-E132</f>
        <v>10.626671387031024</v>
      </c>
      <c r="K132" s="13">
        <f t="shared" ref="K132:L132" si="10">E132-F132</f>
        <v>19.458766410228556</v>
      </c>
      <c r="L132" s="13">
        <f t="shared" si="10"/>
        <v>4.76788176767446</v>
      </c>
      <c r="M132" s="14"/>
      <c r="N132" s="14"/>
    </row>
    <row r="133" spans="1:14">
      <c r="A133" s="12">
        <v>2003</v>
      </c>
      <c r="B133" s="17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 spans="1:14">
      <c r="A134" s="12">
        <v>2004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 spans="1:14">
      <c r="A135" s="12">
        <v>2005</v>
      </c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 spans="1:14">
      <c r="A136" s="12">
        <v>2006</v>
      </c>
      <c r="B136" s="16"/>
      <c r="C136" s="13">
        <f t="shared" ref="C136" si="11">100-D136</f>
        <v>51.27</v>
      </c>
      <c r="D136" s="13">
        <v>48.73</v>
      </c>
      <c r="E136" s="13">
        <v>36.36</v>
      </c>
      <c r="F136" s="13">
        <v>17.21</v>
      </c>
      <c r="G136" s="13">
        <v>12.43</v>
      </c>
      <c r="H136" s="14"/>
      <c r="I136" s="14"/>
      <c r="J136" s="13">
        <f t="shared" ref="J136:L136" si="12">D136-E136</f>
        <v>12.369999999999997</v>
      </c>
      <c r="K136" s="13">
        <f t="shared" si="12"/>
        <v>19.149999999999999</v>
      </c>
      <c r="L136" s="13">
        <f t="shared" si="12"/>
        <v>4.7800000000000011</v>
      </c>
      <c r="M136" s="14"/>
      <c r="N136" s="14"/>
    </row>
    <row r="137" spans="1:14">
      <c r="A137" s="12">
        <v>2007</v>
      </c>
      <c r="B137" s="17"/>
      <c r="C137" s="14"/>
      <c r="D137" s="13"/>
      <c r="E137" s="13"/>
      <c r="F137" s="13"/>
      <c r="G137" s="13"/>
      <c r="H137" s="14"/>
      <c r="I137" s="14"/>
      <c r="J137" s="14"/>
      <c r="K137" s="14"/>
      <c r="L137" s="14"/>
      <c r="M137" s="14"/>
      <c r="N137" s="14"/>
    </row>
    <row r="138" spans="1:14">
      <c r="A138" s="12">
        <v>2008</v>
      </c>
      <c r="B138" s="16"/>
      <c r="C138" s="14"/>
      <c r="D138" s="13"/>
      <c r="E138" s="13"/>
      <c r="F138" s="13"/>
      <c r="G138" s="13"/>
      <c r="H138" s="14"/>
      <c r="I138" s="14"/>
      <c r="J138" s="14"/>
      <c r="K138" s="14"/>
      <c r="L138" s="14"/>
      <c r="M138" s="14"/>
      <c r="N138" s="14"/>
    </row>
    <row r="139" spans="1:14">
      <c r="A139" s="12">
        <v>2009</v>
      </c>
      <c r="B139" s="16"/>
      <c r="C139" s="13">
        <f t="shared" ref="C139" si="13">100-D139</f>
        <v>48.4</v>
      </c>
      <c r="D139" s="13">
        <v>51.6</v>
      </c>
      <c r="E139" s="13">
        <v>37.92</v>
      </c>
      <c r="F139" s="13">
        <v>17.920000000000002</v>
      </c>
      <c r="G139" s="13">
        <v>12.68</v>
      </c>
      <c r="H139" s="14"/>
      <c r="I139" s="14"/>
      <c r="J139" s="13">
        <f t="shared" ref="J139:L139" si="14">D139-E139</f>
        <v>13.68</v>
      </c>
      <c r="K139" s="13">
        <f t="shared" si="14"/>
        <v>20</v>
      </c>
      <c r="L139" s="13">
        <f t="shared" si="14"/>
        <v>5.240000000000002</v>
      </c>
      <c r="M139" s="14"/>
      <c r="N139" s="14"/>
    </row>
    <row r="140" spans="1:14">
      <c r="A140" s="12">
        <v>2010</v>
      </c>
      <c r="B140" s="16"/>
      <c r="C140" s="14"/>
      <c r="D140" s="13"/>
      <c r="E140" s="13"/>
      <c r="F140" s="13"/>
      <c r="G140" s="13"/>
      <c r="H140" s="14"/>
      <c r="I140" s="14"/>
      <c r="J140" s="14"/>
      <c r="K140" s="14"/>
      <c r="L140" s="14"/>
      <c r="M140" s="14"/>
      <c r="N140" s="14"/>
    </row>
    <row r="141" spans="1:14">
      <c r="A141" s="12">
        <v>2011</v>
      </c>
      <c r="B141" s="15"/>
      <c r="C141" s="14"/>
      <c r="D141" s="13"/>
      <c r="E141" s="13"/>
      <c r="F141" s="13"/>
      <c r="G141" s="13"/>
      <c r="H141" s="14"/>
      <c r="I141" s="14"/>
      <c r="J141" s="14"/>
      <c r="K141" s="14"/>
      <c r="L141" s="14"/>
      <c r="M141" s="14"/>
      <c r="N141" s="14"/>
    </row>
    <row r="142" spans="1:14">
      <c r="A142" s="12">
        <v>2012</v>
      </c>
      <c r="B142" s="16"/>
      <c r="C142" s="13">
        <f t="shared" ref="C142" si="15">100-D142</f>
        <v>47.69</v>
      </c>
      <c r="D142" s="13">
        <v>52.31</v>
      </c>
      <c r="E142" s="13">
        <v>38.39</v>
      </c>
      <c r="F142" s="13">
        <v>18.55</v>
      </c>
      <c r="G142" s="13">
        <v>13.68</v>
      </c>
      <c r="H142" s="14"/>
      <c r="I142" s="14"/>
      <c r="J142" s="13">
        <f t="shared" ref="J142:L142" si="16">D142-E142</f>
        <v>13.920000000000002</v>
      </c>
      <c r="K142" s="13">
        <f t="shared" si="16"/>
        <v>19.84</v>
      </c>
      <c r="L142" s="13">
        <f t="shared" si="16"/>
        <v>4.870000000000001</v>
      </c>
      <c r="M142" s="14"/>
      <c r="N142" s="14"/>
    </row>
    <row r="143" spans="1:14">
      <c r="A143" s="12">
        <v>2013</v>
      </c>
      <c r="B143" s="17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 spans="1:14">
      <c r="A144" s="23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14"/>
    </row>
    <row r="145" spans="3:14"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3:14"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3:14"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 spans="3:14"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3:14"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 spans="3:14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 spans="3:14"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 spans="3:14"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 spans="3:14"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3:14"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 spans="3:14"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 spans="3:14"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 spans="3:14"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 spans="3:14"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3:14"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3:14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3:14"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3:14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3:14"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3:14"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3:14"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3:14"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3:14"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3:14"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 spans="3:14"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3:14"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3:14"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3:14"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3:14"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3:14"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3:14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3:14"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3:14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3:14"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3:14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3:14"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3:14"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3:14"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3:14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3:14"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3:14"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3:14"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3:14"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 spans="3:14"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 spans="3:14"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 spans="3:14"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 spans="3:14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3:14"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3:14"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</sheetData>
  <mergeCells count="4">
    <mergeCell ref="A1:M1"/>
    <mergeCell ref="A2:M2"/>
    <mergeCell ref="C6:H6"/>
    <mergeCell ref="J6:M6"/>
  </mergeCells>
  <hyperlinks>
    <hyperlink ref="N1" location="Index!A1" display="Back to index"/>
  </hyperlinks>
  <printOptions horizontalCentered="1"/>
  <pageMargins left="0.75" right="0.75" top="0.5" bottom="0.25" header="0.5" footer="0.5"/>
  <pageSetup paperSize="9" scale="3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3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27" sqref="A127:XFD138"/>
    </sheetView>
  </sheetViews>
  <sheetFormatPr baseColWidth="10" defaultColWidth="11.5" defaultRowHeight="14" x14ac:dyDescent="0"/>
  <cols>
    <col min="6" max="6" width="11" customWidth="1"/>
    <col min="9" max="9" width="1.83203125" customWidth="1"/>
  </cols>
  <sheetData>
    <row r="1" spans="1:14" ht="1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</row>
    <row r="2" spans="1:14" ht="1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5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4">
      <c r="A5" s="7"/>
      <c r="B5" s="25" t="s">
        <v>17</v>
      </c>
      <c r="C5" s="8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9"/>
      <c r="J5" s="8" t="s">
        <v>24</v>
      </c>
      <c r="K5" s="8" t="s">
        <v>25</v>
      </c>
      <c r="L5" s="8" t="s">
        <v>26</v>
      </c>
      <c r="M5" s="8" t="s">
        <v>27</v>
      </c>
    </row>
    <row r="6" spans="1:14">
      <c r="A6" s="10"/>
      <c r="B6" s="10"/>
      <c r="C6" s="11" t="s">
        <v>28</v>
      </c>
      <c r="D6" s="11"/>
      <c r="E6" s="11"/>
      <c r="F6" s="11"/>
      <c r="G6" s="11"/>
      <c r="H6" s="11"/>
      <c r="I6" s="9"/>
      <c r="J6" s="11" t="s">
        <v>28</v>
      </c>
      <c r="K6" s="11"/>
      <c r="L6" s="11"/>
      <c r="M6" s="11"/>
    </row>
    <row r="7" spans="1:14">
      <c r="A7" s="12"/>
      <c r="B7" s="12"/>
    </row>
    <row r="8" spans="1:14">
      <c r="A8" s="12">
        <v>1895</v>
      </c>
      <c r="B8" s="12"/>
    </row>
    <row r="9" spans="1:14">
      <c r="A9" s="12">
        <v>1896</v>
      </c>
      <c r="B9" s="12"/>
    </row>
    <row r="10" spans="1:14">
      <c r="A10" s="12">
        <v>1897</v>
      </c>
      <c r="B10" s="12"/>
    </row>
    <row r="11" spans="1:14">
      <c r="A11" s="12">
        <v>1898</v>
      </c>
      <c r="B11" s="12"/>
    </row>
    <row r="12" spans="1:14">
      <c r="A12" s="12">
        <v>1899</v>
      </c>
      <c r="B12" s="12"/>
    </row>
    <row r="13" spans="1:14">
      <c r="A13" s="12">
        <v>1900</v>
      </c>
      <c r="B13" s="12"/>
      <c r="D13" s="26"/>
      <c r="E13" s="26"/>
      <c r="F13" s="26"/>
      <c r="G13" s="26"/>
      <c r="H13" s="26"/>
      <c r="I13" s="26"/>
      <c r="J13" s="26"/>
      <c r="K13" s="26"/>
      <c r="L13" s="26"/>
    </row>
    <row r="14" spans="1:14">
      <c r="A14" s="12">
        <v>1901</v>
      </c>
      <c r="B14" s="12"/>
      <c r="D14" s="26"/>
      <c r="E14" s="26"/>
      <c r="F14" s="26"/>
      <c r="G14" s="26"/>
      <c r="H14" s="26"/>
      <c r="I14" s="26"/>
      <c r="J14" s="26"/>
      <c r="K14" s="26"/>
      <c r="L14" s="26"/>
    </row>
    <row r="15" spans="1:14">
      <c r="A15" s="12">
        <v>1902</v>
      </c>
      <c r="B15" s="12"/>
      <c r="D15" s="26"/>
      <c r="E15" s="26"/>
      <c r="F15" s="26"/>
      <c r="G15" s="26"/>
      <c r="H15" s="26"/>
      <c r="I15" s="26"/>
      <c r="J15" s="26"/>
      <c r="K15" s="26"/>
      <c r="L15" s="26"/>
    </row>
    <row r="16" spans="1:14">
      <c r="A16" s="12">
        <v>1903</v>
      </c>
      <c r="B16" s="12"/>
      <c r="D16" s="26"/>
      <c r="E16" s="26"/>
      <c r="F16" s="26"/>
      <c r="G16" s="26"/>
      <c r="H16" s="26"/>
      <c r="I16" s="26"/>
      <c r="J16" s="26"/>
      <c r="K16" s="26"/>
      <c r="L16" s="26"/>
    </row>
    <row r="17" spans="1:13">
      <c r="A17" s="12">
        <v>1904</v>
      </c>
      <c r="B17" s="12"/>
      <c r="D17" s="26"/>
      <c r="E17" s="26"/>
      <c r="F17" s="26"/>
      <c r="G17" s="26"/>
      <c r="H17" s="26"/>
      <c r="I17" s="26"/>
      <c r="J17" s="26"/>
      <c r="K17" s="26"/>
      <c r="L17" s="26"/>
    </row>
    <row r="18" spans="1:13">
      <c r="A18" s="12">
        <v>1905</v>
      </c>
      <c r="B18" s="12"/>
      <c r="D18" s="26"/>
      <c r="E18" s="26"/>
      <c r="F18" s="26"/>
      <c r="G18" s="26"/>
      <c r="H18" s="26"/>
      <c r="I18" s="26"/>
      <c r="J18" s="26"/>
      <c r="K18" s="26"/>
      <c r="L18" s="26"/>
    </row>
    <row r="19" spans="1:13">
      <c r="A19" s="12">
        <v>1906</v>
      </c>
      <c r="B19" s="12"/>
      <c r="D19" s="26"/>
      <c r="E19" s="26"/>
      <c r="F19" s="26"/>
      <c r="G19" s="26"/>
      <c r="H19" s="26"/>
      <c r="I19" s="26"/>
      <c r="J19" s="26"/>
      <c r="K19" s="26"/>
      <c r="L19" s="26"/>
    </row>
    <row r="20" spans="1:13">
      <c r="A20" s="12">
        <v>1907</v>
      </c>
      <c r="B20" s="12"/>
      <c r="D20" s="26"/>
      <c r="E20" s="26"/>
      <c r="F20" s="26"/>
      <c r="G20" s="26"/>
      <c r="H20" s="26"/>
      <c r="I20" s="26"/>
      <c r="J20" s="26"/>
      <c r="K20" s="26"/>
      <c r="L20" s="26"/>
    </row>
    <row r="21" spans="1:13">
      <c r="A21" s="12">
        <v>1908</v>
      </c>
      <c r="B21" s="12"/>
      <c r="D21" s="26"/>
      <c r="E21" s="26"/>
      <c r="F21" s="26"/>
      <c r="G21" s="26"/>
      <c r="H21" s="26"/>
      <c r="I21" s="26"/>
      <c r="J21" s="26"/>
      <c r="K21" s="26"/>
      <c r="L21" s="26"/>
    </row>
    <row r="22" spans="1:13">
      <c r="A22" s="12">
        <v>1909</v>
      </c>
      <c r="B22" s="12"/>
      <c r="D22" s="26"/>
      <c r="E22" s="26"/>
      <c r="F22" s="26"/>
      <c r="G22" s="26"/>
      <c r="H22" s="26"/>
      <c r="I22" s="26"/>
      <c r="J22" s="26"/>
      <c r="K22" s="26"/>
      <c r="L22" s="26"/>
    </row>
    <row r="23" spans="1:13">
      <c r="A23" s="12">
        <v>1910</v>
      </c>
      <c r="B23" s="12"/>
      <c r="D23" s="26"/>
      <c r="E23" s="26"/>
      <c r="F23" s="26"/>
      <c r="G23" s="26"/>
      <c r="H23" s="26"/>
      <c r="I23" s="26"/>
      <c r="J23" s="26"/>
      <c r="K23" s="26"/>
      <c r="L23" s="26"/>
    </row>
    <row r="24" spans="1:13">
      <c r="A24" s="12">
        <v>1911</v>
      </c>
      <c r="B24" s="26">
        <f>'[1]Data Table D1'!AH24</f>
        <v>36732.296945866277</v>
      </c>
      <c r="C24" s="26">
        <f>$B24*'[1]Table G1'!C24/100/0.9</f>
        <v>2979.5512424109388</v>
      </c>
      <c r="D24" s="26">
        <f>$B24*'[1]Table G1'!D24/100/0.1</f>
        <v>340507.0082769643</v>
      </c>
      <c r="E24" s="26">
        <f>$B24*'[1]Table G1'!E24/100/0.05</f>
        <v>644851.90646235656</v>
      </c>
      <c r="F24" s="26">
        <f>$B24*'[1]Table G1'!F24/100/0.01</f>
        <v>2485014.209411032</v>
      </c>
      <c r="G24" s="26">
        <f>$B24*'[1]Table G1'!G24/100/0.005</f>
        <v>4120624.8789193048</v>
      </c>
      <c r="H24" s="26">
        <f>$B24*'[1]Table G1'!H24/100/0.001</f>
        <v>12610216.430041391</v>
      </c>
      <c r="I24" s="26"/>
      <c r="J24" s="26">
        <f>$B24*'[1]Table G1'!J24/100/0.05</f>
        <v>36162.110091571994</v>
      </c>
      <c r="K24" s="26">
        <f>$B24*'[1]Table G1'!K24/100/0.04</f>
        <v>184811.33072518778</v>
      </c>
      <c r="L24" s="26">
        <f>$B24*'[1]Table G1'!L24/100/0.005</f>
        <v>849403.53990275937</v>
      </c>
      <c r="M24" s="26">
        <f>$B24*'[1]Table G1'!M24/100/0.004</f>
        <v>1998226.9911387831</v>
      </c>
    </row>
    <row r="25" spans="1:13">
      <c r="A25" s="12">
        <v>1912</v>
      </c>
      <c r="B25" s="26">
        <f>'[1]Data Table D1'!AH25</f>
        <v>37413.981708021805</v>
      </c>
      <c r="C25" s="26">
        <f>$B25*'[1]Table G1'!C25/100/0.9</f>
        <v>2974.353949122642</v>
      </c>
      <c r="D25" s="26">
        <f>$B25*'[1]Table G1'!D25/100/0.1</f>
        <v>347370.63153811422</v>
      </c>
      <c r="E25" s="26">
        <f>$B25*'[1]Table G1'!E25/100/0.05</f>
        <v>659015.58044207655</v>
      </c>
      <c r="F25" s="26">
        <f>$B25*'[1]Table G1'!F25/100/0.01</f>
        <v>2573297.935452946</v>
      </c>
      <c r="G25" s="26">
        <f>$B25*'[1]Table G1'!G25/100/0.005</f>
        <v>4332738.437294486</v>
      </c>
      <c r="H25" s="26">
        <f>$B25*'[1]Table G1'!H25/100/0.001</f>
        <v>13373427.549688751</v>
      </c>
      <c r="I25" s="26"/>
      <c r="J25" s="26">
        <f>$B25*'[1]Table G1'!J25/100/0.05</f>
        <v>35725.682634151977</v>
      </c>
      <c r="K25" s="26">
        <f>$B25*'[1]Table G1'!K25/100/0.04</f>
        <v>180444.99168935922</v>
      </c>
      <c r="L25" s="26">
        <f>$B25*'[1]Table G1'!L25/100/0.005</f>
        <v>813857.4336114059</v>
      </c>
      <c r="M25" s="26">
        <f>$B25*'[1]Table G1'!M25/100/0.004</f>
        <v>2072566.1591959198</v>
      </c>
    </row>
    <row r="26" spans="1:13">
      <c r="A26" s="12">
        <v>1913</v>
      </c>
      <c r="B26" s="26">
        <f>'[1]Data Table D1'!AH26</f>
        <v>37915.914428340424</v>
      </c>
      <c r="C26" s="26">
        <f>$B26*'[1]Table G1'!C26/100/0.9</f>
        <v>3128.7970571979813</v>
      </c>
      <c r="D26" s="26">
        <f>$B26*'[1]Table G1'!D26/100/0.1</f>
        <v>350999.97076862236</v>
      </c>
      <c r="E26" s="26">
        <f>$B26*'[1]Table G1'!E26/100/0.05</f>
        <v>664005.86487685982</v>
      </c>
      <c r="F26" s="26">
        <f>$B26*'[1]Table G1'!F26/100/0.01</f>
        <v>2524614.3495207201</v>
      </c>
      <c r="G26" s="26">
        <f>$B26*'[1]Table G1'!G26/100/0.005</f>
        <v>4182779.2397187594</v>
      </c>
      <c r="H26" s="26">
        <f>$B26*'[1]Table G1'!H26/100/0.001</f>
        <v>12913961.374914166</v>
      </c>
      <c r="I26" s="26"/>
      <c r="J26" s="26">
        <f>$B26*'[1]Table G1'!J26/100/0.05</f>
        <v>37994.076660384926</v>
      </c>
      <c r="K26" s="26">
        <f>$B26*'[1]Table G1'!K26/100/0.04</f>
        <v>198853.74371589487</v>
      </c>
      <c r="L26" s="26">
        <f>$B26*'[1]Table G1'!L26/100/0.005</f>
        <v>866449.45932268049</v>
      </c>
      <c r="M26" s="26">
        <f>$B26*'[1]Table G1'!M26/100/0.004</f>
        <v>1999983.7059199077</v>
      </c>
    </row>
    <row r="27" spans="1:13">
      <c r="A27" s="12">
        <v>1914</v>
      </c>
      <c r="B27" s="26">
        <f>'[1]Data Table D1'!AH27</f>
        <v>40516.089960847887</v>
      </c>
      <c r="C27" s="26">
        <f>$B27*'[1]Table G1'!C27/100/0.9</f>
        <v>3166.7620566220571</v>
      </c>
      <c r="D27" s="26">
        <f>$B27*'[1]Table G1'!D27/100/0.1</f>
        <v>376660.04109888029</v>
      </c>
      <c r="E27" s="26">
        <f>$B27*'[1]Table G1'!E27/100/0.05</f>
        <v>714949.48537961487</v>
      </c>
      <c r="F27" s="26">
        <f>$B27*'[1]Table G1'!F27/100/0.01</f>
        <v>2723250.199189641</v>
      </c>
      <c r="G27" s="26">
        <f>$B27*'[1]Table G1'!G27/100/0.005</f>
        <v>4470864.2227643039</v>
      </c>
      <c r="H27" s="26">
        <f>$B27*'[1]Table G1'!H27/100/0.001</f>
        <v>12962614.831725977</v>
      </c>
      <c r="I27" s="26"/>
      <c r="J27" s="26">
        <f>$B27*'[1]Table G1'!J27/100/0.05</f>
        <v>38370.596818145757</v>
      </c>
      <c r="K27" s="26">
        <f>$B27*'[1]Table G1'!K27/100/0.04</f>
        <v>212874.30692710844</v>
      </c>
      <c r="L27" s="26">
        <f>$B27*'[1]Table G1'!L27/100/0.005</f>
        <v>975636.17561497842</v>
      </c>
      <c r="M27" s="26">
        <f>$B27*'[1]Table G1'!M27/100/0.004</f>
        <v>2347926.5705238851</v>
      </c>
    </row>
    <row r="28" spans="1:13">
      <c r="A28" s="12">
        <v>1915</v>
      </c>
      <c r="B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3">
      <c r="A29" s="12">
        <v>1916</v>
      </c>
      <c r="B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3">
      <c r="A30" s="12">
        <v>1917</v>
      </c>
      <c r="B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3">
      <c r="A31" s="12">
        <v>1918</v>
      </c>
      <c r="B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3">
      <c r="A32" s="12">
        <v>1919</v>
      </c>
      <c r="B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3">
      <c r="A33" s="12">
        <v>1920</v>
      </c>
      <c r="B33" s="26">
        <f>'[1]Data Table D1'!AH33</f>
        <v>22701.88286707236</v>
      </c>
      <c r="C33" s="26">
        <f>$B33*'[1]Table G1'!C33/100/0.9</f>
        <v>3033.5147729071064</v>
      </c>
      <c r="D33" s="26">
        <f>$B33*'[1]Table G1'!D33/100/0.1</f>
        <v>199717.19571455964</v>
      </c>
      <c r="E33" s="26">
        <f>$B33*'[1]Table G1'!E33/100/0.05</f>
        <v>369404.31333741912</v>
      </c>
      <c r="F33" s="26">
        <f>$B33*'[1]Table G1'!F33/100/0.01</f>
        <v>1301157.7791442871</v>
      </c>
      <c r="G33" s="26">
        <f>$B33*'[1]Table G1'!G33/100/0.005</f>
        <v>2069517.2350255321</v>
      </c>
      <c r="H33" s="26">
        <f>$B33*'[1]Table G1'!H33/100/0.001</f>
        <v>6301185.3878358472</v>
      </c>
      <c r="J33" s="26">
        <f>$B33*'[1]Table G1'!J33/100/0.05</f>
        <v>30030.078091700081</v>
      </c>
      <c r="K33" s="26">
        <f>$B33*'[1]Table G1'!K33/100/0.04</f>
        <v>136465.94688570223</v>
      </c>
      <c r="L33" s="26">
        <f>$B33*'[1]Table G1'!L33/100/0.005</f>
        <v>532798.32326304202</v>
      </c>
      <c r="M33" s="26">
        <f>$B33*'[1]Table G1'!M33/100/0.004</f>
        <v>1011600.1968229532</v>
      </c>
    </row>
    <row r="34" spans="1:13">
      <c r="A34" s="12">
        <v>1921</v>
      </c>
      <c r="B34" s="26"/>
    </row>
    <row r="35" spans="1:13">
      <c r="A35" s="12">
        <v>1922</v>
      </c>
      <c r="B35" s="26"/>
    </row>
    <row r="36" spans="1:13">
      <c r="A36" s="12">
        <v>1923</v>
      </c>
      <c r="B36" s="26"/>
    </row>
    <row r="37" spans="1:13">
      <c r="A37" s="12">
        <v>1924</v>
      </c>
      <c r="B37" s="26">
        <f>'[1]Data Table D1'!AH37</f>
        <v>31655.830315403757</v>
      </c>
      <c r="C37" s="26">
        <f>$B37*'[1]Table G1'!C37/100/0.9</f>
        <v>4245.6560852102766</v>
      </c>
      <c r="D37" s="26">
        <f>$B37*'[1]Table G1'!D37/100/0.1</f>
        <v>278347.39838714508</v>
      </c>
      <c r="E37" s="26">
        <f>$B37*'[1]Table G1'!E37/100/0.05</f>
        <v>517064.43696350791</v>
      </c>
      <c r="F37" s="26">
        <f>$B37*'[1]Table G1'!F37/100/0.01</f>
        <v>1882385.335029766</v>
      </c>
      <c r="G37" s="26">
        <f>$B37*'[1]Table G1'!G37/100/0.005</f>
        <v>3130250.8626548643</v>
      </c>
      <c r="H37" s="26">
        <f>$B37*'[1]Table G1'!H37/100/0.001</f>
        <v>9955279.4687942006</v>
      </c>
      <c r="J37" s="26">
        <f>$B37*'[1]Table G1'!J37/100/0.05</f>
        <v>39630.359810782269</v>
      </c>
      <c r="K37" s="26">
        <f>$B37*'[1]Table G1'!K37/100/0.04</f>
        <v>175734.21244694336</v>
      </c>
      <c r="L37" s="26">
        <f>$B37*'[1]Table G1'!L37/100/0.005</f>
        <v>634519.80740466702</v>
      </c>
      <c r="M37" s="26">
        <f>$B37*'[1]Table G1'!M37/100/0.004</f>
        <v>1423993.7111200311</v>
      </c>
    </row>
    <row r="38" spans="1:13">
      <c r="A38" s="12">
        <v>1925</v>
      </c>
      <c r="B38" s="26">
        <f>'[1]Data Table D1'!AH38</f>
        <v>33032.19324943603</v>
      </c>
      <c r="C38" s="26">
        <f>$B38*'[1]Table G1'!C38/100/0.9</f>
        <v>4343.8170814915029</v>
      </c>
      <c r="D38" s="26">
        <f>$B38*'[1]Table G1'!D38/100/0.1</f>
        <v>291227.57876093674</v>
      </c>
      <c r="E38" s="26">
        <f>$B38*'[1]Table G1'!E38/100/0.05</f>
        <v>541632.85859027831</v>
      </c>
      <c r="F38" s="26">
        <f>$B38*'[1]Table G1'!F38/100/0.01</f>
        <v>1990851.6883504372</v>
      </c>
      <c r="G38" s="26">
        <f>$B38*'[1]Table G1'!G38/100/0.005</f>
        <v>3337805.4465955659</v>
      </c>
      <c r="H38" s="26">
        <f>$B38*'[1]Table G1'!H38/100/0.001</f>
        <v>11156825.386535915</v>
      </c>
      <c r="J38" s="26">
        <f>$B38*'[1]Table G1'!J38/100/0.05</f>
        <v>40822.2989315952</v>
      </c>
      <c r="K38" s="26">
        <f>$B38*'[1]Table G1'!K38/100/0.04</f>
        <v>179328.15115023855</v>
      </c>
      <c r="L38" s="26">
        <f>$B38*'[1]Table G1'!L38/100/0.005</f>
        <v>643897.930105309</v>
      </c>
      <c r="M38" s="26">
        <f>$B38*'[1]Table G1'!M38/100/0.004</f>
        <v>1383050.461610479</v>
      </c>
    </row>
    <row r="39" spans="1:13">
      <c r="A39" s="12">
        <v>1926</v>
      </c>
      <c r="B39" s="26">
        <f>'[1]Data Table D1'!AH39</f>
        <v>33500.635896330052</v>
      </c>
      <c r="C39" s="26">
        <f>$B39*'[1]Table G1'!C39/100/0.9</f>
        <v>4760.1739570215768</v>
      </c>
      <c r="D39" s="26">
        <f>$B39*'[1]Table G1'!D39/100/0.1</f>
        <v>292164.79335010634</v>
      </c>
      <c r="E39" s="26">
        <f>$B39*'[1]Table G1'!E39/100/0.05</f>
        <v>538963.71627465182</v>
      </c>
      <c r="F39" s="26">
        <f>$B39*'[1]Table G1'!F39/100/0.01</f>
        <v>1905770.1338019001</v>
      </c>
      <c r="G39" s="26">
        <f>$B39*'[1]Table G1'!G39/100/0.005</f>
        <v>3125181.0632469491</v>
      </c>
      <c r="H39" s="26">
        <f>$B39*'[1]Table G1'!H39/100/0.001</f>
        <v>9682599.93484696</v>
      </c>
      <c r="J39" s="26">
        <f>$B39*'[1]Table G1'!J39/100/0.05</f>
        <v>45365.870425560774</v>
      </c>
      <c r="K39" s="26">
        <f>$B39*'[1]Table G1'!K39/100/0.04</f>
        <v>197262.11189283989</v>
      </c>
      <c r="L39" s="26">
        <f>$B39*'[1]Table G1'!L39/100/0.005</f>
        <v>686359.20435685071</v>
      </c>
      <c r="M39" s="26">
        <f>$B39*'[1]Table G1'!M39/100/0.004</f>
        <v>1485826.3453469463</v>
      </c>
    </row>
    <row r="40" spans="1:13">
      <c r="A40" s="12">
        <v>1927</v>
      </c>
      <c r="B40" s="26">
        <f>'[1]Data Table D1'!AH40</f>
        <v>35919.884128833677</v>
      </c>
      <c r="C40" s="26">
        <f>$B40*'[1]Table G1'!C40/100/0.9</f>
        <v>4796.1721029991877</v>
      </c>
      <c r="D40" s="26">
        <f>$B40*'[1]Table G1'!D40/100/0.1</f>
        <v>316033.29236134404</v>
      </c>
      <c r="E40" s="26">
        <f>$B40*'[1]Table G1'!E40/100/0.05</f>
        <v>586615.62110993173</v>
      </c>
      <c r="F40" s="26">
        <f>$B40*'[1]Table G1'!F40/100/0.01</f>
        <v>2123239.5823858143</v>
      </c>
      <c r="G40" s="26">
        <f>$B40*'[1]Table G1'!G40/100/0.005</f>
        <v>3492065.4075805163</v>
      </c>
      <c r="H40" s="26">
        <f>$B40*'[1]Table G1'!H40/100/0.001</f>
        <v>11012426.664588243</v>
      </c>
      <c r="J40" s="26">
        <f>$B40*'[1]Table G1'!J40/100/0.05</f>
        <v>45450.963612756299</v>
      </c>
      <c r="K40" s="26">
        <f>$B40*'[1]Table G1'!K40/100/0.04</f>
        <v>202459.63079096127</v>
      </c>
      <c r="L40" s="26">
        <f>$B40*'[1]Table G1'!L40/100/0.005</f>
        <v>754413.75719111226</v>
      </c>
      <c r="M40" s="26">
        <f>$B40*'[1]Table G1'!M40/100/0.004</f>
        <v>1611975.093328584</v>
      </c>
    </row>
    <row r="41" spans="1:13">
      <c r="A41" s="12">
        <v>1928</v>
      </c>
      <c r="B41" s="26">
        <f>'[1]Data Table D1'!AH41</f>
        <v>35043.554586802333</v>
      </c>
      <c r="C41" s="26">
        <f>$B41*'[1]Table G1'!C41/100/0.9</f>
        <v>5185.3943396782888</v>
      </c>
      <c r="D41" s="26">
        <f>$B41*'[1]Table G1'!D41/100/0.1</f>
        <v>303766.99681091867</v>
      </c>
      <c r="E41" s="26">
        <f>$B41*'[1]Table G1'!E41/100/0.05</f>
        <v>561392.22614739253</v>
      </c>
      <c r="F41" s="26">
        <f>$B41*'[1]Table G1'!F41/100/0.01</f>
        <v>1978545.6918323413</v>
      </c>
      <c r="G41" s="26">
        <f>$B41*'[1]Table G1'!G41/100/0.005</f>
        <v>3231513.9870560677</v>
      </c>
      <c r="H41" s="26">
        <f>$B41*'[1]Table G1'!H41/100/0.001</f>
        <v>9958963.8305945657</v>
      </c>
      <c r="J41" s="26">
        <f>$B41*'[1]Table G1'!J41/100/0.05</f>
        <v>46141.767474444867</v>
      </c>
      <c r="K41" s="26">
        <f>$B41*'[1]Table G1'!K41/100/0.04</f>
        <v>207103.85972615541</v>
      </c>
      <c r="L41" s="26">
        <f>$B41*'[1]Table G1'!L41/100/0.005</f>
        <v>725577.3966086146</v>
      </c>
      <c r="M41" s="26">
        <f>$B41*'[1]Table G1'!M41/100/0.004</f>
        <v>1549651.5261714431</v>
      </c>
    </row>
    <row r="42" spans="1:13">
      <c r="A42" s="12">
        <v>1929</v>
      </c>
      <c r="B42" s="26">
        <f>'[1]Data Table D1'!AH42</f>
        <v>33258.676522175258</v>
      </c>
      <c r="C42" s="26">
        <f>$B42*'[1]Table G1'!C42/100/0.9</f>
        <v>4778.0787252725049</v>
      </c>
      <c r="D42" s="26">
        <f>$B42*'[1]Table G1'!D42/100/0.1</f>
        <v>289584.05669430003</v>
      </c>
      <c r="E42" s="26">
        <f>$B42*'[1]Table G1'!E42/100/0.05</f>
        <v>531198.29845760949</v>
      </c>
      <c r="F42" s="26">
        <f>$B42*'[1]Table G1'!F42/100/0.01</f>
        <v>1873208.7076738547</v>
      </c>
      <c r="G42" s="26">
        <f>$B42*'[1]Table G1'!G42/100/0.005</f>
        <v>3051811.4075952689</v>
      </c>
      <c r="H42" s="26">
        <f>$B42*'[1]Table G1'!H42/100/0.001</f>
        <v>9192409.3544294573</v>
      </c>
      <c r="J42" s="26">
        <f>$B42*'[1]Table G1'!J42/100/0.05</f>
        <v>47969.814930990578</v>
      </c>
      <c r="K42" s="26">
        <f>$B42*'[1]Table G1'!K42/100/0.04</f>
        <v>195695.69615354826</v>
      </c>
      <c r="L42" s="26">
        <f>$B42*'[1]Table G1'!L42/100/0.005</f>
        <v>694606.00775243971</v>
      </c>
      <c r="M42" s="26">
        <f>$B42*'[1]Table G1'!M42/100/0.004</f>
        <v>1516661.9208867219</v>
      </c>
    </row>
    <row r="43" spans="1:13">
      <c r="A43" s="12">
        <v>1930</v>
      </c>
      <c r="B43" s="26">
        <f>'[1]Data Table D1'!AH43</f>
        <v>36920.360883361318</v>
      </c>
      <c r="C43" s="26">
        <f>$B43*'[1]Table G1'!C43/100/0.9</f>
        <v>5689.4039259678066</v>
      </c>
      <c r="D43" s="26">
        <f>$B43*'[1]Table G1'!D43/100/0.1</f>
        <v>317998.97349990293</v>
      </c>
      <c r="E43" s="26">
        <f>$B43*'[1]Table G1'!E43/100/0.05</f>
        <v>584687.51265831525</v>
      </c>
      <c r="F43" s="26">
        <f>$B43*'[1]Table G1'!F43/100/0.01</f>
        <v>2102164.5966763613</v>
      </c>
      <c r="G43" s="26">
        <f>$B43*'[1]Table G1'!G43/100/0.005</f>
        <v>3468995.6678391155</v>
      </c>
      <c r="H43" s="26">
        <f>$B43*'[1]Table G1'!H43/100/0.001</f>
        <v>10900564.585172785</v>
      </c>
      <c r="J43" s="26">
        <f>$B43*'[1]Table G1'!J43/100/0.05</f>
        <v>51310.43434149064</v>
      </c>
      <c r="K43" s="26">
        <f>$B43*'[1]Table G1'!K43/100/0.04</f>
        <v>205318.24165380371</v>
      </c>
      <c r="L43" s="26">
        <f>$B43*'[1]Table G1'!L43/100/0.005</f>
        <v>735333.52551360673</v>
      </c>
      <c r="M43" s="26">
        <f>$B43*'[1]Table G1'!M43/100/0.004</f>
        <v>1611103.4385056978</v>
      </c>
    </row>
    <row r="44" spans="1:13">
      <c r="A44" s="12">
        <v>1931</v>
      </c>
      <c r="B44" s="26"/>
    </row>
    <row r="45" spans="1:13">
      <c r="A45" s="12">
        <v>1932</v>
      </c>
      <c r="B45" s="26"/>
    </row>
    <row r="46" spans="1:13">
      <c r="A46" s="12">
        <v>1933</v>
      </c>
      <c r="B46" s="26"/>
    </row>
    <row r="47" spans="1:13">
      <c r="A47" s="12">
        <v>1934</v>
      </c>
      <c r="B47" s="26"/>
    </row>
    <row r="48" spans="1:13">
      <c r="A48" s="12">
        <v>1935</v>
      </c>
      <c r="B48" s="26"/>
    </row>
    <row r="49" spans="1:13">
      <c r="A49" s="12">
        <v>1936</v>
      </c>
      <c r="B49" s="26">
        <f>'[1]Data Table D1'!AH49</f>
        <v>41358.425067997043</v>
      </c>
      <c r="C49" s="26">
        <f>$B49*'[1]Table G1'!C49/100/0.9</f>
        <v>6818.0740599787478</v>
      </c>
      <c r="D49" s="26">
        <f>$B49*'[1]Table G1'!D49/100/0.1</f>
        <v>352221.58414016169</v>
      </c>
      <c r="E49" s="26">
        <f>$B49*'[1]Table G1'!E49/100/0.05</f>
        <v>641326.4478685169</v>
      </c>
      <c r="F49" s="26">
        <f>$B49*'[1]Table G1'!F49/100/0.01</f>
        <v>2209648.61062263</v>
      </c>
      <c r="G49" s="26">
        <f>$B49*'[1]Table G1'!G49/100/0.005</f>
        <v>3485441.8932456449</v>
      </c>
      <c r="H49" s="26">
        <f>$B49*'[1]Table G1'!H49/100/0.001</f>
        <v>9700919.9085983746</v>
      </c>
      <c r="J49" s="26">
        <f>$B49*'[1]Table G1'!J49/100/0.05</f>
        <v>63116.720411806476</v>
      </c>
      <c r="K49" s="26">
        <f>$B49*'[1]Table G1'!K49/100/0.04</f>
        <v>249245.90717998863</v>
      </c>
      <c r="L49" s="26">
        <f>$B49*'[1]Table G1'!L49/100/0.005</f>
        <v>933855.32799961523</v>
      </c>
      <c r="M49" s="26">
        <f>$B49*'[1]Table G1'!M49/100/0.004</f>
        <v>1931572.389407462</v>
      </c>
    </row>
    <row r="50" spans="1:13">
      <c r="A50" s="12">
        <v>1937</v>
      </c>
      <c r="B50" s="26"/>
    </row>
    <row r="51" spans="1:13">
      <c r="A51" s="12">
        <v>1938</v>
      </c>
      <c r="B51" s="26">
        <f>'[1]Data Table D1'!AH51</f>
        <v>41487.747395124708</v>
      </c>
      <c r="C51" s="26">
        <f>$B51*'[1]Table G1'!C51/100/0.9</f>
        <v>6908.846200700259</v>
      </c>
      <c r="D51" s="26">
        <f>$B51*'[1]Table G1'!D51/100/0.1</f>
        <v>352697.85814494477</v>
      </c>
      <c r="E51" s="26">
        <f>$B51*'[1]Table G1'!E51/100/0.05</f>
        <v>642975.63538275647</v>
      </c>
      <c r="F51" s="26">
        <f>$B51*'[1]Table G1'!F51/100/0.01</f>
        <v>2243321.9371180031</v>
      </c>
      <c r="G51" s="26">
        <f>$B51*'[1]Table G1'!G51/100/0.005</f>
        <v>3636919.2761934479</v>
      </c>
      <c r="H51" s="26">
        <f>$B51*'[1]Table G1'!H51/100/0.001</f>
        <v>11210922.497622166</v>
      </c>
      <c r="J51" s="26">
        <f>$B51*'[1]Table G1'!J51/100/0.05</f>
        <v>62420.080907132993</v>
      </c>
      <c r="K51" s="26">
        <f>$B51*'[1]Table G1'!K51/100/0.04</f>
        <v>242889.05994894489</v>
      </c>
      <c r="L51" s="26">
        <f>$B51*'[1]Table G1'!L51/100/0.005</f>
        <v>849724.59804255771</v>
      </c>
      <c r="M51" s="26">
        <f>$B51*'[1]Table G1'!M51/100/0.004</f>
        <v>1743418.4708362685</v>
      </c>
    </row>
    <row r="52" spans="1:13">
      <c r="A52" s="12">
        <v>1939</v>
      </c>
      <c r="B52" s="26"/>
    </row>
    <row r="53" spans="1:13">
      <c r="A53" s="12">
        <v>1940</v>
      </c>
      <c r="B53" s="26"/>
    </row>
    <row r="54" spans="1:13">
      <c r="A54" s="12">
        <v>1941</v>
      </c>
      <c r="B54" s="26"/>
    </row>
    <row r="55" spans="1:13">
      <c r="A55" s="12">
        <v>1942</v>
      </c>
      <c r="B55" s="26"/>
    </row>
    <row r="56" spans="1:13">
      <c r="A56" s="12">
        <v>1943</v>
      </c>
      <c r="B56" s="26"/>
    </row>
    <row r="57" spans="1:13">
      <c r="A57" s="12">
        <v>1944</v>
      </c>
      <c r="B57" s="26"/>
    </row>
    <row r="58" spans="1:13">
      <c r="A58" s="12">
        <v>1945</v>
      </c>
      <c r="B58" s="26"/>
    </row>
    <row r="59" spans="1:13">
      <c r="A59" s="12">
        <v>1946</v>
      </c>
      <c r="B59" s="26"/>
    </row>
    <row r="60" spans="1:13">
      <c r="A60" s="12">
        <v>1947</v>
      </c>
      <c r="B60" s="26"/>
    </row>
    <row r="61" spans="1:13">
      <c r="A61" s="12">
        <v>1948</v>
      </c>
      <c r="B61" s="26"/>
    </row>
    <row r="62" spans="1:13">
      <c r="A62" s="12">
        <v>1949</v>
      </c>
      <c r="B62" s="26"/>
    </row>
    <row r="63" spans="1:13">
      <c r="A63" s="12">
        <v>1950</v>
      </c>
      <c r="B63" s="26">
        <f>'[1]Data Table D1'!AH63</f>
        <v>34628.34973864162</v>
      </c>
      <c r="C63" s="26">
        <f>$B63*'[1]Table G1'!C63/100/0.9</f>
        <v>7717.677555187006</v>
      </c>
      <c r="D63" s="26">
        <f>$B63*'[1]Table G1'!D63/100/0.1</f>
        <v>276824.39938973315</v>
      </c>
      <c r="E63" s="26">
        <f>$B63*'[1]Table G1'!E63/100/0.05</f>
        <v>477545.47600241768</v>
      </c>
      <c r="F63" s="26">
        <f>$B63*'[1]Table G1'!F63/100/0.01</f>
        <v>1490460.2134428662</v>
      </c>
      <c r="G63" s="26">
        <f>$B63*'[1]Table G1'!G63/100/0.005</f>
        <v>2308785.0884192628</v>
      </c>
      <c r="H63" s="26">
        <f>$B63*'[1]Table G1'!H63/100/0.001</f>
        <v>6955992.0780870439</v>
      </c>
      <c r="J63" s="26">
        <f>$B63*'[1]Table G1'!J63/100/0.05</f>
        <v>76103.322777048597</v>
      </c>
      <c r="K63" s="26">
        <f>$B63*'[1]Table G1'!K63/100/0.04</f>
        <v>224316.79164230553</v>
      </c>
      <c r="L63" s="26">
        <f>$B63*'[1]Table G1'!L63/100/0.005</f>
        <v>672135.33846646955</v>
      </c>
      <c r="M63" s="26">
        <f>$B63*'[1]Table G1'!M63/100/0.004</f>
        <v>1146983.3410023174</v>
      </c>
    </row>
    <row r="64" spans="1:13">
      <c r="A64" s="12">
        <v>1951</v>
      </c>
      <c r="B64" s="26">
        <f>'[1]Data Table D1'!AH64</f>
        <v>31096.978690846037</v>
      </c>
      <c r="C64" s="26">
        <f>$B64*'[1]Table G1'!C64/100/0.9</f>
        <v>7497.2249937304705</v>
      </c>
      <c r="D64" s="26">
        <f>$B64*'[1]Table G1'!D64/100/0.1</f>
        <v>243494.76196488613</v>
      </c>
      <c r="E64" s="26">
        <f>$B64*'[1]Table G1'!E64/100/0.05</f>
        <v>423886.23045855475</v>
      </c>
      <c r="F64" s="26">
        <f>$B64*'[1]Table G1'!F64/100/0.01</f>
        <v>1301490.5996489129</v>
      </c>
      <c r="G64" s="26">
        <f>$B64*'[1]Table G1'!G64/100/0.005</f>
        <v>2003400.1709507639</v>
      </c>
      <c r="H64" s="26">
        <f>$B64*'[1]Table G1'!H64/100/0.001</f>
        <v>5914518.5600008359</v>
      </c>
      <c r="J64" s="26">
        <f>$B64*'[1]Table G1'!J64/100/0.05</f>
        <v>63103.293471217483</v>
      </c>
      <c r="K64" s="26">
        <f>$B64*'[1]Table G1'!K64/100/0.04</f>
        <v>204485.13816096523</v>
      </c>
      <c r="L64" s="26">
        <f>$B64*'[1]Table G1'!L64/100/0.005</f>
        <v>599581.02834706195</v>
      </c>
      <c r="M64" s="26">
        <f>$B64*'[1]Table G1'!M64/100/0.004</f>
        <v>1025620.5736882462</v>
      </c>
    </row>
    <row r="65" spans="1:13">
      <c r="A65" s="12">
        <v>1952</v>
      </c>
      <c r="B65" s="26">
        <f>'[1]Data Table D1'!AH65</f>
        <v>29432.039769868614</v>
      </c>
      <c r="C65" s="26">
        <f>$B65*'[1]Table G1'!C65/100/0.9</f>
        <v>7362.4135908600492</v>
      </c>
      <c r="D65" s="26">
        <f>$B65*'[1]Table G1'!D65/100/0.1</f>
        <v>228058.6753809457</v>
      </c>
      <c r="E65" s="26">
        <f>$B65*'[1]Table G1'!E65/100/0.05</f>
        <v>380613.63292983646</v>
      </c>
      <c r="F65" s="26">
        <f>$B65*'[1]Table G1'!F65/100/0.01</f>
        <v>1141243.7790373424</v>
      </c>
      <c r="G65" s="26">
        <f>$B65*'[1]Table G1'!G65/100/0.005</f>
        <v>1752406.8033540705</v>
      </c>
      <c r="H65" s="26">
        <f>$B65*'[1]Table G1'!H65/100/0.001</f>
        <v>5069267.5819343561</v>
      </c>
      <c r="J65" s="26">
        <f>$B65*'[1]Table G1'!J65/100/0.05</f>
        <v>75503.717832054928</v>
      </c>
      <c r="K65" s="26">
        <f>$B65*'[1]Table G1'!K65/100/0.04</f>
        <v>190456.09640295996</v>
      </c>
      <c r="L65" s="26">
        <f>$B65*'[1]Table G1'!L65/100/0.005</f>
        <v>530080.75472061418</v>
      </c>
      <c r="M65" s="26">
        <f>$B65*'[1]Table G1'!M65/100/0.004</f>
        <v>923191.608708999</v>
      </c>
    </row>
    <row r="66" spans="1:13">
      <c r="A66" s="12">
        <v>1953</v>
      </c>
      <c r="B66" s="26">
        <f>'[1]Data Table D1'!AH66</f>
        <v>26167.685070484738</v>
      </c>
      <c r="C66" s="26">
        <f>$B66*'[1]Table G1'!C66/100/0.9</f>
        <v>6706.5806486481524</v>
      </c>
      <c r="D66" s="26">
        <f>$B66*'[1]Table G1'!D66/100/0.1</f>
        <v>201317.624867014</v>
      </c>
      <c r="E66" s="26">
        <f>$B66*'[1]Table G1'!E66/100/0.05</f>
        <v>339664.94523155724</v>
      </c>
      <c r="F66" s="26">
        <f>$B66*'[1]Table G1'!F66/100/0.01</f>
        <v>1017586.5897157427</v>
      </c>
      <c r="G66" s="26">
        <f>$B66*'[1]Table G1'!G66/100/0.005</f>
        <v>1526155.2855310703</v>
      </c>
      <c r="H66" s="26">
        <f>$B66*'[1]Table G1'!H66/100/0.001</f>
        <v>4138644.1326902201</v>
      </c>
      <c r="J66" s="26">
        <f>$B66*'[1]Table G1'!J66/100/0.05</f>
        <v>62970.304502470739</v>
      </c>
      <c r="K66" s="26">
        <f>$B66*'[1]Table G1'!K66/100/0.04</f>
        <v>170184.5341105109</v>
      </c>
      <c r="L66" s="26">
        <f>$B66*'[1]Table G1'!L66/100/0.005</f>
        <v>509017.8939004151</v>
      </c>
      <c r="M66" s="26">
        <f>$B66*'[1]Table G1'!M66/100/0.004</f>
        <v>873033.0737412828</v>
      </c>
    </row>
    <row r="67" spans="1:13">
      <c r="A67" s="12">
        <v>1954</v>
      </c>
      <c r="B67" s="26">
        <f>'[1]Data Table D1'!AH67</f>
        <v>27992.075673756703</v>
      </c>
      <c r="C67" s="26">
        <f>$B67*'[1]Table G1'!C67/100/0.9</f>
        <v>7270.3325757542934</v>
      </c>
      <c r="D67" s="26">
        <f>$B67*'[1]Table G1'!D67/100/0.1</f>
        <v>214487.76355577837</v>
      </c>
      <c r="E67" s="26">
        <f>$B67*'[1]Table G1'!E67/100/0.05</f>
        <v>367131.64544531365</v>
      </c>
      <c r="F67" s="26">
        <f>$B67*'[1]Table G1'!F67/100/0.01</f>
        <v>1145742.2544117039</v>
      </c>
      <c r="G67" s="26">
        <f>$B67*'[1]Table G1'!G67/100/0.005</f>
        <v>1744045.3223642642</v>
      </c>
      <c r="H67" s="26">
        <f>$B67*'[1]Table G1'!H67/100/0.001</f>
        <v>4513714.7277026512</v>
      </c>
      <c r="J67" s="26">
        <f>$B67*'[1]Table G1'!J67/100/0.05</f>
        <v>61843.881666243084</v>
      </c>
      <c r="K67" s="26">
        <f>$B67*'[1]Table G1'!K67/100/0.04</f>
        <v>172478.99320371615</v>
      </c>
      <c r="L67" s="26">
        <f>$B67*'[1]Table G1'!L67/100/0.005</f>
        <v>547439.18645914353</v>
      </c>
      <c r="M67" s="26">
        <f>$B67*'[1]Table G1'!M67/100/0.004</f>
        <v>1051627.9710296674</v>
      </c>
    </row>
    <row r="68" spans="1:13">
      <c r="A68" s="12">
        <v>1955</v>
      </c>
      <c r="B68" s="26">
        <f>'[1]Data Table D1'!AH68</f>
        <v>27283.49174754904</v>
      </c>
      <c r="C68" s="26">
        <f>$B68*'[1]Table G1'!C68/100/0.9</f>
        <v>7481.1384884428981</v>
      </c>
      <c r="D68" s="26">
        <f>$B68*'[1]Table G1'!D68/100/0.1</f>
        <v>205504.67107950433</v>
      </c>
      <c r="E68" s="26">
        <f>$B68*'[1]Table G1'!E68/100/0.05</f>
        <v>339137.64082831371</v>
      </c>
      <c r="F68" s="26">
        <f>$B68*'[1]Table G1'!F68/100/0.01</f>
        <v>1033015.4611715481</v>
      </c>
      <c r="G68" s="26">
        <f>$B68*'[1]Table G1'!G68/100/0.005</f>
        <v>1577809.1653183494</v>
      </c>
      <c r="H68" s="26">
        <f>$B68*'[1]Table G1'!H68/100/0.001</f>
        <v>4298798.5498990128</v>
      </c>
      <c r="J68" s="26">
        <f>$B68*'[1]Table G1'!J68/100/0.05</f>
        <v>71871.701330694879</v>
      </c>
      <c r="K68" s="26">
        <f>$B68*'[1]Table G1'!K68/100/0.04</f>
        <v>165668.18574250516</v>
      </c>
      <c r="L68" s="26">
        <f>$B68*'[1]Table G1'!L68/100/0.005</f>
        <v>488221.75702474697</v>
      </c>
      <c r="M68" s="26">
        <f>$B68*'[1]Table G1'!M68/100/0.004</f>
        <v>897561.81917318352</v>
      </c>
    </row>
    <row r="69" spans="1:13">
      <c r="A69" s="12">
        <v>1956</v>
      </c>
      <c r="B69" s="26">
        <f>'[1]Data Table D1'!AH69</f>
        <v>26994.918847885583</v>
      </c>
      <c r="C69" s="26">
        <f>$B69*'[1]Table G1'!C69/100/0.9</f>
        <v>7812.3539728650212</v>
      </c>
      <c r="D69" s="26">
        <f>$B69*'[1]Table G1'!D69/100/0.1</f>
        <v>199638.00272307062</v>
      </c>
      <c r="E69" s="26">
        <f>$B69*'[1]Table G1'!E69/100/0.05</f>
        <v>334262.80318372621</v>
      </c>
      <c r="F69" s="26">
        <f>$B69*'[1]Table G1'!F69/100/0.01</f>
        <v>1023271.4056152796</v>
      </c>
      <c r="G69" s="26">
        <f>$B69*'[1]Table G1'!G69/100/0.005</f>
        <v>1550406.4493410138</v>
      </c>
      <c r="H69" s="26">
        <f>$B69*'[1]Table G1'!H69/100/0.001</f>
        <v>4192330.6481502205</v>
      </c>
      <c r="J69" s="26">
        <f>$B69*'[1]Table G1'!J69/100/0.05</f>
        <v>65013.20226241507</v>
      </c>
      <c r="K69" s="26">
        <f>$B69*'[1]Table G1'!K69/100/0.04</f>
        <v>162010.65257583786</v>
      </c>
      <c r="L69" s="26">
        <f>$B69*'[1]Table G1'!L69/100/0.005</f>
        <v>496136.36188954534</v>
      </c>
      <c r="M69" s="26">
        <f>$B69*'[1]Table G1'!M69/100/0.004</f>
        <v>889925.39963871229</v>
      </c>
    </row>
    <row r="70" spans="1:13">
      <c r="A70" s="12">
        <v>1957</v>
      </c>
      <c r="B70" s="26">
        <f>'[1]Data Table D1'!AH70</f>
        <v>28440.181643092925</v>
      </c>
      <c r="C70" s="26">
        <f>$B70*'[1]Table G1'!C70/100/0.9</f>
        <v>8716.2234548314173</v>
      </c>
      <c r="D70" s="26">
        <f>$B70*'[1]Table G1'!D70/100/0.1</f>
        <v>205955.80533744645</v>
      </c>
      <c r="E70" s="26">
        <f>$B70*'[1]Table G1'!E70/100/0.05</f>
        <v>339628.65151712304</v>
      </c>
      <c r="F70" s="26">
        <f>$B70*'[1]Table G1'!F70/100/0.01</f>
        <v>1040028.5754869363</v>
      </c>
      <c r="G70" s="26">
        <f>$B70*'[1]Table G1'!G70/100/0.005</f>
        <v>1616293.0041381847</v>
      </c>
      <c r="H70" s="26">
        <f>$B70*'[1]Table G1'!H70/100/0.001</f>
        <v>4556691.1451261584</v>
      </c>
      <c r="J70" s="26">
        <f>$B70*'[1]Table G1'!J70/100/0.05</f>
        <v>72282.959157769903</v>
      </c>
      <c r="K70" s="26">
        <f>$B70*'[1]Table G1'!K70/100/0.04</f>
        <v>164528.67052466978</v>
      </c>
      <c r="L70" s="26">
        <f>$B70*'[1]Table G1'!L70/100/0.005</f>
        <v>463764.1468356878</v>
      </c>
      <c r="M70" s="26">
        <f>$B70*'[1]Table G1'!M70/100/0.004</f>
        <v>881193.46889119141</v>
      </c>
    </row>
    <row r="71" spans="1:13">
      <c r="A71" s="12">
        <v>1958</v>
      </c>
      <c r="B71" s="26">
        <f>'[1]Data Table D1'!AH71</f>
        <v>30409.340750557771</v>
      </c>
      <c r="C71" s="26">
        <f>$B71*'[1]Table G1'!C71/100/0.9</f>
        <v>9446.3665114907508</v>
      </c>
      <c r="D71" s="26">
        <f>$B71*'[1]Table G1'!D71/100/0.1</f>
        <v>219076.10890216092</v>
      </c>
      <c r="E71" s="26">
        <f>$B71*'[1]Table G1'!E71/100/0.05</f>
        <v>361409.60446708999</v>
      </c>
      <c r="F71" s="26">
        <f>$B71*'[1]Table G1'!F71/100/0.01</f>
        <v>1072818.8840852438</v>
      </c>
      <c r="G71" s="26">
        <f>$B71*'[1]Table G1'!G71/100/0.005</f>
        <v>1651106.1890213429</v>
      </c>
      <c r="H71" s="26">
        <f>$B71*'[1]Table G1'!H71/100/0.001</f>
        <v>4593268.1398571702</v>
      </c>
      <c r="J71" s="26">
        <f>$B71*'[1]Table G1'!J71/100/0.05</f>
        <v>76742.613337231815</v>
      </c>
      <c r="K71" s="26">
        <f>$B71*'[1]Table G1'!K71/100/0.04</f>
        <v>183557.28456255162</v>
      </c>
      <c r="L71" s="26">
        <f>$B71*'[1]Table G1'!L71/100/0.005</f>
        <v>494531.57914914453</v>
      </c>
      <c r="M71" s="26">
        <f>$B71*'[1]Table G1'!M71/100/0.004</f>
        <v>915565.7013123862</v>
      </c>
    </row>
    <row r="72" spans="1:13">
      <c r="A72" s="12">
        <v>1959</v>
      </c>
      <c r="B72" s="26">
        <f>'[1]Data Table D1'!AH72</f>
        <v>32906.371762477596</v>
      </c>
      <c r="C72" s="26">
        <f>$B72*'[1]Table G1'!C72/100/0.9</f>
        <v>10369.364436424437</v>
      </c>
      <c r="D72" s="26">
        <f>$B72*'[1]Table G1'!D72/100/0.1</f>
        <v>235739.43769695604</v>
      </c>
      <c r="E72" s="26">
        <f>$B72*'[1]Table G1'!E72/100/0.05</f>
        <v>392950.48740266199</v>
      </c>
      <c r="F72" s="26">
        <f>$B72*'[1]Table G1'!F72/100/0.01</f>
        <v>1187725.4022524075</v>
      </c>
      <c r="G72" s="26">
        <f>$B72*'[1]Table G1'!G72/100/0.005</f>
        <v>1810530.6823358226</v>
      </c>
      <c r="H72" s="26">
        <f>$B72*'[1]Table G1'!H72/100/0.001</f>
        <v>4844233.1946581099</v>
      </c>
      <c r="J72" s="26">
        <f>$B72*'[1]Table G1'!J72/100/0.05</f>
        <v>78528.387991250042</v>
      </c>
      <c r="K72" s="26">
        <f>$B72*'[1]Table G1'!K72/100/0.04</f>
        <v>194256.75869022563</v>
      </c>
      <c r="L72" s="26">
        <f>$B72*'[1]Table G1'!L72/100/0.005</f>
        <v>564920.12216899253</v>
      </c>
      <c r="M72" s="26">
        <f>$B72*'[1]Table G1'!M72/100/0.004</f>
        <v>1052105.0542552506</v>
      </c>
    </row>
    <row r="73" spans="1:13">
      <c r="A73" s="12">
        <v>1960</v>
      </c>
      <c r="B73" s="26">
        <f>'[1]Data Table D1'!AH73</f>
        <v>31831.52268327666</v>
      </c>
      <c r="C73" s="26">
        <f>$B73*'[1]Table G1'!C73/100/0.9</f>
        <v>10419.026993912179</v>
      </c>
      <c r="D73" s="26">
        <f>$B73*'[1]Table G1'!D73/100/0.1</f>
        <v>224543.98388755697</v>
      </c>
      <c r="E73" s="26">
        <f>$B73*'[1]Table G1'!E73/100/0.05</f>
        <v>376359.08753863222</v>
      </c>
      <c r="F73" s="26">
        <f>$B73*'[1]Table G1'!F73/100/0.01</f>
        <v>1115506.511520762</v>
      </c>
      <c r="G73" s="26">
        <f>$B73*'[1]Table G1'!G73/100/0.005</f>
        <v>1692821.7572724298</v>
      </c>
      <c r="H73" s="26">
        <f>$B73*'[1]Table G1'!H73/100/0.001</f>
        <v>4335854.9748955471</v>
      </c>
      <c r="J73" s="26">
        <f>$B73*'[1]Table G1'!J73/100/0.05</f>
        <v>72728.880236481709</v>
      </c>
      <c r="K73" s="26">
        <f>$B73*'[1]Table G1'!K73/100/0.04</f>
        <v>191572.2315430998</v>
      </c>
      <c r="L73" s="26">
        <f>$B73*'[1]Table G1'!L73/100/0.005</f>
        <v>538191.26576909423</v>
      </c>
      <c r="M73" s="26">
        <f>$B73*'[1]Table G1'!M73/100/0.004</f>
        <v>1032063.4528666503</v>
      </c>
    </row>
    <row r="74" spans="1:13">
      <c r="A74" s="12">
        <v>1961</v>
      </c>
      <c r="B74" s="26">
        <f>'[1]Data Table D1'!AH74</f>
        <v>32918.017255141596</v>
      </c>
      <c r="C74" s="26">
        <f>$B74*'[1]Table G1'!C74/100/0.9</f>
        <v>11206.769825874215</v>
      </c>
      <c r="D74" s="26">
        <f>$B74*'[1]Table G1'!D74/100/0.1</f>
        <v>228319.24411854803</v>
      </c>
      <c r="E74" s="26">
        <f>$B74*'[1]Table G1'!E74/100/0.05</f>
        <v>381307.25627062679</v>
      </c>
      <c r="F74" s="26">
        <f>$B74*'[1]Table G1'!F74/100/0.01</f>
        <v>1120301.674976106</v>
      </c>
      <c r="G74" s="26">
        <f>$B74*'[1]Table G1'!G74/100/0.005</f>
        <v>1696624.4000954307</v>
      </c>
      <c r="H74" s="26">
        <f>$B74*'[1]Table G1'!H74/100/0.001</f>
        <v>4313237.9661209844</v>
      </c>
      <c r="J74" s="26">
        <f>$B74*'[1]Table G1'!J74/100/0.05</f>
        <v>75331.231966469233</v>
      </c>
      <c r="K74" s="26">
        <f>$B74*'[1]Table G1'!K74/100/0.04</f>
        <v>196558.65159425698</v>
      </c>
      <c r="L74" s="26">
        <f>$B74*'[1]Table G1'!L74/100/0.005</f>
        <v>543978.94985678152</v>
      </c>
      <c r="M74" s="26">
        <f>$B74*'[1]Table G1'!M74/100/0.004</f>
        <v>1042471.0085890421</v>
      </c>
    </row>
    <row r="75" spans="1:13">
      <c r="A75" s="12">
        <v>1962</v>
      </c>
      <c r="B75" s="26">
        <f>'[1]Data Table D1'!AH75</f>
        <v>33539.541831550945</v>
      </c>
      <c r="C75" s="26">
        <f>$B75*'[1]Table G1'!C75/100/0.9</f>
        <v>12167.520435623255</v>
      </c>
      <c r="D75" s="26">
        <f>$B75*'[1]Table G1'!D75/100/0.1</f>
        <v>225887.73439490012</v>
      </c>
      <c r="E75" s="26">
        <f>$B75*'[1]Table G1'!E75/100/0.05</f>
        <v>373664.66195520898</v>
      </c>
      <c r="F75" s="26">
        <f>$B75*'[1]Table G1'!F75/100/0.01</f>
        <v>1098890.4421242336</v>
      </c>
      <c r="G75" s="26">
        <f>$B75*'[1]Table G1'!G75/100/0.005</f>
        <v>1660934.933631727</v>
      </c>
      <c r="H75" s="26">
        <f>$B75*'[1]Table G1'!H75/100/0.001</f>
        <v>4171173.4516227124</v>
      </c>
      <c r="J75" s="26">
        <f>$B75*'[1]Table G1'!J75/100/0.05</f>
        <v>78110.806834591276</v>
      </c>
      <c r="K75" s="26">
        <f>$B75*'[1]Table G1'!K75/100/0.04</f>
        <v>192358.21691295286</v>
      </c>
      <c r="L75" s="26">
        <f>$B75*'[1]Table G1'!L75/100/0.005</f>
        <v>536845.95061673981</v>
      </c>
      <c r="M75" s="26">
        <f>$B75*'[1]Table G1'!M75/100/0.004</f>
        <v>1033375.3041339812</v>
      </c>
    </row>
    <row r="76" spans="1:13">
      <c r="A76" s="12">
        <v>1963</v>
      </c>
      <c r="B76" s="26">
        <f>'[1]Data Table D1'!AH76</f>
        <v>36276.535796707547</v>
      </c>
      <c r="C76" s="26">
        <f>$B76*'[1]Table G1'!C76/100/0.9</f>
        <v>12920.099330329906</v>
      </c>
      <c r="D76" s="26">
        <f>$B76*'[1]Table G1'!D76/100/0.1</f>
        <v>246484.46399410634</v>
      </c>
      <c r="E76" s="26">
        <f>$B76*'[1]Table G1'!E76/100/0.05</f>
        <v>407969.23946460284</v>
      </c>
      <c r="F76" s="26">
        <f>$B76*'[1]Table G1'!F76/100/0.01</f>
        <v>1174734.4578622938</v>
      </c>
      <c r="G76" s="26">
        <f>$B76*'[1]Table G1'!G76/100/0.005</f>
        <v>1755858.8385072737</v>
      </c>
      <c r="H76" s="26">
        <f>$B76*'[1]Table G1'!H76/100/0.001</f>
        <v>4049844.4876580522</v>
      </c>
      <c r="J76" s="26">
        <f>$B76*'[1]Table G1'!J76/100/0.05</f>
        <v>84999.688523609744</v>
      </c>
      <c r="K76" s="26">
        <f>$B76*'[1]Table G1'!K76/100/0.04</f>
        <v>216277.93486518011</v>
      </c>
      <c r="L76" s="26">
        <f>$B76*'[1]Table G1'!L76/100/0.005</f>
        <v>593610.07721731393</v>
      </c>
      <c r="M76" s="26">
        <f>$B76*'[1]Table G1'!M76/100/0.004</f>
        <v>1182362.4262195791</v>
      </c>
    </row>
    <row r="77" spans="1:13">
      <c r="A77" s="12">
        <v>1964</v>
      </c>
      <c r="B77" s="26">
        <f>'[1]Data Table D1'!AH77</f>
        <v>37956.550581349911</v>
      </c>
      <c r="C77" s="26">
        <f>$B77*'[1]Table G1'!C77/100/0.9</f>
        <v>13287.431149133945</v>
      </c>
      <c r="D77" s="26">
        <f>$B77*'[1]Table G1'!D77/100/0.1</f>
        <v>259978.62547129358</v>
      </c>
      <c r="E77" s="26">
        <f>$B77*'[1]Table G1'!E77/100/0.05</f>
        <v>425094.60137075599</v>
      </c>
      <c r="F77" s="26">
        <f>$B77*'[1]Table G1'!F77/100/0.01</f>
        <v>1217333.6046035897</v>
      </c>
      <c r="G77" s="26">
        <f>$B77*'[1]Table G1'!G77/100/0.005</f>
        <v>1810056.9152523661</v>
      </c>
      <c r="H77" s="26">
        <f>$B77*'[1]Table G1'!H77/100/0.001</f>
        <v>4235600.5885072397</v>
      </c>
      <c r="J77" s="26">
        <f>$B77*'[1]Table G1'!J77/100/0.05</f>
        <v>94862.64957183128</v>
      </c>
      <c r="K77" s="26">
        <f>$B77*'[1]Table G1'!K77/100/0.04</f>
        <v>227034.85056254739</v>
      </c>
      <c r="L77" s="26">
        <f>$B77*'[1]Table G1'!L77/100/0.005</f>
        <v>624610.2939548135</v>
      </c>
      <c r="M77" s="26">
        <f>$B77*'[1]Table G1'!M77/100/0.004</f>
        <v>1203670.9969386479</v>
      </c>
    </row>
    <row r="78" spans="1:13">
      <c r="A78" s="12">
        <v>1965</v>
      </c>
      <c r="B78" s="26">
        <f>'[1]Data Table D1'!AH78</f>
        <v>37322.984198541279</v>
      </c>
      <c r="C78" s="26">
        <f>$B78*'[1]Table G1'!C78/100/0.9</f>
        <v>13204.354118067622</v>
      </c>
      <c r="D78" s="26">
        <f>$B78*'[1]Table G1'!D78/100/0.1</f>
        <v>254390.65492280418</v>
      </c>
      <c r="E78" s="26">
        <f>$B78*'[1]Table G1'!E78/100/0.05</f>
        <v>411908.21614128002</v>
      </c>
      <c r="F78" s="26">
        <f>$B78*'[1]Table G1'!F78/100/0.01</f>
        <v>1154625.8631816651</v>
      </c>
      <c r="G78" s="26">
        <f>$B78*'[1]Table G1'!G78/100/0.005</f>
        <v>1714317.9992102422</v>
      </c>
      <c r="H78" s="26">
        <f>$B78*'[1]Table G1'!H78/100/0.001</f>
        <v>3947544.4195951773</v>
      </c>
      <c r="J78" s="26">
        <f>$B78*'[1]Table G1'!J78/100/0.05</f>
        <v>96873.093704328305</v>
      </c>
      <c r="K78" s="26">
        <f>$B78*'[1]Table G1'!K78/100/0.04</f>
        <v>226228.80438118387</v>
      </c>
      <c r="L78" s="26">
        <f>$B78*'[1]Table G1'!L78/100/0.005</f>
        <v>594933.7271530882</v>
      </c>
      <c r="M78" s="26">
        <f>$B78*'[1]Table G1'!M78/100/0.004</f>
        <v>1156011.3941140079</v>
      </c>
    </row>
    <row r="79" spans="1:13">
      <c r="A79" s="12">
        <v>1966</v>
      </c>
      <c r="B79" s="26">
        <f>'[1]Data Table D1'!AH79</f>
        <v>37205.708893012168</v>
      </c>
      <c r="C79" s="26">
        <f>$B79*'[1]Table G1'!C79/100/0.9</f>
        <v>13935.815901574862</v>
      </c>
      <c r="D79" s="26">
        <f>$B79*'[1]Table G1'!D79/100/0.1</f>
        <v>246634.74581594791</v>
      </c>
      <c r="E79" s="26">
        <f>$B79*'[1]Table G1'!E79/100/0.05</f>
        <v>395904.23042778508</v>
      </c>
      <c r="F79" s="26">
        <f>$B79*'[1]Table G1'!F79/100/0.01</f>
        <v>1089036.3796057324</v>
      </c>
      <c r="G79" s="26">
        <f>$B79*'[1]Table G1'!G79/100/0.005</f>
        <v>1616695.6616021947</v>
      </c>
      <c r="H79" s="26">
        <f>$B79*'[1]Table G1'!H79/100/0.001</f>
        <v>3794990.3970126524</v>
      </c>
      <c r="J79" s="26">
        <f>$B79*'[1]Table G1'!J79/100/0.05</f>
        <v>97365.261204110764</v>
      </c>
      <c r="K79" s="26">
        <f>$B79*'[1]Table G1'!K79/100/0.04</f>
        <v>222621.19313329816</v>
      </c>
      <c r="L79" s="26">
        <f>$B79*'[1]Table G1'!L79/100/0.005</f>
        <v>561377.09760927036</v>
      </c>
      <c r="M79" s="26">
        <f>$B79*'[1]Table G1'!M79/100/0.004</f>
        <v>1072121.9777495803</v>
      </c>
    </row>
    <row r="80" spans="1:13">
      <c r="A80" s="12">
        <v>1967</v>
      </c>
      <c r="B80" s="26">
        <f>'[1]Data Table D1'!AH80</f>
        <v>39224.457894195366</v>
      </c>
      <c r="C80" s="26">
        <f>$B80*'[1]Table G1'!C80/100/0.9</f>
        <v>14507.424684238156</v>
      </c>
      <c r="D80" s="26">
        <f>$B80*'[1]Table G1'!D80/100/0.1</f>
        <v>261677.75678381024</v>
      </c>
      <c r="E80" s="26">
        <f>$B80*'[1]Table G1'!E80/100/0.05</f>
        <v>419651.87286694301</v>
      </c>
      <c r="F80" s="26">
        <f>$B80*'[1]Table G1'!F80/100/0.01</f>
        <v>1173295.4021016227</v>
      </c>
      <c r="G80" s="26">
        <f>$B80*'[1]Table G1'!G80/100/0.005</f>
        <v>1732807.7307947173</v>
      </c>
      <c r="H80" s="26">
        <f>$B80*'[1]Table G1'!H80/100/0.001</f>
        <v>4113434.2930691717</v>
      </c>
      <c r="J80" s="26">
        <f>$B80*'[1]Table G1'!J80/100/0.05</f>
        <v>103703.6407006775</v>
      </c>
      <c r="K80" s="26">
        <f>$B80*'[1]Table G1'!K80/100/0.04</f>
        <v>231240.99055827304</v>
      </c>
      <c r="L80" s="26">
        <f>$B80*'[1]Table G1'!L80/100/0.005</f>
        <v>613783.073408528</v>
      </c>
      <c r="M80" s="26">
        <f>$B80*'[1]Table G1'!M80/100/0.004</f>
        <v>1137651.0902261038</v>
      </c>
    </row>
    <row r="81" spans="1:13">
      <c r="A81" s="12">
        <v>1968</v>
      </c>
      <c r="B81" s="26">
        <f>'[1]Data Table D1'!AH81</f>
        <v>39691.44579912546</v>
      </c>
      <c r="C81" s="26">
        <f>$B81*'[1]Table G1'!C81/100/0.9</f>
        <v>14395.399999543642</v>
      </c>
      <c r="D81" s="26">
        <f>$B81*'[1]Table G1'!D81/100/0.1</f>
        <v>267355.85799536185</v>
      </c>
      <c r="E81" s="26">
        <f>$B81*'[1]Table G1'!E81/100/0.05</f>
        <v>432533.52729310206</v>
      </c>
      <c r="F81" s="26">
        <f>$B81*'[1]Table G1'!F81/100/0.01</f>
        <v>1211761.3196721578</v>
      </c>
      <c r="G81" s="26">
        <f>$B81*'[1]Table G1'!G81/100/0.005</f>
        <v>1808818.2094168533</v>
      </c>
      <c r="H81" s="26">
        <f>$B81*'[1]Table G1'!H81/100/0.001</f>
        <v>4419681.947400067</v>
      </c>
      <c r="J81" s="26">
        <f>$B81*'[1]Table G1'!J81/100/0.05</f>
        <v>102178.18869762155</v>
      </c>
      <c r="K81" s="26">
        <f>$B81*'[1]Table G1'!K81/100/0.04</f>
        <v>237726.57919833815</v>
      </c>
      <c r="L81" s="26">
        <f>$B81*'[1]Table G1'!L81/100/0.005</f>
        <v>614704.42992746236</v>
      </c>
      <c r="M81" s="26">
        <f>$B81*'[1]Table G1'!M81/100/0.004</f>
        <v>1156102.2749210498</v>
      </c>
    </row>
    <row r="82" spans="1:13">
      <c r="A82" s="12">
        <v>1969</v>
      </c>
      <c r="B82" s="26">
        <f>'[1]Data Table D1'!AH82</f>
        <v>38400.227462540468</v>
      </c>
      <c r="C82" s="26">
        <f>$B82*'[1]Table G1'!C82/100/0.9</f>
        <v>15101.79192894818</v>
      </c>
      <c r="D82" s="26">
        <f>$B82*'[1]Table G1'!D82/100/0.1</f>
        <v>248086.14726487102</v>
      </c>
      <c r="E82" s="26">
        <f>$B82*'[1]Table G1'!E82/100/0.05</f>
        <v>388139.83819663245</v>
      </c>
      <c r="F82" s="26">
        <f>$B82*'[1]Table G1'!F82/100/0.01</f>
        <v>1059890.1649448301</v>
      </c>
      <c r="G82" s="26">
        <f>$B82*'[1]Table G1'!G82/100/0.005</f>
        <v>1572578.2604304</v>
      </c>
      <c r="H82" s="26">
        <f>$B82*'[1]Table G1'!H82/100/0.001</f>
        <v>3635905.0820913529</v>
      </c>
      <c r="J82" s="26">
        <f>$B82*'[1]Table G1'!J82/100/0.05</f>
        <v>108032.45633310966</v>
      </c>
      <c r="K82" s="26">
        <f>$B82*'[1]Table G1'!K82/100/0.04</f>
        <v>220202.25650958304</v>
      </c>
      <c r="L82" s="26">
        <f>$B82*'[1]Table G1'!L82/100/0.005</f>
        <v>547202.06945926009</v>
      </c>
      <c r="M82" s="26">
        <f>$B82*'[1]Table G1'!M82/100/0.004</f>
        <v>1056746.5550151616</v>
      </c>
    </row>
    <row r="83" spans="1:13">
      <c r="A83" s="12">
        <v>1970</v>
      </c>
      <c r="B83" s="26">
        <f>'[1]Data Table D1'!AH83</f>
        <v>38685.577646062215</v>
      </c>
      <c r="C83" s="26">
        <f>$B83*'[1]Table G1'!C83/100/0.9</f>
        <v>15275.852562215372</v>
      </c>
      <c r="D83" s="26">
        <f>$B83*'[1]Table G1'!D83/100/0.1</f>
        <v>249373.10340068376</v>
      </c>
      <c r="E83" s="26">
        <f>$B83*'[1]Table G1'!E83/100/0.05</f>
        <v>387940.47316477739</v>
      </c>
      <c r="F83" s="26">
        <f>$B83*'[1]Table G1'!F83/100/0.01</f>
        <v>1059470.7395264583</v>
      </c>
      <c r="G83" s="26">
        <f>$B83*'[1]Table G1'!G83/100/0.005</f>
        <v>1561530.8628455412</v>
      </c>
      <c r="H83" s="26">
        <f>$B83*'[1]Table G1'!H83/100/0.001</f>
        <v>3838654.1542763654</v>
      </c>
      <c r="J83" s="26">
        <f>$B83*'[1]Table G1'!J83/100/0.05</f>
        <v>110805.73363659013</v>
      </c>
      <c r="K83" s="26">
        <f>$B83*'[1]Table G1'!K83/100/0.04</f>
        <v>220057.90657435721</v>
      </c>
      <c r="L83" s="26">
        <f>$B83*'[1]Table G1'!L83/100/0.005</f>
        <v>557410.61620737542</v>
      </c>
      <c r="M83" s="26">
        <f>$B83*'[1]Table G1'!M83/100/0.004</f>
        <v>992250.03998783522</v>
      </c>
    </row>
    <row r="84" spans="1:13">
      <c r="A84" s="12">
        <v>1971</v>
      </c>
      <c r="B84" s="26">
        <f>'[1]Data Table D1'!AH84</f>
        <v>40131.306878610099</v>
      </c>
      <c r="C84" s="26">
        <f>$B84*'[1]Table G1'!C84/100/0.9</f>
        <v>16320.574412862217</v>
      </c>
      <c r="D84" s="26">
        <f>$B84*'[1]Table G1'!D84/100/0.1</f>
        <v>254427.89907034099</v>
      </c>
      <c r="E84" s="26">
        <f>$B84*'[1]Table G1'!E84/100/0.05</f>
        <v>396490.64953667432</v>
      </c>
      <c r="F84" s="26">
        <f>$B84*'[1]Table G1'!F84/100/0.01</f>
        <v>1072608.1635402807</v>
      </c>
      <c r="G84" s="26">
        <f>$B84*'[1]Table G1'!G84/100/0.005</f>
        <v>1564384.3050245987</v>
      </c>
      <c r="H84" s="26">
        <f>$B84*'[1]Table G1'!H84/100/0.001</f>
        <v>3562219.9139871248</v>
      </c>
      <c r="J84" s="26">
        <f>$B84*'[1]Table G1'!J84/100/0.05</f>
        <v>112365.14860400779</v>
      </c>
      <c r="K84" s="26">
        <f>$B84*'[1]Table G1'!K84/100/0.04</f>
        <v>227461.27103577263</v>
      </c>
      <c r="L84" s="26">
        <f>$B84*'[1]Table G1'!L84/100/0.005</f>
        <v>580832.02205596271</v>
      </c>
      <c r="M84" s="26">
        <f>$B84*'[1]Table G1'!M84/100/0.004</f>
        <v>1064925.4027839673</v>
      </c>
    </row>
    <row r="85" spans="1:13">
      <c r="A85" s="12">
        <v>1972</v>
      </c>
      <c r="B85" s="26">
        <f>'[1]Data Table D1'!AH85</f>
        <v>46717.083074684248</v>
      </c>
      <c r="C85" s="26">
        <f>$B85*'[1]Table G1'!C85/100/0.9</f>
        <v>17655.020158648691</v>
      </c>
      <c r="D85" s="26">
        <f>$B85*'[1]Table G1'!D85/100/0.1</f>
        <v>308275.64931900427</v>
      </c>
      <c r="E85" s="26">
        <f>$B85*'[1]Table G1'!E85/100/0.05</f>
        <v>486980.68174825941</v>
      </c>
      <c r="F85" s="26">
        <f>$B85*'[1]Table G1'!F85/100/0.01</f>
        <v>1324540.7942998803</v>
      </c>
      <c r="G85" s="26">
        <f>$B85*'[1]Table G1'!G85/100/0.005</f>
        <v>1992192.1103583477</v>
      </c>
      <c r="H85" s="26">
        <f>$B85*'[1]Table G1'!H85/100/0.001</f>
        <v>5384894.8077408299</v>
      </c>
      <c r="J85" s="26">
        <f>$B85*'[1]Table G1'!J85/100/0.05</f>
        <v>129570.61688974909</v>
      </c>
      <c r="K85" s="26">
        <f>$B85*'[1]Table G1'!K85/100/0.04</f>
        <v>277590.65361035423</v>
      </c>
      <c r="L85" s="26">
        <f>$B85*'[1]Table G1'!L85/100/0.005</f>
        <v>656889.47824141267</v>
      </c>
      <c r="M85" s="26">
        <f>$B85*'[1]Table G1'!M85/100/0.004</f>
        <v>1144016.436012727</v>
      </c>
    </row>
    <row r="86" spans="1:13">
      <c r="A86" s="12">
        <v>1973</v>
      </c>
      <c r="B86" s="26">
        <f>'[1]Data Table D1'!AH86</f>
        <v>49207.167310180339</v>
      </c>
      <c r="C86" s="26">
        <f>$B86*'[1]Table G1'!C86/100/0.9</f>
        <v>20009.170250389721</v>
      </c>
      <c r="D86" s="26">
        <f>$B86*'[1]Table G1'!D86/100/0.1</f>
        <v>311989.14084829588</v>
      </c>
      <c r="E86" s="26">
        <f>$B86*'[1]Table G1'!E86/100/0.05</f>
        <v>479915.28178618482</v>
      </c>
      <c r="F86" s="26">
        <f>$B86*'[1]Table G1'!F86/100/0.01</f>
        <v>1312146.1403344437</v>
      </c>
      <c r="G86" s="26">
        <f>$B86*'[1]Table G1'!G86/100/0.005</f>
        <v>2023788.9172541455</v>
      </c>
      <c r="H86" s="26">
        <f>$B86*'[1]Table G1'!H86/100/0.001</f>
        <v>5886702.8457232518</v>
      </c>
      <c r="J86" s="26">
        <f>$B86*'[1]Table G1'!J86/100/0.05</f>
        <v>144062.999910407</v>
      </c>
      <c r="K86" s="26">
        <f>$B86*'[1]Table G1'!K86/100/0.04</f>
        <v>271857.56714912015</v>
      </c>
      <c r="L86" s="26">
        <f>$B86*'[1]Table G1'!L86/100/0.005</f>
        <v>600503.3634147417</v>
      </c>
      <c r="M86" s="26">
        <f>$B86*'[1]Table G1'!M86/100/0.004</f>
        <v>1058060.4351368691</v>
      </c>
    </row>
    <row r="87" spans="1:13">
      <c r="A87" s="12">
        <v>1974</v>
      </c>
      <c r="B87" s="26">
        <f>'[1]Data Table D1'!AH87</f>
        <v>40716.92378636435</v>
      </c>
      <c r="C87" s="26">
        <f>$B87*'[1]Table G1'!C87/100/0.9</f>
        <v>17625.377111158432</v>
      </c>
      <c r="D87" s="26">
        <f>$B87*'[1]Table G1'!D87/100/0.1</f>
        <v>248540.8438632176</v>
      </c>
      <c r="E87" s="26">
        <f>$B87*'[1]Table G1'!E87/100/0.05</f>
        <v>378112.85797457886</v>
      </c>
      <c r="F87" s="26">
        <f>$B87*'[1]Table G1'!F87/100/0.01</f>
        <v>963657.36845161498</v>
      </c>
      <c r="G87" s="26">
        <f>$B87*'[1]Table G1'!G87/100/0.005</f>
        <v>1402852.2909834671</v>
      </c>
      <c r="H87" s="26">
        <f>$B87*'[1]Table G1'!H87/100/0.001</f>
        <v>3373244.0806744266</v>
      </c>
      <c r="J87" s="26">
        <f>$B87*'[1]Table G1'!J87/100/0.05</f>
        <v>118968.82975185633</v>
      </c>
      <c r="K87" s="26">
        <f>$B87*'[1]Table G1'!K87/100/0.04</f>
        <v>231726.73035531983</v>
      </c>
      <c r="L87" s="26">
        <f>$B87*'[1]Table G1'!L87/100/0.005</f>
        <v>524462.44591976271</v>
      </c>
      <c r="M87" s="26">
        <f>$B87*'[1]Table G1'!M87/100/0.004</f>
        <v>910254.34356072731</v>
      </c>
    </row>
    <row r="88" spans="1:13">
      <c r="A88" s="12">
        <v>1975</v>
      </c>
      <c r="B88" s="26">
        <f>'[1]Data Table D1'!AH88</f>
        <v>38397.675883234268</v>
      </c>
      <c r="C88" s="26">
        <f>$B88*'[1]Table G1'!C88/100/0.9</f>
        <v>17639.50686835793</v>
      </c>
      <c r="D88" s="26">
        <f>$B88*'[1]Table G1'!D88/100/0.1</f>
        <v>225221.1970171213</v>
      </c>
      <c r="E88" s="26">
        <f>$B88*'[1]Table G1'!E88/100/0.05</f>
        <v>337999.26829912362</v>
      </c>
      <c r="F88" s="26">
        <f>$B88*'[1]Table G1'!F88/100/0.01</f>
        <v>849600.28477130504</v>
      </c>
      <c r="G88" s="26">
        <f>$B88*'[1]Table G1'!G88/100/0.005</f>
        <v>1236698.2902291508</v>
      </c>
      <c r="H88" s="26">
        <f>$B88*'[1]Table G1'!H88/100/0.001</f>
        <v>2729416.5822449257</v>
      </c>
      <c r="J88" s="26">
        <f>$B88*'[1]Table G1'!J88/100/0.05</f>
        <v>112443.12573511896</v>
      </c>
      <c r="K88" s="26">
        <f>$B88*'[1]Table G1'!K88/100/0.04</f>
        <v>210099.01418107824</v>
      </c>
      <c r="L88" s="26">
        <f>$B88*'[1]Table G1'!L88/100/0.005</f>
        <v>462502.27931345953</v>
      </c>
      <c r="M88" s="26">
        <f>$B88*'[1]Table G1'!M88/100/0.004</f>
        <v>863518.7172252069</v>
      </c>
    </row>
    <row r="89" spans="1:13">
      <c r="A89" s="12">
        <v>1976</v>
      </c>
      <c r="B89" s="26">
        <f>'[1]Data Table D1'!AH89</f>
        <v>35448.009500248576</v>
      </c>
      <c r="C89" s="26">
        <f>$B89*'[1]Table G1'!C89/100/0.9</f>
        <v>15379.784978184591</v>
      </c>
      <c r="D89" s="26">
        <f>$B89*'[1]Table G1'!D89/100/0.1</f>
        <v>216062.03019882439</v>
      </c>
      <c r="E89" s="26">
        <f>$B89*'[1]Table G1'!E89/100/0.05</f>
        <v>325443.78532851581</v>
      </c>
      <c r="F89" s="26">
        <f>$B89*'[1]Table G1'!F89/100/0.01</f>
        <v>818180.15030675521</v>
      </c>
      <c r="G89" s="26">
        <f>$B89*'[1]Table G1'!G89/100/0.005</f>
        <v>1191237.2394237129</v>
      </c>
      <c r="H89" s="26">
        <f>$B89*'[1]Table G1'!H89/100/0.001</f>
        <v>2908219.0982042733</v>
      </c>
      <c r="J89" s="26">
        <f>$B89*'[1]Table G1'!J89/100/0.05</f>
        <v>106680.27506913301</v>
      </c>
      <c r="K89" s="26">
        <f>$B89*'[1]Table G1'!K89/100/0.04</f>
        <v>202259.69408395598</v>
      </c>
      <c r="L89" s="26">
        <f>$B89*'[1]Table G1'!L89/100/0.005</f>
        <v>445123.06118979742</v>
      </c>
      <c r="M89" s="26">
        <f>$B89*'[1]Table G1'!M89/100/0.004</f>
        <v>761991.77472857269</v>
      </c>
    </row>
    <row r="90" spans="1:13">
      <c r="A90" s="12">
        <v>1977</v>
      </c>
      <c r="B90" s="26">
        <f>'[1]Data Table D1'!AH90</f>
        <v>32603.289822142895</v>
      </c>
      <c r="C90" s="26">
        <f>$B90*'[1]Table G1'!C90/100/0.9</f>
        <v>15336.012128137932</v>
      </c>
      <c r="D90" s="26">
        <f>$B90*'[1]Table G1'!D90/100/0.1</f>
        <v>188008.78906818756</v>
      </c>
      <c r="E90" s="26">
        <f>$B90*'[1]Table G1'!E90/100/0.05</f>
        <v>279675.56811795552</v>
      </c>
      <c r="F90" s="26">
        <f>$B90*'[1]Table G1'!F90/100/0.01</f>
        <v>672544.21550133312</v>
      </c>
      <c r="G90" s="26">
        <f>$B90*'[1]Table G1'!G90/100/0.005</f>
        <v>955979.87532539642</v>
      </c>
      <c r="H90" s="26">
        <f>$B90*'[1]Table G1'!H90/100/0.001</f>
        <v>2157853.1657540714</v>
      </c>
      <c r="J90" s="26">
        <f>$B90*'[1]Table G1'!J90/100/0.05</f>
        <v>96342.010018419576</v>
      </c>
      <c r="K90" s="26">
        <f>$B90*'[1]Table G1'!K90/100/0.04</f>
        <v>181458.40627211114</v>
      </c>
      <c r="L90" s="26">
        <f>$B90*'[1]Table G1'!L90/100/0.005</f>
        <v>389108.55567726988</v>
      </c>
      <c r="M90" s="26">
        <f>$B90*'[1]Table G1'!M90/100/0.004</f>
        <v>655511.55271822773</v>
      </c>
    </row>
    <row r="91" spans="1:13">
      <c r="A91" s="12">
        <v>1978</v>
      </c>
      <c r="B91" s="26">
        <f>'[1]Data Table D1'!AH91</f>
        <v>36705.981268163843</v>
      </c>
      <c r="C91" s="26">
        <f>$B91*'[1]Table G1'!C91/100/0.9</f>
        <v>16786.509314078474</v>
      </c>
      <c r="D91" s="26">
        <f>$B91*'[1]Table G1'!D91/100/0.1</f>
        <v>215981.22885493215</v>
      </c>
      <c r="E91" s="26">
        <f>$B91*'[1]Table G1'!E91/100/0.05</f>
        <v>318299.76773764688</v>
      </c>
      <c r="F91" s="26">
        <f>$B91*'[1]Table G1'!F91/100/0.01</f>
        <v>776505.46741086652</v>
      </c>
      <c r="G91" s="26">
        <f>$B91*'[1]Table G1'!G91/100/0.005</f>
        <v>1128721.4559835088</v>
      </c>
      <c r="H91" s="26">
        <f>$B91*'[1]Table G1'!H91/100/0.001</f>
        <v>2466279.9068049151</v>
      </c>
      <c r="J91" s="26">
        <f>$B91*'[1]Table G1'!J91/100/0.05</f>
        <v>113662.68997221737</v>
      </c>
      <c r="K91" s="26">
        <f>$B91*'[1]Table G1'!K91/100/0.04</f>
        <v>203748.34281934204</v>
      </c>
      <c r="L91" s="26">
        <f>$B91*'[1]Table G1'!L91/100/0.005</f>
        <v>424289.4788382242</v>
      </c>
      <c r="M91" s="26">
        <f>$B91*'[1]Table G1'!M91/100/0.004</f>
        <v>794331.84327815718</v>
      </c>
    </row>
    <row r="92" spans="1:13">
      <c r="A92" s="12">
        <v>1979</v>
      </c>
      <c r="B92" s="26">
        <f>'[1]Data Table D1'!AH92</f>
        <v>40545.808236351353</v>
      </c>
      <c r="C92" s="26">
        <f>$B92*'[1]Table G1'!C92/100/0.9</f>
        <v>20712.223584528485</v>
      </c>
      <c r="D92" s="26">
        <f>$B92*'[1]Table G1'!D92/100/0.1</f>
        <v>219048.07010275713</v>
      </c>
      <c r="E92" s="26">
        <f>$B92*'[1]Table G1'!E92/100/0.05</f>
        <v>321029.02791411732</v>
      </c>
      <c r="F92" s="26">
        <f>$B92*'[1]Table G1'!F92/100/0.01</f>
        <v>751146.34686771955</v>
      </c>
      <c r="G92" s="26">
        <f>$B92*'[1]Table G1'!G92/100/0.005</f>
        <v>1067382.4303894811</v>
      </c>
      <c r="H92" s="26">
        <f>$B92*'[1]Table G1'!H92/100/0.001</f>
        <v>2737244.971261546</v>
      </c>
      <c r="J92" s="26">
        <f>$B92*'[1]Table G1'!J92/100/0.05</f>
        <v>117067.11229139696</v>
      </c>
      <c r="K92" s="26">
        <f>$B92*'[1]Table G1'!K92/100/0.04</f>
        <v>213499.69817571677</v>
      </c>
      <c r="L92" s="26">
        <f>$B92*'[1]Table G1'!L92/100/0.005</f>
        <v>434910.26334595797</v>
      </c>
      <c r="M92" s="26">
        <f>$B92*'[1]Table G1'!M92/100/0.004</f>
        <v>649916.79517146479</v>
      </c>
    </row>
    <row r="93" spans="1:13">
      <c r="A93" s="12">
        <v>1980</v>
      </c>
      <c r="B93" s="26">
        <f>'[1]Data Table D1'!AH93</f>
        <v>43044.875879742511</v>
      </c>
      <c r="C93" s="26">
        <f>$B93*'[1]Table G1'!C93/100/0.9</f>
        <v>22907.997062369035</v>
      </c>
      <c r="D93" s="26">
        <f>$B93*'[1]Table G1'!D93/100/0.1</f>
        <v>224276.78523610378</v>
      </c>
      <c r="E93" s="26">
        <f>$B93*'[1]Table G1'!E93/100/0.05</f>
        <v>330117.96164199931</v>
      </c>
      <c r="F93" s="26">
        <f>$B93*'[1]Table G1'!F93/100/0.01</f>
        <v>807282.71943859209</v>
      </c>
      <c r="G93" s="26">
        <f>$B93*'[1]Table G1'!G93/100/0.005</f>
        <v>1190793.2630864587</v>
      </c>
      <c r="H93" s="26">
        <f>$B93*'[1]Table G1'!H93/100/0.001</f>
        <v>2859380.6418807036</v>
      </c>
      <c r="J93" s="26">
        <f>$B93*'[1]Table G1'!J93/100/0.05</f>
        <v>118435.60883020822</v>
      </c>
      <c r="K93" s="26">
        <f>$B93*'[1]Table G1'!K93/100/0.04</f>
        <v>210826.7721928512</v>
      </c>
      <c r="L93" s="26">
        <f>$B93*'[1]Table G1'!L93/100/0.005</f>
        <v>423772.17579072545</v>
      </c>
      <c r="M93" s="26">
        <f>$B93*'[1]Table G1'!M93/100/0.004</f>
        <v>773646.41838789755</v>
      </c>
    </row>
    <row r="94" spans="1:13">
      <c r="A94" s="12">
        <v>1981</v>
      </c>
      <c r="B94" s="26">
        <f>'[1]Data Table D1'!AH94</f>
        <v>39110.695032132062</v>
      </c>
      <c r="C94" s="26">
        <f>$B94*'[1]Table G1'!C94/100/0.9</f>
        <v>20352.732605859801</v>
      </c>
      <c r="D94" s="26">
        <f>$B94*'[1]Table G1'!D94/100/0.1</f>
        <v>207932.35686858237</v>
      </c>
      <c r="E94" s="26">
        <f>$B94*'[1]Table G1'!E94/100/0.05</f>
        <v>300538.2632283119</v>
      </c>
      <c r="F94" s="26">
        <f>$B94*'[1]Table G1'!F94/100/0.01</f>
        <v>679963.46255462826</v>
      </c>
      <c r="G94" s="26">
        <f>$B94*'[1]Table G1'!G94/100/0.005</f>
        <v>961847.92168145033</v>
      </c>
      <c r="H94" s="26">
        <f>$B94*'[1]Table G1'!H94/100/0.001</f>
        <v>1930527.7273334051</v>
      </c>
      <c r="J94" s="26">
        <f>$B94*'[1]Table G1'!J94/100/0.05</f>
        <v>115326.45050885288</v>
      </c>
      <c r="K94" s="26">
        <f>$B94*'[1]Table G1'!K94/100/0.04</f>
        <v>205681.96339673281</v>
      </c>
      <c r="L94" s="26">
        <f>$B94*'[1]Table G1'!L94/100/0.005</f>
        <v>398079.00342780625</v>
      </c>
      <c r="M94" s="26">
        <f>$B94*'[1]Table G1'!M94/100/0.004</f>
        <v>719677.97026846162</v>
      </c>
    </row>
    <row r="95" spans="1:13">
      <c r="A95" s="12">
        <v>1982</v>
      </c>
      <c r="B95" s="26">
        <f>'[1]Data Table D1'!AH95</f>
        <v>42357.485890650663</v>
      </c>
      <c r="C95" s="26">
        <f>$B95*'[1]Table G1'!C95/100/0.9</f>
        <v>22953.868062502239</v>
      </c>
      <c r="D95" s="26">
        <f>$B95*'[1]Table G1'!D95/100/0.1</f>
        <v>216990.04634398647</v>
      </c>
      <c r="E95" s="26">
        <f>$B95*'[1]Table G1'!E95/100/0.05</f>
        <v>314348.9241461255</v>
      </c>
      <c r="F95" s="26">
        <f>$B95*'[1]Table G1'!F95/100/0.01</f>
        <v>728663.83529713983</v>
      </c>
      <c r="G95" s="26">
        <f>$B95*'[1]Table G1'!G95/100/0.005</f>
        <v>1043959.8825484923</v>
      </c>
      <c r="H95" s="26">
        <f>$B95*'[1]Table G1'!H95/100/0.001</f>
        <v>2288186.3086955575</v>
      </c>
      <c r="J95" s="26">
        <f>$B95*'[1]Table G1'!J95/100/0.05</f>
        <v>119631.16854184739</v>
      </c>
      <c r="K95" s="26">
        <f>$B95*'[1]Table G1'!K95/100/0.04</f>
        <v>210770.1963583719</v>
      </c>
      <c r="L95" s="26">
        <f>$B95*'[1]Table G1'!L95/100/0.005</f>
        <v>413367.78804578731</v>
      </c>
      <c r="M95" s="26">
        <f>$B95*'[1]Table G1'!M95/100/0.004</f>
        <v>732903.276011726</v>
      </c>
    </row>
    <row r="96" spans="1:13">
      <c r="A96" s="12">
        <v>1983</v>
      </c>
      <c r="B96" s="26">
        <f>'[1]Data Table D1'!AH96</f>
        <v>47322.952349567342</v>
      </c>
      <c r="C96" s="26">
        <f>$B96*'[1]Table G1'!C96/100/0.9</f>
        <v>25941.452266692981</v>
      </c>
      <c r="D96" s="26">
        <f>$B96*'[1]Table G1'!D96/100/0.1</f>
        <v>239756.45309543659</v>
      </c>
      <c r="E96" s="26">
        <f>$B96*'[1]Table G1'!E96/100/0.05</f>
        <v>350619.88865071104</v>
      </c>
      <c r="F96" s="26">
        <f>$B96*'[1]Table G1'!F96/100/0.01</f>
        <v>826332.53849739302</v>
      </c>
      <c r="G96" s="26">
        <f>$B96*'[1]Table G1'!G96/100/0.005</f>
        <v>1192200.8577955868</v>
      </c>
      <c r="H96" s="26">
        <f>$B96*'[1]Table G1'!H96/100/0.001</f>
        <v>2602029.9082211135</v>
      </c>
      <c r="J96" s="26">
        <f>$B96*'[1]Table G1'!J96/100/0.05</f>
        <v>128893.01754016212</v>
      </c>
      <c r="K96" s="26">
        <f>$B96*'[1]Table G1'!K96/100/0.04</f>
        <v>231691.72618904058</v>
      </c>
      <c r="L96" s="26">
        <f>$B96*'[1]Table G1'!L96/100/0.005</f>
        <v>460464.21919919911</v>
      </c>
      <c r="M96" s="26">
        <f>$B96*'[1]Table G1'!M96/100/0.004</f>
        <v>839743.59518920502</v>
      </c>
    </row>
    <row r="97" spans="1:13">
      <c r="A97" s="12">
        <v>1984</v>
      </c>
      <c r="B97" s="26">
        <f>'[1]Data Table D1'!AH97</f>
        <v>53513.776294240619</v>
      </c>
      <c r="C97" s="26">
        <f>$B97*'[1]Table G1'!C97/100/0.9</f>
        <v>31688.572165863381</v>
      </c>
      <c r="D97" s="26">
        <f>$B97*'[1]Table G1'!D97/100/0.1</f>
        <v>249940.61344963577</v>
      </c>
      <c r="E97" s="26">
        <f>$B97*'[1]Table G1'!E97/100/0.05</f>
        <v>362048.22271389468</v>
      </c>
      <c r="F97" s="26">
        <f>$B97*'[1]Table G1'!F97/100/0.01</f>
        <v>814566.34643247782</v>
      </c>
      <c r="G97" s="26">
        <f>$B97*'[1]Table G1'!G97/100/0.005</f>
        <v>1145069.9613723566</v>
      </c>
      <c r="H97" s="26">
        <f>$B97*'[1]Table G1'!H97/100/0.001</f>
        <v>2393171.8655026923</v>
      </c>
      <c r="J97" s="26">
        <f>$B97*'[1]Table G1'!J97/100/0.05</f>
        <v>137833.00418537683</v>
      </c>
      <c r="K97" s="26">
        <f>$B97*'[1]Table G1'!K97/100/0.04</f>
        <v>248918.69178424889</v>
      </c>
      <c r="L97" s="26">
        <f>$B97*'[1]Table G1'!L97/100/0.005</f>
        <v>484062.73149259895</v>
      </c>
      <c r="M97" s="26">
        <f>$B97*'[1]Table G1'!M97/100/0.004</f>
        <v>833044.48533977277</v>
      </c>
    </row>
    <row r="98" spans="1:13">
      <c r="A98" s="12">
        <v>1985</v>
      </c>
      <c r="B98" s="26">
        <f>'[1]Data Table D1'!AH98</f>
        <v>53661.951744404403</v>
      </c>
      <c r="C98" s="26">
        <f>$B98*'[1]Table G1'!C98/100/0.9</f>
        <v>30598.466138404518</v>
      </c>
      <c r="D98" s="26">
        <f>$B98*'[1]Table G1'!D98/100/0.1</f>
        <v>261233.32219840333</v>
      </c>
      <c r="E98" s="26">
        <f>$B98*'[1]Table G1'!E98/100/0.05</f>
        <v>377684.06036395521</v>
      </c>
      <c r="F98" s="26">
        <f>$B98*'[1]Table G1'!F98/100/0.01</f>
        <v>846918.07892651972</v>
      </c>
      <c r="G98" s="26">
        <f>$B98*'[1]Table G1'!G98/100/0.005</f>
        <v>1166401.2016421042</v>
      </c>
      <c r="H98" s="26">
        <f>$B98*'[1]Table G1'!H98/100/0.001</f>
        <v>2459434.560476705</v>
      </c>
      <c r="J98" s="26">
        <f>$B98*'[1]Table G1'!J98/100/0.05</f>
        <v>144782.58403285145</v>
      </c>
      <c r="K98" s="26">
        <f>$B98*'[1]Table G1'!K98/100/0.04</f>
        <v>260375.55572331417</v>
      </c>
      <c r="L98" s="26">
        <f>$B98*'[1]Table G1'!L98/100/0.005</f>
        <v>527434.95621093526</v>
      </c>
      <c r="M98" s="26">
        <f>$B98*'[1]Table G1'!M98/100/0.004</f>
        <v>843142.86193345394</v>
      </c>
    </row>
    <row r="99" spans="1:13">
      <c r="A99" s="12">
        <v>1986</v>
      </c>
      <c r="B99" s="26">
        <f>'[1]Data Table D1'!AH99</f>
        <v>57141.790007176249</v>
      </c>
      <c r="C99" s="26">
        <f>$B99*'[1]Table G1'!C99/100/0.9</f>
        <v>32492.090782473366</v>
      </c>
      <c r="D99" s="26">
        <f>$B99*'[1]Table G1'!D99/100/0.1</f>
        <v>278989.08302950219</v>
      </c>
      <c r="E99" s="26">
        <f>$B99*'[1]Table G1'!E99/100/0.05</f>
        <v>403230.3846216395</v>
      </c>
      <c r="F99" s="26">
        <f>$B99*'[1]Table G1'!F99/100/0.01</f>
        <v>931455.38318315579</v>
      </c>
      <c r="G99" s="26">
        <f>$B99*'[1]Table G1'!G99/100/0.005</f>
        <v>1321754.2945638257</v>
      </c>
      <c r="H99" s="26">
        <f>$B99*'[1]Table G1'!H99/100/0.001</f>
        <v>3017900.2375039752</v>
      </c>
      <c r="J99" s="26">
        <f>$B99*'[1]Table G1'!J99/100/0.05</f>
        <v>154747.78143736484</v>
      </c>
      <c r="K99" s="26">
        <f>$B99*'[1]Table G1'!K99/100/0.04</f>
        <v>271174.13498126046</v>
      </c>
      <c r="L99" s="26">
        <f>$B99*'[1]Table G1'!L99/100/0.005</f>
        <v>541156.47180248587</v>
      </c>
      <c r="M99" s="26">
        <f>$B99*'[1]Table G1'!M99/100/0.004</f>
        <v>897717.80882878823</v>
      </c>
    </row>
    <row r="100" spans="1:13">
      <c r="A100" s="12">
        <v>1987</v>
      </c>
      <c r="B100" s="26">
        <f>'[1]Data Table D1'!AH100</f>
        <v>68332.989382412125</v>
      </c>
      <c r="C100" s="26">
        <f>$B100*'[1]Table G1'!C100/100/0.9</f>
        <v>37690.337320364364</v>
      </c>
      <c r="D100" s="26">
        <f>$B100*'[1]Table G1'!D100/100/0.1</f>
        <v>344116.85794084193</v>
      </c>
      <c r="E100" s="26">
        <f>$B100*'[1]Table G1'!E100/100/0.05</f>
        <v>498799.54213147855</v>
      </c>
      <c r="F100" s="26">
        <f>$B100*'[1]Table G1'!F100/100/0.01</f>
        <v>1139333.9411189628</v>
      </c>
      <c r="G100" s="26">
        <f>$B100*'[1]Table G1'!G100/100/0.005</f>
        <v>1617338.1173673242</v>
      </c>
      <c r="H100" s="26">
        <f>$B100*'[1]Table G1'!H100/100/0.001</f>
        <v>3670644.0383527917</v>
      </c>
      <c r="J100" s="26">
        <f>$B100*'[1]Table G1'!J100/100/0.05</f>
        <v>189434.17375020523</v>
      </c>
      <c r="K100" s="26">
        <f>$B100*'[1]Table G1'!K100/100/0.04</f>
        <v>338665.94238460757</v>
      </c>
      <c r="L100" s="26">
        <f>$B100*'[1]Table G1'!L100/100/0.005</f>
        <v>661329.76487060136</v>
      </c>
      <c r="M100" s="26">
        <f>$B100*'[1]Table G1'!M100/100/0.004</f>
        <v>1104011.6371209575</v>
      </c>
    </row>
    <row r="101" spans="1:13">
      <c r="A101" s="12">
        <v>1988</v>
      </c>
      <c r="B101" s="26">
        <f>'[1]Data Table D1'!AH101</f>
        <v>78302.295942663754</v>
      </c>
      <c r="C101" s="26">
        <f>$B101*'[1]Table G1'!C101/100/0.9</f>
        <v>45080.045379788535</v>
      </c>
      <c r="D101" s="26">
        <f>$B101*'[1]Table G1'!D101/100/0.1</f>
        <v>377302.55100854067</v>
      </c>
      <c r="E101" s="26">
        <f>$B101*'[1]Table G1'!E101/100/0.05</f>
        <v>540799.54549773538</v>
      </c>
      <c r="F101" s="26">
        <f>$B101*'[1]Table G1'!F101/100/0.01</f>
        <v>1190462.2941694309</v>
      </c>
      <c r="G101" s="26">
        <f>$B101*'[1]Table G1'!G101/100/0.005</f>
        <v>1658241.0297624811</v>
      </c>
      <c r="H101" s="26">
        <f>$B101*'[1]Table G1'!H101/100/0.001</f>
        <v>3630817.7886643745</v>
      </c>
      <c r="J101" s="26">
        <f>$B101*'[1]Table G1'!J101/100/0.05</f>
        <v>213805.55651934585</v>
      </c>
      <c r="K101" s="26">
        <f>$B101*'[1]Table G1'!K101/100/0.04</f>
        <v>378383.85832981154</v>
      </c>
      <c r="L101" s="26">
        <f>$B101*'[1]Table G1'!L101/100/0.005</f>
        <v>722683.55857638095</v>
      </c>
      <c r="M101" s="26">
        <f>$B101*'[1]Table G1'!M101/100/0.004</f>
        <v>1165096.8400370076</v>
      </c>
    </row>
    <row r="102" spans="1:13">
      <c r="A102" s="12">
        <v>1989</v>
      </c>
      <c r="B102" s="26">
        <f>'[1]Data Table D1'!AH102</f>
        <v>81656.854650874768</v>
      </c>
      <c r="C102" s="26">
        <f>$B102*'[1]Table G1'!C102/100/0.9</f>
        <v>46701.89892747187</v>
      </c>
      <c r="D102" s="26">
        <f>$B102*'[1]Table G1'!D102/100/0.1</f>
        <v>396251.45616150083</v>
      </c>
      <c r="E102" s="26">
        <f>$B102*'[1]Table G1'!E102/100/0.05</f>
        <v>577070.28514987195</v>
      </c>
      <c r="F102" s="26">
        <f>$B102*'[1]Table G1'!F102/100/0.01</f>
        <v>1354919.2957720759</v>
      </c>
      <c r="G102" s="26">
        <f>$B102*'[1]Table G1'!G102/100/0.005</f>
        <v>1935392.7389893909</v>
      </c>
      <c r="H102" s="26">
        <f>$B102*'[1]Table G1'!H102/100/0.001</f>
        <v>4608283.8341166712</v>
      </c>
      <c r="J102" s="26">
        <f>$B102*'[1]Table G1'!J102/100/0.05</f>
        <v>215432.62717312964</v>
      </c>
      <c r="K102" s="26">
        <f>$B102*'[1]Table G1'!K102/100/0.04</f>
        <v>382608.032494321</v>
      </c>
      <c r="L102" s="26">
        <f>$B102*'[1]Table G1'!L102/100/0.005</f>
        <v>774445.85255476111</v>
      </c>
      <c r="M102" s="26">
        <f>$B102*'[1]Table G1'!M102/100/0.004</f>
        <v>1267169.9652075705</v>
      </c>
    </row>
    <row r="103" spans="1:13">
      <c r="A103" s="12">
        <v>1990</v>
      </c>
      <c r="B103" s="26">
        <f>'[1]Data Table D1'!AH103</f>
        <v>76734.639895352651</v>
      </c>
      <c r="C103" s="26">
        <f>$B103*'[1]Table G1'!C103/100/0.9</f>
        <v>46052.951307810639</v>
      </c>
      <c r="D103" s="26">
        <f>$B103*'[1]Table G1'!D103/100/0.1</f>
        <v>352869.83718323073</v>
      </c>
      <c r="E103" s="26">
        <f>$B103*'[1]Table G1'!E103/100/0.05</f>
        <v>518871.5769921536</v>
      </c>
      <c r="F103" s="26">
        <f>$B103*'[1]Table G1'!F103/100/0.01</f>
        <v>1254406.4879662667</v>
      </c>
      <c r="G103" s="26">
        <f>$B103*'[1]Table G1'!G103/100/0.005</f>
        <v>1835556.4049849992</v>
      </c>
      <c r="H103" s="26">
        <f>$B103*'[1]Table G1'!H103/100/0.001</f>
        <v>4497660.6141204219</v>
      </c>
      <c r="J103" s="26">
        <f>$B103*'[1]Table G1'!J103/100/0.05</f>
        <v>186868.09737430784</v>
      </c>
      <c r="K103" s="26">
        <f>$B103*'[1]Table G1'!K103/100/0.04</f>
        <v>334987.84924862545</v>
      </c>
      <c r="L103" s="26">
        <f>$B103*'[1]Table G1'!L103/100/0.005</f>
        <v>673256.57094753429</v>
      </c>
      <c r="M103" s="26">
        <f>$B103*'[1]Table G1'!M103/100/0.004</f>
        <v>1170030.3527011434</v>
      </c>
    </row>
    <row r="104" spans="1:13">
      <c r="A104" s="12">
        <v>1991</v>
      </c>
      <c r="B104" s="26"/>
    </row>
    <row r="105" spans="1:13">
      <c r="A105" s="12">
        <v>1992</v>
      </c>
      <c r="B105" s="26">
        <f>'[1]Data Table D1'!AH105</f>
        <v>70653.177731153788</v>
      </c>
      <c r="C105" s="26">
        <f>$B105*'[1]Table G1'!C105/100/0.9</f>
        <v>40825.115188331845</v>
      </c>
      <c r="D105" s="26">
        <f>$B105*'[1]Table G1'!D105/100/0.1</f>
        <v>339105.74061655125</v>
      </c>
      <c r="E105" s="26">
        <f>$B105*'[1]Table G1'!E105/100/0.05</f>
        <v>503658.64209585183</v>
      </c>
      <c r="F105" s="26">
        <f>$B105*'[1]Table G1'!F105/100/0.01</f>
        <v>1200515.7929735053</v>
      </c>
      <c r="G105" s="26">
        <f>$B105*'[1]Table G1'!G105/100/0.005</f>
        <v>1742844.3716336011</v>
      </c>
      <c r="H105" s="26">
        <f>$B105*'[1]Table G1'!H105/100/0.001</f>
        <v>4111351.3710457673</v>
      </c>
      <c r="J105" s="26">
        <f>$B105*'[1]Table G1'!J105/100/0.05</f>
        <v>174552.8391372507</v>
      </c>
      <c r="K105" s="26">
        <f>$B105*'[1]Table G1'!K105/100/0.04</f>
        <v>329444.35437643848</v>
      </c>
      <c r="L105" s="26">
        <f>$B105*'[1]Table G1'!L105/100/0.005</f>
        <v>658187.21431340941</v>
      </c>
      <c r="M105" s="26">
        <f>$B105*'[1]Table G1'!M105/100/0.004</f>
        <v>1150717.6217805597</v>
      </c>
    </row>
    <row r="106" spans="1:13">
      <c r="A106" s="12">
        <v>1993</v>
      </c>
      <c r="B106" s="26">
        <f>'[1]Data Table D1'!AH106</f>
        <v>70692.725475420142</v>
      </c>
      <c r="C106" s="26">
        <f>$B106*'[1]Table G1'!C106/100/0.9</f>
        <v>39407.568271839838</v>
      </c>
      <c r="D106" s="26">
        <f>$B106*'[1]Table G1'!D106/100/0.1</f>
        <v>352259.14030764281</v>
      </c>
      <c r="E106" s="26">
        <f>$B106*'[1]Table G1'!E106/100/0.05</f>
        <v>529094.42689187231</v>
      </c>
      <c r="F106" s="26">
        <f>$B106*'[1]Table G1'!F106/100/0.01</f>
        <v>1292937.6531049691</v>
      </c>
      <c r="G106" s="26">
        <f>$B106*'[1]Table G1'!G106/100/0.005</f>
        <v>1902989.6565095314</v>
      </c>
      <c r="H106" s="26">
        <f>$B106*'[1]Table G1'!H106/100/0.001</f>
        <v>4974248.77903629</v>
      </c>
      <c r="J106" s="26">
        <f>$B106*'[1]Table G1'!J106/100/0.05</f>
        <v>175423.85372341328</v>
      </c>
      <c r="K106" s="26">
        <f>$B106*'[1]Table G1'!K106/100/0.04</f>
        <v>338133.62033859815</v>
      </c>
      <c r="L106" s="26">
        <f>$B106*'[1]Table G1'!L106/100/0.005</f>
        <v>682885.64970040682</v>
      </c>
      <c r="M106" s="26">
        <f>$B106*'[1]Table G1'!M106/100/0.004</f>
        <v>1135174.8758778414</v>
      </c>
    </row>
    <row r="107" spans="1:13">
      <c r="A107" s="12">
        <v>1994</v>
      </c>
      <c r="B107" s="26">
        <f>'[1]Data Table D1'!AH107</f>
        <v>71498.241716719625</v>
      </c>
      <c r="C107" s="26">
        <f>$B107*'[1]Table G1'!C107/100/0.9</f>
        <v>40082.440472279784</v>
      </c>
      <c r="D107" s="26">
        <f>$B107*'[1]Table G1'!D107/100/0.1</f>
        <v>354240.45291667816</v>
      </c>
      <c r="E107" s="26">
        <f>$B107*'[1]Table G1'!E107/100/0.05</f>
        <v>526378.4756758014</v>
      </c>
      <c r="F107" s="26">
        <f>$B107*'[1]Table G1'!F107/100/0.01</f>
        <v>1261592.7809362004</v>
      </c>
      <c r="G107" s="26">
        <f>$B107*'[1]Table G1'!G107/100/0.005</f>
        <v>1831976.7519215324</v>
      </c>
      <c r="H107" s="26">
        <f>$B107*'[1]Table G1'!H107/100/0.001</f>
        <v>4320736.0702354023</v>
      </c>
      <c r="J107" s="26">
        <f>$B107*'[1]Table G1'!J107/100/0.05</f>
        <v>182102.43015755486</v>
      </c>
      <c r="K107" s="26">
        <f>$B107*'[1]Table G1'!K107/100/0.04</f>
        <v>342574.89936070167</v>
      </c>
      <c r="L107" s="26">
        <f>$B107*'[1]Table G1'!L107/100/0.005</f>
        <v>691208.8099508686</v>
      </c>
      <c r="M107" s="26">
        <f>$B107*'[1]Table G1'!M107/100/0.004</f>
        <v>1209786.9223430646</v>
      </c>
    </row>
    <row r="108" spans="1:13">
      <c r="A108" s="12">
        <v>1995</v>
      </c>
      <c r="B108" s="26">
        <f>'[1]Data Table D1'!AH108</f>
        <v>72475.234574037109</v>
      </c>
      <c r="C108" s="26">
        <f>$B108*'[1]Table G1'!C108/100/0.9</f>
        <v>42746.717211007766</v>
      </c>
      <c r="D108" s="26">
        <f>$B108*'[1]Table G1'!D108/100/0.1</f>
        <v>340031.89084130124</v>
      </c>
      <c r="E108" s="26">
        <f>$B108*'[1]Table G1'!E108/100/0.05</f>
        <v>501914.99711487768</v>
      </c>
      <c r="F108" s="26">
        <f>$B108*'[1]Table G1'!F108/100/0.01</f>
        <v>1175951.2116239562</v>
      </c>
      <c r="G108" s="26">
        <f>$B108*'[1]Table G1'!G108/100/0.005</f>
        <v>1687774.3792735948</v>
      </c>
      <c r="H108" s="26">
        <f>$B108*'[1]Table G1'!H108/100/0.001</f>
        <v>3877787.5032957583</v>
      </c>
      <c r="J108" s="26">
        <f>$B108*'[1]Table G1'!J108/100/0.05</f>
        <v>178148.78456772483</v>
      </c>
      <c r="K108" s="26">
        <f>$B108*'[1]Table G1'!K108/100/0.04</f>
        <v>333405.94348760799</v>
      </c>
      <c r="L108" s="26">
        <f>$B108*'[1]Table G1'!L108/100/0.005</f>
        <v>664128.04397431773</v>
      </c>
      <c r="M108" s="26">
        <f>$B108*'[1]Table G1'!M108/100/0.004</f>
        <v>1140271.098268054</v>
      </c>
    </row>
    <row r="109" spans="1:13">
      <c r="A109" s="12">
        <v>1996</v>
      </c>
      <c r="B109" s="26">
        <f>'[1]Data Table D1'!AH109</f>
        <v>71638.797829446208</v>
      </c>
      <c r="C109" s="26">
        <f>$B109*'[1]Table G1'!C109/100/0.9</f>
        <v>41089.789155784434</v>
      </c>
      <c r="D109" s="26">
        <f>$B109*'[1]Table G1'!D109/100/0.1</f>
        <v>346579.8758924022</v>
      </c>
      <c r="E109" s="26">
        <f>$B109*'[1]Table G1'!E109/100/0.05</f>
        <v>511465.82892744528</v>
      </c>
      <c r="F109" s="26">
        <f>$B109*'[1]Table G1'!F109/100/0.01</f>
        <v>1185484.0428565422</v>
      </c>
      <c r="G109" s="26">
        <f>$B109*'[1]Table G1'!G109/100/0.005</f>
        <v>1677504.9107821083</v>
      </c>
      <c r="H109" s="26">
        <f>$B109*'[1]Table G1'!H109/100/0.001</f>
        <v>3677579.1240291367</v>
      </c>
      <c r="J109" s="26">
        <f>$B109*'[1]Table G1'!J109/100/0.05</f>
        <v>181693.92285735905</v>
      </c>
      <c r="K109" s="26">
        <f>$B109*'[1]Table G1'!K109/100/0.04</f>
        <v>342961.27544517117</v>
      </c>
      <c r="L109" s="26">
        <f>$B109*'[1]Table G1'!L109/100/0.005</f>
        <v>693463.17493097612</v>
      </c>
      <c r="M109" s="26">
        <f>$B109*'[1]Table G1'!M109/100/0.004</f>
        <v>1177486.3574703513</v>
      </c>
    </row>
    <row r="110" spans="1:13">
      <c r="A110" s="12">
        <v>1997</v>
      </c>
      <c r="B110" s="26">
        <f>'[1]Data Table D1'!AH110</f>
        <v>73512.550538742566</v>
      </c>
      <c r="C110" s="26">
        <f>$B110*'[1]Table G1'!C110/100/0.9</f>
        <v>39555.45273277926</v>
      </c>
      <c r="D110" s="26">
        <f>$B110*'[1]Table G1'!D110/100/0.1</f>
        <v>379126.43079241225</v>
      </c>
      <c r="E110" s="26">
        <f>$B110*'[1]Table G1'!E110/100/0.05</f>
        <v>578483.00957366428</v>
      </c>
      <c r="F110" s="26">
        <f>$B110*'[1]Table G1'!F110/100/0.01</f>
        <v>1416523.5057765746</v>
      </c>
      <c r="G110" s="26">
        <f>$B110*'[1]Table G1'!G110/100/0.005</f>
        <v>2043191.0499764916</v>
      </c>
      <c r="H110" s="26">
        <f>$B110*'[1]Table G1'!H110/100/0.001</f>
        <v>4841008.6472967453</v>
      </c>
      <c r="J110" s="26">
        <f>$B110*'[1]Table G1'!J110/100/0.05</f>
        <v>179769.85201116031</v>
      </c>
      <c r="K110" s="26">
        <f>$B110*'[1]Table G1'!K110/100/0.04</f>
        <v>368972.8855229367</v>
      </c>
      <c r="L110" s="26">
        <f>$B110*'[1]Table G1'!L110/100/0.005</f>
        <v>789855.96157665772</v>
      </c>
      <c r="M110" s="26">
        <f>$B110*'[1]Table G1'!M110/100/0.004</f>
        <v>1343736.6506464281</v>
      </c>
    </row>
    <row r="111" spans="1:13">
      <c r="A111" s="12">
        <v>1998</v>
      </c>
      <c r="B111" s="26"/>
    </row>
    <row r="112" spans="1:13">
      <c r="A112" s="12">
        <v>1999</v>
      </c>
      <c r="B112" s="26">
        <f>'[1]Data Table D1'!AH112</f>
        <v>86934.084659945351</v>
      </c>
      <c r="C112" s="26">
        <f>$B112*'[1]Table G1'!C112/100/0.9</f>
        <v>48227.193581456355</v>
      </c>
      <c r="D112" s="26">
        <f>$B112*'[1]Table G1'!D112/100/0.1</f>
        <v>435296.10436634632</v>
      </c>
      <c r="E112" s="26">
        <f>$B112*'[1]Table G1'!E112/100/0.05</f>
        <v>656715.86893571622</v>
      </c>
      <c r="F112" s="26">
        <f>$B112*'[1]Table G1'!F112/100/0.01</f>
        <v>1678083.6180079074</v>
      </c>
      <c r="G112" s="26">
        <f>$B112*'[1]Table G1'!G112/100/0.005</f>
        <v>2519274.4542721361</v>
      </c>
      <c r="H112" s="26">
        <f>$B112*'[1]Table G1'!H112/100/0.001</f>
        <v>6526767.2407262931</v>
      </c>
      <c r="J112" s="26">
        <f>$B112*'[1]Table G1'!J112/100/0.05</f>
        <v>213876.33979697627</v>
      </c>
      <c r="K112" s="26">
        <f>$B112*'[1]Table G1'!K112/100/0.04</f>
        <v>401373.93166766863</v>
      </c>
      <c r="L112" s="26">
        <f>$B112*'[1]Table G1'!L112/100/0.005</f>
        <v>836892.78174367826</v>
      </c>
      <c r="M112" s="26">
        <f>$B112*'[1]Table G1'!M112/100/0.004</f>
        <v>1517401.2576585966</v>
      </c>
    </row>
    <row r="113" spans="1:13">
      <c r="A113" s="12">
        <v>2000</v>
      </c>
      <c r="B113" s="26">
        <f>'[1]Data Table D1'!AH113</f>
        <v>92848.862164347709</v>
      </c>
      <c r="C113" s="26">
        <f>$B113*'[1]Table G1'!C113/100/0.9</f>
        <v>51010.054195277073</v>
      </c>
      <c r="D113" s="26">
        <f>$B113*'[1]Table G1'!D113/100/0.1</f>
        <v>469398.13388598344</v>
      </c>
      <c r="E113" s="26">
        <f>$B113*'[1]Table G1'!E113/100/0.05</f>
        <v>708210.6607232244</v>
      </c>
      <c r="F113" s="26">
        <f>$B113*'[1]Table G1'!F113/100/0.01</f>
        <v>1717408.5553297203</v>
      </c>
      <c r="G113" s="26">
        <f>$B113*'[1]Table G1'!G113/100/0.005</f>
        <v>2479616.1649242011</v>
      </c>
      <c r="H113" s="26">
        <f>$B113*'[1]Table G1'!H113/100/0.001</f>
        <v>5489108.9003022257</v>
      </c>
      <c r="J113" s="26">
        <f>$B113*'[1]Table G1'!J113/100/0.05</f>
        <v>230585.60704874244</v>
      </c>
      <c r="K113" s="26">
        <f>$B113*'[1]Table G1'!K113/100/0.04</f>
        <v>455911.18707160064</v>
      </c>
      <c r="L113" s="26">
        <f>$B113*'[1]Table G1'!L113/100/0.005</f>
        <v>955200.94573523873</v>
      </c>
      <c r="M113" s="26">
        <f>$B113*'[1]Table G1'!M113/100/0.004</f>
        <v>1727242.9810796948</v>
      </c>
    </row>
    <row r="114" spans="1:13">
      <c r="A114" s="12">
        <v>2001</v>
      </c>
      <c r="B114" s="26">
        <f>'[1]Data Table D1'!AH114</f>
        <v>106203.99223073592</v>
      </c>
      <c r="C114" s="26">
        <f>$B114*'[1]Table G1'!C114/100/0.9</f>
        <v>58719.059297494328</v>
      </c>
      <c r="D114" s="26">
        <f>$B114*'[1]Table G1'!D114/100/0.1</f>
        <v>533568.38862991019</v>
      </c>
      <c r="E114" s="26">
        <f>$B114*'[1]Table G1'!E114/100/0.05</f>
        <v>798644.18487114168</v>
      </c>
      <c r="F114" s="26">
        <f>$B114*'[1]Table G1'!F114/100/0.01</f>
        <v>2002669.272235726</v>
      </c>
      <c r="G114" s="26">
        <f>$B114*'[1]Table G1'!G114/100/0.005</f>
        <v>3022510.8282834529</v>
      </c>
      <c r="H114" s="26">
        <f>$B114*'[1]Table G1'!H114/100/0.001</f>
        <v>7994105.0989252022</v>
      </c>
      <c r="J114" s="26">
        <f>$B114*'[1]Table G1'!J114/100/0.05</f>
        <v>268492.59238867857</v>
      </c>
      <c r="K114" s="26">
        <f>$B114*'[1]Table G1'!K114/100/0.04</f>
        <v>497637.91302999569</v>
      </c>
      <c r="L114" s="26">
        <f>$B114*'[1]Table G1'!L114/100/0.005</f>
        <v>982827.71618799947</v>
      </c>
      <c r="M114" s="26">
        <f>$B114*'[1]Table G1'!M114/100/0.004</f>
        <v>1779612.260623015</v>
      </c>
    </row>
    <row r="115" spans="1:13">
      <c r="A115" s="12">
        <v>2002</v>
      </c>
      <c r="B115" s="26">
        <f>'[1]Data Table D1'!AH115</f>
        <v>109931.19732874006</v>
      </c>
      <c r="C115" s="26">
        <f>$B115*'[1]Table G1'!C115/100/0.9</f>
        <v>60039.994619556564</v>
      </c>
      <c r="D115" s="26">
        <f>$B115*'[1]Table G1'!D115/100/0.1</f>
        <v>558952.02171139151</v>
      </c>
      <c r="E115" s="26">
        <f>$B115*'[1]Table G1'!E115/100/0.05</f>
        <v>830478.81653740886</v>
      </c>
      <c r="F115" s="26">
        <f>$B115*'[1]Table G1'!F115/100/0.01</f>
        <v>1983742.4318774657</v>
      </c>
      <c r="G115" s="26">
        <f>$B115*'[1]Table G1'!G115/100/0.005</f>
        <v>2933230.039188806</v>
      </c>
      <c r="H115" s="26"/>
      <c r="J115" s="26">
        <f>$B115*'[1]Table G1'!J115/100/0.05</f>
        <v>287425.22688537405</v>
      </c>
      <c r="K115" s="26">
        <f>$B115*'[1]Table G1'!K115/100/0.04</f>
        <v>542162.91270239477</v>
      </c>
      <c r="L115" s="26">
        <f>$B115*'[1]Table G1'!L115/100/0.005</f>
        <v>1034254.8245661249</v>
      </c>
      <c r="M115" s="26"/>
    </row>
    <row r="116" spans="1:13">
      <c r="A116" s="12">
        <v>2003</v>
      </c>
      <c r="B116" s="26">
        <f>'[1]Data Table D1'!AH116</f>
        <v>115943.4044468967</v>
      </c>
      <c r="C116" s="26">
        <f>$B116*'[1]Table G1'!C116/100/0.9</f>
        <v>64084.111464765585</v>
      </c>
      <c r="D116" s="26">
        <f>$B116*'[1]Table G1'!D116/100/0.1</f>
        <v>582677.04128607677</v>
      </c>
      <c r="E116" s="26">
        <f>$B116*'[1]Table G1'!E116/100/0.05</f>
        <v>855266.15772584628</v>
      </c>
      <c r="F116" s="26">
        <f>$B116*'[1]Table G1'!F116/100/0.01</f>
        <v>1946649.176225865</v>
      </c>
      <c r="G116" s="26">
        <f>$B116*'[1]Table G1'!G116/100/0.005</f>
        <v>2860105.5269351876</v>
      </c>
      <c r="H116" s="26">
        <f>$B116*'[1]Table G1'!H116/100/0.001</f>
        <v>7717241.258136915</v>
      </c>
      <c r="J116" s="26">
        <f>$B116*'[1]Table G1'!J116/100/0.05</f>
        <v>310087.92484630732</v>
      </c>
      <c r="K116" s="26">
        <f>$B116*'[1]Table G1'!K116/100/0.04</f>
        <v>582420.40310084145</v>
      </c>
      <c r="L116" s="26">
        <f>$B116*'[1]Table G1'!L116/100/0.005</f>
        <v>1033192.8255165425</v>
      </c>
      <c r="M116" s="26">
        <f>$B116*'[1]Table G1'!M116/100/0.004</f>
        <v>1645821.5941347554</v>
      </c>
    </row>
    <row r="117" spans="1:13">
      <c r="A117" s="12">
        <v>2004</v>
      </c>
      <c r="B117" s="26"/>
    </row>
    <row r="118" spans="1:13">
      <c r="A118" s="12">
        <v>2005</v>
      </c>
      <c r="B118" s="26">
        <f>'[1]Data Table D1'!AH118</f>
        <v>123254.09980462297</v>
      </c>
      <c r="C118" s="26">
        <f>$B118*'[1]Table G1'!C118/100/0.9</f>
        <v>66845.978893252832</v>
      </c>
      <c r="D118" s="26">
        <f>$B118*'[1]Table G1'!D118/100/0.1</f>
        <v>630927.18800695415</v>
      </c>
      <c r="E118" s="26">
        <f>$B118*'[1]Table G1'!E118/100/0.05</f>
        <v>918319.30626641202</v>
      </c>
      <c r="F118" s="26">
        <f>$B118*'[1]Table G1'!F118/100/0.01</f>
        <v>2312945.1535054417</v>
      </c>
      <c r="G118" s="26">
        <f>$B118*'[1]Table G1'!G118/100/0.005</f>
        <v>3439817.8498883075</v>
      </c>
      <c r="H118" s="26"/>
      <c r="J118" s="26">
        <f>$B118*'[1]Table G1'!J118/100/0.05</f>
        <v>343535.06974749634</v>
      </c>
      <c r="K118" s="26">
        <f>$B118*'[1]Table G1'!K118/100/0.04</f>
        <v>569662.84445665439</v>
      </c>
      <c r="L118" s="26">
        <f>$B118*'[1]Table G1'!L118/100/0.005</f>
        <v>1186072.457122575</v>
      </c>
    </row>
    <row r="119" spans="1:13">
      <c r="A119" s="12">
        <v>2006</v>
      </c>
      <c r="B119" s="26">
        <f>'[1]Data Table D1'!AH119</f>
        <v>125713.77939790925</v>
      </c>
      <c r="C119" s="26">
        <f>$B119*'[1]Table G1'!C119/100/0.9</f>
        <v>67079.063914247366</v>
      </c>
      <c r="D119" s="26">
        <f>$B119*'[1]Table G1'!D119/100/0.1</f>
        <v>653426.21875086625</v>
      </c>
      <c r="E119" s="26">
        <f>$B119*'[1]Table G1'!E119/100/0.05</f>
        <v>971008.79326199368</v>
      </c>
      <c r="F119" s="26">
        <f>$B119*'[1]Table G1'!F119/100/0.01</f>
        <v>2498487.0337318159</v>
      </c>
      <c r="G119" s="26">
        <f>$B119*'[1]Table G1'!G119/100/0.005</f>
        <v>3791741.9307832452</v>
      </c>
      <c r="H119" s="26"/>
      <c r="J119" s="26">
        <f>$B119*'[1]Table G1'!J119/100/0.05</f>
        <v>335843.64423973876</v>
      </c>
      <c r="K119" s="26">
        <f>$B119*'[1]Table G1'!K119/100/0.04</f>
        <v>589139.23314453824</v>
      </c>
      <c r="L119" s="26">
        <f>$B119*'[1]Table G1'!L119/100/0.005</f>
        <v>1205232.136680386</v>
      </c>
    </row>
    <row r="120" spans="1:13">
      <c r="A120" s="12">
        <v>2007</v>
      </c>
      <c r="B120" s="26"/>
    </row>
    <row r="121" spans="1:13">
      <c r="A121" s="12">
        <v>2008</v>
      </c>
      <c r="B121" s="26">
        <f>'[1]Data Table D1'!AH121</f>
        <v>110464.39936741194</v>
      </c>
      <c r="C121" s="26"/>
      <c r="D121" s="26"/>
      <c r="E121" s="26"/>
      <c r="F121" s="26"/>
      <c r="G121" s="26"/>
      <c r="H121" s="26"/>
      <c r="J121" s="26"/>
      <c r="K121" s="26"/>
      <c r="L121" s="26"/>
      <c r="M121" s="26"/>
    </row>
    <row r="122" spans="1:13">
      <c r="A122" s="12">
        <v>2009</v>
      </c>
      <c r="B122" s="26">
        <f>'[1]Data Table D1'!AH122</f>
        <v>116689.84699928625</v>
      </c>
      <c r="C122" s="26">
        <f>$B122*'[1]Table G1'!C122/100/0.9</f>
        <v>59623.988439048415</v>
      </c>
      <c r="D122" s="26">
        <f>$B122*'[1]Table G1'!D122/100/0.1</f>
        <v>630282.57404142665</v>
      </c>
      <c r="E122" s="26">
        <f>$B122*'[1]Table G1'!E122/100/0.05</f>
        <v>941643.31727488979</v>
      </c>
      <c r="F122" s="26">
        <f>$B122*'[1]Table G1'!F122/100/0.01</f>
        <v>2401643.5233712448</v>
      </c>
      <c r="G122" s="26">
        <f>$B122*'[1]Table G1'!G122/100/0.005</f>
        <v>3638235.670408546</v>
      </c>
      <c r="H122" s="26"/>
      <c r="J122" s="26">
        <f>$B122*'[1]Table G1'!J122/100/0.05</f>
        <v>318921.83080796368</v>
      </c>
      <c r="K122" s="26">
        <f>$B122*'[1]Table G1'!K122/100/0.04</f>
        <v>576643.26575080119</v>
      </c>
      <c r="L122" s="26">
        <f>$B122*'[1]Table G1'!L122/100/0.005</f>
        <v>1165051.376333944</v>
      </c>
      <c r="M122" s="26"/>
    </row>
    <row r="123" spans="1:13">
      <c r="A123" s="12">
        <v>2010</v>
      </c>
      <c r="B123" s="26">
        <f>'[1]Data Table D1'!AH123</f>
        <v>119196.74260569055</v>
      </c>
      <c r="C123" s="26"/>
      <c r="D123" s="26"/>
      <c r="E123" s="26"/>
      <c r="F123" s="26"/>
      <c r="G123" s="26"/>
      <c r="H123" s="26"/>
      <c r="J123" s="26"/>
      <c r="K123" s="26"/>
      <c r="L123" s="26"/>
      <c r="M123" s="26"/>
    </row>
    <row r="124" spans="1:13">
      <c r="A124" s="12">
        <v>2011</v>
      </c>
      <c r="B124" s="26"/>
    </row>
    <row r="125" spans="1:13">
      <c r="A125" s="12">
        <v>2012</v>
      </c>
      <c r="B125" s="26">
        <f>'[1]Data Table D1'!AH125</f>
        <v>118429.29589565973</v>
      </c>
      <c r="C125" s="26">
        <f>$B125*'[1]Table G1'!C125/100/0.9</f>
        <v>63272.804593212815</v>
      </c>
      <c r="D125" s="26">
        <f>$B125*'[1]Table G1'!D125/100/0.1</f>
        <v>614837.71761768183</v>
      </c>
      <c r="E125" s="26">
        <f>$B125*'[1]Table G1'!E125/100/0.05</f>
        <v>922838.00687626679</v>
      </c>
      <c r="F125" s="26">
        <f>$B125*'[1]Table G1'!F125/100/0.01</f>
        <v>2354521.5806589536</v>
      </c>
      <c r="G125" s="26">
        <f>$B125*'[1]Table G1'!G125/100/0.005</f>
        <v>3551180.4403695487</v>
      </c>
      <c r="H125" s="26"/>
      <c r="J125" s="26">
        <f>$B125*'[1]Table G1'!J125/100/0.05</f>
        <v>306837.42835909687</v>
      </c>
      <c r="K125" s="26">
        <f>$B125*'[1]Table G1'!K125/100/0.04</f>
        <v>564917.11343059526</v>
      </c>
      <c r="L125" s="26">
        <f>$B125*'[1]Table G1'!L125/100/0.005</f>
        <v>1157862.7209483585</v>
      </c>
      <c r="M125" s="26"/>
    </row>
    <row r="126" spans="1:13">
      <c r="A126" s="12">
        <v>2013</v>
      </c>
      <c r="B126" s="26"/>
    </row>
    <row r="127" spans="1:13" hidden="1">
      <c r="A127" s="27"/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</row>
    <row r="128" spans="1:13" hidden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 hidden="1">
      <c r="A129" s="22" t="s">
        <v>29</v>
      </c>
      <c r="F129" s="30"/>
    </row>
    <row r="130" spans="1:13" hidden="1">
      <c r="A130" s="12"/>
    </row>
    <row r="131" spans="1:13" hidden="1">
      <c r="A131" s="12">
        <v>2006</v>
      </c>
      <c r="F131" s="31"/>
    </row>
    <row r="132" spans="1:13" hidden="1">
      <c r="A132" s="12">
        <v>2007</v>
      </c>
    </row>
    <row r="133" spans="1:13" hidden="1">
      <c r="A133" s="12">
        <v>2008</v>
      </c>
    </row>
    <row r="134" spans="1:13" hidden="1">
      <c r="A134" s="12">
        <v>2009</v>
      </c>
    </row>
    <row r="135" spans="1:13" hidden="1">
      <c r="A135" s="12">
        <v>2010</v>
      </c>
    </row>
    <row r="136" spans="1:13" hidden="1">
      <c r="A136" s="12">
        <v>2011</v>
      </c>
    </row>
    <row r="137" spans="1:13" hidden="1">
      <c r="A137" s="12">
        <v>2012</v>
      </c>
    </row>
    <row r="138" spans="1:13" hidden="1">
      <c r="A138" s="12">
        <v>2013</v>
      </c>
    </row>
    <row r="139" spans="1:1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</sheetData>
  <mergeCells count="4">
    <mergeCell ref="A1:M1"/>
    <mergeCell ref="A2:M2"/>
    <mergeCell ref="C6:H6"/>
    <mergeCell ref="J6:M6"/>
  </mergeCells>
  <hyperlinks>
    <hyperlink ref="N1" location="Index!A1" display="Back to index"/>
  </hyperlinks>
  <printOptions horizontalCentered="1"/>
  <pageMargins left="0.75" right="0.75" top="0.5" bottom="0.5" header="0.5" footer="0.5"/>
  <pageSetup paperSize="9"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G1</vt:lpstr>
      <vt:lpstr>Table G2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ANONYMOUS</dc:creator>
  <cp:lastModifiedBy>ANONYMOUS ANONYMOUS</cp:lastModifiedBy>
  <dcterms:created xsi:type="dcterms:W3CDTF">2016-12-19T18:03:44Z</dcterms:created>
  <dcterms:modified xsi:type="dcterms:W3CDTF">2016-12-19T18:04:37Z</dcterms:modified>
</cp:coreProperties>
</file>