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enlee/Downloads/Dropbox/SFBU/Homework/Restruant robots/"/>
    </mc:Choice>
  </mc:AlternateContent>
  <xr:revisionPtr revIDLastSave="0" documentId="13_ncr:1_{615C1D73-8C90-1747-9E11-DC3EBBAFCD6E}" xr6:coauthVersionLast="47" xr6:coauthVersionMax="47" xr10:uidLastSave="{00000000-0000-0000-0000-000000000000}"/>
  <bookViews>
    <workbookView xWindow="5620" yWindow="1280" windowWidth="28800" windowHeight="16360" activeTab="2" xr2:uid="{00000000-000D-0000-FFFF-FFFF00000000}"/>
  </bookViews>
  <sheets>
    <sheet name="Sheet2" sheetId="3" r:id="rId1"/>
    <sheet name="Income Expenses  Statement" sheetId="4" r:id="rId2"/>
    <sheet name="Café " sheetId="5" r:id="rId3"/>
    <sheet name="Resturuant growth  index" sheetId="2" r:id="rId4"/>
    <sheet name="BLS Data Series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4" l="1"/>
  <c r="L21" i="4"/>
  <c r="L17" i="4"/>
  <c r="L15" i="4"/>
  <c r="L14" i="4"/>
</calcChain>
</file>

<file path=xl/sharedStrings.xml><?xml version="1.0" encoding="utf-8"?>
<sst xmlns="http://schemas.openxmlformats.org/spreadsheetml/2006/main" count="220" uniqueCount="122">
  <si>
    <t>Consumer Price Index for All Urban Consumers (CPI-U)</t>
  </si>
  <si>
    <t>Original Data Value</t>
  </si>
  <si>
    <t>Series Id:</t>
  </si>
  <si>
    <t>CUURS49BSEFV</t>
  </si>
  <si>
    <t>Not Seasonally Adjusted</t>
  </si>
  <si>
    <t>Series Title:</t>
  </si>
  <si>
    <t>Food away from home in San Francisco-Oakland-Hayward, CA, all urban consumers, not seasonally adjusted</t>
  </si>
  <si>
    <t>Area:</t>
  </si>
  <si>
    <t>San Francisco-Oakland-Hayward, CA</t>
  </si>
  <si>
    <t>Item:</t>
  </si>
  <si>
    <t>Food away from home</t>
  </si>
  <si>
    <t>Base Period:</t>
  </si>
  <si>
    <t>1982-84=100</t>
  </si>
  <si>
    <t>Years:</t>
  </si>
  <si>
    <t>2015 to 2025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</si>
  <si>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</si>
  <si>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</si>
  <si>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</si>
  <si>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</si>
  <si>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</si>
  <si>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</si>
  <si>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</si>
  <si>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</si>
  <si>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</si>
  <si>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</si>
  <si>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</si>
  <si>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</si>
  <si>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</si>
  <si>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</si>
  <si>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HALF1</t>
  </si>
  <si>
    <t>HALF2</t>
  </si>
  <si>
    <t>Restaurant Performance Index</t>
  </si>
  <si>
    <t>Minimum Wage ($/hour)</t>
  </si>
  <si>
    <t>GDP(Billions)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</si>
  <si>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</si>
  <si>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</si>
  <si>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</si>
  <si>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</si>
  <si>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</si>
  <si>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</si>
  <si>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</si>
  <si>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</si>
  <si>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</si>
  <si>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</si>
  <si>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</si>
  <si>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</si>
  <si>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</si>
  <si>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</si>
  <si>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</si>
  <si>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</si>
  <si>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</si>
  <si>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</si>
  <si>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</si>
  <si>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</si>
  <si>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</si>
  <si>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</si>
  <si>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</si>
  <si>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</si>
  <si>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</si>
  <si>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</si>
  <si>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</si>
  <si>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</si>
  <si>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</si>
  <si>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</si>
  <si>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</si>
  <si>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</si>
  <si>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</si>
  <si>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</si>
  <si>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</si>
  <si>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</si>
  <si>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</si>
  <si>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</si>
  <si>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</si>
  <si>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Year</t>
  </si>
  <si>
    <t>Residuals</t>
  </si>
  <si>
    <t>Standard Residuals</t>
  </si>
  <si>
    <t>POP Textile LLC</t>
  </si>
  <si>
    <t>41350-41394 Christy St, Bldg 3, Fremont, CA94538</t>
  </si>
  <si>
    <t>Pro Forma Income Statement</t>
  </si>
  <si>
    <t>For the Year Ended Jan, 2025</t>
  </si>
  <si>
    <t>Forecast</t>
  </si>
  <si>
    <t>Income</t>
  </si>
  <si>
    <t>Gross Sales</t>
  </si>
  <si>
    <t>Sales return and allowance</t>
  </si>
  <si>
    <t>Expenses</t>
  </si>
  <si>
    <t>COGS</t>
  </si>
  <si>
    <t>Gross Profits</t>
  </si>
  <si>
    <t>Operating Expenses</t>
  </si>
  <si>
    <t>rent</t>
  </si>
  <si>
    <t>Ad expenses</t>
  </si>
  <si>
    <t>Depreciation Expenses</t>
  </si>
  <si>
    <t>Wages Exense</t>
  </si>
  <si>
    <t>Insurance Expense</t>
  </si>
  <si>
    <t>Utility Expense</t>
  </si>
  <si>
    <t>Phone and internet</t>
  </si>
  <si>
    <t>Miscellaneous</t>
  </si>
  <si>
    <t>Total Expenses</t>
  </si>
  <si>
    <t>Net Income</t>
  </si>
  <si>
    <t>Lobor Cost</t>
  </si>
  <si>
    <t>Food Cost</t>
  </si>
  <si>
    <t>Rent,  Utility, Supplies,Insurance,etc</t>
  </si>
  <si>
    <t xml:space="preserve">Income Before Tax </t>
  </si>
  <si>
    <t>Margin</t>
  </si>
  <si>
    <t>%</t>
  </si>
  <si>
    <t xml:space="preserve"> Estimimated Montly Income and Expense </t>
  </si>
  <si>
    <t>SF</t>
  </si>
  <si>
    <t>Employee</t>
  </si>
  <si>
    <t>Labor Cost</t>
  </si>
  <si>
    <t>Executive Chef</t>
  </si>
  <si>
    <t>Line chef</t>
  </si>
  <si>
    <t>Pâtissier</t>
  </si>
  <si>
    <t>Helper</t>
  </si>
  <si>
    <t>Waiter</t>
  </si>
  <si>
    <t>Manager</t>
  </si>
  <si>
    <t>Summary</t>
  </si>
  <si>
    <t>Café in San Francisco with 6  Employees</t>
  </si>
  <si>
    <t>Cups of Coffee Sold /Daily</t>
  </si>
  <si>
    <t>Robot Arm  Leasing Cost</t>
  </si>
  <si>
    <t>$19.18*8= $154</t>
  </si>
  <si>
    <t>Operating 26 Days/Month</t>
  </si>
  <si>
    <t>$3500/26 days=$135</t>
  </si>
  <si>
    <t>Labor Cost/ 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</si>
</sst>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0"/>
    <numFmt numFmtId="165" formatCode="#0.000"/>
    <numFmt numFmtId="170" formatCode="[$-409]mmmm\ d\,\ yyyy;@"/>
    <numFmt numFmtId="171" formatCode="_(&quot;$&quot;* #,##0_);_(&quot;$&quot;* \(#,##0\);_(&quot;$&quot;* &quot;-&quot;??_);_(@_)"/>
    <numFmt numFmtId="172" formatCode="_(* #,##0_);_(* \(#,##0\);_(* &quot;-&quot;??_);_(@_)"/>
    <numFmt numFmtId="173" formatCode="&quot;$&quot;#,##0"/>
  </numFmts>
  <fonts count="20" x14ac:knownFonts="1">
    <font>
      <sz val="11"/>
      <color indexed="8"/>
      <name val="Aptos Narrow"/>
      <family val="2"/>
      <scheme val="minor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Aptos Narrow"/>
      <family val="2"/>
      <scheme val="minor"/>
    </font>
    <font>
      <sz val="10"/>
      <color rgb="FF000000"/>
      <name val="Helvetica Neue"/>
      <family val="2"/>
    </font>
    <font>
      <b/>
      <sz val="11"/>
      <color theme="1"/>
      <name val="Aptos Narrow"/>
      <family val="2"/>
      <scheme val="minor"/>
    </font>
    <font>
      <b/>
      <sz val="10"/>
      <color rgb="FF000000"/>
      <name val="Helvetica Neue"/>
      <family val="2"/>
    </font>
    <font>
      <i/>
      <sz val="11"/>
      <color indexed="8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color theme="0"/>
      <name val="Times New Roman"/>
      <family val="1"/>
    </font>
    <font>
      <sz val="12"/>
      <color rgb="FF273540"/>
      <name val="Times New Roman"/>
      <family val="1"/>
    </font>
    <font>
      <sz val="12"/>
      <color theme="0"/>
      <name val="Times New Roman"/>
      <family val="1"/>
    </font>
    <font>
      <sz val="12"/>
      <color indexed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rgb="FFFBE2D5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8E8E8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rgb="FF00206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97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4" fillId="2" borderId="0" xfId="0" applyFont="1" applyFill="1" applyAlignment="1">
      <alignment horizontal="left"/>
    </xf>
    <xf numFmtId="165" fontId="5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left" vertical="top" wrapText="1"/>
    </xf>
    <xf numFmtId="0" fontId="9" fillId="0" borderId="0" xfId="0" applyFont="1"/>
    <xf numFmtId="164" fontId="5" fillId="2" borderId="0" xfId="0" applyNumberFormat="1" applyFont="1" applyFill="1" applyAlignment="1">
      <alignment horizontal="right"/>
    </xf>
    <xf numFmtId="44" fontId="10" fillId="0" borderId="2" xfId="1" applyFont="1" applyBorder="1" applyAlignment="1">
      <alignment horizontal="center" vertical="top"/>
    </xf>
    <xf numFmtId="44" fontId="0" fillId="0" borderId="0" xfId="1" applyFon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3" xfId="0" applyBorder="1"/>
    <xf numFmtId="0" fontId="12" fillId="0" borderId="4" xfId="0" applyFont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0" fontId="0" fillId="2" borderId="0" xfId="0" applyFill="1"/>
    <xf numFmtId="0" fontId="0" fillId="2" borderId="3" xfId="0" applyFill="1" applyBorder="1"/>
    <xf numFmtId="0" fontId="12" fillId="0" borderId="4" xfId="0" applyFont="1" applyBorder="1" applyAlignment="1">
      <alignment horizontal="centerContinuous"/>
    </xf>
    <xf numFmtId="0" fontId="2" fillId="2" borderId="0" xfId="0" applyFont="1" applyFill="1" applyAlignment="1">
      <alignment horizontal="left" vertical="top" wrapText="1"/>
    </xf>
    <xf numFmtId="0" fontId="0" fillId="0" borderId="0" xfId="0"/>
    <xf numFmtId="0" fontId="7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6" fillId="2" borderId="0" xfId="0" applyFont="1" applyFill="1" applyAlignment="1">
      <alignment horizontal="left" vertical="top" wrapText="1"/>
    </xf>
    <xf numFmtId="170" fontId="14" fillId="0" borderId="0" xfId="0" applyNumberFormat="1" applyFont="1" applyFill="1" applyAlignment="1">
      <alignment horizontal="center" vertical="center"/>
    </xf>
    <xf numFmtId="170" fontId="14" fillId="0" borderId="8" xfId="0" applyNumberFormat="1" applyFont="1" applyFill="1" applyBorder="1" applyAlignment="1">
      <alignment horizontal="center" vertical="center"/>
    </xf>
    <xf numFmtId="170" fontId="14" fillId="0" borderId="0" xfId="0" applyNumberFormat="1" applyFont="1" applyFill="1" applyAlignment="1">
      <alignment vertical="center"/>
    </xf>
    <xf numFmtId="170" fontId="14" fillId="0" borderId="10" xfId="0" applyNumberFormat="1" applyFont="1" applyFill="1" applyBorder="1" applyAlignment="1">
      <alignment horizontal="center" vertical="center"/>
    </xf>
    <xf numFmtId="0" fontId="15" fillId="0" borderId="8" xfId="0" applyFont="1" applyFill="1" applyBorder="1"/>
    <xf numFmtId="0" fontId="15" fillId="0" borderId="0" xfId="0" applyFont="1" applyFill="1"/>
    <xf numFmtId="0" fontId="14" fillId="0" borderId="0" xfId="0" applyFont="1" applyFill="1"/>
    <xf numFmtId="5" fontId="14" fillId="0" borderId="10" xfId="0" applyNumberFormat="1" applyFont="1" applyFill="1" applyBorder="1"/>
    <xf numFmtId="0" fontId="14" fillId="0" borderId="8" xfId="0" applyFont="1" applyFill="1" applyBorder="1"/>
    <xf numFmtId="1" fontId="14" fillId="0" borderId="0" xfId="0" applyNumberFormat="1" applyFont="1" applyFill="1"/>
    <xf numFmtId="172" fontId="14" fillId="0" borderId="0" xfId="0" applyNumberFormat="1" applyFont="1" applyFill="1"/>
    <xf numFmtId="2" fontId="14" fillId="0" borderId="0" xfId="0" applyNumberFormat="1" applyFont="1" applyFill="1"/>
    <xf numFmtId="172" fontId="14" fillId="0" borderId="11" xfId="0" applyNumberFormat="1" applyFont="1" applyFill="1" applyBorder="1"/>
    <xf numFmtId="173" fontId="15" fillId="0" borderId="0" xfId="0" applyNumberFormat="1" applyFont="1" applyFill="1"/>
    <xf numFmtId="173" fontId="15" fillId="0" borderId="10" xfId="0" applyNumberFormat="1" applyFont="1" applyFill="1" applyBorder="1"/>
    <xf numFmtId="0" fontId="14" fillId="3" borderId="5" xfId="0" applyFont="1" applyFill="1" applyBorder="1" applyAlignment="1">
      <alignment horizontal="center"/>
    </xf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0" fontId="14" fillId="4" borderId="8" xfId="0" applyFont="1" applyFill="1" applyBorder="1" applyAlignment="1">
      <alignment horizontal="center"/>
    </xf>
    <xf numFmtId="0" fontId="14" fillId="4" borderId="0" xfId="0" applyFont="1" applyFill="1" applyBorder="1" applyAlignment="1">
      <alignment horizontal="center"/>
    </xf>
    <xf numFmtId="0" fontId="14" fillId="4" borderId="9" xfId="0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170" fontId="14" fillId="0" borderId="8" xfId="0" applyNumberFormat="1" applyFont="1" applyFill="1" applyBorder="1" applyAlignment="1">
      <alignment horizontal="center" vertical="center"/>
    </xf>
    <xf numFmtId="170" fontId="14" fillId="0" borderId="0" xfId="0" applyNumberFormat="1" applyFont="1" applyFill="1" applyBorder="1" applyAlignment="1">
      <alignment horizontal="center" vertical="center"/>
    </xf>
    <xf numFmtId="170" fontId="14" fillId="0" borderId="9" xfId="0" applyNumberFormat="1" applyFont="1" applyFill="1" applyBorder="1" applyAlignment="1">
      <alignment horizontal="center" vertical="center"/>
    </xf>
    <xf numFmtId="170" fontId="14" fillId="5" borderId="8" xfId="0" applyNumberFormat="1" applyFont="1" applyFill="1" applyBorder="1" applyAlignment="1">
      <alignment horizontal="center" vertical="center"/>
    </xf>
    <xf numFmtId="170" fontId="14" fillId="5" borderId="0" xfId="0" applyNumberFormat="1" applyFont="1" applyFill="1" applyBorder="1" applyAlignment="1">
      <alignment horizontal="center" vertical="center"/>
    </xf>
    <xf numFmtId="170" fontId="14" fillId="5" borderId="9" xfId="0" applyNumberFormat="1" applyFont="1" applyFill="1" applyBorder="1" applyAlignment="1">
      <alignment horizontal="center" vertical="center"/>
    </xf>
    <xf numFmtId="170" fontId="14" fillId="5" borderId="0" xfId="0" applyNumberFormat="1" applyFont="1" applyFill="1" applyBorder="1" applyAlignment="1">
      <alignment horizontal="center"/>
    </xf>
    <xf numFmtId="0" fontId="14" fillId="0" borderId="12" xfId="0" applyFont="1" applyFill="1" applyBorder="1"/>
    <xf numFmtId="171" fontId="14" fillId="0" borderId="10" xfId="0" applyNumberFormat="1" applyFont="1" applyFill="1" applyBorder="1"/>
    <xf numFmtId="9" fontId="14" fillId="0" borderId="10" xfId="3" applyFont="1" applyFill="1" applyBorder="1"/>
    <xf numFmtId="171" fontId="14" fillId="0" borderId="0" xfId="0" applyNumberFormat="1" applyFont="1" applyFill="1" applyBorder="1"/>
    <xf numFmtId="0" fontId="15" fillId="0" borderId="0" xfId="0" applyFont="1" applyFill="1" applyBorder="1"/>
    <xf numFmtId="0" fontId="14" fillId="0" borderId="0" xfId="0" applyFont="1" applyFill="1" applyBorder="1"/>
    <xf numFmtId="9" fontId="0" fillId="0" borderId="10" xfId="3" applyFont="1" applyBorder="1"/>
    <xf numFmtId="5" fontId="14" fillId="0" borderId="0" xfId="0" applyNumberFormat="1" applyFont="1" applyFill="1" applyBorder="1"/>
    <xf numFmtId="0" fontId="14" fillId="0" borderId="16" xfId="0" applyFont="1" applyFill="1" applyBorder="1"/>
    <xf numFmtId="37" fontId="14" fillId="0" borderId="0" xfId="0" applyNumberFormat="1" applyFont="1" applyFill="1" applyBorder="1"/>
    <xf numFmtId="0" fontId="0" fillId="0" borderId="8" xfId="0" applyBorder="1"/>
    <xf numFmtId="1" fontId="14" fillId="0" borderId="0" xfId="0" applyNumberFormat="1" applyFont="1" applyFill="1" applyBorder="1"/>
    <xf numFmtId="172" fontId="14" fillId="0" borderId="0" xfId="0" applyNumberFormat="1" applyFont="1" applyFill="1" applyBorder="1"/>
    <xf numFmtId="9" fontId="14" fillId="0" borderId="11" xfId="3" applyFont="1" applyFill="1" applyBorder="1"/>
    <xf numFmtId="0" fontId="15" fillId="0" borderId="5" xfId="0" applyFont="1" applyFill="1" applyBorder="1"/>
    <xf numFmtId="0" fontId="15" fillId="0" borderId="6" xfId="0" applyFont="1" applyFill="1" applyBorder="1"/>
    <xf numFmtId="0" fontId="14" fillId="0" borderId="6" xfId="0" applyFont="1" applyFill="1" applyBorder="1"/>
    <xf numFmtId="0" fontId="14" fillId="0" borderId="17" xfId="0" applyFont="1" applyFill="1" applyBorder="1"/>
    <xf numFmtId="37" fontId="14" fillId="0" borderId="11" xfId="0" applyNumberFormat="1" applyFont="1" applyFill="1" applyBorder="1"/>
    <xf numFmtId="37" fontId="14" fillId="0" borderId="10" xfId="0" applyNumberFormat="1" applyFont="1" applyFill="1" applyBorder="1"/>
    <xf numFmtId="1" fontId="14" fillId="0" borderId="10" xfId="0" applyNumberFormat="1" applyFont="1" applyFill="1" applyBorder="1"/>
    <xf numFmtId="172" fontId="14" fillId="0" borderId="10" xfId="0" applyNumberFormat="1" applyFont="1" applyFill="1" applyBorder="1"/>
    <xf numFmtId="171" fontId="14" fillId="0" borderId="11" xfId="1" applyNumberFormat="1" applyFont="1" applyFill="1" applyBorder="1"/>
    <xf numFmtId="2" fontId="14" fillId="0" borderId="0" xfId="0" applyNumberFormat="1" applyFont="1" applyFill="1" applyBorder="1"/>
    <xf numFmtId="0" fontId="0" fillId="0" borderId="0" xfId="0" applyBorder="1"/>
    <xf numFmtId="173" fontId="15" fillId="0" borderId="0" xfId="0" applyNumberFormat="1" applyFont="1" applyFill="1" applyBorder="1"/>
    <xf numFmtId="170" fontId="14" fillId="0" borderId="0" xfId="0" applyNumberFormat="1" applyFont="1" applyFill="1" applyBorder="1" applyAlignment="1">
      <alignment horizontal="center" vertical="center"/>
    </xf>
    <xf numFmtId="170" fontId="14" fillId="0" borderId="0" xfId="0" applyNumberFormat="1" applyFont="1" applyFill="1" applyBorder="1" applyAlignment="1">
      <alignment vertical="center"/>
    </xf>
    <xf numFmtId="172" fontId="14" fillId="0" borderId="10" xfId="2" applyNumberFormat="1" applyFont="1" applyFill="1" applyBorder="1"/>
    <xf numFmtId="170" fontId="16" fillId="6" borderId="13" xfId="0" applyNumberFormat="1" applyFont="1" applyFill="1" applyBorder="1" applyAlignment="1">
      <alignment horizontal="center"/>
    </xf>
    <xf numFmtId="170" fontId="16" fillId="6" borderId="14" xfId="0" applyNumberFormat="1" applyFont="1" applyFill="1" applyBorder="1" applyAlignment="1">
      <alignment horizontal="center"/>
    </xf>
    <xf numFmtId="170" fontId="16" fillId="6" borderId="15" xfId="0" applyNumberFormat="1" applyFont="1" applyFill="1" applyBorder="1" applyAlignment="1">
      <alignment horizontal="center"/>
    </xf>
    <xf numFmtId="170" fontId="16" fillId="6" borderId="15" xfId="0" applyNumberFormat="1" applyFont="1" applyFill="1" applyBorder="1" applyAlignment="1">
      <alignment horizontal="center"/>
    </xf>
    <xf numFmtId="0" fontId="17" fillId="0" borderId="20" xfId="0" applyFont="1" applyBorder="1" applyAlignment="1">
      <alignment vertical="center" wrapText="1"/>
    </xf>
    <xf numFmtId="0" fontId="17" fillId="0" borderId="21" xfId="0" applyFont="1" applyBorder="1" applyAlignment="1">
      <alignment horizontal="center" vertical="center" wrapText="1"/>
    </xf>
    <xf numFmtId="6" fontId="17" fillId="0" borderId="21" xfId="0" applyNumberFormat="1" applyFont="1" applyBorder="1" applyAlignment="1">
      <alignment vertical="center" wrapText="1"/>
    </xf>
    <xf numFmtId="0" fontId="18" fillId="7" borderId="18" xfId="0" applyFont="1" applyFill="1" applyBorder="1" applyAlignment="1">
      <alignment horizontal="center" vertical="center" wrapText="1"/>
    </xf>
    <xf numFmtId="0" fontId="18" fillId="7" borderId="19" xfId="0" applyFont="1" applyFill="1" applyBorder="1" applyAlignment="1">
      <alignment horizontal="center" vertical="center" wrapText="1"/>
    </xf>
    <xf numFmtId="0" fontId="18" fillId="7" borderId="19" xfId="0" applyFont="1" applyFill="1" applyBorder="1" applyAlignment="1">
      <alignment vertical="center" wrapText="1"/>
    </xf>
    <xf numFmtId="0" fontId="19" fillId="0" borderId="0" xfId="0" applyFont="1" applyAlignment="1">
      <alignment vertical="center"/>
    </xf>
    <xf numFmtId="44" fontId="19" fillId="0" borderId="0" xfId="1" applyFont="1" applyAlignment="1">
      <alignment vertical="center"/>
    </xf>
    <xf numFmtId="0" fontId="19" fillId="0" borderId="0" xfId="0" applyFont="1" applyAlignment="1">
      <alignment horizontal="center" vertical="center"/>
    </xf>
    <xf numFmtId="6" fontId="19" fillId="0" borderId="0" xfId="0" applyNumberFormat="1" applyFont="1" applyAlignment="1">
      <alignment vertical="center"/>
    </xf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Food away from home in San Francisco-Oakland-Hayward, 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'BLS Data Series'!$B$27</c:f>
              <c:strCache>
                <c:ptCount val="1"/>
                <c:pt idx="0">
                  <c:v>Annual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'BLS Data Series'!$A$28:$A$37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'BLS Data Series'!$B$28:$B$37</c:f>
              <c:numCache>
                <c:formatCode>#0</c:formatCode>
                <c:ptCount val="10"/>
                <c:pt idx="0">
                  <c:v>271.82499999999999</c:v>
                </c:pt>
                <c:pt idx="1">
                  <c:v>283.57299999999998</c:v>
                </c:pt>
                <c:pt idx="2">
                  <c:v>291.44200000000001</c:v>
                </c:pt>
                <c:pt idx="3">
                  <c:v>305.14100000000002</c:v>
                </c:pt>
                <c:pt idx="4">
                  <c:v>325.428</c:v>
                </c:pt>
                <c:pt idx="5">
                  <c:v>338.85</c:v>
                </c:pt>
                <c:pt idx="6">
                  <c:v>353.73899999999998</c:v>
                </c:pt>
                <c:pt idx="7">
                  <c:v>378.15600000000001</c:v>
                </c:pt>
                <c:pt idx="8">
                  <c:v>403.62099999999998</c:v>
                </c:pt>
                <c:pt idx="9">
                  <c:v>422.37799999999999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D0-1343-9455-FA8987EE3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156304"/>
        <c:axId val="657167312"/>
      </c:scatterChart>
      <c:valAx>
        <c:axId val="91415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167312"/>
        <c:crosses val="autoZero"/>
        <c:crossBetween val="midCat"/>
      </c:valAx>
      <c:valAx>
        <c:axId val="65716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5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177800</xdr:colOff>
      <xdr:row>24</xdr:row>
      <xdr:rowOff>131234</xdr:rowOff>
    </xdr:from>
    <xdr:to>
      <xdr:col>14</xdr:col>
      <xdr:colOff>30480</xdr:colOff>
      <xdr:row>40</xdr:row>
      <xdr:rowOff>182880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24EAD7-2A2D-7F81-4D31-2645A6C9B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E857E-0E4C-AA42-A004-62A8ADA47193}">
  <dimension ref="A1:I47"/>
  <sheetViews>
    <sheetView zoomScale="150" workbookViewId="0">
      <selection sqref="A1:I1048576"/>
    </sheetView>
  </sheetViews>
  <sheetFormatPr baseColWidth="10" defaultRowHeight="15" x14ac:dyDescent="0.2"/>
  <sheetData>
    <row r="1" spans="1:9" x14ac:dyDescent="0.2">
      <c r="A1" t="s">
        <v>48</v>
      </c>
    </row>
    <row r="2" spans="1:9" ht="16" thickBot="1" x14ac:dyDescent="0.25"/>
    <row r="3" spans="1:9" x14ac:dyDescent="0.2">
      <c r="A3" s="16" t="s">
        <v>49</v>
      </c>
      <c r="B3" s="16"/>
    </row>
    <row r="4" spans="1:9" x14ac:dyDescent="0.2">
      <c r="A4" t="s">
        <v>50</v>
      </c>
      <c r="B4">
        <v>0.96952584477254744</v>
      </c>
    </row>
    <row r="5" spans="1:9" x14ac:dyDescent="0.2">
      <c r="A5" t="s">
        <v>51</v>
      </c>
      <c r="B5">
        <v>0.93998036368192173</v>
      </c>
    </row>
    <row r="6" spans="1:9" x14ac:dyDescent="0.2">
      <c r="A6" t="s">
        <v>52</v>
      </c>
      <c r="B6">
        <v>0.92938866315520219</v>
      </c>
    </row>
    <row r="7" spans="1:9" x14ac:dyDescent="0.2">
      <c r="A7" t="s">
        <v>35</v>
      </c>
      <c r="B7">
        <v>1.6487984923952115</v>
      </c>
    </row>
    <row r="8" spans="1:9" ht="16" thickBot="1" x14ac:dyDescent="0.25">
      <c r="A8" s="11" t="s">
        <v>53</v>
      </c>
      <c r="B8" s="11">
        <v>21</v>
      </c>
    </row>
    <row r="10" spans="1:9" ht="16" thickBot="1" x14ac:dyDescent="0.25">
      <c r="A10" t="s">
        <v>54</v>
      </c>
    </row>
    <row r="11" spans="1:9" x14ac:dyDescent="0.2">
      <c r="A11" s="12"/>
      <c r="B11" s="12" t="s">
        <v>59</v>
      </c>
      <c r="C11" s="12" t="s">
        <v>60</v>
      </c>
      <c r="D11" s="12" t="s">
        <v>61</v>
      </c>
      <c r="E11" s="12" t="s">
        <v>62</v>
      </c>
      <c r="F11" s="12" t="s">
        <v>63</v>
      </c>
    </row>
    <row r="12" spans="1:9" x14ac:dyDescent="0.2">
      <c r="A12" t="s">
        <v>55</v>
      </c>
      <c r="B12">
        <v>3</v>
      </c>
      <c r="C12">
        <v>723.78488003507971</v>
      </c>
      <c r="D12">
        <v>241.2616266783599</v>
      </c>
      <c r="E12">
        <v>88.746878870926523</v>
      </c>
      <c r="F12">
        <v>1.3775605833458053E-10</v>
      </c>
    </row>
    <row r="13" spans="1:9" x14ac:dyDescent="0.2">
      <c r="A13" t="s">
        <v>56</v>
      </c>
      <c r="B13">
        <v>17</v>
      </c>
      <c r="C13">
        <v>46.215119964920284</v>
      </c>
      <c r="D13">
        <v>2.7185364685247224</v>
      </c>
    </row>
    <row r="14" spans="1:9" ht="16" thickBot="1" x14ac:dyDescent="0.25">
      <c r="A14" s="11" t="s">
        <v>57</v>
      </c>
      <c r="B14" s="11">
        <v>20</v>
      </c>
      <c r="C14" s="11">
        <v>770</v>
      </c>
      <c r="D14" s="11"/>
      <c r="E14" s="11"/>
      <c r="F14" s="11"/>
    </row>
    <row r="15" spans="1:9" ht="16" thickBot="1" x14ac:dyDescent="0.25"/>
    <row r="16" spans="1:9" x14ac:dyDescent="0.2">
      <c r="A16" s="12"/>
      <c r="B16" s="12" t="s">
        <v>64</v>
      </c>
      <c r="C16" s="12" t="s">
        <v>35</v>
      </c>
      <c r="D16" s="12" t="s">
        <v>65</v>
      </c>
      <c r="E16" s="12" t="s">
        <v>66</v>
      </c>
      <c r="F16" s="12" t="s">
        <v>67</v>
      </c>
      <c r="G16" s="12" t="s">
        <v>68</v>
      </c>
      <c r="H16" s="12" t="s">
        <v>69</v>
      </c>
      <c r="I16" s="12" t="s">
        <v>70</v>
      </c>
    </row>
    <row r="17" spans="1:9" x14ac:dyDescent="0.2">
      <c r="A17" t="s">
        <v>58</v>
      </c>
      <c r="B17">
        <v>1995.5675009491881</v>
      </c>
      <c r="C17">
        <v>14.589620669024212</v>
      </c>
      <c r="D17">
        <v>136.77994419594847</v>
      </c>
      <c r="E17">
        <v>2.6521059971936808E-27</v>
      </c>
      <c r="F17">
        <v>1964.7860919870018</v>
      </c>
      <c r="G17">
        <v>2026.3489099113744</v>
      </c>
      <c r="H17">
        <v>1964.7860919870018</v>
      </c>
      <c r="I17">
        <v>2026.3489099113744</v>
      </c>
    </row>
    <row r="18" spans="1:9" x14ac:dyDescent="0.2">
      <c r="A18" t="s">
        <v>31</v>
      </c>
      <c r="B18">
        <v>-4.0744965705013271E-2</v>
      </c>
      <c r="C18">
        <v>0.14617099185663313</v>
      </c>
      <c r="D18">
        <v>-0.27874864354055007</v>
      </c>
      <c r="E18">
        <v>0.78380014407773324</v>
      </c>
      <c r="F18">
        <v>-0.34913880135148478</v>
      </c>
      <c r="G18">
        <v>0.2676488699414582</v>
      </c>
      <c r="H18">
        <v>-0.34913880135148478</v>
      </c>
      <c r="I18">
        <v>0.2676488699414582</v>
      </c>
    </row>
    <row r="19" spans="1:9" x14ac:dyDescent="0.2">
      <c r="A19" t="s">
        <v>33</v>
      </c>
      <c r="B19">
        <v>5.7176345167918871E-4</v>
      </c>
      <c r="C19">
        <v>3.273687658402716E-4</v>
      </c>
      <c r="D19">
        <v>1.7465424662967424</v>
      </c>
      <c r="E19">
        <v>9.875851318227731E-2</v>
      </c>
      <c r="F19">
        <v>-1.1892427018668375E-4</v>
      </c>
      <c r="G19">
        <v>1.2624511735450611E-3</v>
      </c>
      <c r="H19">
        <v>-1.1892427018668375E-4</v>
      </c>
      <c r="I19">
        <v>1.2624511735450611E-3</v>
      </c>
    </row>
    <row r="20" spans="1:9" ht="16" thickBot="1" x14ac:dyDescent="0.25">
      <c r="A20" s="11" t="s">
        <v>32</v>
      </c>
      <c r="B20" s="11">
        <v>0.95834217910560782</v>
      </c>
      <c r="C20" s="11">
        <v>0.46311659343173894</v>
      </c>
      <c r="D20" s="11">
        <v>2.0693324158484567</v>
      </c>
      <c r="E20" s="11">
        <v>5.4068004484417079E-2</v>
      </c>
      <c r="F20" s="11">
        <v>-1.8748424069773839E-2</v>
      </c>
      <c r="G20" s="11">
        <v>1.9354327822809894</v>
      </c>
      <c r="H20" s="11">
        <v>-1.8748424069773839E-2</v>
      </c>
      <c r="I20" s="11">
        <v>1.9354327822809894</v>
      </c>
    </row>
    <row r="24" spans="1:9" x14ac:dyDescent="0.2">
      <c r="A24" t="s">
        <v>71</v>
      </c>
    </row>
    <row r="25" spans="1:9" ht="16" thickBot="1" x14ac:dyDescent="0.25"/>
    <row r="26" spans="1:9" x14ac:dyDescent="0.2">
      <c r="A26" s="12" t="s">
        <v>72</v>
      </c>
      <c r="B26" s="12" t="s">
        <v>73</v>
      </c>
      <c r="C26" s="12" t="s">
        <v>74</v>
      </c>
      <c r="D26" s="12" t="s">
        <v>75</v>
      </c>
    </row>
    <row r="27" spans="1:9" x14ac:dyDescent="0.2">
      <c r="A27">
        <v>1</v>
      </c>
      <c r="B27">
        <v>2006.5020241587704</v>
      </c>
      <c r="C27">
        <v>-2.5020241587703822</v>
      </c>
      <c r="D27">
        <v>-1.6459417228327111</v>
      </c>
    </row>
    <row r="28" spans="1:9" x14ac:dyDescent="0.2">
      <c r="A28">
        <v>2</v>
      </c>
      <c r="B28">
        <v>2007.127760315012</v>
      </c>
      <c r="C28">
        <v>-2.127760315011983</v>
      </c>
      <c r="D28">
        <v>-1.3997344775387914</v>
      </c>
    </row>
    <row r="29" spans="1:9" x14ac:dyDescent="0.2">
      <c r="A29">
        <v>3</v>
      </c>
      <c r="B29">
        <v>2007.8040828557334</v>
      </c>
      <c r="C29">
        <v>-1.8040828557334407</v>
      </c>
      <c r="D29">
        <v>-1.186805184630261</v>
      </c>
    </row>
    <row r="30" spans="1:9" x14ac:dyDescent="0.2">
      <c r="A30">
        <v>4</v>
      </c>
      <c r="B30">
        <v>2008.5688308513249</v>
      </c>
      <c r="C30">
        <v>-1.5688308513249467</v>
      </c>
      <c r="D30">
        <v>-1.0320460516783794</v>
      </c>
    </row>
    <row r="31" spans="1:9" x14ac:dyDescent="0.2">
      <c r="A31">
        <v>5</v>
      </c>
      <c r="B31">
        <v>2009.0709343158805</v>
      </c>
      <c r="C31">
        <v>-1.0709343158805495</v>
      </c>
      <c r="D31">
        <v>-0.70450777493186867</v>
      </c>
    </row>
    <row r="32" spans="1:9" x14ac:dyDescent="0.2">
      <c r="A32">
        <v>6</v>
      </c>
      <c r="B32">
        <v>2009.2754387708083</v>
      </c>
      <c r="C32">
        <v>-0.27543877080825041</v>
      </c>
      <c r="D32">
        <v>-0.18119575839022173</v>
      </c>
    </row>
    <row r="33" spans="1:4" x14ac:dyDescent="0.2">
      <c r="A33">
        <v>7</v>
      </c>
      <c r="B33">
        <v>2009.5203708810157</v>
      </c>
      <c r="C33">
        <v>0.47962911898434868</v>
      </c>
      <c r="D33">
        <v>0.31552116539506342</v>
      </c>
    </row>
    <row r="34" spans="1:4" x14ac:dyDescent="0.2">
      <c r="A34">
        <v>8</v>
      </c>
      <c r="B34">
        <v>2009.9191154090045</v>
      </c>
      <c r="C34">
        <v>1.080884590995538</v>
      </c>
      <c r="D34">
        <v>0.71105350427985081</v>
      </c>
    </row>
    <row r="35" spans="1:4" x14ac:dyDescent="0.2">
      <c r="A35">
        <v>9</v>
      </c>
      <c r="B35">
        <v>2010.5591093177129</v>
      </c>
      <c r="C35">
        <v>1.4408906822870904</v>
      </c>
      <c r="D35">
        <v>0.94788137185004073</v>
      </c>
    </row>
    <row r="36" spans="1:4" x14ac:dyDescent="0.2">
      <c r="A36">
        <v>10</v>
      </c>
      <c r="B36">
        <v>2011.2145269813282</v>
      </c>
      <c r="C36">
        <v>1.7854730186718371</v>
      </c>
      <c r="D36">
        <v>1.1745628139211526</v>
      </c>
    </row>
    <row r="37" spans="1:4" x14ac:dyDescent="0.2">
      <c r="A37">
        <v>11</v>
      </c>
      <c r="B37">
        <v>2011.7717992113944</v>
      </c>
      <c r="C37">
        <v>2.2282007886055908</v>
      </c>
      <c r="D37">
        <v>1.4658086461551498</v>
      </c>
    </row>
    <row r="38" spans="1:4" x14ac:dyDescent="0.2">
      <c r="A38">
        <v>12</v>
      </c>
      <c r="B38">
        <v>2012.5023637040749</v>
      </c>
      <c r="C38">
        <v>2.4976362959250764</v>
      </c>
      <c r="D38">
        <v>1.6430551933378457</v>
      </c>
    </row>
    <row r="39" spans="1:4" x14ac:dyDescent="0.2">
      <c r="A39">
        <v>13</v>
      </c>
      <c r="B39">
        <v>2014.6219247410563</v>
      </c>
      <c r="C39">
        <v>1.3780752589436815</v>
      </c>
      <c r="D39">
        <v>0.90655861892781175</v>
      </c>
    </row>
    <row r="40" spans="1:4" x14ac:dyDescent="0.2">
      <c r="A40">
        <v>14</v>
      </c>
      <c r="B40">
        <v>2016.1232785921329</v>
      </c>
      <c r="C40">
        <v>0.87672140786708042</v>
      </c>
      <c r="D40">
        <v>0.5767459676401524</v>
      </c>
    </row>
    <row r="41" spans="1:4" x14ac:dyDescent="0.2">
      <c r="A41">
        <v>15</v>
      </c>
      <c r="B41">
        <v>2017.6380329873921</v>
      </c>
      <c r="C41">
        <v>0.36196701260791997</v>
      </c>
      <c r="D41">
        <v>0.23811784800402702</v>
      </c>
    </row>
    <row r="42" spans="1:4" x14ac:dyDescent="0.2">
      <c r="A42">
        <v>16</v>
      </c>
      <c r="B42">
        <v>2018.6678434769606</v>
      </c>
      <c r="C42">
        <v>0.33215652303942989</v>
      </c>
      <c r="D42">
        <v>0.21850719461091161</v>
      </c>
    </row>
    <row r="43" spans="1:4" x14ac:dyDescent="0.2">
      <c r="A43">
        <v>17</v>
      </c>
      <c r="B43">
        <v>2019.0623150135286</v>
      </c>
      <c r="C43">
        <v>0.93768498647136767</v>
      </c>
      <c r="D43">
        <v>0.61685049550662241</v>
      </c>
    </row>
    <row r="44" spans="1:4" x14ac:dyDescent="0.2">
      <c r="A44">
        <v>18</v>
      </c>
      <c r="B44">
        <v>2020.7139217781605</v>
      </c>
      <c r="C44">
        <v>0.28607822183948883</v>
      </c>
      <c r="D44">
        <v>0.18819485801880287</v>
      </c>
    </row>
    <row r="45" spans="1:4" x14ac:dyDescent="0.2">
      <c r="A45">
        <v>19</v>
      </c>
      <c r="B45">
        <v>2022.8894987050523</v>
      </c>
      <c r="C45">
        <v>-0.88949870505234685</v>
      </c>
      <c r="D45">
        <v>-0.58515143665552694</v>
      </c>
    </row>
    <row r="46" spans="1:4" x14ac:dyDescent="0.2">
      <c r="A46">
        <v>20</v>
      </c>
      <c r="B46">
        <v>2024.6191914220178</v>
      </c>
      <c r="C46">
        <v>-1.6191914220178205</v>
      </c>
      <c r="D46">
        <v>-1.0651754538060565</v>
      </c>
    </row>
    <row r="47" spans="1:4" ht="16" thickBot="1" x14ac:dyDescent="0.25">
      <c r="A47" s="11">
        <v>21</v>
      </c>
      <c r="B47" s="11">
        <v>2025.827636511636</v>
      </c>
      <c r="C47" s="11">
        <v>-1.8276365116360012</v>
      </c>
      <c r="D47" s="11">
        <v>-1.2022998171818193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EFD85-0836-D942-B633-452C620E9C03}">
  <dimension ref="B4:P29"/>
  <sheetViews>
    <sheetView showGridLines="0" topLeftCell="G1" zoomScale="167" workbookViewId="0">
      <selection activeCell="Q9" sqref="Q9"/>
    </sheetView>
  </sheetViews>
  <sheetFormatPr baseColWidth="10" defaultRowHeight="15" x14ac:dyDescent="0.2"/>
  <cols>
    <col min="11" max="11" width="11.5" bestFit="1" customWidth="1"/>
    <col min="12" max="12" width="7.6640625" customWidth="1"/>
    <col min="14" max="14" width="14.5" customWidth="1"/>
  </cols>
  <sheetData>
    <row r="4" spans="2:16" ht="16" x14ac:dyDescent="0.2">
      <c r="B4" s="38" t="s">
        <v>76</v>
      </c>
      <c r="C4" s="39"/>
      <c r="D4" s="39"/>
      <c r="E4" s="39"/>
      <c r="F4" s="40"/>
      <c r="H4" s="38"/>
      <c r="I4" s="39"/>
      <c r="J4" s="39"/>
      <c r="K4" s="39"/>
      <c r="L4" s="40"/>
    </row>
    <row r="5" spans="2:16" ht="16" x14ac:dyDescent="0.2">
      <c r="B5" s="41" t="s">
        <v>77</v>
      </c>
      <c r="C5" s="42"/>
      <c r="D5" s="42"/>
      <c r="E5" s="42"/>
      <c r="F5" s="43"/>
      <c r="H5" s="41"/>
      <c r="I5" s="42"/>
      <c r="J5" s="42"/>
      <c r="K5" s="42"/>
      <c r="L5" s="43"/>
    </row>
    <row r="6" spans="2:16" ht="16" x14ac:dyDescent="0.2">
      <c r="B6" s="45" t="s">
        <v>78</v>
      </c>
      <c r="C6" s="45"/>
      <c r="D6" s="45"/>
      <c r="E6" s="45"/>
      <c r="F6" s="45"/>
      <c r="H6" s="44"/>
      <c r="I6" s="45"/>
      <c r="J6" s="45"/>
      <c r="K6" s="45"/>
      <c r="L6" s="46"/>
    </row>
    <row r="7" spans="2:16" ht="16" x14ac:dyDescent="0.2">
      <c r="B7" s="48" t="s">
        <v>79</v>
      </c>
      <c r="C7" s="48"/>
      <c r="D7" s="48"/>
      <c r="E7" s="48"/>
      <c r="F7" s="48"/>
      <c r="H7" s="47"/>
      <c r="I7" s="48"/>
      <c r="J7" s="48"/>
      <c r="K7" s="48"/>
      <c r="L7" s="49"/>
    </row>
    <row r="8" spans="2:16" ht="16" x14ac:dyDescent="0.2">
      <c r="B8" s="80"/>
      <c r="C8" s="81"/>
      <c r="D8" s="80"/>
      <c r="E8" s="80"/>
      <c r="F8" s="80"/>
      <c r="H8" s="24"/>
      <c r="I8" s="25"/>
      <c r="J8" s="23"/>
      <c r="K8" s="23"/>
      <c r="L8" s="26"/>
    </row>
    <row r="9" spans="2:16" ht="16" x14ac:dyDescent="0.2">
      <c r="B9" s="51" t="s">
        <v>80</v>
      </c>
      <c r="C9" s="51"/>
      <c r="D9" s="51"/>
      <c r="E9" s="51"/>
      <c r="F9" s="51"/>
      <c r="H9" s="50"/>
      <c r="I9" s="51"/>
      <c r="J9" s="51"/>
      <c r="K9" s="51"/>
      <c r="L9" s="52"/>
    </row>
    <row r="10" spans="2:16" ht="18" customHeight="1" thickBot="1" x14ac:dyDescent="0.25">
      <c r="B10" s="53">
        <v>45688</v>
      </c>
      <c r="C10" s="53"/>
      <c r="D10" s="53"/>
      <c r="E10" s="53"/>
      <c r="F10" s="53"/>
      <c r="H10" s="83" t="s">
        <v>104</v>
      </c>
      <c r="I10" s="84"/>
      <c r="J10" s="84"/>
      <c r="K10" s="85"/>
      <c r="L10" s="86" t="s">
        <v>103</v>
      </c>
    </row>
    <row r="11" spans="2:16" ht="18" thickBot="1" x14ac:dyDescent="0.25">
      <c r="B11" s="58" t="s">
        <v>81</v>
      </c>
      <c r="C11" s="58"/>
      <c r="D11" s="59"/>
      <c r="E11" s="59"/>
      <c r="F11" s="59"/>
      <c r="H11" s="68" t="s">
        <v>81</v>
      </c>
      <c r="I11" s="69"/>
      <c r="J11" s="70"/>
      <c r="K11" s="71"/>
      <c r="L11" s="56"/>
      <c r="N11" s="90" t="s">
        <v>105</v>
      </c>
      <c r="O11" s="91" t="s">
        <v>106</v>
      </c>
      <c r="P11" s="92" t="s">
        <v>107</v>
      </c>
    </row>
    <row r="12" spans="2:16" ht="17" customHeight="1" thickBot="1" x14ac:dyDescent="0.25">
      <c r="B12" s="59" t="s">
        <v>82</v>
      </c>
      <c r="C12" s="59"/>
      <c r="D12" s="59"/>
      <c r="E12" s="59"/>
      <c r="F12" s="61">
        <v>24000</v>
      </c>
      <c r="H12" s="31" t="s">
        <v>82</v>
      </c>
      <c r="I12" s="59"/>
      <c r="J12" s="59"/>
      <c r="K12" s="55">
        <v>60000</v>
      </c>
      <c r="L12" s="60">
        <v>1</v>
      </c>
      <c r="N12" s="87" t="s">
        <v>108</v>
      </c>
      <c r="O12" s="88">
        <v>1</v>
      </c>
      <c r="P12" s="89">
        <v>5000</v>
      </c>
    </row>
    <row r="13" spans="2:16" ht="17" customHeight="1" thickBot="1" x14ac:dyDescent="0.25">
      <c r="B13" s="59"/>
      <c r="C13" s="59" t="s">
        <v>83</v>
      </c>
      <c r="D13" s="59"/>
      <c r="E13" s="59"/>
      <c r="F13" s="61">
        <v>-1200</v>
      </c>
      <c r="H13" s="27" t="s">
        <v>84</v>
      </c>
      <c r="I13" s="58"/>
      <c r="J13" s="59"/>
      <c r="K13" s="30"/>
      <c r="L13" s="56"/>
      <c r="N13" s="87" t="s">
        <v>109</v>
      </c>
      <c r="O13" s="88">
        <v>1</v>
      </c>
      <c r="P13" s="89">
        <v>4000</v>
      </c>
    </row>
    <row r="14" spans="2:16" ht="17" customHeight="1" thickBot="1" x14ac:dyDescent="0.25">
      <c r="B14" s="59"/>
      <c r="C14" s="59"/>
      <c r="D14" s="59"/>
      <c r="E14" s="59"/>
      <c r="F14" s="61"/>
      <c r="H14" s="31" t="s">
        <v>98</v>
      </c>
      <c r="I14" s="59"/>
      <c r="J14" s="59"/>
      <c r="K14" s="55">
        <v>21000</v>
      </c>
      <c r="L14" s="56">
        <f>K14/K12</f>
        <v>0.35</v>
      </c>
      <c r="N14" s="87" t="s">
        <v>110</v>
      </c>
      <c r="O14" s="88">
        <v>1</v>
      </c>
      <c r="P14" s="89">
        <v>4000</v>
      </c>
    </row>
    <row r="15" spans="2:16" ht="17" customHeight="1" thickBot="1" x14ac:dyDescent="0.25">
      <c r="B15" s="58" t="s">
        <v>84</v>
      </c>
      <c r="C15" s="58"/>
      <c r="D15" s="59"/>
      <c r="E15" s="61"/>
      <c r="F15" s="59"/>
      <c r="H15" s="31" t="s">
        <v>99</v>
      </c>
      <c r="I15" s="59"/>
      <c r="J15" s="59"/>
      <c r="K15" s="82">
        <v>20000</v>
      </c>
      <c r="L15" s="56">
        <f>K15/K12</f>
        <v>0.33333333333333331</v>
      </c>
      <c r="N15" s="87" t="s">
        <v>111</v>
      </c>
      <c r="O15" s="88">
        <v>1</v>
      </c>
      <c r="P15" s="89">
        <v>3000</v>
      </c>
    </row>
    <row r="16" spans="2:16" ht="17" customHeight="1" thickBot="1" x14ac:dyDescent="0.25">
      <c r="B16" s="58"/>
      <c r="C16" s="59" t="s">
        <v>85</v>
      </c>
      <c r="D16" s="59"/>
      <c r="E16" s="57">
        <v>9000</v>
      </c>
      <c r="F16" s="59"/>
      <c r="H16" s="27" t="s">
        <v>87</v>
      </c>
      <c r="I16" s="58"/>
      <c r="J16" s="59"/>
      <c r="K16" s="30"/>
      <c r="L16" s="56"/>
      <c r="N16" s="87" t="s">
        <v>112</v>
      </c>
      <c r="O16" s="88">
        <v>1</v>
      </c>
      <c r="P16" s="89">
        <v>4000</v>
      </c>
    </row>
    <row r="17" spans="2:16" ht="17" customHeight="1" thickBot="1" x14ac:dyDescent="0.25">
      <c r="B17" s="58" t="s">
        <v>86</v>
      </c>
      <c r="C17" s="58"/>
      <c r="D17" s="59"/>
      <c r="E17" s="59"/>
      <c r="F17" s="61">
        <v>13800</v>
      </c>
      <c r="H17" s="62" t="s">
        <v>100</v>
      </c>
      <c r="I17" s="54"/>
      <c r="J17" s="54"/>
      <c r="K17" s="72">
        <v>16000</v>
      </c>
      <c r="L17" s="56">
        <f>K17/K12</f>
        <v>0.26666666666666666</v>
      </c>
      <c r="N17" s="87" t="s">
        <v>113</v>
      </c>
      <c r="O17" s="88">
        <v>1</v>
      </c>
      <c r="P17" s="89">
        <v>4000</v>
      </c>
    </row>
    <row r="18" spans="2:16" ht="17" customHeight="1" thickBot="1" x14ac:dyDescent="0.25">
      <c r="B18" s="58" t="s">
        <v>87</v>
      </c>
      <c r="C18" s="58"/>
      <c r="D18" s="59"/>
      <c r="E18" s="61"/>
      <c r="F18" s="61"/>
      <c r="H18" s="27" t="s">
        <v>96</v>
      </c>
      <c r="I18" s="59"/>
      <c r="J18" s="59"/>
      <c r="K18" s="73">
        <f>SUM(K14:K17)</f>
        <v>57000</v>
      </c>
      <c r="L18" s="56"/>
      <c r="N18" s="87" t="s">
        <v>114</v>
      </c>
      <c r="O18" s="88">
        <v>6</v>
      </c>
      <c r="P18" s="89">
        <v>21000</v>
      </c>
    </row>
    <row r="19" spans="2:16" ht="16" x14ac:dyDescent="0.2">
      <c r="B19" s="58"/>
      <c r="C19" s="59" t="s">
        <v>88</v>
      </c>
      <c r="D19" s="59"/>
      <c r="E19" s="63">
        <v>4500</v>
      </c>
      <c r="F19" s="61"/>
      <c r="H19" s="64"/>
      <c r="I19" s="59"/>
      <c r="J19" s="59"/>
      <c r="K19" s="74"/>
      <c r="L19" s="56"/>
    </row>
    <row r="20" spans="2:16" ht="16" x14ac:dyDescent="0.2">
      <c r="B20" s="58"/>
      <c r="C20" s="59" t="s">
        <v>89</v>
      </c>
      <c r="D20" s="59"/>
      <c r="E20" s="63">
        <v>500</v>
      </c>
      <c r="F20" s="61"/>
      <c r="H20" s="27" t="s">
        <v>101</v>
      </c>
      <c r="I20" s="59"/>
      <c r="J20" s="59"/>
      <c r="K20" s="75"/>
      <c r="L20" s="56"/>
    </row>
    <row r="21" spans="2:16" ht="16" x14ac:dyDescent="0.2">
      <c r="B21" s="59"/>
      <c r="C21" s="59" t="s">
        <v>90</v>
      </c>
      <c r="D21" s="59"/>
      <c r="E21" s="65">
        <v>50</v>
      </c>
      <c r="F21" s="61"/>
      <c r="G21" s="78"/>
      <c r="H21" s="62" t="s">
        <v>102</v>
      </c>
      <c r="I21" s="54"/>
      <c r="J21" s="54"/>
      <c r="K21" s="76">
        <v>3000</v>
      </c>
      <c r="L21" s="67">
        <f>K21/K12</f>
        <v>0.05</v>
      </c>
    </row>
    <row r="22" spans="2:16" ht="16" x14ac:dyDescent="0.2">
      <c r="B22" s="31"/>
      <c r="C22" s="29" t="s">
        <v>91</v>
      </c>
      <c r="D22" s="29"/>
      <c r="E22" s="33">
        <v>8000</v>
      </c>
      <c r="F22" s="77"/>
      <c r="G22" s="78"/>
      <c r="H22" s="59"/>
      <c r="I22" s="59"/>
      <c r="J22" s="59"/>
      <c r="K22" s="65"/>
      <c r="L22" s="77"/>
      <c r="M22" s="78"/>
    </row>
    <row r="23" spans="2:16" ht="16" x14ac:dyDescent="0.2">
      <c r="B23" s="31"/>
      <c r="C23" s="29" t="s">
        <v>92</v>
      </c>
      <c r="D23" s="29"/>
      <c r="E23" s="32">
        <v>100</v>
      </c>
      <c r="F23" s="77"/>
      <c r="G23" s="78"/>
      <c r="H23" s="59"/>
      <c r="I23" s="59"/>
      <c r="J23" s="59"/>
      <c r="K23" s="65"/>
      <c r="L23" s="77"/>
      <c r="M23" s="78"/>
    </row>
    <row r="24" spans="2:16" ht="16" x14ac:dyDescent="0.2">
      <c r="B24" s="31"/>
      <c r="C24" s="29" t="s">
        <v>93</v>
      </c>
      <c r="D24" s="29"/>
      <c r="E24" s="32">
        <v>300</v>
      </c>
      <c r="F24" s="77"/>
      <c r="G24" s="78"/>
      <c r="H24" s="59"/>
      <c r="I24" s="59"/>
      <c r="J24" s="59"/>
      <c r="K24" s="65"/>
      <c r="L24" s="77"/>
      <c r="M24" s="78"/>
    </row>
    <row r="25" spans="2:16" ht="16" x14ac:dyDescent="0.2">
      <c r="B25" s="31"/>
      <c r="C25" s="29" t="s">
        <v>94</v>
      </c>
      <c r="D25" s="29"/>
      <c r="E25" s="32">
        <v>200</v>
      </c>
      <c r="F25" s="77"/>
      <c r="G25" s="78"/>
      <c r="H25" s="59"/>
      <c r="I25" s="59"/>
      <c r="J25" s="59"/>
      <c r="K25" s="59"/>
      <c r="L25" s="77"/>
      <c r="M25" s="78"/>
    </row>
    <row r="26" spans="2:16" ht="16" x14ac:dyDescent="0.2">
      <c r="B26" s="31"/>
      <c r="C26" s="29" t="s">
        <v>95</v>
      </c>
      <c r="D26" s="29"/>
      <c r="E26" s="32">
        <v>150</v>
      </c>
      <c r="F26" s="77"/>
      <c r="G26" s="78"/>
      <c r="H26" s="59"/>
      <c r="I26" s="59"/>
      <c r="J26" s="59"/>
      <c r="K26" s="77"/>
      <c r="L26" s="66"/>
      <c r="M26" s="78"/>
    </row>
    <row r="27" spans="2:16" ht="16" x14ac:dyDescent="0.2">
      <c r="B27" s="31"/>
      <c r="C27" s="29"/>
      <c r="D27" s="29"/>
      <c r="E27" s="29"/>
      <c r="F27" s="77"/>
      <c r="H27" s="58"/>
      <c r="I27" s="58"/>
      <c r="J27" s="58"/>
      <c r="K27" s="79"/>
      <c r="L27" s="79"/>
      <c r="M27" s="78"/>
    </row>
    <row r="28" spans="2:16" ht="16" x14ac:dyDescent="0.2">
      <c r="B28" s="31" t="s">
        <v>96</v>
      </c>
      <c r="C28" s="29"/>
      <c r="D28" s="29"/>
      <c r="E28" s="34"/>
      <c r="F28" s="35">
        <v>13800</v>
      </c>
    </row>
    <row r="29" spans="2:16" ht="16" x14ac:dyDescent="0.2">
      <c r="B29" s="27" t="s">
        <v>97</v>
      </c>
      <c r="C29" s="28"/>
      <c r="D29" s="28"/>
      <c r="E29" s="36"/>
      <c r="F29" s="37">
        <v>0</v>
      </c>
    </row>
  </sheetData>
  <mergeCells count="12">
    <mergeCell ref="H4:L4"/>
    <mergeCell ref="H5:L5"/>
    <mergeCell ref="H6:L6"/>
    <mergeCell ref="H7:L7"/>
    <mergeCell ref="H9:L9"/>
    <mergeCell ref="H10:K10"/>
    <mergeCell ref="B4:F4"/>
    <mergeCell ref="B5:F5"/>
    <mergeCell ref="B6:F6"/>
    <mergeCell ref="B7:F7"/>
    <mergeCell ref="B9:F9"/>
    <mergeCell ref="B10:F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ACB41-F74D-CD4D-8DC3-57F192004094}">
  <dimension ref="B2:D7"/>
  <sheetViews>
    <sheetView tabSelected="1" zoomScale="200" workbookViewId="0">
      <selection activeCell="B6" sqref="B6"/>
    </sheetView>
  </sheetViews>
  <sheetFormatPr baseColWidth="10" defaultColWidth="19.83203125" defaultRowHeight="41" customHeight="1" x14ac:dyDescent="0.2"/>
  <cols>
    <col min="1" max="1" width="19.83203125" style="93"/>
    <col min="2" max="2" width="24.83203125" style="93" customWidth="1"/>
    <col min="3" max="3" width="20.1640625" style="93" customWidth="1"/>
    <col min="4" max="16384" width="19.83203125" style="93"/>
  </cols>
  <sheetData>
    <row r="2" spans="2:4" ht="41" customHeight="1" x14ac:dyDescent="0.2">
      <c r="B2" s="93" t="s">
        <v>119</v>
      </c>
      <c r="C2" s="93" t="s">
        <v>115</v>
      </c>
    </row>
    <row r="3" spans="2:4" ht="41" customHeight="1" x14ac:dyDescent="0.2">
      <c r="B3" s="93" t="s">
        <v>116</v>
      </c>
      <c r="C3" s="93" t="s">
        <v>121</v>
      </c>
      <c r="D3" s="93" t="s">
        <v>117</v>
      </c>
    </row>
    <row r="4" spans="2:4" ht="41" customHeight="1" x14ac:dyDescent="0.2">
      <c r="B4" s="95">
        <v>200</v>
      </c>
      <c r="C4" s="95" t="s">
        <v>118</v>
      </c>
      <c r="D4" s="94" t="s">
        <v>120</v>
      </c>
    </row>
    <row r="5" spans="2:4" ht="41" customHeight="1" x14ac:dyDescent="0.2">
      <c r="C5" s="95"/>
    </row>
    <row r="6" spans="2:4" ht="41" customHeight="1" x14ac:dyDescent="0.2">
      <c r="C6" s="95"/>
    </row>
    <row r="7" spans="2:4" ht="41" customHeight="1" x14ac:dyDescent="0.2">
      <c r="C7" s="94"/>
      <c r="D7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5E7C-7D5A-0943-9CAF-29CDFB75FFCD}">
  <dimension ref="B1:AB47"/>
  <sheetViews>
    <sheetView showGridLines="0" topLeftCell="A17" zoomScale="135" workbookViewId="0">
      <selection activeCell="T11" sqref="T11"/>
    </sheetView>
  </sheetViews>
  <sheetFormatPr baseColWidth="10" defaultRowHeight="29" customHeight="1" x14ac:dyDescent="0.2"/>
  <cols>
    <col min="3" max="3" width="26.5" customWidth="1"/>
    <col min="4" max="4" width="13.83203125" style="8" customWidth="1"/>
    <col min="5" max="5" width="22.6640625" style="8" customWidth="1"/>
    <col min="10" max="10" width="17.6640625" customWidth="1"/>
    <col min="11" max="11" width="25" customWidth="1"/>
    <col min="12" max="12" width="17.6640625" customWidth="1"/>
    <col min="13" max="13" width="22.1640625" customWidth="1"/>
    <col min="20" max="20" width="18.33203125" customWidth="1"/>
    <col min="21" max="24" width="11" bestFit="1" customWidth="1"/>
    <col min="25" max="25" width="12.1640625" bestFit="1" customWidth="1"/>
  </cols>
  <sheetData>
    <row r="1" spans="2:28" ht="29" customHeight="1" x14ac:dyDescent="0.2">
      <c r="B1" s="9" t="s">
        <v>15</v>
      </c>
      <c r="C1" s="10" t="s">
        <v>31</v>
      </c>
      <c r="D1" s="7" t="s">
        <v>33</v>
      </c>
      <c r="E1" s="7" t="s">
        <v>32</v>
      </c>
      <c r="T1" t="s">
        <v>48</v>
      </c>
    </row>
    <row r="2" spans="2:28" ht="29" customHeight="1" thickBot="1" x14ac:dyDescent="0.25">
      <c r="B2" s="5">
        <v>2004</v>
      </c>
      <c r="C2" s="5">
        <v>103</v>
      </c>
      <c r="D2" s="8">
        <v>12217.196</v>
      </c>
      <c r="E2" s="8">
        <v>8.5</v>
      </c>
    </row>
    <row r="3" spans="2:28" ht="29" customHeight="1" x14ac:dyDescent="0.2">
      <c r="B3" s="5">
        <v>2005</v>
      </c>
      <c r="C3" s="5">
        <v>102</v>
      </c>
      <c r="D3" s="8">
        <v>13039.197</v>
      </c>
      <c r="E3" s="8">
        <v>8.6199999999999992</v>
      </c>
      <c r="T3" s="16" t="s">
        <v>49</v>
      </c>
      <c r="U3" s="16"/>
    </row>
    <row r="4" spans="2:28" ht="29" customHeight="1" x14ac:dyDescent="0.2">
      <c r="B4" s="5">
        <v>2006</v>
      </c>
      <c r="C4" s="5">
        <v>101</v>
      </c>
      <c r="D4" s="8">
        <v>13815.583000000001</v>
      </c>
      <c r="E4" s="8">
        <v>8.82</v>
      </c>
      <c r="T4" t="s">
        <v>50</v>
      </c>
      <c r="U4">
        <v>0.96952584477254744</v>
      </c>
    </row>
    <row r="5" spans="2:28" ht="29" customHeight="1" x14ac:dyDescent="0.2">
      <c r="B5" s="5">
        <v>2007</v>
      </c>
      <c r="C5" s="5">
        <v>99</v>
      </c>
      <c r="D5" s="8">
        <v>14474.227000000001</v>
      </c>
      <c r="E5" s="8">
        <v>9.14</v>
      </c>
      <c r="T5" t="s">
        <v>51</v>
      </c>
      <c r="U5">
        <v>0.93998036368192173</v>
      </c>
    </row>
    <row r="6" spans="2:28" ht="29" customHeight="1" x14ac:dyDescent="0.2">
      <c r="B6" s="5">
        <v>2008</v>
      </c>
      <c r="C6" s="5">
        <v>96</v>
      </c>
      <c r="D6" s="8">
        <v>14769.861999999999</v>
      </c>
      <c r="E6" s="8">
        <v>9.36</v>
      </c>
      <c r="T6" t="s">
        <v>52</v>
      </c>
      <c r="U6">
        <v>0.92938866315520219</v>
      </c>
    </row>
    <row r="7" spans="2:28" ht="29" customHeight="1" x14ac:dyDescent="0.2">
      <c r="B7" s="5">
        <v>2009</v>
      </c>
      <c r="C7" s="5">
        <v>97</v>
      </c>
      <c r="D7" s="8">
        <v>14478.066999999999</v>
      </c>
      <c r="E7" s="8">
        <v>9.7899999999999991</v>
      </c>
      <c r="T7" t="s">
        <v>35</v>
      </c>
      <c r="U7">
        <v>1.6487984923952115</v>
      </c>
    </row>
    <row r="8" spans="2:28" ht="29" customHeight="1" thickBot="1" x14ac:dyDescent="0.25">
      <c r="B8" s="5">
        <v>2010</v>
      </c>
      <c r="C8" s="5">
        <v>99</v>
      </c>
      <c r="D8" s="8">
        <v>15048.971</v>
      </c>
      <c r="E8" s="8">
        <v>9.7899999999999991</v>
      </c>
      <c r="T8" s="11" t="s">
        <v>53</v>
      </c>
      <c r="U8" s="11">
        <v>21</v>
      </c>
    </row>
    <row r="9" spans="2:28" ht="29" customHeight="1" x14ac:dyDescent="0.2">
      <c r="B9" s="5">
        <v>2011</v>
      </c>
      <c r="C9" s="5">
        <v>100</v>
      </c>
      <c r="D9" s="8">
        <v>15599.732</v>
      </c>
      <c r="E9" s="8">
        <v>9.92</v>
      </c>
    </row>
    <row r="10" spans="2:28" ht="29" customHeight="1" thickBot="1" x14ac:dyDescent="0.25">
      <c r="B10" s="5">
        <v>2012</v>
      </c>
      <c r="C10" s="5">
        <v>101</v>
      </c>
      <c r="D10" s="8">
        <v>16253.97</v>
      </c>
      <c r="E10" s="8">
        <v>10.24</v>
      </c>
      <c r="T10" t="s">
        <v>54</v>
      </c>
    </row>
    <row r="11" spans="2:28" ht="29" customHeight="1" x14ac:dyDescent="0.2">
      <c r="B11" s="5">
        <v>2013</v>
      </c>
      <c r="C11" s="5">
        <v>101</v>
      </c>
      <c r="D11" s="8">
        <v>16880.683000000001</v>
      </c>
      <c r="E11" s="8">
        <v>10.55</v>
      </c>
      <c r="T11" s="12"/>
      <c r="U11" s="12" t="s">
        <v>59</v>
      </c>
      <c r="V11" s="12" t="s">
        <v>60</v>
      </c>
      <c r="W11" s="12" t="s">
        <v>61</v>
      </c>
      <c r="X11" s="12" t="s">
        <v>62</v>
      </c>
      <c r="Y11" s="12" t="s">
        <v>63</v>
      </c>
    </row>
    <row r="12" spans="2:28" ht="29" customHeight="1" x14ac:dyDescent="0.2">
      <c r="B12" s="5">
        <v>2014</v>
      </c>
      <c r="C12" s="5">
        <v>102</v>
      </c>
      <c r="D12" s="8">
        <v>17608.137999999999</v>
      </c>
      <c r="E12" s="8">
        <v>10.74</v>
      </c>
      <c r="T12" t="s">
        <v>55</v>
      </c>
      <c r="U12">
        <v>3</v>
      </c>
      <c r="V12">
        <v>723.78488003507971</v>
      </c>
      <c r="W12">
        <v>241.2616266783599</v>
      </c>
      <c r="X12">
        <v>88.746878870926523</v>
      </c>
      <c r="Y12">
        <v>1.3775605833458053E-10</v>
      </c>
    </row>
    <row r="13" spans="2:28" ht="29" customHeight="1" x14ac:dyDescent="0.2">
      <c r="B13" s="5">
        <v>2015</v>
      </c>
      <c r="C13" s="5">
        <v>101</v>
      </c>
      <c r="D13" s="8">
        <v>18295.019</v>
      </c>
      <c r="E13" s="8">
        <v>11.05</v>
      </c>
      <c r="T13" t="s">
        <v>56</v>
      </c>
      <c r="U13">
        <v>17</v>
      </c>
      <c r="V13">
        <v>46.215119964920284</v>
      </c>
      <c r="W13">
        <v>2.7185364685247224</v>
      </c>
    </row>
    <row r="14" spans="2:28" ht="29" customHeight="1" thickBot="1" x14ac:dyDescent="0.25">
      <c r="B14" s="5">
        <v>2016</v>
      </c>
      <c r="C14" s="5">
        <v>102</v>
      </c>
      <c r="D14" s="8">
        <v>18804.913</v>
      </c>
      <c r="E14" s="8">
        <v>13</v>
      </c>
      <c r="T14" s="11" t="s">
        <v>57</v>
      </c>
      <c r="U14" s="11">
        <v>20</v>
      </c>
      <c r="V14" s="11">
        <v>770</v>
      </c>
      <c r="W14" s="11"/>
      <c r="X14" s="11"/>
      <c r="Y14" s="11"/>
    </row>
    <row r="15" spans="2:28" ht="29" customHeight="1" thickBot="1" x14ac:dyDescent="0.25">
      <c r="B15" s="5">
        <v>2017</v>
      </c>
      <c r="C15" s="5">
        <v>100</v>
      </c>
      <c r="D15" s="8">
        <v>19612.102999999999</v>
      </c>
      <c r="E15" s="8">
        <v>14</v>
      </c>
    </row>
    <row r="16" spans="2:28" ht="29" customHeight="1" x14ac:dyDescent="0.2">
      <c r="B16" s="5">
        <v>2018</v>
      </c>
      <c r="C16" s="5">
        <v>101</v>
      </c>
      <c r="D16" s="8">
        <v>20656.516</v>
      </c>
      <c r="E16" s="8">
        <v>15</v>
      </c>
      <c r="J16" s="12"/>
      <c r="K16" s="12" t="s">
        <v>31</v>
      </c>
      <c r="L16" s="12" t="s">
        <v>33</v>
      </c>
      <c r="M16" s="12" t="s">
        <v>32</v>
      </c>
      <c r="T16" s="12"/>
      <c r="U16" s="12" t="s">
        <v>64</v>
      </c>
      <c r="V16" s="12" t="s">
        <v>35</v>
      </c>
      <c r="W16" s="12" t="s">
        <v>65</v>
      </c>
      <c r="X16" s="12" t="s">
        <v>66</v>
      </c>
      <c r="Y16" s="12" t="s">
        <v>67</v>
      </c>
      <c r="Z16" s="12" t="s">
        <v>68</v>
      </c>
      <c r="AA16" s="12" t="s">
        <v>69</v>
      </c>
      <c r="AB16" s="12" t="s">
        <v>70</v>
      </c>
    </row>
    <row r="17" spans="2:28" ht="29" customHeight="1" x14ac:dyDescent="0.2">
      <c r="B17" s="5">
        <v>2019</v>
      </c>
      <c r="C17" s="5">
        <v>102</v>
      </c>
      <c r="D17" s="8">
        <v>21539.982</v>
      </c>
      <c r="E17" s="8">
        <v>15.59</v>
      </c>
      <c r="J17" t="s">
        <v>31</v>
      </c>
      <c r="K17">
        <v>1</v>
      </c>
      <c r="T17" t="s">
        <v>58</v>
      </c>
      <c r="U17">
        <v>1995.5675009491881</v>
      </c>
      <c r="V17">
        <v>14.589620669024212</v>
      </c>
      <c r="W17">
        <v>136.77994419594847</v>
      </c>
      <c r="X17">
        <v>2.6521059971936808E-27</v>
      </c>
      <c r="Y17">
        <v>1964.7860919870018</v>
      </c>
      <c r="Z17">
        <v>2026.3489099113744</v>
      </c>
      <c r="AA17">
        <v>1964.7860919870018</v>
      </c>
      <c r="AB17">
        <v>2026.3489099113744</v>
      </c>
    </row>
    <row r="18" spans="2:28" ht="29" customHeight="1" x14ac:dyDescent="0.2">
      <c r="B18" s="5">
        <v>2020</v>
      </c>
      <c r="C18" s="5">
        <v>101</v>
      </c>
      <c r="D18" s="8">
        <v>21354.105</v>
      </c>
      <c r="E18" s="8">
        <v>16.07</v>
      </c>
      <c r="J18" t="s">
        <v>33</v>
      </c>
      <c r="K18">
        <v>0.11349381902948763</v>
      </c>
      <c r="L18">
        <v>1</v>
      </c>
      <c r="T18" t="s">
        <v>31</v>
      </c>
      <c r="U18">
        <v>-4.0744965705013271E-2</v>
      </c>
      <c r="V18">
        <v>0.14617099185663313</v>
      </c>
      <c r="W18">
        <v>-0.27874864354055007</v>
      </c>
      <c r="X18">
        <v>0.78380014407773324</v>
      </c>
      <c r="Y18">
        <v>-0.34913880135148478</v>
      </c>
      <c r="Z18">
        <v>0.2676488699414582</v>
      </c>
      <c r="AA18">
        <v>-0.34913880135148478</v>
      </c>
      <c r="AB18">
        <v>0.2676488699414582</v>
      </c>
    </row>
    <row r="19" spans="2:28" ht="29" customHeight="1" thickBot="1" x14ac:dyDescent="0.25">
      <c r="B19" s="5">
        <v>2021</v>
      </c>
      <c r="C19" s="5">
        <v>99</v>
      </c>
      <c r="D19" s="8">
        <v>23681.170999999998</v>
      </c>
      <c r="E19" s="8">
        <v>16.32</v>
      </c>
      <c r="J19" s="11" t="s">
        <v>32</v>
      </c>
      <c r="K19" s="11">
        <v>0.1151698822095046</v>
      </c>
      <c r="L19" s="11">
        <v>0.97274516894620977</v>
      </c>
      <c r="M19" s="11">
        <v>1</v>
      </c>
      <c r="T19" t="s">
        <v>33</v>
      </c>
      <c r="U19">
        <v>5.7176345167918871E-4</v>
      </c>
      <c r="V19">
        <v>3.273687658402716E-4</v>
      </c>
      <c r="W19">
        <v>1.7465424662967424</v>
      </c>
      <c r="X19">
        <v>9.875851318227731E-2</v>
      </c>
      <c r="Y19">
        <v>-1.1892427018668375E-4</v>
      </c>
      <c r="Z19">
        <v>1.2624511735450611E-3</v>
      </c>
      <c r="AA19">
        <v>-1.1892427018668375E-4</v>
      </c>
      <c r="AB19">
        <v>1.2624511735450611E-3</v>
      </c>
    </row>
    <row r="20" spans="2:28" ht="29" customHeight="1" thickBot="1" x14ac:dyDescent="0.25">
      <c r="B20" s="5">
        <v>2022</v>
      </c>
      <c r="C20" s="5">
        <v>94</v>
      </c>
      <c r="D20" s="8">
        <v>26006.893</v>
      </c>
      <c r="E20" s="8">
        <v>16.989999999999998</v>
      </c>
      <c r="T20" s="11" t="s">
        <v>32</v>
      </c>
      <c r="U20" s="11">
        <v>0.95834217910560782</v>
      </c>
      <c r="V20" s="11">
        <v>0.46311659343173894</v>
      </c>
      <c r="W20" s="11">
        <v>2.0693324158484567</v>
      </c>
      <c r="X20" s="11">
        <v>5.4068004484417079E-2</v>
      </c>
      <c r="Y20" s="11">
        <v>-1.8748424069773839E-2</v>
      </c>
      <c r="Z20" s="11">
        <v>1.9354327822809894</v>
      </c>
      <c r="AA20" s="11">
        <v>-1.8748424069773839E-2</v>
      </c>
      <c r="AB20" s="11">
        <v>1.9354327822809894</v>
      </c>
    </row>
    <row r="21" spans="2:28" ht="29" customHeight="1" thickBot="1" x14ac:dyDescent="0.25">
      <c r="B21" s="5">
        <v>2023</v>
      </c>
      <c r="C21" s="5">
        <v>101</v>
      </c>
      <c r="D21" s="8">
        <v>27720.71</v>
      </c>
      <c r="E21" s="8">
        <v>18.07</v>
      </c>
    </row>
    <row r="22" spans="2:28" ht="29" customHeight="1" x14ac:dyDescent="0.2">
      <c r="B22" s="5">
        <v>2024</v>
      </c>
      <c r="C22" s="5">
        <v>106</v>
      </c>
      <c r="D22" s="8">
        <v>29184.89</v>
      </c>
      <c r="E22" s="8">
        <v>18.670000000000002</v>
      </c>
      <c r="J22" s="13" t="s">
        <v>15</v>
      </c>
      <c r="K22" s="13"/>
      <c r="L22" s="13" t="s">
        <v>31</v>
      </c>
      <c r="M22" s="13"/>
      <c r="N22" s="13" t="s">
        <v>33</v>
      </c>
      <c r="O22" s="13"/>
      <c r="P22" s="13" t="s">
        <v>32</v>
      </c>
      <c r="Q22" s="13"/>
    </row>
    <row r="23" spans="2:28" ht="29" customHeight="1" x14ac:dyDescent="0.2">
      <c r="B23" s="5">
        <v>2025</v>
      </c>
      <c r="C23" s="5">
        <v>104</v>
      </c>
      <c r="E23" s="8">
        <v>19.18</v>
      </c>
      <c r="J23" s="14"/>
      <c r="K23" s="14"/>
      <c r="L23" s="14"/>
      <c r="M23" s="14"/>
      <c r="N23" s="14"/>
      <c r="O23" s="14"/>
      <c r="P23" s="14"/>
      <c r="Q23" s="14"/>
    </row>
    <row r="24" spans="2:28" ht="29" customHeight="1" x14ac:dyDescent="0.2">
      <c r="B24" s="5">
        <v>2026</v>
      </c>
      <c r="C24" s="5">
        <v>101</v>
      </c>
      <c r="J24" s="14" t="s">
        <v>34</v>
      </c>
      <c r="K24" s="14">
        <v>2014</v>
      </c>
      <c r="L24" s="14" t="s">
        <v>34</v>
      </c>
      <c r="M24" s="14">
        <v>100.38095238095238</v>
      </c>
      <c r="N24" s="14" t="s">
        <v>34</v>
      </c>
      <c r="O24" s="14">
        <v>18621.04419047619</v>
      </c>
      <c r="P24" s="14" t="s">
        <v>34</v>
      </c>
      <c r="Q24" s="14">
        <v>12.39190476190476</v>
      </c>
      <c r="T24" t="s">
        <v>71</v>
      </c>
    </row>
    <row r="25" spans="2:28" ht="29" customHeight="1" thickBot="1" x14ac:dyDescent="0.25">
      <c r="B25" s="5">
        <v>2027</v>
      </c>
      <c r="C25" s="5">
        <v>99</v>
      </c>
      <c r="J25" s="14" t="s">
        <v>35</v>
      </c>
      <c r="K25" s="14">
        <v>1.3540064007726602</v>
      </c>
      <c r="L25" s="14" t="s">
        <v>35</v>
      </c>
      <c r="M25" s="14">
        <v>0.55410240791576582</v>
      </c>
      <c r="N25" s="14" t="s">
        <v>35</v>
      </c>
      <c r="O25" s="14">
        <v>1059.881259240299</v>
      </c>
      <c r="P25" s="14" t="s">
        <v>35</v>
      </c>
      <c r="Q25" s="14">
        <v>0.74935642833657223</v>
      </c>
    </row>
    <row r="26" spans="2:28" ht="29" customHeight="1" x14ac:dyDescent="0.2">
      <c r="B26" s="5">
        <v>2028</v>
      </c>
      <c r="C26" s="5">
        <v>100</v>
      </c>
      <c r="J26" s="14" t="s">
        <v>36</v>
      </c>
      <c r="K26" s="14">
        <v>2014</v>
      </c>
      <c r="L26" s="14" t="s">
        <v>36</v>
      </c>
      <c r="M26" s="14">
        <v>101</v>
      </c>
      <c r="N26" s="14" t="s">
        <v>36</v>
      </c>
      <c r="O26" s="14">
        <v>17608.137999999999</v>
      </c>
      <c r="P26" s="14" t="s">
        <v>36</v>
      </c>
      <c r="Q26" s="14">
        <v>10.74</v>
      </c>
      <c r="T26" s="12" t="s">
        <v>72</v>
      </c>
      <c r="U26" s="12" t="s">
        <v>73</v>
      </c>
      <c r="V26" s="12" t="s">
        <v>74</v>
      </c>
      <c r="W26" s="12" t="s">
        <v>75</v>
      </c>
    </row>
    <row r="27" spans="2:28" ht="29" customHeight="1" x14ac:dyDescent="0.2">
      <c r="B27" s="5">
        <v>2029</v>
      </c>
      <c r="C27" s="5">
        <v>99</v>
      </c>
      <c r="J27" s="14" t="s">
        <v>37</v>
      </c>
      <c r="K27" s="14" t="e">
        <v>#N/A</v>
      </c>
      <c r="L27" s="14" t="s">
        <v>37</v>
      </c>
      <c r="M27" s="14">
        <v>101</v>
      </c>
      <c r="N27" s="14" t="s">
        <v>37</v>
      </c>
      <c r="O27" s="14" t="e">
        <v>#N/A</v>
      </c>
      <c r="P27" s="14" t="s">
        <v>37</v>
      </c>
      <c r="Q27" s="14">
        <v>9.7899999999999991</v>
      </c>
      <c r="T27">
        <v>1</v>
      </c>
      <c r="U27">
        <v>2006.5020241587704</v>
      </c>
      <c r="V27">
        <v>-2.5020241587703822</v>
      </c>
      <c r="W27">
        <v>-1.6459417228327111</v>
      </c>
    </row>
    <row r="28" spans="2:28" ht="29" customHeight="1" x14ac:dyDescent="0.2">
      <c r="J28" s="14" t="s">
        <v>38</v>
      </c>
      <c r="K28" s="14">
        <v>6.2048368229954285</v>
      </c>
      <c r="L28" s="14" t="s">
        <v>38</v>
      </c>
      <c r="M28" s="14">
        <v>2.5392162270312948</v>
      </c>
      <c r="N28" s="14" t="s">
        <v>38</v>
      </c>
      <c r="O28" s="14">
        <v>4856.9860981337833</v>
      </c>
      <c r="P28" s="14" t="s">
        <v>38</v>
      </c>
      <c r="Q28" s="14">
        <v>3.4339825553540932</v>
      </c>
      <c r="T28">
        <v>2</v>
      </c>
      <c r="U28">
        <v>2007.127760315012</v>
      </c>
      <c r="V28">
        <v>-2.127760315011983</v>
      </c>
      <c r="W28">
        <v>-1.3997344775387914</v>
      </c>
    </row>
    <row r="29" spans="2:28" ht="29" customHeight="1" x14ac:dyDescent="0.2">
      <c r="J29" s="14" t="s">
        <v>39</v>
      </c>
      <c r="K29" s="14">
        <v>38.5</v>
      </c>
      <c r="L29" s="14" t="s">
        <v>39</v>
      </c>
      <c r="M29" s="14">
        <v>6.4476190476190451</v>
      </c>
      <c r="N29" s="14" t="s">
        <v>39</v>
      </c>
      <c r="O29" s="14">
        <v>23590313.957464837</v>
      </c>
      <c r="P29" s="14" t="s">
        <v>39</v>
      </c>
      <c r="Q29" s="14">
        <v>11.792236190476228</v>
      </c>
      <c r="T29">
        <v>3</v>
      </c>
      <c r="U29">
        <v>2007.8040828557334</v>
      </c>
      <c r="V29">
        <v>-1.8040828557334407</v>
      </c>
      <c r="W29">
        <v>-1.186805184630261</v>
      </c>
    </row>
    <row r="30" spans="2:28" ht="29" customHeight="1" x14ac:dyDescent="0.2">
      <c r="J30" s="14" t="s">
        <v>40</v>
      </c>
      <c r="K30" s="14">
        <v>-1.1999999999999997</v>
      </c>
      <c r="L30" s="14" t="s">
        <v>40</v>
      </c>
      <c r="M30" s="14">
        <v>1.7558778450460424</v>
      </c>
      <c r="N30" s="14" t="s">
        <v>40</v>
      </c>
      <c r="O30" s="14">
        <v>-0.18661974753670929</v>
      </c>
      <c r="P30" s="14" t="s">
        <v>40</v>
      </c>
      <c r="Q30" s="14">
        <v>-1.2829852489581319</v>
      </c>
      <c r="T30">
        <v>4</v>
      </c>
      <c r="U30">
        <v>2008.5688308513249</v>
      </c>
      <c r="V30">
        <v>-1.5688308513249467</v>
      </c>
      <c r="W30">
        <v>-1.0320460516783794</v>
      </c>
    </row>
    <row r="31" spans="2:28" ht="29" customHeight="1" x14ac:dyDescent="0.2">
      <c r="J31" s="14" t="s">
        <v>41</v>
      </c>
      <c r="K31" s="14">
        <v>-4.9083544246585867E-17</v>
      </c>
      <c r="L31" s="14" t="s">
        <v>41</v>
      </c>
      <c r="M31" s="14">
        <v>-0.59589237492173264</v>
      </c>
      <c r="N31" s="14" t="s">
        <v>41</v>
      </c>
      <c r="O31" s="14">
        <v>0.81016117043722979</v>
      </c>
      <c r="P31" s="14" t="s">
        <v>41</v>
      </c>
      <c r="Q31" s="14">
        <v>0.54454090313624381</v>
      </c>
      <c r="T31">
        <v>5</v>
      </c>
      <c r="U31">
        <v>2009.0709343158805</v>
      </c>
      <c r="V31">
        <v>-1.0709343158805495</v>
      </c>
      <c r="W31">
        <v>-0.70450777493186867</v>
      </c>
    </row>
    <row r="32" spans="2:28" ht="29" customHeight="1" x14ac:dyDescent="0.2">
      <c r="J32" s="14" t="s">
        <v>42</v>
      </c>
      <c r="K32" s="14">
        <v>20</v>
      </c>
      <c r="L32" s="14" t="s">
        <v>42</v>
      </c>
      <c r="M32" s="14">
        <v>12</v>
      </c>
      <c r="N32" s="14" t="s">
        <v>42</v>
      </c>
      <c r="O32" s="14">
        <v>16967.694</v>
      </c>
      <c r="P32" s="14" t="s">
        <v>42</v>
      </c>
      <c r="Q32" s="14">
        <v>10.170000000000002</v>
      </c>
      <c r="T32">
        <v>6</v>
      </c>
      <c r="U32">
        <v>2009.2754387708083</v>
      </c>
      <c r="V32">
        <v>-0.27543877080825041</v>
      </c>
      <c r="W32">
        <v>-0.18119575839022173</v>
      </c>
    </row>
    <row r="33" spans="10:23" ht="29" customHeight="1" x14ac:dyDescent="0.2">
      <c r="J33" s="14" t="s">
        <v>43</v>
      </c>
      <c r="K33" s="14">
        <v>2004</v>
      </c>
      <c r="L33" s="14" t="s">
        <v>43</v>
      </c>
      <c r="M33" s="14">
        <v>94</v>
      </c>
      <c r="N33" s="14" t="s">
        <v>43</v>
      </c>
      <c r="O33" s="14">
        <v>12217.196</v>
      </c>
      <c r="P33" s="14" t="s">
        <v>43</v>
      </c>
      <c r="Q33" s="14">
        <v>8.5</v>
      </c>
      <c r="T33">
        <v>7</v>
      </c>
      <c r="U33">
        <v>2009.5203708810157</v>
      </c>
      <c r="V33">
        <v>0.47962911898434868</v>
      </c>
      <c r="W33">
        <v>0.31552116539506342</v>
      </c>
    </row>
    <row r="34" spans="10:23" ht="29" customHeight="1" x14ac:dyDescent="0.2">
      <c r="J34" s="14" t="s">
        <v>44</v>
      </c>
      <c r="K34" s="14">
        <v>2024</v>
      </c>
      <c r="L34" s="14" t="s">
        <v>44</v>
      </c>
      <c r="M34" s="14">
        <v>106</v>
      </c>
      <c r="N34" s="14" t="s">
        <v>44</v>
      </c>
      <c r="O34" s="14">
        <v>29184.89</v>
      </c>
      <c r="P34" s="14" t="s">
        <v>44</v>
      </c>
      <c r="Q34" s="14">
        <v>18.670000000000002</v>
      </c>
      <c r="T34">
        <v>8</v>
      </c>
      <c r="U34">
        <v>2009.9191154090045</v>
      </c>
      <c r="V34">
        <v>1.080884590995538</v>
      </c>
      <c r="W34">
        <v>0.71105350427985081</v>
      </c>
    </row>
    <row r="35" spans="10:23" ht="29" customHeight="1" x14ac:dyDescent="0.2">
      <c r="J35" s="14" t="s">
        <v>45</v>
      </c>
      <c r="K35" s="14">
        <v>42294</v>
      </c>
      <c r="L35" s="14" t="s">
        <v>45</v>
      </c>
      <c r="M35" s="14">
        <v>2108</v>
      </c>
      <c r="N35" s="14" t="s">
        <v>45</v>
      </c>
      <c r="O35" s="14">
        <v>391041.92800000001</v>
      </c>
      <c r="P35" s="14" t="s">
        <v>45</v>
      </c>
      <c r="Q35" s="14">
        <v>260.22999999999996</v>
      </c>
      <c r="T35">
        <v>9</v>
      </c>
      <c r="U35">
        <v>2010.5591093177129</v>
      </c>
      <c r="V35">
        <v>1.4408906822870904</v>
      </c>
      <c r="W35">
        <v>0.94788137185004073</v>
      </c>
    </row>
    <row r="36" spans="10:23" ht="29" customHeight="1" x14ac:dyDescent="0.2">
      <c r="J36" s="14" t="s">
        <v>46</v>
      </c>
      <c r="K36" s="14">
        <v>21</v>
      </c>
      <c r="L36" s="14" t="s">
        <v>46</v>
      </c>
      <c r="M36" s="14">
        <v>21</v>
      </c>
      <c r="N36" s="14" t="s">
        <v>46</v>
      </c>
      <c r="O36" s="14">
        <v>21</v>
      </c>
      <c r="P36" s="14" t="s">
        <v>46</v>
      </c>
      <c r="Q36" s="14">
        <v>21</v>
      </c>
      <c r="T36">
        <v>10</v>
      </c>
      <c r="U36">
        <v>2011.2145269813282</v>
      </c>
      <c r="V36">
        <v>1.7854730186718371</v>
      </c>
      <c r="W36">
        <v>1.1745628139211526</v>
      </c>
    </row>
    <row r="37" spans="10:23" ht="29" customHeight="1" thickBot="1" x14ac:dyDescent="0.25">
      <c r="J37" s="15" t="s">
        <v>47</v>
      </c>
      <c r="K37" s="15">
        <v>2.8244078593757842</v>
      </c>
      <c r="L37" s="15" t="s">
        <v>47</v>
      </c>
      <c r="M37" s="15">
        <v>1.1558373689542873</v>
      </c>
      <c r="N37" s="15" t="s">
        <v>47</v>
      </c>
      <c r="O37" s="15">
        <v>2210.8735652173796</v>
      </c>
      <c r="P37" s="15" t="s">
        <v>47</v>
      </c>
      <c r="Q37" s="15">
        <v>1.5631301184837922</v>
      </c>
      <c r="T37">
        <v>11</v>
      </c>
      <c r="U37">
        <v>2011.7717992113944</v>
      </c>
      <c r="V37">
        <v>2.2282007886055908</v>
      </c>
      <c r="W37">
        <v>1.4658086461551498</v>
      </c>
    </row>
    <row r="38" spans="10:23" ht="29" customHeight="1" x14ac:dyDescent="0.2">
      <c r="T38">
        <v>12</v>
      </c>
      <c r="U38">
        <v>2012.5023637040749</v>
      </c>
      <c r="V38">
        <v>2.4976362959250764</v>
      </c>
      <c r="W38">
        <v>1.6430551933378457</v>
      </c>
    </row>
    <row r="39" spans="10:23" ht="29" customHeight="1" x14ac:dyDescent="0.2">
      <c r="T39">
        <v>13</v>
      </c>
      <c r="U39">
        <v>2014.6219247410563</v>
      </c>
      <c r="V39">
        <v>1.3780752589436815</v>
      </c>
      <c r="W39">
        <v>0.90655861892781175</v>
      </c>
    </row>
    <row r="40" spans="10:23" ht="29" customHeight="1" x14ac:dyDescent="0.2">
      <c r="T40">
        <v>14</v>
      </c>
      <c r="U40">
        <v>2016.1232785921329</v>
      </c>
      <c r="V40">
        <v>0.87672140786708042</v>
      </c>
      <c r="W40">
        <v>0.5767459676401524</v>
      </c>
    </row>
    <row r="41" spans="10:23" ht="29" customHeight="1" x14ac:dyDescent="0.2">
      <c r="T41">
        <v>15</v>
      </c>
      <c r="U41">
        <v>2017.6380329873921</v>
      </c>
      <c r="V41">
        <v>0.36196701260791997</v>
      </c>
      <c r="W41">
        <v>0.23811784800402702</v>
      </c>
    </row>
    <row r="42" spans="10:23" ht="29" customHeight="1" x14ac:dyDescent="0.2">
      <c r="T42">
        <v>16</v>
      </c>
      <c r="U42">
        <v>2018.6678434769606</v>
      </c>
      <c r="V42">
        <v>0.33215652303942989</v>
      </c>
      <c r="W42">
        <v>0.21850719461091161</v>
      </c>
    </row>
    <row r="43" spans="10:23" ht="29" customHeight="1" x14ac:dyDescent="0.2">
      <c r="T43">
        <v>17</v>
      </c>
      <c r="U43">
        <v>2019.0623150135286</v>
      </c>
      <c r="V43">
        <v>0.93768498647136767</v>
      </c>
      <c r="W43">
        <v>0.61685049550662241</v>
      </c>
    </row>
    <row r="44" spans="10:23" ht="29" customHeight="1" x14ac:dyDescent="0.2">
      <c r="T44">
        <v>18</v>
      </c>
      <c r="U44">
        <v>2020.7139217781605</v>
      </c>
      <c r="V44">
        <v>0.28607822183948883</v>
      </c>
      <c r="W44">
        <v>0.18819485801880287</v>
      </c>
    </row>
    <row r="45" spans="10:23" ht="29" customHeight="1" x14ac:dyDescent="0.2">
      <c r="T45">
        <v>19</v>
      </c>
      <c r="U45">
        <v>2022.8894987050523</v>
      </c>
      <c r="V45">
        <v>-0.88949870505234685</v>
      </c>
      <c r="W45">
        <v>-0.58515143665552694</v>
      </c>
    </row>
    <row r="46" spans="10:23" ht="29" customHeight="1" x14ac:dyDescent="0.2">
      <c r="T46">
        <v>20</v>
      </c>
      <c r="U46">
        <v>2024.6191914220178</v>
      </c>
      <c r="V46">
        <v>-1.6191914220178205</v>
      </c>
      <c r="W46">
        <v>-1.0651754538060565</v>
      </c>
    </row>
    <row r="47" spans="10:23" ht="29" customHeight="1" thickBot="1" x14ac:dyDescent="0.25">
      <c r="T47" s="11">
        <v>21</v>
      </c>
      <c r="U47" s="11">
        <v>2025.827636511636</v>
      </c>
      <c r="V47" s="11">
        <v>-1.8276365116360012</v>
      </c>
      <c r="W47" s="11">
        <v>-1.2022998171818193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showGridLines="0" topLeftCell="A20" zoomScale="125" zoomScaleNormal="150" workbookViewId="0">
      <selection activeCell="H47" sqref="H47"/>
    </sheetView>
  </sheetViews>
  <sheetFormatPr baseColWidth="10" defaultColWidth="8.83203125" defaultRowHeight="15" x14ac:dyDescent="0.2"/>
  <cols>
    <col min="1" max="1" width="20" customWidth="1"/>
    <col min="2" max="2" width="8" customWidth="1"/>
  </cols>
  <sheetData>
    <row r="1" spans="1:16" ht="16" x14ac:dyDescent="0.2">
      <c r="A1" s="21" t="s">
        <v>0</v>
      </c>
      <c r="B1" s="18"/>
      <c r="C1" s="18"/>
      <c r="D1" s="18"/>
      <c r="E1" s="18"/>
      <c r="F1" s="18"/>
    </row>
    <row r="2" spans="1:16" ht="16" x14ac:dyDescent="0.2">
      <c r="A2" s="21" t="s">
        <v>1</v>
      </c>
      <c r="B2" s="18"/>
      <c r="C2" s="18"/>
      <c r="D2" s="18"/>
      <c r="E2" s="18"/>
      <c r="F2" s="18"/>
    </row>
    <row r="3" spans="1:16" x14ac:dyDescent="0.2">
      <c r="A3" s="18"/>
      <c r="B3" s="18"/>
      <c r="C3" s="18"/>
      <c r="D3" s="18"/>
      <c r="E3" s="18"/>
      <c r="F3" s="18"/>
    </row>
    <row r="4" spans="1:16" x14ac:dyDescent="0.2">
      <c r="A4" s="4" t="s">
        <v>2</v>
      </c>
      <c r="B4" s="19" t="s">
        <v>3</v>
      </c>
      <c r="C4" s="18"/>
      <c r="D4" s="18"/>
      <c r="E4" s="18"/>
      <c r="F4" s="18"/>
    </row>
    <row r="5" spans="1:16" x14ac:dyDescent="0.2">
      <c r="A5" s="22" t="s">
        <v>4</v>
      </c>
      <c r="B5" s="18"/>
      <c r="C5" s="18"/>
      <c r="D5" s="18"/>
      <c r="E5" s="18"/>
      <c r="F5" s="18"/>
    </row>
    <row r="6" spans="1:16" x14ac:dyDescent="0.2">
      <c r="A6" s="4" t="s">
        <v>5</v>
      </c>
      <c r="B6" s="17" t="s">
        <v>6</v>
      </c>
      <c r="C6" s="18"/>
      <c r="D6" s="18"/>
      <c r="E6" s="18"/>
      <c r="F6" s="18"/>
    </row>
    <row r="7" spans="1:16" x14ac:dyDescent="0.2">
      <c r="A7" s="4" t="s">
        <v>7</v>
      </c>
      <c r="B7" s="17" t="s">
        <v>8</v>
      </c>
      <c r="C7" s="18"/>
      <c r="D7" s="18"/>
      <c r="E7" s="18"/>
      <c r="F7" s="18"/>
    </row>
    <row r="8" spans="1:16" x14ac:dyDescent="0.2">
      <c r="A8" s="4" t="s">
        <v>9</v>
      </c>
      <c r="B8" s="19" t="s">
        <v>10</v>
      </c>
      <c r="C8" s="18"/>
      <c r="D8" s="18"/>
      <c r="E8" s="18"/>
      <c r="F8" s="18"/>
    </row>
    <row r="9" spans="1:16" x14ac:dyDescent="0.2">
      <c r="A9" s="4" t="s">
        <v>11</v>
      </c>
      <c r="B9" s="19" t="s">
        <v>12</v>
      </c>
      <c r="C9" s="18"/>
      <c r="D9" s="18"/>
      <c r="E9" s="18"/>
      <c r="F9" s="18"/>
    </row>
    <row r="10" spans="1:16" x14ac:dyDescent="0.2">
      <c r="A10" s="4" t="s">
        <v>13</v>
      </c>
      <c r="B10" s="20" t="s">
        <v>14</v>
      </c>
      <c r="C10" s="18"/>
      <c r="D10" s="18"/>
      <c r="E10" s="18"/>
      <c r="F10" s="18"/>
    </row>
    <row r="12" spans="1:16" x14ac:dyDescent="0.2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1" t="s">
        <v>20</v>
      </c>
      <c r="G12" s="1" t="s">
        <v>21</v>
      </c>
      <c r="H12" s="1" t="s">
        <v>22</v>
      </c>
      <c r="I12" s="1" t="s">
        <v>23</v>
      </c>
      <c r="J12" s="1" t="s">
        <v>24</v>
      </c>
      <c r="K12" s="1" t="s">
        <v>25</v>
      </c>
      <c r="L12" s="1" t="s">
        <v>26</v>
      </c>
      <c r="M12" s="1" t="s">
        <v>27</v>
      </c>
      <c r="N12" s="1" t="s">
        <v>28</v>
      </c>
      <c r="O12" s="1" t="s">
        <v>29</v>
      </c>
      <c r="P12" s="1" t="s">
        <v>30</v>
      </c>
    </row>
    <row r="13" spans="1:16" x14ac:dyDescent="0.2">
      <c r="A13" s="2">
        <v>2015</v>
      </c>
      <c r="C13" s="3">
        <v>266.60500000000002</v>
      </c>
      <c r="E13" s="3">
        <v>269.553</v>
      </c>
      <c r="G13" s="3">
        <v>272.48200000000003</v>
      </c>
      <c r="I13" s="3">
        <v>275.11</v>
      </c>
      <c r="K13" s="3">
        <v>275.40199999999999</v>
      </c>
      <c r="M13" s="3">
        <v>279.26499999999999</v>
      </c>
      <c r="N13" s="3">
        <v>271.82499999999999</v>
      </c>
      <c r="O13" s="3">
        <v>268.18700000000001</v>
      </c>
      <c r="P13" s="3">
        <v>275.46199999999999</v>
      </c>
    </row>
    <row r="14" spans="1:16" x14ac:dyDescent="0.2">
      <c r="A14" s="2">
        <v>2016</v>
      </c>
      <c r="C14" s="3">
        <v>279.47199999999998</v>
      </c>
      <c r="E14" s="3">
        <v>281.22800000000001</v>
      </c>
      <c r="G14" s="3">
        <v>283.786</v>
      </c>
      <c r="I14" s="3">
        <v>286.27499999999998</v>
      </c>
      <c r="K14" s="3">
        <v>287.09899999999999</v>
      </c>
      <c r="M14" s="3">
        <v>287.887</v>
      </c>
      <c r="N14" s="3">
        <v>283.57299999999998</v>
      </c>
      <c r="O14" s="3">
        <v>280.74200000000002</v>
      </c>
      <c r="P14" s="3">
        <v>286.404</v>
      </c>
    </row>
    <row r="15" spans="1:16" x14ac:dyDescent="0.2">
      <c r="A15" s="2">
        <v>2017</v>
      </c>
      <c r="C15" s="3">
        <v>289.00700000000001</v>
      </c>
      <c r="E15" s="3">
        <v>290.32900000000001</v>
      </c>
      <c r="G15" s="3">
        <v>291.22699999999998</v>
      </c>
      <c r="I15" s="3">
        <v>294.11399999999998</v>
      </c>
      <c r="K15" s="3">
        <v>293.21899999999999</v>
      </c>
      <c r="M15" s="3">
        <v>293.80700000000002</v>
      </c>
      <c r="N15" s="3">
        <v>291.44200000000001</v>
      </c>
      <c r="O15" s="3">
        <v>289.53899999999999</v>
      </c>
      <c r="P15" s="3">
        <v>293.34500000000003</v>
      </c>
    </row>
    <row r="16" spans="1:16" x14ac:dyDescent="0.2">
      <c r="A16" s="2">
        <v>2018</v>
      </c>
      <c r="C16" s="3">
        <v>298.714</v>
      </c>
      <c r="E16" s="3">
        <v>301.40899999999999</v>
      </c>
      <c r="G16" s="3">
        <v>302.71199999999999</v>
      </c>
      <c r="I16" s="3">
        <v>310.79700000000003</v>
      </c>
      <c r="K16" s="3">
        <v>312.00299999999999</v>
      </c>
      <c r="M16" s="3">
        <v>314.197</v>
      </c>
      <c r="N16" s="3">
        <v>305.14100000000002</v>
      </c>
      <c r="O16" s="3">
        <v>299.642</v>
      </c>
      <c r="P16" s="3">
        <v>310.64</v>
      </c>
    </row>
    <row r="17" spans="1:16" x14ac:dyDescent="0.2">
      <c r="A17" s="2">
        <v>2019</v>
      </c>
      <c r="C17" s="3">
        <v>318.67599999999999</v>
      </c>
      <c r="E17" s="3">
        <v>324.339</v>
      </c>
      <c r="G17" s="3">
        <v>325.18299999999999</v>
      </c>
      <c r="I17" s="3">
        <v>329.24700000000001</v>
      </c>
      <c r="K17" s="3">
        <v>331.34800000000001</v>
      </c>
      <c r="M17" s="3">
        <v>329.74599999999998</v>
      </c>
      <c r="N17" s="3">
        <v>325.428</v>
      </c>
      <c r="O17" s="3">
        <v>321.13600000000002</v>
      </c>
      <c r="P17" s="3">
        <v>329.72</v>
      </c>
    </row>
    <row r="18" spans="1:16" x14ac:dyDescent="0.2">
      <c r="A18" s="2">
        <v>2020</v>
      </c>
      <c r="C18" s="3">
        <v>338.7</v>
      </c>
      <c r="E18" s="3">
        <v>330.93200000000002</v>
      </c>
      <c r="G18" s="3">
        <v>338.892</v>
      </c>
      <c r="I18" s="3">
        <v>341.262</v>
      </c>
      <c r="K18" s="3">
        <v>343.91399999999999</v>
      </c>
      <c r="M18" s="3">
        <v>347.65499999999997</v>
      </c>
      <c r="N18" s="3">
        <v>338.85</v>
      </c>
      <c r="O18" s="3">
        <v>334.88299999999998</v>
      </c>
      <c r="P18" s="3">
        <v>342.81700000000001</v>
      </c>
    </row>
    <row r="19" spans="1:16" x14ac:dyDescent="0.2">
      <c r="A19" s="2">
        <v>2021</v>
      </c>
      <c r="C19" s="3">
        <v>349.92200000000003</v>
      </c>
      <c r="E19" s="3">
        <v>350.27600000000001</v>
      </c>
      <c r="G19" s="3">
        <v>353.16899999999998</v>
      </c>
      <c r="I19" s="3">
        <v>356.51900000000001</v>
      </c>
      <c r="K19" s="3">
        <v>357.86900000000003</v>
      </c>
      <c r="M19" s="3">
        <v>360.14600000000002</v>
      </c>
      <c r="N19" s="3">
        <v>353.73899999999998</v>
      </c>
      <c r="O19" s="3">
        <v>350.20299999999997</v>
      </c>
      <c r="P19" s="3">
        <v>357.27499999999998</v>
      </c>
    </row>
    <row r="20" spans="1:16" x14ac:dyDescent="0.2">
      <c r="A20" s="2">
        <v>2022</v>
      </c>
      <c r="C20" s="3">
        <v>370.02300000000002</v>
      </c>
      <c r="E20" s="3">
        <v>371.27199999999999</v>
      </c>
      <c r="G20" s="3">
        <v>378.32900000000001</v>
      </c>
      <c r="I20" s="3">
        <v>381.88799999999998</v>
      </c>
      <c r="K20" s="3">
        <v>390.17399999999998</v>
      </c>
      <c r="M20" s="3">
        <v>394.35700000000003</v>
      </c>
      <c r="N20" s="3">
        <v>378.15600000000001</v>
      </c>
      <c r="O20" s="3">
        <v>370.178</v>
      </c>
      <c r="P20" s="3">
        <v>386.13499999999999</v>
      </c>
    </row>
    <row r="21" spans="1:16" x14ac:dyDescent="0.2">
      <c r="A21" s="2">
        <v>2023</v>
      </c>
      <c r="C21" s="3">
        <v>398.99200000000002</v>
      </c>
      <c r="E21" s="3">
        <v>400.51</v>
      </c>
      <c r="G21" s="3">
        <v>403.30900000000003</v>
      </c>
      <c r="I21" s="3">
        <v>406.37599999999998</v>
      </c>
      <c r="K21" s="3">
        <v>409.74400000000003</v>
      </c>
      <c r="M21" s="3">
        <v>410.90699999999998</v>
      </c>
      <c r="N21" s="3">
        <v>403.62099999999998</v>
      </c>
      <c r="O21" s="3">
        <v>399.49900000000002</v>
      </c>
      <c r="P21" s="3">
        <v>407.74400000000003</v>
      </c>
    </row>
    <row r="22" spans="1:16" x14ac:dyDescent="0.2">
      <c r="A22" s="2">
        <v>2024</v>
      </c>
      <c r="C22" s="3">
        <v>413.57400000000001</v>
      </c>
      <c r="E22" s="3">
        <v>418.16699999999997</v>
      </c>
      <c r="G22" s="3">
        <v>424.45800000000003</v>
      </c>
      <c r="I22" s="3">
        <v>425.46600000000001</v>
      </c>
      <c r="K22" s="3">
        <v>430.54300000000001</v>
      </c>
      <c r="M22" s="3">
        <v>431.51799999999997</v>
      </c>
      <c r="N22" s="3">
        <v>422.37799999999999</v>
      </c>
      <c r="O22" s="3">
        <v>416.65800000000002</v>
      </c>
      <c r="P22" s="3">
        <v>428.09800000000001</v>
      </c>
    </row>
    <row r="23" spans="1:16" x14ac:dyDescent="0.2">
      <c r="A23" s="2">
        <v>2025</v>
      </c>
      <c r="C23" s="3">
        <v>432.39400000000001</v>
      </c>
      <c r="E23" s="3">
        <v>433.56400000000002</v>
      </c>
    </row>
    <row r="27" spans="1:16" ht="16" thickBot="1" x14ac:dyDescent="0.25">
      <c r="A27" s="1" t="s">
        <v>15</v>
      </c>
      <c r="B27" s="1" t="s">
        <v>28</v>
      </c>
    </row>
    <row r="28" spans="1:16" ht="16" thickTop="1" x14ac:dyDescent="0.2">
      <c r="A28" s="2">
        <v>2015</v>
      </c>
      <c r="B28" s="6">
        <v>271.82499999999999</v>
      </c>
    </row>
    <row r="29" spans="1:16" x14ac:dyDescent="0.2">
      <c r="A29" s="2">
        <v>2016</v>
      </c>
      <c r="B29" s="6">
        <v>283.57299999999998</v>
      </c>
    </row>
    <row r="30" spans="1:16" x14ac:dyDescent="0.2">
      <c r="A30" s="2">
        <v>2017</v>
      </c>
      <c r="B30" s="6">
        <v>291.44200000000001</v>
      </c>
    </row>
    <row r="31" spans="1:16" x14ac:dyDescent="0.2">
      <c r="A31" s="2">
        <v>2018</v>
      </c>
      <c r="B31" s="6">
        <v>305.14100000000002</v>
      </c>
    </row>
    <row r="32" spans="1:16" x14ac:dyDescent="0.2">
      <c r="A32" s="2">
        <v>2019</v>
      </c>
      <c r="B32" s="6">
        <v>325.428</v>
      </c>
    </row>
    <row r="33" spans="1:2" x14ac:dyDescent="0.2">
      <c r="A33" s="2">
        <v>2020</v>
      </c>
      <c r="B33" s="6">
        <v>338.85</v>
      </c>
    </row>
    <row r="34" spans="1:2" x14ac:dyDescent="0.2">
      <c r="A34" s="2">
        <v>2021</v>
      </c>
      <c r="B34" s="6">
        <v>353.73899999999998</v>
      </c>
    </row>
    <row r="35" spans="1:2" x14ac:dyDescent="0.2">
      <c r="A35" s="2">
        <v>2022</v>
      </c>
      <c r="B35" s="6">
        <v>378.15600000000001</v>
      </c>
    </row>
    <row r="36" spans="1:2" x14ac:dyDescent="0.2">
      <c r="A36" s="2">
        <v>2023</v>
      </c>
      <c r="B36" s="6">
        <v>403.62099999999998</v>
      </c>
    </row>
    <row r="37" spans="1:2" x14ac:dyDescent="0.2">
      <c r="A37" s="2">
        <v>2024</v>
      </c>
      <c r="B37" s="6">
        <v>422.37799999999999</v>
      </c>
    </row>
    <row r="38" spans="1:2" x14ac:dyDescent="0.2">
      <c r="A38" s="2">
        <v>2025</v>
      </c>
    </row>
  </sheetData>
  <mergeCells count="10"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June 14, 2025 (10:02:55 AM)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Income Expenses  Statement</vt:lpstr>
      <vt:lpstr>Café </vt:lpstr>
      <vt:lpstr>Resturuant growth  index</vt:lpstr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Tarps Tie Down</cp:lastModifiedBy>
  <dcterms:created xsi:type="dcterms:W3CDTF">2025-06-14T14:02:55Z</dcterms:created>
  <dcterms:modified xsi:type="dcterms:W3CDTF">2025-07-13T23:37:10Z</dcterms:modified>
</cp:coreProperties>
</file>