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10545" activeTab="8"/>
  </bookViews>
  <sheets>
    <sheet name="eps-tobit" sheetId="1" r:id="rId1"/>
    <sheet name="eps-logit" sheetId="2" r:id="rId2"/>
    <sheet name="sal-tobit" sheetId="4" r:id="rId3"/>
    <sheet name="sal-logit" sheetId="3" r:id="rId4"/>
    <sheet name="cpx-tobit" sheetId="5" r:id="rId5"/>
    <sheet name="cpx-logit" sheetId="6" r:id="rId6"/>
    <sheet name="guidance-tobit" sheetId="7" r:id="rId7"/>
    <sheet name="guidance-logit" sheetId="10" r:id="rId8"/>
    <sheet name="dq" sheetId="9" r:id="rId9"/>
    <sheet name="logits" sheetId="11" r:id="rId10"/>
    <sheet name="tobits" sheetId="8" r:id="rId11"/>
    <sheet name="Sheet12" sheetId="12" r:id="rId12"/>
  </sheets>
  <calcPr calcId="145621"/>
</workbook>
</file>

<file path=xl/calcChain.xml><?xml version="1.0" encoding="utf-8"?>
<calcChain xmlns="http://schemas.openxmlformats.org/spreadsheetml/2006/main">
  <c r="J18" i="11" l="1"/>
  <c r="H18" i="11"/>
  <c r="F18" i="11"/>
  <c r="D18" i="11"/>
  <c r="J17" i="11"/>
  <c r="H17" i="11"/>
  <c r="F17" i="11"/>
  <c r="D17" i="11"/>
  <c r="H16" i="11"/>
  <c r="F16" i="11"/>
  <c r="D16" i="11"/>
  <c r="J15" i="11"/>
  <c r="H15" i="11"/>
  <c r="F15" i="11"/>
  <c r="D15" i="11"/>
  <c r="J14" i="11"/>
  <c r="H14" i="11"/>
  <c r="F14" i="11"/>
  <c r="D14" i="11"/>
  <c r="J13" i="11"/>
  <c r="H13" i="11"/>
  <c r="F13" i="11"/>
  <c r="D13" i="11"/>
  <c r="J12" i="11"/>
  <c r="H12" i="11"/>
  <c r="F12" i="11"/>
  <c r="D12" i="11"/>
  <c r="J11" i="11"/>
  <c r="H11" i="11"/>
  <c r="F11" i="11"/>
  <c r="D11" i="11"/>
  <c r="J10" i="11"/>
  <c r="H10" i="11"/>
  <c r="F10" i="11"/>
  <c r="D10" i="11"/>
  <c r="J9" i="11"/>
  <c r="H9" i="11"/>
  <c r="F9" i="11"/>
  <c r="D9" i="11"/>
  <c r="H8" i="11"/>
  <c r="F8" i="11"/>
  <c r="D8" i="11"/>
  <c r="J7" i="11"/>
  <c r="H7" i="11"/>
  <c r="F7" i="11"/>
  <c r="D7" i="11"/>
  <c r="J6" i="11"/>
  <c r="H6" i="11"/>
  <c r="F6" i="11"/>
  <c r="D6" i="11"/>
  <c r="J5" i="11"/>
  <c r="H5" i="11"/>
  <c r="F5" i="11"/>
  <c r="D5" i="11"/>
  <c r="J4" i="11"/>
  <c r="H4" i="11"/>
  <c r="F4" i="11"/>
  <c r="D4" i="11"/>
  <c r="J3" i="11"/>
  <c r="H3" i="11"/>
  <c r="F3" i="11"/>
  <c r="D3" i="11"/>
  <c r="J4" i="8"/>
  <c r="H4" i="8"/>
  <c r="F4" i="8"/>
  <c r="D4" i="8"/>
  <c r="J3" i="8"/>
  <c r="H3" i="8"/>
  <c r="F3" i="8"/>
  <c r="D3" i="8"/>
  <c r="J7" i="8"/>
  <c r="J8" i="8"/>
  <c r="J9" i="8"/>
  <c r="J10" i="8"/>
  <c r="J11" i="8"/>
  <c r="J12" i="8"/>
  <c r="J13" i="8"/>
  <c r="J14" i="8"/>
  <c r="J15" i="8"/>
  <c r="J16" i="8"/>
  <c r="J17" i="8"/>
  <c r="J18" i="8"/>
  <c r="J6" i="8"/>
  <c r="J5" i="8"/>
  <c r="H7" i="8"/>
  <c r="H8" i="8"/>
  <c r="H9" i="8"/>
  <c r="H10" i="8"/>
  <c r="H11" i="8"/>
  <c r="H12" i="8"/>
  <c r="H13" i="8"/>
  <c r="H14" i="8"/>
  <c r="H15" i="8"/>
  <c r="H16" i="8"/>
  <c r="H17" i="8"/>
  <c r="H18" i="8"/>
  <c r="H6" i="8"/>
  <c r="H5" i="8"/>
  <c r="F7" i="8"/>
  <c r="F8" i="8"/>
  <c r="F9" i="8"/>
  <c r="F10" i="8"/>
  <c r="F11" i="8"/>
  <c r="F12" i="8"/>
  <c r="F13" i="8"/>
  <c r="F14" i="8"/>
  <c r="F15" i="8"/>
  <c r="F16" i="8"/>
  <c r="F17" i="8"/>
  <c r="F18" i="8"/>
  <c r="F6" i="8"/>
  <c r="F5" i="8"/>
  <c r="D6" i="8"/>
  <c r="D5" i="8"/>
  <c r="D17" i="8"/>
  <c r="D15" i="8"/>
  <c r="D13" i="8"/>
  <c r="D11" i="8"/>
  <c r="D9" i="8"/>
  <c r="D7" i="8"/>
  <c r="F7" i="1"/>
  <c r="D14" i="8" s="1"/>
  <c r="F8" i="1"/>
  <c r="F9" i="1"/>
  <c r="F10" i="1"/>
  <c r="F11" i="1"/>
  <c r="D18" i="8"/>
  <c r="D16" i="8"/>
  <c r="D12" i="8"/>
  <c r="D10" i="8"/>
  <c r="D8" i="8"/>
  <c r="F3" i="1"/>
  <c r="F4" i="1"/>
  <c r="F5" i="1"/>
  <c r="F6" i="1"/>
  <c r="F3" i="4"/>
  <c r="F4" i="4"/>
  <c r="F5" i="4"/>
  <c r="F6" i="4"/>
  <c r="F7" i="4"/>
  <c r="F8" i="4"/>
  <c r="F9" i="4"/>
  <c r="F10" i="4"/>
  <c r="F11" i="4"/>
  <c r="F3" i="3"/>
  <c r="F4" i="3"/>
  <c r="F5" i="3"/>
  <c r="F6" i="3"/>
  <c r="F7" i="3"/>
  <c r="F8" i="3"/>
  <c r="F9" i="3"/>
  <c r="F10" i="3"/>
  <c r="F11" i="3"/>
  <c r="F3" i="5"/>
  <c r="F4" i="5"/>
  <c r="F5" i="5"/>
  <c r="F6" i="5"/>
  <c r="F7" i="5"/>
  <c r="F8" i="5"/>
  <c r="F9" i="5"/>
  <c r="F10" i="5"/>
  <c r="F11" i="5"/>
  <c r="F3" i="6"/>
  <c r="F4" i="6"/>
  <c r="F5" i="6"/>
  <c r="F6" i="6"/>
  <c r="F7" i="6"/>
  <c r="F8" i="6"/>
  <c r="F9" i="6"/>
  <c r="F10" i="6"/>
  <c r="F11" i="6"/>
  <c r="F3" i="7"/>
  <c r="F4" i="7"/>
  <c r="F5" i="7"/>
  <c r="F6" i="7"/>
  <c r="F7" i="7"/>
  <c r="F8" i="7"/>
  <c r="F9" i="7"/>
  <c r="F10" i="7"/>
  <c r="F11" i="7"/>
  <c r="F3" i="10"/>
  <c r="F4" i="10"/>
  <c r="J8" i="11" s="1"/>
  <c r="F5" i="10"/>
  <c r="F6" i="10"/>
  <c r="F7" i="10"/>
  <c r="F8" i="10"/>
  <c r="J16" i="11" s="1"/>
  <c r="F9" i="10"/>
  <c r="F10" i="10"/>
  <c r="F11" i="10"/>
  <c r="F3" i="2"/>
  <c r="F4" i="2"/>
  <c r="F5" i="2"/>
  <c r="F6" i="2"/>
  <c r="F7" i="2"/>
  <c r="F8" i="2"/>
  <c r="F9" i="2"/>
  <c r="F10" i="2"/>
  <c r="F11" i="2"/>
  <c r="F2" i="1"/>
  <c r="F2" i="4"/>
  <c r="F2" i="3"/>
  <c r="F2" i="5"/>
  <c r="F2" i="6"/>
  <c r="F2" i="7"/>
  <c r="F2" i="10"/>
  <c r="F2" i="2"/>
  <c r="F3" i="9"/>
  <c r="F4" i="9"/>
  <c r="F5" i="9"/>
  <c r="F6" i="9"/>
  <c r="F7" i="9"/>
  <c r="F8" i="9"/>
  <c r="F9" i="9"/>
  <c r="F10" i="9"/>
  <c r="F11" i="9"/>
  <c r="F2" i="9"/>
  <c r="G3" i="4"/>
  <c r="G4" i="4"/>
  <c r="G5" i="4"/>
  <c r="G6" i="4"/>
  <c r="G7" i="4"/>
  <c r="G8" i="4"/>
  <c r="G9" i="4"/>
  <c r="G10" i="4"/>
  <c r="G11" i="4"/>
  <c r="G3" i="3"/>
  <c r="G4" i="3"/>
  <c r="G5" i="3"/>
  <c r="G6" i="3"/>
  <c r="G7" i="3"/>
  <c r="G8" i="3"/>
  <c r="G9" i="3"/>
  <c r="G10" i="3"/>
  <c r="G11" i="3"/>
  <c r="G3" i="5"/>
  <c r="G4" i="5"/>
  <c r="G5" i="5"/>
  <c r="G6" i="5"/>
  <c r="G7" i="5"/>
  <c r="G8" i="5"/>
  <c r="G9" i="5"/>
  <c r="G10" i="5"/>
  <c r="G11" i="5"/>
  <c r="G3" i="6"/>
  <c r="G4" i="6"/>
  <c r="G5" i="6"/>
  <c r="G6" i="6"/>
  <c r="G7" i="6"/>
  <c r="G8" i="6"/>
  <c r="G9" i="6"/>
  <c r="G10" i="6"/>
  <c r="G11" i="6"/>
  <c r="G3" i="7"/>
  <c r="G4" i="7"/>
  <c r="G5" i="7"/>
  <c r="G6" i="7"/>
  <c r="G7" i="7"/>
  <c r="G8" i="7"/>
  <c r="G9" i="7"/>
  <c r="G10" i="7"/>
  <c r="G11" i="7"/>
  <c r="G3" i="10"/>
  <c r="G4" i="10"/>
  <c r="G5" i="10"/>
  <c r="G6" i="10"/>
  <c r="G7" i="10"/>
  <c r="G8" i="10"/>
  <c r="G9" i="10"/>
  <c r="G10" i="10"/>
  <c r="G11" i="10"/>
  <c r="G3" i="9"/>
  <c r="K4" i="9" s="1"/>
  <c r="G4" i="9"/>
  <c r="M4" i="9" s="1"/>
  <c r="G5" i="9"/>
  <c r="O4" i="9" s="1"/>
  <c r="G6" i="9"/>
  <c r="Q4" i="9" s="1"/>
  <c r="G7" i="9"/>
  <c r="S4" i="9" s="1"/>
  <c r="G8" i="9"/>
  <c r="U4" i="9" s="1"/>
  <c r="G9" i="9"/>
  <c r="W4" i="9" s="1"/>
  <c r="G10" i="9"/>
  <c r="G11" i="9"/>
  <c r="G2" i="4"/>
  <c r="G2" i="3"/>
  <c r="G2" i="5"/>
  <c r="G2" i="6"/>
  <c r="G2" i="7"/>
  <c r="G2" i="10"/>
  <c r="G2" i="9"/>
  <c r="I4" i="9" s="1"/>
  <c r="G11" i="2"/>
  <c r="G10" i="2"/>
  <c r="G9" i="2"/>
  <c r="G8" i="2"/>
  <c r="G7" i="2"/>
  <c r="G6" i="2"/>
  <c r="G5" i="2"/>
  <c r="G4" i="2"/>
  <c r="G3" i="2"/>
  <c r="G2" i="2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<sst xmlns="http://schemas.openxmlformats.org/spreadsheetml/2006/main" count="580" uniqueCount="65">
  <si>
    <t>Estimate</t>
  </si>
  <si>
    <t>Std. Error</t>
  </si>
  <si>
    <t>z value</t>
  </si>
  <si>
    <t>Pr(&gt;|z|)</t>
  </si>
  <si>
    <t>(Intercept)</t>
  </si>
  <si>
    <t>&lt; 2e-16</t>
  </si>
  <si>
    <t>pctcomp.r</t>
  </si>
  <si>
    <t>prodmktfluid</t>
  </si>
  <si>
    <t>negearnings</t>
  </si>
  <si>
    <t>logassets</t>
  </si>
  <si>
    <t>mtb</t>
  </si>
  <si>
    <t>adv</t>
  </si>
  <si>
    <t>rd</t>
  </si>
  <si>
    <t>I(ind)</t>
  </si>
  <si>
    <t>I(fyear)</t>
  </si>
  <si>
    <t>t value</t>
  </si>
  <si>
    <t>Pr(&gt;|t|)</t>
  </si>
  <si>
    <t>(1)</t>
  </si>
  <si>
    <t>(2)</t>
  </si>
  <si>
    <t>(3)</t>
  </si>
  <si>
    <t>(4)</t>
  </si>
  <si>
    <t>Intercept</t>
  </si>
  <si>
    <t>Li et al (2013) Competition Measure</t>
  </si>
  <si>
    <t>Hoberg et al (2014) Competition Measure</t>
  </si>
  <si>
    <t>Negative earnings indicator</t>
  </si>
  <si>
    <t>Natural logarithm of total assets</t>
  </si>
  <si>
    <t>Market-to-book ratio</t>
  </si>
  <si>
    <t>Advertising expense ratio</t>
  </si>
  <si>
    <t>Research and development expense ratio</t>
  </si>
  <si>
    <t>Observations</t>
  </si>
  <si>
    <t>(1) - EPS</t>
  </si>
  <si>
    <t>(2) - Sales</t>
  </si>
  <si>
    <t>(3) - CapEx</t>
  </si>
  <si>
    <t>(4) - All</t>
  </si>
  <si>
    <t>F-Test of joint significance</t>
  </si>
  <si>
    <t>&amp;</t>
  </si>
  <si>
    <t>\\</t>
  </si>
  <si>
    <t>Industry fixed-effects</t>
  </si>
  <si>
    <t>Year fixed-effects</t>
  </si>
  <si>
    <t>Yes</t>
  </si>
  <si>
    <t>EPS
forecasts</t>
  </si>
  <si>
    <t>Sales
forecasts</t>
  </si>
  <si>
    <t>CapEx
forecasts</t>
  </si>
  <si>
    <t>All
forecasts</t>
  </si>
  <si>
    <t>Model</t>
  </si>
  <si>
    <t>Dependent
Variable</t>
  </si>
  <si>
    <t>\hline</t>
  </si>
  <si>
    <t>(-26.256)</t>
  </si>
  <si>
    <t>(5.036)</t>
  </si>
  <si>
    <t>(-6.527)</t>
  </si>
  <si>
    <t>(-18.167)</t>
  </si>
  <si>
    <t>(-12.324)</t>
  </si>
  <si>
    <t>(9.698)</t>
  </si>
  <si>
    <t>(9.046)</t>
  </si>
  <si>
    <t>(7.407)</t>
  </si>
  <si>
    <t>R^2</t>
  </si>
  <si>
    <t>\\ \hline</t>
  </si>
  <si>
    <t>-34.42***</t>
  </si>
  <si>
    <t>0.03102***</t>
  </si>
  <si>
    <t>-0.005138***</t>
  </si>
  <si>
    <t>-0.1332***</t>
  </si>
  <si>
    <t>-0.01902***</t>
  </si>
  <si>
    <t>0.01464***</t>
  </si>
  <si>
    <t>0.6335***</t>
  </si>
  <si>
    <t>0.1141***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</si>
</sst>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0" fontId="2" fillId="0" borderId="0" xfId="2"/>
    <xf numFmtId="0" fontId="2" fillId="0" borderId="0" xfId="2" applyAlignment="1">
      <alignment horizontal="center"/>
    </xf>
    <xf numFmtId="0" fontId="0" fillId="0" borderId="0" xfId="0" quotePrefix="1" applyAlignment="1">
      <alignment horizontal="center" wrapText="1"/>
    </xf>
    <xf numFmtId="0" fontId="0" fillId="0" borderId="0" xfId="0" applyAlignment="1">
      <alignment wrapText="1"/>
    </xf>
    <xf numFmtId="4" fontId="0" fillId="0" borderId="0" xfId="1" applyNumberFormat="1" applyFont="1"/>
    <xf numFmtId="4" fontId="0" fillId="0" borderId="0" xfId="1" applyNumberFormat="1" applyFont="1" applyAlignment="1">
      <alignment horizontal="center"/>
    </xf>
    <xf numFmtId="0" fontId="0" fillId="0" borderId="0" xfId="0" applyAlignment="1">
      <alignment horizont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6" sqref="F6:F11"/>
    </sheetView>
  </sheetViews>
  <sheetFormatPr defaultRowHeight="15" x14ac:dyDescent="0.25"/>
  <cols>
    <col min="1" max="1" width="12.7109375" bestFit="1" customWidth="1"/>
    <col min="2" max="2" width="9.28515625" bestFit="1" customWidth="1"/>
    <col min="3" max="3" width="9.140625" bestFit="1" customWidth="1"/>
    <col min="4" max="4" width="7.7109375" bestFit="1" customWidth="1"/>
    <col min="5" max="5" width="8.28515625" bestFit="1" customWidth="1"/>
    <col min="6" max="6" width="8.28515625" customWidth="1"/>
    <col min="7" max="7" width="4" bestFit="1" customWidth="1"/>
  </cols>
  <sheetData>
    <row r="1" spans="1:7" x14ac:dyDescent="0.25">
      <c r="C1" t="s">
        <v>1</v>
      </c>
      <c r="D1" t="s">
        <v>2</v>
      </c>
      <c r="E1" t="s">
        <v>3</v>
      </c>
    </row>
    <row r="2" spans="1:7" x14ac:dyDescent="0.25">
      <c r="A2" t="s">
        <v>4</v>
      </c>
      <c r="B2" s="1">
        <v>-904.8</v>
      </c>
      <c r="C2" s="1">
        <v>47.07</v>
      </c>
      <c r="D2">
        <v>-19.222999999999999</v>
      </c>
      <c r="E2" t="s">
        <v>5</v>
      </c>
      <c r="F2" t="str">
        <f>"("&amp;D2&amp;")"</f>
        <v>(-19.223)</v>
      </c>
      <c r="G2" t="str">
        <f>IF(E2="&lt; 2e-16","***",IF(E2&lt;0.01,"***",IF(E2&lt;0.05,"**",IF(E2&lt;0.1,"*",""))))</f>
        <v>***</v>
      </c>
    </row>
    <row r="3" spans="1:7" x14ac:dyDescent="0.25">
      <c r="A3" t="s">
        <v>6</v>
      </c>
      <c r="B3" s="1">
        <v>-0.49669999999999997</v>
      </c>
      <c r="C3" s="1">
        <v>0.23480000000000001</v>
      </c>
      <c r="D3">
        <v>-2.1150000000000002</v>
      </c>
      <c r="E3">
        <v>3.4439999999999998E-2</v>
      </c>
      <c r="F3" t="str">
        <f t="shared" ref="F3:F11" si="0">"("&amp;D3&amp;")"</f>
        <v>(-2.115)</v>
      </c>
      <c r="G3" t="str">
        <f t="shared" ref="G3:G11" si="1">IF(E3="&lt; 2e-16","***",IF(E3&lt;0.01,"***",IF(E3&lt;0.05,"**",IF(E3&lt;0.1,"*",""))))</f>
        <v>**</v>
      </c>
    </row>
    <row r="4" spans="1:7" x14ac:dyDescent="0.25">
      <c r="A4" t="s">
        <v>7</v>
      </c>
      <c r="B4" s="1">
        <v>-6.6729999999999998E-2</v>
      </c>
      <c r="C4" s="1">
        <v>2.5049999999999999E-2</v>
      </c>
      <c r="D4">
        <v>-2.6640000000000001</v>
      </c>
      <c r="E4">
        <v>7.7099999999999998E-3</v>
      </c>
      <c r="F4" t="str">
        <f t="shared" si="0"/>
        <v>(-2.664)</v>
      </c>
      <c r="G4" t="str">
        <f t="shared" si="1"/>
        <v>***</v>
      </c>
    </row>
    <row r="5" spans="1:7" x14ac:dyDescent="0.25">
      <c r="A5" t="s">
        <v>8</v>
      </c>
      <c r="B5" s="1">
        <v>-3.1850000000000001</v>
      </c>
      <c r="C5" s="1">
        <v>0.31569999999999998</v>
      </c>
      <c r="D5">
        <v>-10.089</v>
      </c>
      <c r="E5" t="s">
        <v>5</v>
      </c>
      <c r="F5" t="str">
        <f t="shared" si="0"/>
        <v>(-10.089)</v>
      </c>
      <c r="G5" t="str">
        <f t="shared" si="1"/>
        <v>***</v>
      </c>
    </row>
    <row r="6" spans="1:7" x14ac:dyDescent="0.25">
      <c r="A6" t="s">
        <v>9</v>
      </c>
      <c r="B6" s="1">
        <v>0.7006</v>
      </c>
      <c r="C6" s="1">
        <v>4.9090000000000002E-2</v>
      </c>
      <c r="D6">
        <v>14.272</v>
      </c>
      <c r="E6" t="s">
        <v>5</v>
      </c>
      <c r="F6" t="str">
        <f t="shared" si="0"/>
        <v>(14.272)</v>
      </c>
      <c r="G6" t="str">
        <f t="shared" si="1"/>
        <v>***</v>
      </c>
    </row>
    <row r="7" spans="1:7" x14ac:dyDescent="0.25">
      <c r="A7" t="s">
        <v>10</v>
      </c>
      <c r="B7" s="1">
        <v>0.27900000000000003</v>
      </c>
      <c r="C7" s="1">
        <v>5.083E-2</v>
      </c>
      <c r="D7">
        <v>5.4880000000000004</v>
      </c>
      <c r="E7" s="1">
        <v>4.07E-8</v>
      </c>
      <c r="F7" t="str">
        <f t="shared" si="0"/>
        <v>(5.488)</v>
      </c>
      <c r="G7" t="str">
        <f t="shared" si="1"/>
        <v>***</v>
      </c>
    </row>
    <row r="8" spans="1:7" x14ac:dyDescent="0.25">
      <c r="A8" t="s">
        <v>11</v>
      </c>
      <c r="B8" s="1">
        <v>7.0949999999999998</v>
      </c>
      <c r="C8" s="1">
        <v>2.234</v>
      </c>
      <c r="D8">
        <v>3.1760000000000002</v>
      </c>
      <c r="E8">
        <v>1.49E-3</v>
      </c>
      <c r="F8" t="str">
        <f t="shared" si="0"/>
        <v>(3.176)</v>
      </c>
      <c r="G8" t="str">
        <f t="shared" si="1"/>
        <v>***</v>
      </c>
    </row>
    <row r="9" spans="1:7" x14ac:dyDescent="0.25">
      <c r="A9" t="s">
        <v>12</v>
      </c>
      <c r="B9" s="1">
        <v>2.556</v>
      </c>
      <c r="C9" s="1">
        <v>0.45469999999999999</v>
      </c>
      <c r="D9">
        <v>5.6219999999999999</v>
      </c>
      <c r="E9" s="1">
        <v>1.88E-8</v>
      </c>
      <c r="F9" t="str">
        <f t="shared" si="0"/>
        <v>(5.622)</v>
      </c>
      <c r="G9" t="str">
        <f t="shared" si="1"/>
        <v>***</v>
      </c>
    </row>
    <row r="10" spans="1:7" x14ac:dyDescent="0.25">
      <c r="A10" t="s">
        <v>13</v>
      </c>
      <c r="B10" s="1">
        <v>-3.703E-2</v>
      </c>
      <c r="C10" s="1">
        <v>6.7369999999999999E-3</v>
      </c>
      <c r="D10">
        <v>-5.4960000000000004</v>
      </c>
      <c r="E10" s="1">
        <v>3.8799999999999997E-8</v>
      </c>
      <c r="F10" t="str">
        <f t="shared" si="0"/>
        <v>(-5.496)</v>
      </c>
      <c r="G10" t="str">
        <f t="shared" si="1"/>
        <v>***</v>
      </c>
    </row>
    <row r="11" spans="1:7" x14ac:dyDescent="0.25">
      <c r="A11" t="s">
        <v>14</v>
      </c>
      <c r="B11" s="1">
        <v>0.44669999999999999</v>
      </c>
      <c r="C11" s="1">
        <v>2.349E-2</v>
      </c>
      <c r="D11">
        <v>19.016999999999999</v>
      </c>
      <c r="E11" t="s">
        <v>5</v>
      </c>
      <c r="F11" t="str">
        <f t="shared" si="0"/>
        <v>(19.017)</v>
      </c>
      <c r="G11" t="str">
        <f t="shared" si="1"/>
        <v>***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B3" sqref="B3:B21"/>
    </sheetView>
  </sheetViews>
  <sheetFormatPr defaultRowHeight="15" x14ac:dyDescent="0.25"/>
  <cols>
    <col min="1" max="1" width="12.7109375" bestFit="1" customWidth="1"/>
    <col min="2" max="2" width="38.7109375" bestFit="1" customWidth="1"/>
    <col min="3" max="3" width="11.28515625" customWidth="1"/>
    <col min="4" max="4" width="11.28515625" bestFit="1" customWidth="1"/>
    <col min="5" max="5" width="11.28515625" customWidth="1"/>
    <col min="6" max="6" width="11.28515625" bestFit="1" customWidth="1"/>
    <col min="7" max="7" width="11.28515625" customWidth="1"/>
    <col min="8" max="8" width="12.28515625" bestFit="1" customWidth="1"/>
    <col min="9" max="9" width="12.28515625" customWidth="1"/>
    <col min="10" max="10" width="12.28515625" bestFit="1" customWidth="1"/>
  </cols>
  <sheetData>
    <row r="1" spans="1:12" x14ac:dyDescent="0.25">
      <c r="B1" t="s">
        <v>44</v>
      </c>
      <c r="C1" s="3" t="s">
        <v>35</v>
      </c>
      <c r="D1" s="2" t="s">
        <v>17</v>
      </c>
      <c r="E1" s="3" t="s">
        <v>35</v>
      </c>
      <c r="F1" s="2" t="s">
        <v>18</v>
      </c>
      <c r="G1" s="3" t="s">
        <v>35</v>
      </c>
      <c r="H1" s="2" t="s">
        <v>19</v>
      </c>
      <c r="I1" s="3" t="s">
        <v>35</v>
      </c>
      <c r="J1" s="2" t="s">
        <v>20</v>
      </c>
      <c r="K1" s="7" t="s">
        <v>36</v>
      </c>
    </row>
    <row r="2" spans="1:12" ht="30" x14ac:dyDescent="0.25">
      <c r="B2" s="9" t="s">
        <v>45</v>
      </c>
      <c r="C2" s="3" t="s">
        <v>35</v>
      </c>
      <c r="D2" s="8" t="s">
        <v>40</v>
      </c>
      <c r="E2" s="3" t="s">
        <v>35</v>
      </c>
      <c r="F2" s="8" t="s">
        <v>41</v>
      </c>
      <c r="G2" s="3" t="s">
        <v>35</v>
      </c>
      <c r="H2" s="8" t="s">
        <v>42</v>
      </c>
      <c r="I2" s="3" t="s">
        <v>35</v>
      </c>
      <c r="J2" s="8" t="s">
        <v>43</v>
      </c>
      <c r="K2" s="7" t="s">
        <v>36</v>
      </c>
      <c r="L2" t="s">
        <v>46</v>
      </c>
    </row>
    <row r="3" spans="1:12" x14ac:dyDescent="0.25">
      <c r="A3" t="s">
        <v>4</v>
      </c>
      <c r="B3" t="s">
        <v>21</v>
      </c>
      <c r="C3" s="3" t="s">
        <v>35</v>
      </c>
      <c r="D3" s="3" t="str">
        <f>VLOOKUP($A3,'eps-logit'!$A$2:$G$11,2,FALSE)&amp;VLOOKUP($A3,'eps-logit'!$A$2:$G$11,7,FALSE)</f>
        <v>-228.2***</v>
      </c>
      <c r="E3" s="3" t="s">
        <v>35</v>
      </c>
      <c r="F3" s="3" t="str">
        <f>VLOOKUP($A3,'sal-logit'!$A$2:$G$11,2,FALSE)&amp;VLOOKUP($A3,'eps-logit'!$A$2:$G$11,7,FALSE)</f>
        <v>-649.8***</v>
      </c>
      <c r="G3" s="3" t="s">
        <v>35</v>
      </c>
      <c r="H3" s="3" t="str">
        <f>VLOOKUP($A3,'cpx-logit'!$A$2:$G$11,2,FALSE)&amp;VLOOKUP($A3,'eps-logit'!$A$2:$G$11,7,FALSE)</f>
        <v>-1992***</v>
      </c>
      <c r="I3" s="3" t="s">
        <v>35</v>
      </c>
      <c r="J3" s="3" t="str">
        <f>VLOOKUP($A3,'guidance-logit'!$A$2:$G$11,2,FALSE)&amp;VLOOKUP($A3,'eps-logit'!$A$2:$G$11,7,FALSE)</f>
        <v>-388.2***</v>
      </c>
      <c r="K3" s="6" t="s">
        <v>36</v>
      </c>
    </row>
    <row r="4" spans="1:12" x14ac:dyDescent="0.25">
      <c r="C4" s="3" t="s">
        <v>35</v>
      </c>
      <c r="D4" s="3" t="str">
        <f>VLOOKUP($A3,'eps-logit'!$A$2:$G$11,6,FALSE)</f>
        <v>(-16.482)</v>
      </c>
      <c r="E4" s="3" t="s">
        <v>35</v>
      </c>
      <c r="F4" s="3" t="str">
        <f>VLOOKUP($A3,'sal-logit'!$A$2:$G$11,6,FALSE)</f>
        <v>(-32.751)</v>
      </c>
      <c r="G4" s="3" t="s">
        <v>35</v>
      </c>
      <c r="H4" s="3" t="str">
        <f>VLOOKUP($A3,'cpx-logit'!$A$2:$G$11,6,FALSE)</f>
        <v>(-28.208)</v>
      </c>
      <c r="I4" s="3" t="s">
        <v>35</v>
      </c>
      <c r="J4" s="3" t="str">
        <f>VLOOKUP($A3,'guidance-logit'!$A$2:$G$11,6,FALSE)</f>
        <v>(-31.26)</v>
      </c>
      <c r="K4" s="6" t="s">
        <v>36</v>
      </c>
    </row>
    <row r="5" spans="1:12" x14ac:dyDescent="0.25">
      <c r="A5" t="s">
        <v>6</v>
      </c>
      <c r="B5" t="s">
        <v>22</v>
      </c>
      <c r="C5" s="3" t="s">
        <v>35</v>
      </c>
      <c r="D5" s="3" t="str">
        <f>VLOOKUP($A5,'eps-logit'!$A$2:$G$11,2,FALSE)&amp;VLOOKUP($A5,'eps-logit'!$A$2:$G$11,7,FALSE)</f>
        <v>-0.1737**</v>
      </c>
      <c r="E5" s="3" t="s">
        <v>35</v>
      </c>
      <c r="F5" s="3" t="str">
        <f>VLOOKUP($A5,'sal-logit'!$A$2:$G$11,2,FALSE)&amp;VLOOKUP($A5,'eps-logit'!$A$2:$G$11,7,FALSE)</f>
        <v>-0.3167**</v>
      </c>
      <c r="G5" s="3" t="s">
        <v>35</v>
      </c>
      <c r="H5" s="3" t="str">
        <f>VLOOKUP($A5,'cpx-logit'!$A$2:$G$11,2,FALSE)&amp;VLOOKUP($A5,'eps-logit'!$A$2:$G$11,7,FALSE)</f>
        <v>-0.2071**</v>
      </c>
      <c r="I5" s="3" t="s">
        <v>35</v>
      </c>
      <c r="J5" s="3" t="str">
        <f>VLOOKUP($A5,'guidance-logit'!$A$2:$G$11,2,FALSE)&amp;VLOOKUP($A5,'eps-logit'!$A$2:$G$11,7,FALSE)</f>
        <v>-0.1265**</v>
      </c>
      <c r="K5" s="6" t="s">
        <v>36</v>
      </c>
    </row>
    <row r="6" spans="1:12" x14ac:dyDescent="0.25">
      <c r="C6" s="3" t="s">
        <v>35</v>
      </c>
      <c r="D6" s="3" t="str">
        <f>VLOOKUP($A5,'eps-logit'!$A$2:$G$11,6,FALSE)</f>
        <v>(-2.315)</v>
      </c>
      <c r="E6" s="3" t="s">
        <v>35</v>
      </c>
      <c r="F6" s="3" t="str">
        <f>VLOOKUP($A5,'sal-logit'!$A$2:$G$11,6,FALSE)</f>
        <v>(-2.914)</v>
      </c>
      <c r="G6" s="3" t="s">
        <v>35</v>
      </c>
      <c r="H6" s="3" t="str">
        <f>VLOOKUP($A5,'cpx-logit'!$A$2:$G$11,6,FALSE)</f>
        <v>(-0.758)</v>
      </c>
      <c r="I6" s="3" t="s">
        <v>35</v>
      </c>
      <c r="J6" s="3" t="str">
        <f>VLOOKUP($A5,'guidance-logit'!$A$2:$G$11,6,FALSE)</f>
        <v>(-1.949)</v>
      </c>
      <c r="K6" s="6" t="s">
        <v>36</v>
      </c>
    </row>
    <row r="7" spans="1:12" x14ac:dyDescent="0.25">
      <c r="A7" t="s">
        <v>7</v>
      </c>
      <c r="B7" t="s">
        <v>23</v>
      </c>
      <c r="C7" s="3" t="s">
        <v>35</v>
      </c>
      <c r="D7" s="3" t="str">
        <f>VLOOKUP(A7,'eps-logit'!$A$2:$G$11,2,FALSE)&amp;VLOOKUP(A7,'eps-logit'!$A$2:$G$11,7,FALSE)</f>
        <v>-0.02449***</v>
      </c>
      <c r="E7" s="3" t="s">
        <v>35</v>
      </c>
      <c r="F7" s="3" t="str">
        <f>VLOOKUP($A7,'sal-logit'!$A$2:$G$11,2,FALSE)&amp;VLOOKUP($A7,'eps-logit'!$A$2:$G$11,7,FALSE)</f>
        <v>-0.01764***</v>
      </c>
      <c r="G7" s="3" t="s">
        <v>35</v>
      </c>
      <c r="H7" s="3" t="str">
        <f>VLOOKUP($A7,'cpx-logit'!$A$2:$G$11,2,FALSE)&amp;VLOOKUP($A7,'eps-logit'!$A$2:$G$11,7,FALSE)</f>
        <v>-0.09875***</v>
      </c>
      <c r="I7" s="3" t="s">
        <v>35</v>
      </c>
      <c r="J7" s="3" t="str">
        <f>VLOOKUP($A7,'guidance-logit'!$A$2:$G$11,2,FALSE)&amp;VLOOKUP($A7,'eps-logit'!$A$2:$G$11,7,FALSE)</f>
        <v>-0.03804***</v>
      </c>
      <c r="K7" s="6" t="s">
        <v>36</v>
      </c>
    </row>
    <row r="8" spans="1:12" x14ac:dyDescent="0.25">
      <c r="C8" s="3" t="s">
        <v>35</v>
      </c>
      <c r="D8" s="3" t="str">
        <f>VLOOKUP(A7,'eps-logit'!$A$2:$G$11,6,FALSE)</f>
        <v>(-3.098)</v>
      </c>
      <c r="E8" s="3" t="s">
        <v>35</v>
      </c>
      <c r="F8" s="3" t="str">
        <f>VLOOKUP($A7,'sal-logit'!$A$2:$G$11,6,FALSE)</f>
        <v>(-1.918)</v>
      </c>
      <c r="G8" s="3" t="s">
        <v>35</v>
      </c>
      <c r="H8" s="3" t="str">
        <f>VLOOKUP($A7,'cpx-logit'!$A$2:$G$11,6,FALSE)</f>
        <v>(-7.328)</v>
      </c>
      <c r="I8" s="3" t="s">
        <v>35</v>
      </c>
      <c r="J8" s="3" t="str">
        <f>VLOOKUP($A7,'guidance-logit'!$A$2:$G$11,6,FALSE)</f>
        <v>(-5.508)</v>
      </c>
      <c r="K8" s="6" t="s">
        <v>36</v>
      </c>
    </row>
    <row r="9" spans="1:12" x14ac:dyDescent="0.25">
      <c r="A9" t="s">
        <v>8</v>
      </c>
      <c r="B9" t="s">
        <v>24</v>
      </c>
      <c r="C9" s="3" t="s">
        <v>35</v>
      </c>
      <c r="D9" s="3" t="str">
        <f>VLOOKUP(A9,'eps-logit'!$A$2:$G$11,2,FALSE)&amp;VLOOKUP(A9,'eps-logit'!$A$2:$G$11,7,FALSE)</f>
        <v>-1.007***</v>
      </c>
      <c r="E9" s="3" t="s">
        <v>35</v>
      </c>
      <c r="F9" s="3" t="str">
        <f>VLOOKUP($A9,'sal-logit'!$A$2:$G$11,2,FALSE)&amp;VLOOKUP($A9,'eps-logit'!$A$2:$G$11,7,FALSE)</f>
        <v>-0.5888***</v>
      </c>
      <c r="G9" s="3" t="s">
        <v>35</v>
      </c>
      <c r="H9" s="3" t="str">
        <f>VLOOKUP($A9,'cpx-logit'!$A$2:$G$11,2,FALSE)&amp;VLOOKUP($A9,'eps-logit'!$A$2:$G$11,7,FALSE)</f>
        <v>0.01014***</v>
      </c>
      <c r="I9" s="3" t="s">
        <v>35</v>
      </c>
      <c r="J9" s="3" t="str">
        <f>VLOOKUP($A9,'guidance-logit'!$A$2:$G$11,2,FALSE)&amp;VLOOKUP($A9,'eps-logit'!$A$2:$G$11,7,FALSE)</f>
        <v>-0.3528***</v>
      </c>
      <c r="K9" s="6" t="s">
        <v>36</v>
      </c>
    </row>
    <row r="10" spans="1:12" x14ac:dyDescent="0.25">
      <c r="C10" s="3" t="s">
        <v>35</v>
      </c>
      <c r="D10" s="3" t="str">
        <f>VLOOKUP(A9,'eps-logit'!$A$2:$G$11,6,FALSE)</f>
        <v>(-9.458)</v>
      </c>
      <c r="E10" s="3" t="s">
        <v>35</v>
      </c>
      <c r="F10" s="3" t="str">
        <f>VLOOKUP($A9,'sal-logit'!$A$2:$G$11,6,FALSE)</f>
        <v>(-5.872)</v>
      </c>
      <c r="G10" s="3" t="s">
        <v>35</v>
      </c>
      <c r="H10" s="3" t="str">
        <f>VLOOKUP($A9,'cpx-logit'!$A$2:$G$11,6,FALSE)</f>
        <v>(0.069)</v>
      </c>
      <c r="I10" s="3" t="s">
        <v>35</v>
      </c>
      <c r="J10" s="3" t="str">
        <f>VLOOKUP($A9,'guidance-logit'!$A$2:$G$11,6,FALSE)</f>
        <v>(-4.893)</v>
      </c>
      <c r="K10" s="6" t="s">
        <v>36</v>
      </c>
    </row>
    <row r="11" spans="1:12" x14ac:dyDescent="0.25">
      <c r="A11" t="s">
        <v>9</v>
      </c>
      <c r="B11" t="s">
        <v>25</v>
      </c>
      <c r="C11" s="3" t="s">
        <v>35</v>
      </c>
      <c r="D11" s="3" t="str">
        <f>VLOOKUP(A11,'eps-logit'!$A$2:$G$11,2,FALSE)&amp;VLOOKUP(A11,'eps-logit'!$A$2:$G$11,7,FALSE)</f>
        <v>0.1721***</v>
      </c>
      <c r="E11" s="3" t="s">
        <v>35</v>
      </c>
      <c r="F11" s="3" t="str">
        <f>VLOOKUP($A11,'sal-logit'!$A$2:$G$11,2,FALSE)&amp;VLOOKUP($A11,'eps-logit'!$A$2:$G$11,7,FALSE)</f>
        <v>-0.09803***</v>
      </c>
      <c r="G11" s="3" t="s">
        <v>35</v>
      </c>
      <c r="H11" s="3" t="str">
        <f>VLOOKUP($A11,'cpx-logit'!$A$2:$G$11,2,FALSE)&amp;VLOOKUP($A11,'eps-logit'!$A$2:$G$11,7,FALSE)</f>
        <v>0.2315***</v>
      </c>
      <c r="I11" s="3" t="s">
        <v>35</v>
      </c>
      <c r="J11" s="3" t="str">
        <f>VLOOKUP($A11,'guidance-logit'!$A$2:$G$11,2,FALSE)&amp;VLOOKUP($A11,'eps-logit'!$A$2:$G$11,7,FALSE)</f>
        <v>0.136***</v>
      </c>
      <c r="K11" s="6" t="s">
        <v>36</v>
      </c>
    </row>
    <row r="12" spans="1:12" x14ac:dyDescent="0.25">
      <c r="C12" s="3" t="s">
        <v>35</v>
      </c>
      <c r="D12" s="3" t="str">
        <f>VLOOKUP(A11,'eps-logit'!$A$2:$G$11,6,FALSE)</f>
        <v>(11.476)</v>
      </c>
      <c r="E12" s="3" t="s">
        <v>35</v>
      </c>
      <c r="F12" s="3" t="str">
        <f>VLOOKUP($A11,'sal-logit'!$A$2:$G$11,6,FALSE)</f>
        <v>(-5.199)</v>
      </c>
      <c r="G12" s="3" t="s">
        <v>35</v>
      </c>
      <c r="H12" s="3" t="str">
        <f>VLOOKUP($A11,'cpx-logit'!$A$2:$G$11,6,FALSE)</f>
        <v>(7.932)</v>
      </c>
      <c r="I12" s="3" t="s">
        <v>35</v>
      </c>
      <c r="J12" s="3" t="str">
        <f>VLOOKUP($A11,'guidance-logit'!$A$2:$G$11,6,FALSE)</f>
        <v>(10.185)</v>
      </c>
      <c r="K12" s="6" t="s">
        <v>36</v>
      </c>
    </row>
    <row r="13" spans="1:12" x14ac:dyDescent="0.25">
      <c r="A13" t="s">
        <v>10</v>
      </c>
      <c r="B13" t="s">
        <v>26</v>
      </c>
      <c r="C13" s="3" t="s">
        <v>35</v>
      </c>
      <c r="D13" s="3" t="str">
        <f>VLOOKUP(A13,'eps-logit'!$A$2:$G$11,2,FALSE)&amp;VLOOKUP(A13,'eps-logit'!$A$2:$G$11,7,FALSE)</f>
        <v>0.07492***</v>
      </c>
      <c r="E13" s="3" t="s">
        <v>35</v>
      </c>
      <c r="F13" s="3" t="str">
        <f>VLOOKUP($A13,'sal-logit'!$A$2:$G$11,2,FALSE)&amp;VLOOKUP($A13,'eps-logit'!$A$2:$G$11,7,FALSE)</f>
        <v>0.123***</v>
      </c>
      <c r="G13" s="3" t="s">
        <v>35</v>
      </c>
      <c r="H13" s="3" t="str">
        <f>VLOOKUP($A13,'cpx-logit'!$A$2:$G$11,2,FALSE)&amp;VLOOKUP($A13,'eps-logit'!$A$2:$G$11,7,FALSE)</f>
        <v>0.0685***</v>
      </c>
      <c r="I13" s="3" t="s">
        <v>35</v>
      </c>
      <c r="J13" s="3" t="str">
        <f>VLOOKUP($A13,'guidance-logit'!$A$2:$G$11,2,FALSE)&amp;VLOOKUP($A13,'eps-logit'!$A$2:$G$11,7,FALSE)</f>
        <v>0.09437***</v>
      </c>
      <c r="K13" s="6" t="s">
        <v>36</v>
      </c>
    </row>
    <row r="14" spans="1:12" x14ac:dyDescent="0.25">
      <c r="C14" s="3" t="s">
        <v>35</v>
      </c>
      <c r="D14" s="3" t="str">
        <f>VLOOKUP(A13,'eps-logit'!$A$2:$G$11,6,FALSE)</f>
        <v>(4.869)</v>
      </c>
      <c r="E14" s="3" t="s">
        <v>35</v>
      </c>
      <c r="F14" s="3" t="str">
        <f>VLOOKUP($A13,'sal-logit'!$A$2:$G$11,6,FALSE)</f>
        <v>(6.907)</v>
      </c>
      <c r="G14" s="3" t="s">
        <v>35</v>
      </c>
      <c r="H14" s="3" t="str">
        <f>VLOOKUP($A13,'cpx-logit'!$A$2:$G$11,6,FALSE)</f>
        <v>(1.272)</v>
      </c>
      <c r="I14" s="3" t="s">
        <v>35</v>
      </c>
      <c r="J14" s="3" t="str">
        <f>VLOOKUP($A13,'guidance-logit'!$A$2:$G$11,6,FALSE)</f>
        <v>(6.648)</v>
      </c>
      <c r="K14" s="6" t="s">
        <v>36</v>
      </c>
    </row>
    <row r="15" spans="1:12" x14ac:dyDescent="0.25">
      <c r="A15" t="s">
        <v>11</v>
      </c>
      <c r="B15" t="s">
        <v>27</v>
      </c>
      <c r="C15" s="3" t="s">
        <v>35</v>
      </c>
      <c r="D15" s="3" t="str">
        <f>VLOOKUP(A15,'eps-logit'!$A$2:$G$11,2,FALSE)&amp;VLOOKUP(A15,'eps-logit'!$A$2:$G$11,7,FALSE)</f>
        <v>2.17***</v>
      </c>
      <c r="E15" s="3" t="s">
        <v>35</v>
      </c>
      <c r="F15" s="3" t="str">
        <f>VLOOKUP($A15,'sal-logit'!$A$2:$G$11,2,FALSE)&amp;VLOOKUP($A15,'eps-logit'!$A$2:$G$11,7,FALSE)</f>
        <v>2.991***</v>
      </c>
      <c r="G15" s="3" t="s">
        <v>35</v>
      </c>
      <c r="H15" s="3" t="str">
        <f>VLOOKUP($A15,'cpx-logit'!$A$2:$G$11,2,FALSE)&amp;VLOOKUP($A15,'eps-logit'!$A$2:$G$11,7,FALSE)</f>
        <v>-2.909***</v>
      </c>
      <c r="I15" s="3" t="s">
        <v>35</v>
      </c>
      <c r="J15" s="3" t="str">
        <f>VLOOKUP($A15,'guidance-logit'!$A$2:$G$11,2,FALSE)&amp;VLOOKUP($A15,'eps-logit'!$A$2:$G$11,7,FALSE)</f>
        <v>2.239***</v>
      </c>
      <c r="K15" s="6" t="s">
        <v>36</v>
      </c>
    </row>
    <row r="16" spans="1:12" x14ac:dyDescent="0.25">
      <c r="C16" s="3" t="s">
        <v>35</v>
      </c>
      <c r="D16" s="3" t="str">
        <f>VLOOKUP(A15,'eps-logit'!$A$2:$G$11,6,FALSE)</f>
        <v>(3.294)</v>
      </c>
      <c r="E16" s="3" t="s">
        <v>35</v>
      </c>
      <c r="F16" s="3" t="str">
        <f>VLOOKUP($A15,'sal-logit'!$A$2:$G$11,6,FALSE)</f>
        <v>(3.974)</v>
      </c>
      <c r="G16" s="3" t="s">
        <v>35</v>
      </c>
      <c r="H16" s="3" t="str">
        <f>VLOOKUP($A15,'cpx-logit'!$A$2:$G$11,6,FALSE)</f>
        <v>(-1.94)</v>
      </c>
      <c r="I16" s="3" t="s">
        <v>35</v>
      </c>
      <c r="J16" s="3" t="str">
        <f>VLOOKUP($A15,'guidance-logit'!$A$2:$G$11,6,FALSE)</f>
        <v>(3.676)</v>
      </c>
      <c r="K16" s="6" t="s">
        <v>36</v>
      </c>
    </row>
    <row r="17" spans="1:12" x14ac:dyDescent="0.25">
      <c r="A17" t="s">
        <v>12</v>
      </c>
      <c r="B17" t="s">
        <v>28</v>
      </c>
      <c r="C17" s="3" t="s">
        <v>35</v>
      </c>
      <c r="D17" s="3" t="str">
        <f>VLOOKUP(A17,'eps-logit'!$A$2:$G$11,2,FALSE)&amp;VLOOKUP(A17,'eps-logit'!$A$2:$G$11,7,FALSE)</f>
        <v>1.016***</v>
      </c>
      <c r="E17" s="3" t="s">
        <v>35</v>
      </c>
      <c r="F17" s="3" t="str">
        <f>VLOOKUP($A17,'sal-logit'!$A$2:$G$11,2,FALSE)&amp;VLOOKUP($A17,'eps-logit'!$A$2:$G$11,7,FALSE)</f>
        <v>1.869***</v>
      </c>
      <c r="G17" s="3" t="s">
        <v>35</v>
      </c>
      <c r="H17" s="3" t="str">
        <f>VLOOKUP($A17,'cpx-logit'!$A$2:$G$11,2,FALSE)&amp;VLOOKUP($A17,'eps-logit'!$A$2:$G$11,7,FALSE)</f>
        <v>-1.513***</v>
      </c>
      <c r="I17" s="3" t="s">
        <v>35</v>
      </c>
      <c r="J17" s="3" t="str">
        <f>VLOOKUP($A17,'guidance-logit'!$A$2:$G$11,2,FALSE)&amp;VLOOKUP($A17,'eps-logit'!$A$2:$G$11,7,FALSE)</f>
        <v>0.9785***</v>
      </c>
      <c r="K17" s="6" t="s">
        <v>36</v>
      </c>
    </row>
    <row r="18" spans="1:12" x14ac:dyDescent="0.25">
      <c r="C18" s="3" t="s">
        <v>35</v>
      </c>
      <c r="D18" s="3" t="str">
        <f>VLOOKUP(A17,'eps-logit'!$A$2:$G$11,6,FALSE)</f>
        <v>(4.971)</v>
      </c>
      <c r="E18" s="3" t="s">
        <v>35</v>
      </c>
      <c r="F18" s="3" t="str">
        <f>VLOOKUP($A17,'sal-logit'!$A$2:$G$11,6,FALSE)</f>
        <v>(8.668)</v>
      </c>
      <c r="G18" s="3" t="s">
        <v>35</v>
      </c>
      <c r="H18" s="3" t="str">
        <f>VLOOKUP($A17,'cpx-logit'!$A$2:$G$11,6,FALSE)</f>
        <v>(-2.711)</v>
      </c>
      <c r="I18" s="3" t="s">
        <v>35</v>
      </c>
      <c r="J18" s="3" t="str">
        <f>VLOOKUP($A17,'guidance-logit'!$A$2:$G$11,6,FALSE)</f>
        <v>(5.414)</v>
      </c>
      <c r="K18" s="6" t="s">
        <v>36</v>
      </c>
    </row>
    <row r="19" spans="1:12" x14ac:dyDescent="0.25">
      <c r="A19" t="s">
        <v>13</v>
      </c>
      <c r="B19" t="s">
        <v>37</v>
      </c>
      <c r="C19" s="3" t="s">
        <v>35</v>
      </c>
      <c r="D19" s="3" t="s">
        <v>39</v>
      </c>
      <c r="E19" s="3" t="s">
        <v>35</v>
      </c>
      <c r="F19" s="3" t="s">
        <v>39</v>
      </c>
      <c r="G19" s="3" t="s">
        <v>35</v>
      </c>
      <c r="H19" s="3" t="s">
        <v>39</v>
      </c>
      <c r="I19" s="3" t="s">
        <v>35</v>
      </c>
      <c r="J19" s="3" t="s">
        <v>39</v>
      </c>
      <c r="K19" s="6" t="s">
        <v>36</v>
      </c>
    </row>
    <row r="20" spans="1:12" x14ac:dyDescent="0.25">
      <c r="C20" s="3" t="s">
        <v>35</v>
      </c>
      <c r="D20" s="3"/>
      <c r="E20" s="3" t="s">
        <v>35</v>
      </c>
      <c r="F20" s="3"/>
      <c r="G20" s="3" t="s">
        <v>35</v>
      </c>
      <c r="H20" s="3"/>
      <c r="I20" s="3" t="s">
        <v>35</v>
      </c>
      <c r="J20" s="3"/>
      <c r="K20" s="6" t="s">
        <v>36</v>
      </c>
    </row>
    <row r="21" spans="1:12" x14ac:dyDescent="0.25">
      <c r="A21" t="s">
        <v>14</v>
      </c>
      <c r="B21" t="s">
        <v>38</v>
      </c>
      <c r="C21" s="3" t="s">
        <v>35</v>
      </c>
      <c r="D21" s="3" t="s">
        <v>39</v>
      </c>
      <c r="E21" s="3" t="s">
        <v>35</v>
      </c>
      <c r="F21" s="3" t="s">
        <v>39</v>
      </c>
      <c r="G21" s="3" t="s">
        <v>35</v>
      </c>
      <c r="H21" s="3" t="s">
        <v>39</v>
      </c>
      <c r="I21" s="3" t="s">
        <v>35</v>
      </c>
      <c r="J21" s="3" t="s">
        <v>39</v>
      </c>
      <c r="K21" s="6" t="s">
        <v>36</v>
      </c>
    </row>
    <row r="22" spans="1:12" x14ac:dyDescent="0.25">
      <c r="C22" s="3" t="s">
        <v>35</v>
      </c>
      <c r="D22" s="3"/>
      <c r="E22" s="3" t="s">
        <v>35</v>
      </c>
      <c r="F22" s="3"/>
      <c r="G22" s="3" t="s">
        <v>35</v>
      </c>
      <c r="H22" s="3"/>
      <c r="I22" s="3" t="s">
        <v>35</v>
      </c>
      <c r="J22" s="3"/>
      <c r="K22" s="6" t="s">
        <v>36</v>
      </c>
    </row>
    <row r="23" spans="1:12" x14ac:dyDescent="0.25">
      <c r="B23" t="s">
        <v>29</v>
      </c>
      <c r="C23" s="3" t="s">
        <v>35</v>
      </c>
      <c r="D23" s="5">
        <v>13444</v>
      </c>
      <c r="E23" s="3" t="s">
        <v>35</v>
      </c>
      <c r="F23" s="5">
        <v>13444</v>
      </c>
      <c r="G23" s="3" t="s">
        <v>35</v>
      </c>
      <c r="H23" s="5">
        <v>13444</v>
      </c>
      <c r="I23" s="3" t="s">
        <v>35</v>
      </c>
      <c r="J23" s="5">
        <v>13538</v>
      </c>
      <c r="K23" s="6" t="s">
        <v>36</v>
      </c>
      <c r="L23" t="s">
        <v>46</v>
      </c>
    </row>
    <row r="24" spans="1:12" x14ac:dyDescent="0.25">
      <c r="B24" t="s">
        <v>34</v>
      </c>
      <c r="K24" s="6"/>
    </row>
    <row r="26" spans="1:12" x14ac:dyDescent="0.25">
      <c r="A26" t="s">
        <v>30</v>
      </c>
    </row>
    <row r="27" spans="1:12" x14ac:dyDescent="0.25">
      <c r="A27" t="s">
        <v>31</v>
      </c>
    </row>
    <row r="28" spans="1:12" x14ac:dyDescent="0.25">
      <c r="A28" t="s">
        <v>32</v>
      </c>
    </row>
    <row r="29" spans="1:12" x14ac:dyDescent="0.25">
      <c r="A29" t="s">
        <v>33</v>
      </c>
    </row>
  </sheetData>
  <hyperlinks>
    <hyperlink ref="K3" r:id="rId1"/>
    <hyperlink ref="K1" r:id="rId2"/>
    <hyperlink ref="K2" r:id="rId3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I1" workbookViewId="0">
      <selection activeCell="I23" sqref="A1:XFD1048576"/>
    </sheetView>
  </sheetViews>
  <sheetFormatPr defaultRowHeight="15" x14ac:dyDescent="0.25"/>
  <cols>
    <col min="1" max="1" width="12.7109375" bestFit="1" customWidth="1"/>
    <col min="2" max="2" width="38.7109375" bestFit="1" customWidth="1"/>
    <col min="3" max="3" width="11.28515625" customWidth="1"/>
    <col min="4" max="4" width="11.28515625" bestFit="1" customWidth="1"/>
    <col min="5" max="5" width="11.28515625" customWidth="1"/>
    <col min="6" max="6" width="11.28515625" bestFit="1" customWidth="1"/>
    <col min="7" max="7" width="11.28515625" customWidth="1"/>
    <col min="8" max="8" width="12.28515625" bestFit="1" customWidth="1"/>
    <col min="9" max="9" width="12.28515625" customWidth="1"/>
    <col min="10" max="10" width="12.28515625" bestFit="1" customWidth="1"/>
  </cols>
  <sheetData>
    <row r="1" spans="1:12" x14ac:dyDescent="0.25">
      <c r="B1" t="s">
        <v>44</v>
      </c>
      <c r="C1" s="3" t="s">
        <v>35</v>
      </c>
      <c r="D1" s="2" t="s">
        <v>17</v>
      </c>
      <c r="E1" s="3" t="s">
        <v>35</v>
      </c>
      <c r="F1" s="2" t="s">
        <v>18</v>
      </c>
      <c r="G1" s="3" t="s">
        <v>35</v>
      </c>
      <c r="H1" s="2" t="s">
        <v>19</v>
      </c>
      <c r="I1" s="3" t="s">
        <v>35</v>
      </c>
      <c r="J1" s="2" t="s">
        <v>20</v>
      </c>
      <c r="K1" s="7" t="s">
        <v>36</v>
      </c>
    </row>
    <row r="2" spans="1:12" ht="30" x14ac:dyDescent="0.25">
      <c r="B2" s="9" t="s">
        <v>45</v>
      </c>
      <c r="C2" s="3" t="s">
        <v>35</v>
      </c>
      <c r="D2" s="8" t="s">
        <v>40</v>
      </c>
      <c r="E2" s="3" t="s">
        <v>35</v>
      </c>
      <c r="F2" s="8" t="s">
        <v>41</v>
      </c>
      <c r="G2" s="3" t="s">
        <v>35</v>
      </c>
      <c r="H2" s="8" t="s">
        <v>42</v>
      </c>
      <c r="I2" s="3" t="s">
        <v>35</v>
      </c>
      <c r="J2" s="8" t="s">
        <v>43</v>
      </c>
      <c r="K2" s="7" t="s">
        <v>36</v>
      </c>
      <c r="L2" t="s">
        <v>46</v>
      </c>
    </row>
    <row r="3" spans="1:12" x14ac:dyDescent="0.25">
      <c r="A3" t="s">
        <v>4</v>
      </c>
      <c r="B3" t="s">
        <v>21</v>
      </c>
      <c r="C3" s="3" t="s">
        <v>35</v>
      </c>
      <c r="D3" s="3" t="str">
        <f>VLOOKUP($A3,'eps-tobit'!$A$2:$G$11,2,FALSE)&amp;VLOOKUP($A3,'eps-tobit'!$A$2:$G$11,7,FALSE)</f>
        <v>-904.8***</v>
      </c>
      <c r="E3" s="3" t="s">
        <v>35</v>
      </c>
      <c r="F3" s="3" t="str">
        <f>VLOOKUP($A3,'sal-tobit'!$A$2:$G$11,2,FALSE)&amp;VLOOKUP($A3,'eps-tobit'!$A$2:$G$11,7,FALSE)</f>
        <v>-2003***</v>
      </c>
      <c r="G3" s="3" t="s">
        <v>35</v>
      </c>
      <c r="H3" s="3" t="str">
        <f>VLOOKUP($A3,'cpx-tobit'!$A$2:$G$11,2,FALSE)&amp;VLOOKUP($A3,'eps-tobit'!$A$2:$G$11,7,FALSE)</f>
        <v>-4418***</v>
      </c>
      <c r="I3" s="3" t="s">
        <v>35</v>
      </c>
      <c r="J3" s="3" t="str">
        <f>VLOOKUP($A3,'guidance-tobit'!$A$2:$G$11,2,FALSE)&amp;VLOOKUP($A3,'eps-tobit'!$A$2:$G$11,7,FALSE)</f>
        <v>-388.2***</v>
      </c>
      <c r="K3" s="6" t="s">
        <v>36</v>
      </c>
    </row>
    <row r="4" spans="1:12" x14ac:dyDescent="0.25">
      <c r="C4" s="3" t="s">
        <v>35</v>
      </c>
      <c r="D4" s="3" t="str">
        <f>VLOOKUP($A3,'eps-tobit'!$A$2:$G$11,6,FALSE)</f>
        <v>(-19.223)</v>
      </c>
      <c r="E4" s="3" t="s">
        <v>35</v>
      </c>
      <c r="F4" s="3" t="str">
        <f>VLOOKUP($A3,'sal-tobit'!$A$2:$G$11,6,FALSE)</f>
        <v>(-29.913)</v>
      </c>
      <c r="G4" s="3" t="s">
        <v>35</v>
      </c>
      <c r="H4" s="3" t="str">
        <f>VLOOKUP($A3,'cpx-tobit'!$A$2:$G$11,6,FALSE)</f>
        <v>(-24.609)</v>
      </c>
      <c r="I4" s="3" t="s">
        <v>35</v>
      </c>
      <c r="J4" s="3" t="str">
        <f>VLOOKUP($A3,'guidance-tobit'!$A$2:$G$11,6,FALSE)</f>
        <v>(-31.26)</v>
      </c>
      <c r="K4" s="6" t="s">
        <v>36</v>
      </c>
    </row>
    <row r="5" spans="1:12" x14ac:dyDescent="0.25">
      <c r="A5" t="s">
        <v>6</v>
      </c>
      <c r="B5" t="s">
        <v>22</v>
      </c>
      <c r="C5" s="3" t="s">
        <v>35</v>
      </c>
      <c r="D5" s="3" t="str">
        <f>VLOOKUP($A5,'eps-tobit'!$A$2:$G$11,2,FALSE)&amp;VLOOKUP($A5,'eps-tobit'!$A$2:$G$11,7,FALSE)</f>
        <v>-0.4967**</v>
      </c>
      <c r="E5" s="3" t="s">
        <v>35</v>
      </c>
      <c r="F5" s="3" t="str">
        <f>VLOOKUP($A5,'sal-tobit'!$A$2:$G$11,2,FALSE)&amp;VLOOKUP($A5,'eps-tobit'!$A$2:$G$11,7,FALSE)</f>
        <v>-0.8251**</v>
      </c>
      <c r="G5" s="3" t="s">
        <v>35</v>
      </c>
      <c r="H5" s="3" t="str">
        <f>VLOOKUP($A5,'cpx-tobit'!$A$2:$G$11,2,FALSE)&amp;VLOOKUP($A5,'eps-tobit'!$A$2:$G$11,7,FALSE)</f>
        <v>-0.7677**</v>
      </c>
      <c r="I5" s="3" t="s">
        <v>35</v>
      </c>
      <c r="J5" s="3" t="str">
        <f>VLOOKUP($A5,'guidance-tobit'!$A$2:$G$11,2,FALSE)&amp;VLOOKUP($A5,'eps-tobit'!$A$2:$G$11,7,FALSE)</f>
        <v>-0.1265**</v>
      </c>
      <c r="K5" s="6" t="s">
        <v>36</v>
      </c>
    </row>
    <row r="6" spans="1:12" x14ac:dyDescent="0.25">
      <c r="C6" s="3" t="s">
        <v>35</v>
      </c>
      <c r="D6" s="3" t="str">
        <f>VLOOKUP($A5,'eps-tobit'!$A$2:$G$11,6,FALSE)</f>
        <v>(-2.115)</v>
      </c>
      <c r="E6" s="3" t="s">
        <v>35</v>
      </c>
      <c r="F6" s="3" t="str">
        <f>VLOOKUP($A5,'sal-tobit'!$A$2:$G$11,6,FALSE)</f>
        <v>(-2.808)</v>
      </c>
      <c r="G6" s="3" t="s">
        <v>35</v>
      </c>
      <c r="H6" s="3" t="str">
        <f>VLOOKUP($A5,'cpx-tobit'!$A$2:$G$11,6,FALSE)</f>
        <v>(-1.36)</v>
      </c>
      <c r="I6" s="3" t="s">
        <v>35</v>
      </c>
      <c r="J6" s="3" t="str">
        <f>VLOOKUP($A5,'guidance-tobit'!$A$2:$G$11,6,FALSE)</f>
        <v>(-1.949)</v>
      </c>
      <c r="K6" s="6" t="s">
        <v>36</v>
      </c>
    </row>
    <row r="7" spans="1:12" x14ac:dyDescent="0.25">
      <c r="A7" t="s">
        <v>7</v>
      </c>
      <c r="B7" t="s">
        <v>23</v>
      </c>
      <c r="C7" s="3" t="s">
        <v>35</v>
      </c>
      <c r="D7" s="3" t="str">
        <f>VLOOKUP(A7,'eps-tobit'!$A$2:$G$11,2,FALSE)&amp;VLOOKUP(A7,'eps-tobit'!$A$2:$G$11,7,FALSE)</f>
        <v>-0.06673***</v>
      </c>
      <c r="E7" s="3" t="s">
        <v>35</v>
      </c>
      <c r="F7" s="3" t="str">
        <f>VLOOKUP($A7,'sal-tobit'!$A$2:$G$11,2,FALSE)&amp;VLOOKUP($A7,'eps-tobit'!$A$2:$G$11,7,FALSE)</f>
        <v>-0.02031***</v>
      </c>
      <c r="G7" s="3" t="s">
        <v>35</v>
      </c>
      <c r="H7" s="3" t="str">
        <f>VLOOKUP($A7,'cpx-tobit'!$A$2:$G$11,2,FALSE)&amp;VLOOKUP($A7,'eps-tobit'!$A$2:$G$11,7,FALSE)</f>
        <v>-0.1895***</v>
      </c>
      <c r="I7" s="3" t="s">
        <v>35</v>
      </c>
      <c r="J7" s="3" t="str">
        <f>VLOOKUP($A7,'guidance-tobit'!$A$2:$G$11,2,FALSE)&amp;VLOOKUP($A7,'eps-tobit'!$A$2:$G$11,7,FALSE)</f>
        <v>-0.03804***</v>
      </c>
      <c r="K7" s="6" t="s">
        <v>36</v>
      </c>
    </row>
    <row r="8" spans="1:12" x14ac:dyDescent="0.25">
      <c r="C8" s="3" t="s">
        <v>35</v>
      </c>
      <c r="D8" s="3" t="str">
        <f>VLOOKUP(A7,'eps-tobit'!$A$2:$G$11,6,FALSE)</f>
        <v>(-2.664)</v>
      </c>
      <c r="E8" s="3" t="s">
        <v>35</v>
      </c>
      <c r="F8" s="3" t="str">
        <f>VLOOKUP($A7,'sal-tobit'!$A$2:$G$11,6,FALSE)</f>
        <v>(-0.79)</v>
      </c>
      <c r="G8" s="3" t="s">
        <v>35</v>
      </c>
      <c r="H8" s="3" t="str">
        <f>VLOOKUP($A7,'cpx-tobit'!$A$2:$G$11,6,FALSE)</f>
        <v>(-6.785)</v>
      </c>
      <c r="I8" s="3" t="s">
        <v>35</v>
      </c>
      <c r="J8" s="3" t="str">
        <f>VLOOKUP($A7,'guidance-tobit'!$A$2:$G$11,6,FALSE)</f>
        <v>(-5.508)</v>
      </c>
      <c r="K8" s="6" t="s">
        <v>36</v>
      </c>
    </row>
    <row r="9" spans="1:12" x14ac:dyDescent="0.25">
      <c r="A9" t="s">
        <v>8</v>
      </c>
      <c r="B9" t="s">
        <v>24</v>
      </c>
      <c r="C9" s="3" t="s">
        <v>35</v>
      </c>
      <c r="D9" s="3" t="str">
        <f>VLOOKUP(A9,'eps-tobit'!$A$2:$G$11,2,FALSE)&amp;VLOOKUP(A9,'eps-tobit'!$A$2:$G$11,7,FALSE)</f>
        <v>-3.185***</v>
      </c>
      <c r="E9" s="3" t="s">
        <v>35</v>
      </c>
      <c r="F9" s="3" t="str">
        <f>VLOOKUP($A9,'sal-tobit'!$A$2:$G$11,2,FALSE)&amp;VLOOKUP($A9,'eps-tobit'!$A$2:$G$11,7,FALSE)</f>
        <v>-1.609***</v>
      </c>
      <c r="G9" s="3" t="s">
        <v>35</v>
      </c>
      <c r="H9" s="3" t="str">
        <f>VLOOKUP($A9,'cpx-tobit'!$A$2:$G$11,2,FALSE)&amp;VLOOKUP($A9,'eps-tobit'!$A$2:$G$11,7,FALSE)</f>
        <v>0.03232***</v>
      </c>
      <c r="I9" s="3" t="s">
        <v>35</v>
      </c>
      <c r="J9" s="3" t="str">
        <f>VLOOKUP($A9,'guidance-tobit'!$A$2:$G$11,2,FALSE)&amp;VLOOKUP($A9,'eps-tobit'!$A$2:$G$11,7,FALSE)</f>
        <v>-0.3528***</v>
      </c>
      <c r="K9" s="6" t="s">
        <v>36</v>
      </c>
    </row>
    <row r="10" spans="1:12" x14ac:dyDescent="0.25">
      <c r="C10" s="3" t="s">
        <v>35</v>
      </c>
      <c r="D10" s="3" t="str">
        <f>VLOOKUP(A9,'eps-tobit'!$A$2:$G$11,6,FALSE)</f>
        <v>(-10.089)</v>
      </c>
      <c r="E10" s="3" t="s">
        <v>35</v>
      </c>
      <c r="F10" s="3" t="str">
        <f>VLOOKUP($A9,'sal-tobit'!$A$2:$G$11,6,FALSE)</f>
        <v>(-5.757)</v>
      </c>
      <c r="G10" s="3" t="s">
        <v>35</v>
      </c>
      <c r="H10" s="3" t="str">
        <f>VLOOKUP($A9,'cpx-tobit'!$A$2:$G$11,6,FALSE)</f>
        <v>(0.107)</v>
      </c>
      <c r="I10" s="3" t="s">
        <v>35</v>
      </c>
      <c r="J10" s="3" t="str">
        <f>VLOOKUP($A9,'guidance-tobit'!$A$2:$G$11,6,FALSE)</f>
        <v>(-4.893)</v>
      </c>
      <c r="K10" s="6" t="s">
        <v>36</v>
      </c>
    </row>
    <row r="11" spans="1:12" x14ac:dyDescent="0.25">
      <c r="A11" t="s">
        <v>9</v>
      </c>
      <c r="B11" t="s">
        <v>25</v>
      </c>
      <c r="C11" s="3" t="s">
        <v>35</v>
      </c>
      <c r="D11" s="3" t="str">
        <f>VLOOKUP(A11,'eps-tobit'!$A$2:$G$11,2,FALSE)&amp;VLOOKUP(A11,'eps-tobit'!$A$2:$G$11,7,FALSE)</f>
        <v>0.7006***</v>
      </c>
      <c r="E11" s="3" t="s">
        <v>35</v>
      </c>
      <c r="F11" s="3" t="str">
        <f>VLOOKUP($A11,'sal-tobit'!$A$2:$G$11,2,FALSE)&amp;VLOOKUP($A11,'eps-tobit'!$A$2:$G$11,7,FALSE)</f>
        <v>-0.294***</v>
      </c>
      <c r="G11" s="3" t="s">
        <v>35</v>
      </c>
      <c r="H11" s="3" t="str">
        <f>VLOOKUP($A11,'cpx-tobit'!$A$2:$G$11,2,FALSE)&amp;VLOOKUP($A11,'eps-tobit'!$A$2:$G$11,7,FALSE)</f>
        <v>0.5379***</v>
      </c>
      <c r="I11" s="3" t="s">
        <v>35</v>
      </c>
      <c r="J11" s="3" t="str">
        <f>VLOOKUP($A11,'guidance-tobit'!$A$2:$G$11,2,FALSE)&amp;VLOOKUP($A11,'eps-tobit'!$A$2:$G$11,7,FALSE)</f>
        <v>0.136***</v>
      </c>
      <c r="K11" s="6" t="s">
        <v>36</v>
      </c>
    </row>
    <row r="12" spans="1:12" x14ac:dyDescent="0.25">
      <c r="C12" s="3" t="s">
        <v>35</v>
      </c>
      <c r="D12" s="3" t="str">
        <f>VLOOKUP(A11,'eps-tobit'!$A$2:$G$11,6,FALSE)</f>
        <v>(14.272)</v>
      </c>
      <c r="E12" s="3" t="s">
        <v>35</v>
      </c>
      <c r="F12" s="3" t="str">
        <f>VLOOKUP($A11,'sal-tobit'!$A$2:$G$11,6,FALSE)</f>
        <v>(-5.496)</v>
      </c>
      <c r="G12" s="3" t="s">
        <v>35</v>
      </c>
      <c r="H12" s="3" t="str">
        <f>VLOOKUP($A11,'cpx-tobit'!$A$2:$G$11,6,FALSE)</f>
        <v>(8.937)</v>
      </c>
      <c r="I12" s="3" t="s">
        <v>35</v>
      </c>
      <c r="J12" s="3" t="str">
        <f>VLOOKUP($A11,'guidance-tobit'!$A$2:$G$11,6,FALSE)</f>
        <v>(10.185)</v>
      </c>
      <c r="K12" s="6" t="s">
        <v>36</v>
      </c>
    </row>
    <row r="13" spans="1:12" x14ac:dyDescent="0.25">
      <c r="A13" t="s">
        <v>10</v>
      </c>
      <c r="B13" t="s">
        <v>26</v>
      </c>
      <c r="C13" s="3" t="s">
        <v>35</v>
      </c>
      <c r="D13" s="3" t="str">
        <f>VLOOKUP(A13,'eps-tobit'!$A$2:$G$11,2,FALSE)&amp;VLOOKUP(A13,'eps-tobit'!$A$2:$G$11,7,FALSE)</f>
        <v>0.279***</v>
      </c>
      <c r="E13" s="3" t="s">
        <v>35</v>
      </c>
      <c r="F13" s="3" t="str">
        <f>VLOOKUP($A13,'sal-tobit'!$A$2:$G$11,2,FALSE)&amp;VLOOKUP($A13,'eps-tobit'!$A$2:$G$11,7,FALSE)</f>
        <v>0.4162***</v>
      </c>
      <c r="G13" s="3" t="s">
        <v>35</v>
      </c>
      <c r="H13" s="3" t="str">
        <f>VLOOKUP($A13,'cpx-tobit'!$A$2:$G$11,2,FALSE)&amp;VLOOKUP($A13,'eps-tobit'!$A$2:$G$11,7,FALSE)</f>
        <v>0.1324***</v>
      </c>
      <c r="I13" s="3" t="s">
        <v>35</v>
      </c>
      <c r="J13" s="3" t="str">
        <f>VLOOKUP($A13,'guidance-tobit'!$A$2:$G$11,2,FALSE)&amp;VLOOKUP($A13,'eps-tobit'!$A$2:$G$11,7,FALSE)</f>
        <v>0.09437***</v>
      </c>
      <c r="K13" s="6" t="s">
        <v>36</v>
      </c>
    </row>
    <row r="14" spans="1:12" x14ac:dyDescent="0.25">
      <c r="C14" s="3" t="s">
        <v>35</v>
      </c>
      <c r="D14" s="3" t="str">
        <f>VLOOKUP(A13,'eps-tobit'!$A$2:$G$11,6,FALSE)</f>
        <v>(5.488)</v>
      </c>
      <c r="E14" s="3" t="s">
        <v>35</v>
      </c>
      <c r="F14" s="3" t="str">
        <f>VLOOKUP($A13,'sal-tobit'!$A$2:$G$11,6,FALSE)</f>
        <v>(8.256)</v>
      </c>
      <c r="G14" s="3" t="s">
        <v>35</v>
      </c>
      <c r="H14" s="3" t="str">
        <f>VLOOKUP($A13,'cpx-tobit'!$A$2:$G$11,6,FALSE)</f>
        <v>(1.207)</v>
      </c>
      <c r="I14" s="3" t="s">
        <v>35</v>
      </c>
      <c r="J14" s="3" t="str">
        <f>VLOOKUP($A13,'guidance-tobit'!$A$2:$G$11,6,FALSE)</f>
        <v>(6.648)</v>
      </c>
      <c r="K14" s="6" t="s">
        <v>36</v>
      </c>
    </row>
    <row r="15" spans="1:12" x14ac:dyDescent="0.25">
      <c r="A15" t="s">
        <v>11</v>
      </c>
      <c r="B15" t="s">
        <v>27</v>
      </c>
      <c r="C15" s="3" t="s">
        <v>35</v>
      </c>
      <c r="D15" s="3" t="str">
        <f>VLOOKUP(A15,'eps-tobit'!$A$2:$G$11,2,FALSE)&amp;VLOOKUP(A15,'eps-tobit'!$A$2:$G$11,7,FALSE)</f>
        <v>7.095***</v>
      </c>
      <c r="E15" s="3" t="s">
        <v>35</v>
      </c>
      <c r="F15" s="3" t="str">
        <f>VLOOKUP($A15,'sal-tobit'!$A$2:$G$11,2,FALSE)&amp;VLOOKUP($A15,'eps-tobit'!$A$2:$G$11,7,FALSE)</f>
        <v>9.083***</v>
      </c>
      <c r="G15" s="3" t="s">
        <v>35</v>
      </c>
      <c r="H15" s="3" t="str">
        <f>VLOOKUP($A15,'cpx-tobit'!$A$2:$G$11,2,FALSE)&amp;VLOOKUP($A15,'eps-tobit'!$A$2:$G$11,7,FALSE)</f>
        <v>-6.858***</v>
      </c>
      <c r="I15" s="3" t="s">
        <v>35</v>
      </c>
      <c r="J15" s="3" t="str">
        <f>VLOOKUP($A15,'guidance-tobit'!$A$2:$G$11,2,FALSE)&amp;VLOOKUP($A15,'eps-tobit'!$A$2:$G$11,7,FALSE)</f>
        <v>2.239***</v>
      </c>
      <c r="K15" s="6" t="s">
        <v>36</v>
      </c>
    </row>
    <row r="16" spans="1:12" x14ac:dyDescent="0.25">
      <c r="C16" s="3" t="s">
        <v>35</v>
      </c>
      <c r="D16" s="3" t="str">
        <f>VLOOKUP(A15,'eps-tobit'!$A$2:$G$11,6,FALSE)</f>
        <v>(3.176)</v>
      </c>
      <c r="E16" s="3" t="s">
        <v>35</v>
      </c>
      <c r="F16" s="3" t="str">
        <f>VLOOKUP($A15,'sal-tobit'!$A$2:$G$11,6,FALSE)</f>
        <v>(4.067)</v>
      </c>
      <c r="G16" s="3" t="s">
        <v>35</v>
      </c>
      <c r="H16" s="3" t="str">
        <f>VLOOKUP($A15,'cpx-tobit'!$A$2:$G$11,6,FALSE)</f>
        <v>(-2.233)</v>
      </c>
      <c r="I16" s="3" t="s">
        <v>35</v>
      </c>
      <c r="J16" s="3" t="str">
        <f>VLOOKUP($A15,'guidance-tobit'!$A$2:$G$11,6,FALSE)</f>
        <v>(3.676)</v>
      </c>
      <c r="K16" s="6" t="s">
        <v>36</v>
      </c>
    </row>
    <row r="17" spans="1:12" x14ac:dyDescent="0.25">
      <c r="A17" t="s">
        <v>12</v>
      </c>
      <c r="B17" t="s">
        <v>28</v>
      </c>
      <c r="C17" s="3" t="s">
        <v>35</v>
      </c>
      <c r="D17" s="3" t="str">
        <f>VLOOKUP(A17,'eps-tobit'!$A$2:$G$11,2,FALSE)&amp;VLOOKUP(A17,'eps-tobit'!$A$2:$G$11,7,FALSE)</f>
        <v>2.556***</v>
      </c>
      <c r="E17" s="3" t="s">
        <v>35</v>
      </c>
      <c r="F17" s="3" t="str">
        <f>VLOOKUP($A17,'sal-tobit'!$A$2:$G$11,2,FALSE)&amp;VLOOKUP($A17,'eps-tobit'!$A$2:$G$11,7,FALSE)</f>
        <v>3.343***</v>
      </c>
      <c r="G17" s="3" t="s">
        <v>35</v>
      </c>
      <c r="H17" s="3" t="str">
        <f>VLOOKUP($A17,'cpx-tobit'!$A$2:$G$11,2,FALSE)&amp;VLOOKUP($A17,'eps-tobit'!$A$2:$G$11,7,FALSE)</f>
        <v>-3.499***</v>
      </c>
      <c r="I17" s="3" t="s">
        <v>35</v>
      </c>
      <c r="J17" s="3" t="str">
        <f>VLOOKUP($A17,'guidance-tobit'!$A$2:$G$11,2,FALSE)&amp;VLOOKUP($A17,'eps-tobit'!$A$2:$G$11,7,FALSE)</f>
        <v>0.9785***</v>
      </c>
      <c r="K17" s="6" t="s">
        <v>36</v>
      </c>
    </row>
    <row r="18" spans="1:12" x14ac:dyDescent="0.25">
      <c r="C18" s="3" t="s">
        <v>35</v>
      </c>
      <c r="D18" s="3" t="str">
        <f>VLOOKUP(A17,'eps-tobit'!$A$2:$G$11,6,FALSE)</f>
        <v>(5.622)</v>
      </c>
      <c r="E18" s="3" t="s">
        <v>35</v>
      </c>
      <c r="F18" s="3" t="str">
        <f>VLOOKUP($A17,'sal-tobit'!$A$2:$G$11,6,FALSE)</f>
        <v>(8.05)</v>
      </c>
      <c r="G18" s="3" t="s">
        <v>35</v>
      </c>
      <c r="H18" s="3" t="str">
        <f>VLOOKUP($A17,'cpx-tobit'!$A$2:$G$11,6,FALSE)</f>
        <v>(-3.128)</v>
      </c>
      <c r="I18" s="3" t="s">
        <v>35</v>
      </c>
      <c r="J18" s="3" t="str">
        <f>VLOOKUP($A17,'guidance-tobit'!$A$2:$G$11,6,FALSE)</f>
        <v>(5.414)</v>
      </c>
      <c r="K18" s="6" t="s">
        <v>36</v>
      </c>
    </row>
    <row r="19" spans="1:12" x14ac:dyDescent="0.25">
      <c r="A19" t="s">
        <v>13</v>
      </c>
      <c r="B19" t="s">
        <v>37</v>
      </c>
      <c r="C19" s="3" t="s">
        <v>35</v>
      </c>
      <c r="D19" s="3" t="s">
        <v>39</v>
      </c>
      <c r="E19" s="3" t="s">
        <v>35</v>
      </c>
      <c r="F19" s="3" t="s">
        <v>39</v>
      </c>
      <c r="G19" s="3" t="s">
        <v>35</v>
      </c>
      <c r="H19" s="3" t="s">
        <v>39</v>
      </c>
      <c r="I19" s="3" t="s">
        <v>35</v>
      </c>
      <c r="J19" s="3" t="s">
        <v>39</v>
      </c>
      <c r="K19" s="6" t="s">
        <v>36</v>
      </c>
    </row>
    <row r="20" spans="1:12" x14ac:dyDescent="0.25">
      <c r="C20" s="3" t="s">
        <v>35</v>
      </c>
      <c r="D20" s="3"/>
      <c r="E20" s="3" t="s">
        <v>35</v>
      </c>
      <c r="F20" s="3"/>
      <c r="G20" s="3" t="s">
        <v>35</v>
      </c>
      <c r="H20" s="3"/>
      <c r="I20" s="3" t="s">
        <v>35</v>
      </c>
      <c r="J20" s="3"/>
      <c r="K20" s="6" t="s">
        <v>36</v>
      </c>
    </row>
    <row r="21" spans="1:12" x14ac:dyDescent="0.25">
      <c r="A21" t="s">
        <v>14</v>
      </c>
      <c r="B21" t="s">
        <v>38</v>
      </c>
      <c r="C21" s="3" t="s">
        <v>35</v>
      </c>
      <c r="D21" s="3" t="s">
        <v>39</v>
      </c>
      <c r="E21" s="3" t="s">
        <v>35</v>
      </c>
      <c r="F21" s="3" t="s">
        <v>39</v>
      </c>
      <c r="G21" s="3" t="s">
        <v>35</v>
      </c>
      <c r="H21" s="3" t="s">
        <v>39</v>
      </c>
      <c r="I21" s="3" t="s">
        <v>35</v>
      </c>
      <c r="J21" s="3" t="s">
        <v>39</v>
      </c>
      <c r="K21" s="6" t="s">
        <v>36</v>
      </c>
    </row>
    <row r="22" spans="1:12" x14ac:dyDescent="0.25">
      <c r="C22" s="3" t="s">
        <v>35</v>
      </c>
      <c r="D22" s="3"/>
      <c r="E22" s="3" t="s">
        <v>35</v>
      </c>
      <c r="F22" s="3"/>
      <c r="G22" s="3" t="s">
        <v>35</v>
      </c>
      <c r="H22" s="3"/>
      <c r="I22" s="3" t="s">
        <v>35</v>
      </c>
      <c r="J22" s="3"/>
      <c r="K22" s="6" t="s">
        <v>36</v>
      </c>
    </row>
    <row r="23" spans="1:12" x14ac:dyDescent="0.25">
      <c r="B23" t="s">
        <v>29</v>
      </c>
      <c r="C23" s="3" t="s">
        <v>35</v>
      </c>
      <c r="D23" s="5">
        <v>13444</v>
      </c>
      <c r="E23" s="3" t="s">
        <v>35</v>
      </c>
      <c r="F23" s="5">
        <v>13444</v>
      </c>
      <c r="G23" s="3" t="s">
        <v>35</v>
      </c>
      <c r="H23" s="5">
        <v>13444</v>
      </c>
      <c r="I23" s="3" t="s">
        <v>35</v>
      </c>
      <c r="J23" s="5">
        <v>13538</v>
      </c>
      <c r="K23" s="6" t="s">
        <v>36</v>
      </c>
      <c r="L23" t="s">
        <v>46</v>
      </c>
    </row>
    <row r="24" spans="1:12" x14ac:dyDescent="0.25">
      <c r="B24" t="s">
        <v>34</v>
      </c>
      <c r="K24" s="6"/>
    </row>
    <row r="26" spans="1:12" x14ac:dyDescent="0.25">
      <c r="A26" t="s">
        <v>30</v>
      </c>
    </row>
    <row r="27" spans="1:12" x14ac:dyDescent="0.25">
      <c r="A27" t="s">
        <v>31</v>
      </c>
    </row>
    <row r="28" spans="1:12" x14ac:dyDescent="0.25">
      <c r="A28" t="s">
        <v>32</v>
      </c>
    </row>
    <row r="29" spans="1:12" x14ac:dyDescent="0.25">
      <c r="A29" t="s">
        <v>33</v>
      </c>
    </row>
  </sheetData>
  <hyperlinks>
    <hyperlink ref="K3" r:id="rId1"/>
    <hyperlink ref="K1" r:id="rId2"/>
    <hyperlink ref="K2" r:id="rId3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8" sqref="A1:A8"/>
    </sheetView>
  </sheetViews>
  <sheetFormatPr defaultRowHeight="15" x14ac:dyDescent="0.25"/>
  <sheetData>
    <row r="1" spans="1:1" x14ac:dyDescent="0.25">
      <c r="A1" t="s">
        <v>21</v>
      </c>
    </row>
    <row r="2" spans="1:1" x14ac:dyDescent="0.25">
      <c r="A2" t="s">
        <v>22</v>
      </c>
    </row>
    <row r="3" spans="1:1" x14ac:dyDescent="0.25">
      <c r="A3" t="s">
        <v>23</v>
      </c>
    </row>
    <row r="4" spans="1:1" x14ac:dyDescent="0.25">
      <c r="A4" t="s">
        <v>24</v>
      </c>
    </row>
    <row r="5" spans="1:1" x14ac:dyDescent="0.25">
      <c r="A5" t="s">
        <v>25</v>
      </c>
    </row>
    <row r="6" spans="1:1" x14ac:dyDescent="0.25">
      <c r="A6" t="s">
        <v>26</v>
      </c>
    </row>
    <row r="7" spans="1:1" x14ac:dyDescent="0.25">
      <c r="A7" t="s">
        <v>27</v>
      </c>
    </row>
    <row r="8" spans="1:1" x14ac:dyDescent="0.25">
      <c r="A8" t="s">
        <v>28</v>
      </c>
    </row>
    <row r="9" spans="1:1" x14ac:dyDescent="0.25">
      <c r="A9" t="s">
        <v>37</v>
      </c>
    </row>
    <row r="11" spans="1:1" x14ac:dyDescent="0.25">
      <c r="A11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2" sqref="F2:F11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</row>
    <row r="2" spans="1:7" x14ac:dyDescent="0.25">
      <c r="A2" t="s">
        <v>4</v>
      </c>
      <c r="B2" s="1">
        <v>-228.2</v>
      </c>
      <c r="C2" s="1">
        <v>13.85</v>
      </c>
      <c r="D2">
        <v>-16.481999999999999</v>
      </c>
      <c r="E2" t="s">
        <v>5</v>
      </c>
      <c r="F2" t="str">
        <f>"("&amp;D2&amp;")"</f>
        <v>(-16.482)</v>
      </c>
      <c r="G2" t="str">
        <f t="shared" ref="G2:G11" si="0">IF(E2="&lt; 2e-16","***",IF(E2&lt;0.01,"***",IF(E2&lt;0.05,"**",IF(E2&lt;0.1,"*",""))))</f>
        <v>***</v>
      </c>
    </row>
    <row r="3" spans="1:7" x14ac:dyDescent="0.25">
      <c r="A3" t="s">
        <v>6</v>
      </c>
      <c r="B3" s="1">
        <v>-0.17369999999999999</v>
      </c>
      <c r="C3" s="1">
        <v>7.5029999999999999E-2</v>
      </c>
      <c r="D3">
        <v>-2.3149999999999999</v>
      </c>
      <c r="E3">
        <v>2.0615000000000001E-2</v>
      </c>
      <c r="F3" t="str">
        <f t="shared" ref="F3:F11" si="1">"("&amp;D3&amp;")"</f>
        <v>(-2.315)</v>
      </c>
      <c r="G3" t="str">
        <f t="shared" si="0"/>
        <v>**</v>
      </c>
    </row>
    <row r="4" spans="1:7" x14ac:dyDescent="0.25">
      <c r="A4" t="s">
        <v>7</v>
      </c>
      <c r="B4" s="1">
        <v>-2.4490000000000001E-2</v>
      </c>
      <c r="C4" s="1">
        <v>7.9039999999999996E-3</v>
      </c>
      <c r="D4">
        <v>-3.0979999999999999</v>
      </c>
      <c r="E4">
        <v>1.9480000000000001E-3</v>
      </c>
      <c r="F4" t="str">
        <f t="shared" si="1"/>
        <v>(-3.098)</v>
      </c>
      <c r="G4" t="str">
        <f t="shared" si="0"/>
        <v>***</v>
      </c>
    </row>
    <row r="5" spans="1:7" x14ac:dyDescent="0.25">
      <c r="A5" t="s">
        <v>8</v>
      </c>
      <c r="B5" s="1">
        <v>-1.0069999999999999</v>
      </c>
      <c r="C5" s="1">
        <v>0.10639999999999999</v>
      </c>
      <c r="D5">
        <v>-9.4580000000000002</v>
      </c>
      <c r="E5" t="s">
        <v>5</v>
      </c>
      <c r="F5" t="str">
        <f t="shared" si="1"/>
        <v>(-9.458)</v>
      </c>
      <c r="G5" t="str">
        <f t="shared" si="0"/>
        <v>***</v>
      </c>
    </row>
    <row r="6" spans="1:7" x14ac:dyDescent="0.25">
      <c r="A6" t="s">
        <v>9</v>
      </c>
      <c r="B6" s="1">
        <v>0.1721</v>
      </c>
      <c r="C6" s="1">
        <v>1.499E-2</v>
      </c>
      <c r="D6">
        <v>11.476000000000001</v>
      </c>
      <c r="E6" t="s">
        <v>5</v>
      </c>
      <c r="F6" t="str">
        <f t="shared" si="1"/>
        <v>(11.476)</v>
      </c>
      <c r="G6" t="str">
        <f t="shared" si="0"/>
        <v>***</v>
      </c>
    </row>
    <row r="7" spans="1:7" x14ac:dyDescent="0.25">
      <c r="A7" t="s">
        <v>10</v>
      </c>
      <c r="B7" s="1">
        <v>7.492E-2</v>
      </c>
      <c r="C7" s="1">
        <v>1.538E-2</v>
      </c>
      <c r="D7">
        <v>4.8689999999999998</v>
      </c>
      <c r="E7" s="1">
        <v>1.1200000000000001E-6</v>
      </c>
      <c r="F7" t="str">
        <f t="shared" si="1"/>
        <v>(4.869)</v>
      </c>
      <c r="G7" t="str">
        <f t="shared" si="0"/>
        <v>***</v>
      </c>
    </row>
    <row r="8" spans="1:7" x14ac:dyDescent="0.25">
      <c r="A8" t="s">
        <v>11</v>
      </c>
      <c r="B8" s="1">
        <v>2.17</v>
      </c>
      <c r="C8" s="1">
        <v>0.65880000000000005</v>
      </c>
      <c r="D8">
        <v>3.294</v>
      </c>
      <c r="E8">
        <v>9.8900000000000008E-4</v>
      </c>
      <c r="F8" t="str">
        <f t="shared" si="1"/>
        <v>(3.294)</v>
      </c>
      <c r="G8" t="str">
        <f t="shared" si="0"/>
        <v>***</v>
      </c>
    </row>
    <row r="9" spans="1:7" x14ac:dyDescent="0.25">
      <c r="A9" t="s">
        <v>12</v>
      </c>
      <c r="B9" s="1">
        <v>1.016</v>
      </c>
      <c r="C9" s="1">
        <v>0.20430000000000001</v>
      </c>
      <c r="D9">
        <v>4.9710000000000001</v>
      </c>
      <c r="E9" s="1">
        <v>6.6499999999999999E-7</v>
      </c>
      <c r="F9" t="str">
        <f t="shared" si="1"/>
        <v>(4.971)</v>
      </c>
      <c r="G9" t="str">
        <f t="shared" si="0"/>
        <v>***</v>
      </c>
    </row>
    <row r="10" spans="1:7" x14ac:dyDescent="0.25">
      <c r="A10" t="s">
        <v>13</v>
      </c>
      <c r="B10" s="1">
        <v>-1.0059999999999999E-2</v>
      </c>
      <c r="C10" s="1">
        <v>2.078E-3</v>
      </c>
      <c r="D10">
        <v>-4.8410000000000002</v>
      </c>
      <c r="E10" s="1">
        <v>1.2899999999999999E-6</v>
      </c>
      <c r="F10" t="str">
        <f t="shared" si="1"/>
        <v>(-4.841)</v>
      </c>
      <c r="G10" t="str">
        <f t="shared" si="0"/>
        <v>***</v>
      </c>
    </row>
    <row r="11" spans="1:7" x14ac:dyDescent="0.25">
      <c r="A11" t="s">
        <v>14</v>
      </c>
      <c r="B11" s="1">
        <v>0.11260000000000001</v>
      </c>
      <c r="C11" s="1">
        <v>6.9179999999999997E-3</v>
      </c>
      <c r="D11">
        <v>16.282</v>
      </c>
      <c r="E11" t="s">
        <v>5</v>
      </c>
      <c r="F11" t="str">
        <f t="shared" si="1"/>
        <v>(16.282)</v>
      </c>
      <c r="G11" t="str">
        <f t="shared" si="0"/>
        <v>***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2" sqref="F2:F11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</row>
    <row r="2" spans="1:7" x14ac:dyDescent="0.25">
      <c r="A2" t="s">
        <v>4</v>
      </c>
      <c r="B2" s="1">
        <v>-2003</v>
      </c>
      <c r="C2" s="1">
        <v>66.97</v>
      </c>
      <c r="D2">
        <v>-29.913</v>
      </c>
      <c r="E2" t="s">
        <v>5</v>
      </c>
      <c r="F2" t="str">
        <f>"("&amp;D2&amp;")"</f>
        <v>(-29.913)</v>
      </c>
      <c r="G2" t="str">
        <f>IF(E2="&lt; 2e-16","***",IF(E2&lt;0.01,"***",IF(E2&lt;0.05,"**",IF(E2&lt;0.1,"*",""))))</f>
        <v>***</v>
      </c>
    </row>
    <row r="3" spans="1:7" x14ac:dyDescent="0.25">
      <c r="A3" t="s">
        <v>6</v>
      </c>
      <c r="B3" s="1">
        <v>-0.82509999999999994</v>
      </c>
      <c r="C3" s="1">
        <v>0.29380000000000001</v>
      </c>
      <c r="D3">
        <v>-2.8079999999999998</v>
      </c>
      <c r="E3">
        <v>4.9800000000000001E-3</v>
      </c>
      <c r="F3" t="str">
        <f t="shared" ref="F3:F11" si="0">"("&amp;D3&amp;")"</f>
        <v>(-2.808)</v>
      </c>
      <c r="G3" t="str">
        <f>IF(E3="&lt; 2e-16","***",IF(E3&lt;0.01,"***",IF(E3&lt;0.05,"**",IF(E3&lt;0.1,"*",""))))</f>
        <v>***</v>
      </c>
    </row>
    <row r="4" spans="1:7" x14ac:dyDescent="0.25">
      <c r="A4" t="s">
        <v>7</v>
      </c>
      <c r="B4" s="1">
        <v>-2.0310000000000002E-2</v>
      </c>
      <c r="C4" s="1">
        <v>2.5700000000000001E-2</v>
      </c>
      <c r="D4">
        <v>-0.79</v>
      </c>
      <c r="E4">
        <v>0.42951</v>
      </c>
      <c r="F4" t="str">
        <f t="shared" si="0"/>
        <v>(-0.79)</v>
      </c>
      <c r="G4" t="str">
        <f>IF(E4="&lt; 2e-16","***",IF(E4&lt;0.01,"***",IF(E4&lt;0.05,"**",IF(E4&lt;0.1,"*",""))))</f>
        <v/>
      </c>
    </row>
    <row r="5" spans="1:7" x14ac:dyDescent="0.25">
      <c r="A5" t="s">
        <v>8</v>
      </c>
      <c r="B5" s="1">
        <v>-1.609</v>
      </c>
      <c r="C5" s="1">
        <v>0.27950000000000003</v>
      </c>
      <c r="D5">
        <v>-5.7569999999999997</v>
      </c>
      <c r="E5" s="1">
        <v>8.5400000000000007E-9</v>
      </c>
      <c r="F5" t="str">
        <f t="shared" si="0"/>
        <v>(-5.757)</v>
      </c>
      <c r="G5" t="str">
        <f>IF(E5="&lt; 2e-16","***",IF(E5&lt;0.01,"***",IF(E5&lt;0.05,"**",IF(E5&lt;0.1,"*",""))))</f>
        <v>***</v>
      </c>
    </row>
    <row r="6" spans="1:7" x14ac:dyDescent="0.25">
      <c r="A6" t="s">
        <v>9</v>
      </c>
      <c r="B6" s="1">
        <v>-0.29399999999999998</v>
      </c>
      <c r="C6" s="1">
        <v>5.3490000000000003E-2</v>
      </c>
      <c r="D6">
        <v>-5.4960000000000004</v>
      </c>
      <c r="E6" s="1">
        <v>3.8899999999999998E-8</v>
      </c>
      <c r="F6" t="str">
        <f t="shared" si="0"/>
        <v>(-5.496)</v>
      </c>
      <c r="G6" t="str">
        <f>IF(E6="&lt; 2e-16","***",IF(E6&lt;0.01,"***",IF(E6&lt;0.05,"**",IF(E6&lt;0.1,"*",""))))</f>
        <v>***</v>
      </c>
    </row>
    <row r="7" spans="1:7" x14ac:dyDescent="0.25">
      <c r="A7" t="s">
        <v>10</v>
      </c>
      <c r="B7" s="1">
        <v>0.41620000000000001</v>
      </c>
      <c r="C7" s="1">
        <v>5.0410000000000003E-2</v>
      </c>
      <c r="D7">
        <v>8.2560000000000002</v>
      </c>
      <c r="E7" t="s">
        <v>5</v>
      </c>
      <c r="F7" t="str">
        <f t="shared" si="0"/>
        <v>(8.256)</v>
      </c>
      <c r="G7" t="str">
        <f>IF(E7="&lt; 2e-16","***",IF(E7&lt;0.01,"***",IF(E7&lt;0.05,"**",IF(E7&lt;0.1,"*",""))))</f>
        <v>***</v>
      </c>
    </row>
    <row r="8" spans="1:7" x14ac:dyDescent="0.25">
      <c r="A8" t="s">
        <v>11</v>
      </c>
      <c r="B8" s="1">
        <v>9.0830000000000002</v>
      </c>
      <c r="C8" s="1">
        <v>2.2330000000000001</v>
      </c>
      <c r="D8">
        <v>4.0670000000000002</v>
      </c>
      <c r="E8" s="1">
        <v>4.7500000000000003E-5</v>
      </c>
      <c r="F8" t="str">
        <f t="shared" si="0"/>
        <v>(4.067)</v>
      </c>
      <c r="G8" t="str">
        <f>IF(E8="&lt; 2e-16","***",IF(E8&lt;0.01,"***",IF(E8&lt;0.05,"**",IF(E8&lt;0.1,"*",""))))</f>
        <v>***</v>
      </c>
    </row>
    <row r="9" spans="1:7" x14ac:dyDescent="0.25">
      <c r="A9" t="s">
        <v>12</v>
      </c>
      <c r="B9" s="1">
        <v>3.343</v>
      </c>
      <c r="C9" s="1">
        <v>0.4153</v>
      </c>
      <c r="D9">
        <v>8.0500000000000007</v>
      </c>
      <c r="E9" s="1">
        <v>8.2899999999999996E-16</v>
      </c>
      <c r="F9" t="str">
        <f t="shared" si="0"/>
        <v>(8.05)</v>
      </c>
      <c r="G9" t="str">
        <f>IF(E9="&lt; 2e-16","***",IF(E9&lt;0.01,"***",IF(E9&lt;0.05,"**",IF(E9&lt;0.1,"*",""))))</f>
        <v>***</v>
      </c>
    </row>
    <row r="10" spans="1:7" x14ac:dyDescent="0.25">
      <c r="A10" t="s">
        <v>13</v>
      </c>
      <c r="B10" s="1">
        <v>-3.567E-2</v>
      </c>
      <c r="C10" s="1">
        <v>7.0959999999999999E-3</v>
      </c>
      <c r="D10">
        <v>-5.0259999999999998</v>
      </c>
      <c r="E10" s="1">
        <v>4.9999999999999998E-7</v>
      </c>
      <c r="F10" t="str">
        <f t="shared" si="0"/>
        <v>(-5.026)</v>
      </c>
      <c r="G10" t="str">
        <f>IF(E10="&lt; 2e-16","***",IF(E10&lt;0.01,"***",IF(E10&lt;0.05,"**",IF(E10&lt;0.1,"*",""))))</f>
        <v>***</v>
      </c>
    </row>
    <row r="11" spans="1:7" x14ac:dyDescent="0.25">
      <c r="A11" t="s">
        <v>14</v>
      </c>
      <c r="B11" s="1">
        <v>0.99739999999999995</v>
      </c>
      <c r="C11" s="1">
        <v>3.3399999999999999E-2</v>
      </c>
      <c r="D11">
        <v>29.867000000000001</v>
      </c>
      <c r="E11" t="s">
        <v>5</v>
      </c>
      <c r="F11" t="str">
        <f t="shared" si="0"/>
        <v>(29.867)</v>
      </c>
      <c r="G11" t="str">
        <f>IF(E11="&lt; 2e-16","***",IF(E11&lt;0.01,"***",IF(E11&lt;0.05,"**",IF(E11&lt;0.1,"*",""))))</f>
        <v>***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2" sqref="F2:F11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</row>
    <row r="2" spans="1:7" x14ac:dyDescent="0.25">
      <c r="A2" t="s">
        <v>4</v>
      </c>
      <c r="B2" s="1">
        <v>-649.79999999999995</v>
      </c>
      <c r="C2" s="1">
        <v>19.84</v>
      </c>
      <c r="D2">
        <v>-32.750999999999998</v>
      </c>
      <c r="E2" t="s">
        <v>5</v>
      </c>
      <c r="F2" t="str">
        <f>"("&amp;D2&amp;")"</f>
        <v>(-32.751)</v>
      </c>
      <c r="G2" t="str">
        <f>IF(E2="&lt; 2e-16","***",IF(E2&lt;0.01,"***",IF(E2&lt;0.05,"**",IF(E2&lt;0.1,"*",""))))</f>
        <v>***</v>
      </c>
    </row>
    <row r="3" spans="1:7" x14ac:dyDescent="0.25">
      <c r="A3" t="s">
        <v>6</v>
      </c>
      <c r="B3" s="1">
        <v>-0.31669999999999998</v>
      </c>
      <c r="C3" s="1">
        <v>0.1087</v>
      </c>
      <c r="D3">
        <v>-2.9140000000000001</v>
      </c>
      <c r="E3">
        <v>3.5699999999999998E-3</v>
      </c>
      <c r="F3" t="str">
        <f t="shared" ref="F3:F11" si="0">"("&amp;D3&amp;")"</f>
        <v>(-2.914)</v>
      </c>
      <c r="G3" t="str">
        <f>IF(E3="&lt; 2e-16","***",IF(E3&lt;0.01,"***",IF(E3&lt;0.05,"**",IF(E3&lt;0.1,"*",""))))</f>
        <v>***</v>
      </c>
    </row>
    <row r="4" spans="1:7" x14ac:dyDescent="0.25">
      <c r="A4" t="s">
        <v>7</v>
      </c>
      <c r="B4" s="1">
        <v>-1.7639999999999999E-2</v>
      </c>
      <c r="C4" s="1">
        <v>9.1970000000000003E-3</v>
      </c>
      <c r="D4">
        <v>-1.9179999999999999</v>
      </c>
      <c r="E4">
        <v>5.5109999999999999E-2</v>
      </c>
      <c r="F4" t="str">
        <f t="shared" si="0"/>
        <v>(-1.918)</v>
      </c>
      <c r="G4" t="str">
        <f>IF(E4="&lt; 2e-16","***",IF(E4&lt;0.01,"***",IF(E4&lt;0.05,"**",IF(E4&lt;0.1,"*",""))))</f>
        <v>*</v>
      </c>
    </row>
    <row r="5" spans="1:7" x14ac:dyDescent="0.25">
      <c r="A5" t="s">
        <v>8</v>
      </c>
      <c r="B5" s="1">
        <v>-0.58879999999999999</v>
      </c>
      <c r="C5" s="1">
        <v>0.1003</v>
      </c>
      <c r="D5">
        <v>-5.8719999999999999</v>
      </c>
      <c r="E5" s="1">
        <v>4.32E-9</v>
      </c>
      <c r="F5" t="str">
        <f t="shared" si="0"/>
        <v>(-5.872)</v>
      </c>
      <c r="G5" t="str">
        <f>IF(E5="&lt; 2e-16","***",IF(E5&lt;0.01,"***",IF(E5&lt;0.05,"**",IF(E5&lt;0.1,"*",""))))</f>
        <v>***</v>
      </c>
    </row>
    <row r="6" spans="1:7" x14ac:dyDescent="0.25">
      <c r="A6" t="s">
        <v>9</v>
      </c>
      <c r="B6" s="1">
        <v>-9.8030000000000006E-2</v>
      </c>
      <c r="C6" s="1">
        <v>1.8859999999999998E-2</v>
      </c>
      <c r="D6">
        <v>-5.1989999999999998</v>
      </c>
      <c r="E6" s="1">
        <v>2.0100000000000001E-7</v>
      </c>
      <c r="F6" t="str">
        <f t="shared" si="0"/>
        <v>(-5.199)</v>
      </c>
      <c r="G6" t="str">
        <f>IF(E6="&lt; 2e-16","***",IF(E6&lt;0.01,"***",IF(E6&lt;0.05,"**",IF(E6&lt;0.1,"*",""))))</f>
        <v>***</v>
      </c>
    </row>
    <row r="7" spans="1:7" x14ac:dyDescent="0.25">
      <c r="A7" t="s">
        <v>10</v>
      </c>
      <c r="B7" s="1">
        <v>0.123</v>
      </c>
      <c r="C7" s="1">
        <v>1.78E-2</v>
      </c>
      <c r="D7">
        <v>6.907</v>
      </c>
      <c r="E7" s="1">
        <v>4.97E-12</v>
      </c>
      <c r="F7" t="str">
        <f t="shared" si="0"/>
        <v>(6.907)</v>
      </c>
      <c r="G7" t="str">
        <f>IF(E7="&lt; 2e-16","***",IF(E7&lt;0.01,"***",IF(E7&lt;0.05,"**",IF(E7&lt;0.1,"*",""))))</f>
        <v>***</v>
      </c>
    </row>
    <row r="8" spans="1:7" x14ac:dyDescent="0.25">
      <c r="A8" t="s">
        <v>11</v>
      </c>
      <c r="B8" s="1">
        <v>2.9910000000000001</v>
      </c>
      <c r="C8" s="1">
        <v>0.75260000000000005</v>
      </c>
      <c r="D8">
        <v>3.9740000000000002</v>
      </c>
      <c r="E8" s="1">
        <v>7.0699999999999997E-5</v>
      </c>
      <c r="F8" t="str">
        <f t="shared" si="0"/>
        <v>(3.974)</v>
      </c>
      <c r="G8" t="str">
        <f>IF(E8="&lt; 2e-16","***",IF(E8&lt;0.01,"***",IF(E8&lt;0.05,"**",IF(E8&lt;0.1,"*",""))))</f>
        <v>***</v>
      </c>
    </row>
    <row r="9" spans="1:7" x14ac:dyDescent="0.25">
      <c r="A9" t="s">
        <v>12</v>
      </c>
      <c r="B9" s="1">
        <v>1.869</v>
      </c>
      <c r="C9" s="1">
        <v>0.2157</v>
      </c>
      <c r="D9">
        <v>8.6679999999999993</v>
      </c>
      <c r="E9" t="s">
        <v>5</v>
      </c>
      <c r="F9" t="str">
        <f t="shared" si="0"/>
        <v>(8.668)</v>
      </c>
      <c r="G9" t="str">
        <f>IF(E9="&lt; 2e-16","***",IF(E9&lt;0.01,"***",IF(E9&lt;0.05,"**",IF(E9&lt;0.1,"*",""))))</f>
        <v>***</v>
      </c>
    </row>
    <row r="10" spans="1:7" x14ac:dyDescent="0.25">
      <c r="A10" t="s">
        <v>13</v>
      </c>
      <c r="B10" s="1">
        <v>-1.108E-2</v>
      </c>
      <c r="C10" s="1">
        <v>2.4710000000000001E-3</v>
      </c>
      <c r="D10">
        <v>-4.484</v>
      </c>
      <c r="E10" s="1">
        <v>7.3300000000000001E-6</v>
      </c>
      <c r="F10" t="str">
        <f t="shared" si="0"/>
        <v>(-4.484)</v>
      </c>
      <c r="G10" t="str">
        <f>IF(E10="&lt; 2e-16","***",IF(E10&lt;0.01,"***",IF(E10&lt;0.05,"**",IF(E10&lt;0.1,"*",""))))</f>
        <v>***</v>
      </c>
    </row>
    <row r="11" spans="1:7" x14ac:dyDescent="0.25">
      <c r="A11" t="s">
        <v>14</v>
      </c>
      <c r="B11" s="1">
        <v>0.3236</v>
      </c>
      <c r="C11" s="1">
        <v>9.9019999999999993E-3</v>
      </c>
      <c r="D11">
        <v>32.677999999999997</v>
      </c>
      <c r="E11" t="s">
        <v>5</v>
      </c>
      <c r="F11" t="str">
        <f t="shared" si="0"/>
        <v>(32.678)</v>
      </c>
      <c r="G11" t="str">
        <f>IF(E11="&lt; 2e-16","***",IF(E11&lt;0.01,"***",IF(E11&lt;0.05,"**",IF(E11&lt;0.1,"*",""))))</f>
        <v>***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2" sqref="F2:F11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</row>
    <row r="2" spans="1:7" x14ac:dyDescent="0.25">
      <c r="A2" t="s">
        <v>4</v>
      </c>
      <c r="B2" s="1">
        <v>-4418</v>
      </c>
      <c r="C2" s="1">
        <v>179.5</v>
      </c>
      <c r="D2">
        <v>-24.609000000000002</v>
      </c>
      <c r="E2" t="s">
        <v>5</v>
      </c>
      <c r="F2" t="str">
        <f>"("&amp;D2&amp;")"</f>
        <v>(-24.609)</v>
      </c>
      <c r="G2" t="str">
        <f>IF(E2="&lt; 2e-16","***",IF(E2&lt;0.01,"***",IF(E2&lt;0.05,"**",IF(E2&lt;0.1,"*",""))))</f>
        <v>***</v>
      </c>
    </row>
    <row r="3" spans="1:7" x14ac:dyDescent="0.25">
      <c r="A3" t="s">
        <v>6</v>
      </c>
      <c r="B3" s="1">
        <v>-0.76770000000000005</v>
      </c>
      <c r="C3" s="1">
        <v>0.56430000000000002</v>
      </c>
      <c r="D3">
        <v>-1.36</v>
      </c>
      <c r="E3">
        <v>0.17371</v>
      </c>
      <c r="F3" t="str">
        <f t="shared" ref="F3:F11" si="0">"("&amp;D3&amp;")"</f>
        <v>(-1.36)</v>
      </c>
      <c r="G3" t="str">
        <f>IF(E3="&lt; 2e-16","***",IF(E3&lt;0.01,"***",IF(E3&lt;0.05,"**",IF(E3&lt;0.1,"*",""))))</f>
        <v/>
      </c>
    </row>
    <row r="4" spans="1:7" x14ac:dyDescent="0.25">
      <c r="A4" t="s">
        <v>7</v>
      </c>
      <c r="B4" s="1">
        <v>-0.1895</v>
      </c>
      <c r="C4" s="1">
        <v>2.792E-2</v>
      </c>
      <c r="D4">
        <v>-6.7850000000000001</v>
      </c>
      <c r="E4" s="1">
        <v>1.1600000000000001E-11</v>
      </c>
      <c r="F4" t="str">
        <f t="shared" si="0"/>
        <v>(-6.785)</v>
      </c>
      <c r="G4" t="str">
        <f>IF(E4="&lt; 2e-16","***",IF(E4&lt;0.01,"***",IF(E4&lt;0.05,"**",IF(E4&lt;0.1,"*",""))))</f>
        <v>***</v>
      </c>
    </row>
    <row r="5" spans="1:7" x14ac:dyDescent="0.25">
      <c r="A5" t="s">
        <v>8</v>
      </c>
      <c r="B5" s="1">
        <v>3.2320000000000002E-2</v>
      </c>
      <c r="C5" s="1">
        <v>0.30149999999999999</v>
      </c>
      <c r="D5">
        <v>0.107</v>
      </c>
      <c r="E5">
        <v>0.91461999999999999</v>
      </c>
      <c r="F5" t="str">
        <f t="shared" si="0"/>
        <v>(0.107)</v>
      </c>
      <c r="G5" t="str">
        <f>IF(E5="&lt; 2e-16","***",IF(E5&lt;0.01,"***",IF(E5&lt;0.05,"**",IF(E5&lt;0.1,"*",""))))</f>
        <v/>
      </c>
    </row>
    <row r="6" spans="1:7" x14ac:dyDescent="0.25">
      <c r="A6" t="s">
        <v>9</v>
      </c>
      <c r="B6" s="1">
        <v>0.53790000000000004</v>
      </c>
      <c r="C6" s="1">
        <v>6.019E-2</v>
      </c>
      <c r="D6">
        <v>8.9369999999999994</v>
      </c>
      <c r="E6" t="s">
        <v>5</v>
      </c>
      <c r="F6" t="str">
        <f t="shared" si="0"/>
        <v>(8.937)</v>
      </c>
      <c r="G6" t="str">
        <f>IF(E6="&lt; 2e-16","***",IF(E6&lt;0.01,"***",IF(E6&lt;0.05,"**",IF(E6&lt;0.1,"*",""))))</f>
        <v>***</v>
      </c>
    </row>
    <row r="7" spans="1:7" x14ac:dyDescent="0.25">
      <c r="A7" t="s">
        <v>10</v>
      </c>
      <c r="B7" s="1">
        <v>0.13239999999999999</v>
      </c>
      <c r="C7" s="1">
        <v>0.10970000000000001</v>
      </c>
      <c r="D7">
        <v>1.2070000000000001</v>
      </c>
      <c r="E7">
        <v>0.22750999999999999</v>
      </c>
      <c r="F7" t="str">
        <f t="shared" si="0"/>
        <v>(1.207)</v>
      </c>
      <c r="G7" t="str">
        <f>IF(E7="&lt; 2e-16","***",IF(E7&lt;0.01,"***",IF(E7&lt;0.05,"**",IF(E7&lt;0.1,"*",""))))</f>
        <v/>
      </c>
    </row>
    <row r="8" spans="1:7" x14ac:dyDescent="0.25">
      <c r="A8" t="s">
        <v>11</v>
      </c>
      <c r="B8" s="1">
        <v>-6.8579999999999997</v>
      </c>
      <c r="C8" s="1">
        <v>3.0710000000000002</v>
      </c>
      <c r="D8">
        <v>-2.2330000000000001</v>
      </c>
      <c r="E8">
        <v>2.5530000000000001E-2</v>
      </c>
      <c r="F8" t="str">
        <f t="shared" si="0"/>
        <v>(-2.233)</v>
      </c>
      <c r="G8" t="str">
        <f>IF(E8="&lt; 2e-16","***",IF(E8&lt;0.01,"***",IF(E8&lt;0.05,"**",IF(E8&lt;0.1,"*",""))))</f>
        <v>**</v>
      </c>
    </row>
    <row r="9" spans="1:7" x14ac:dyDescent="0.25">
      <c r="A9" t="s">
        <v>12</v>
      </c>
      <c r="B9" s="1">
        <v>-3.4990000000000001</v>
      </c>
      <c r="C9" s="1">
        <v>1.1180000000000001</v>
      </c>
      <c r="D9">
        <v>-3.1280000000000001</v>
      </c>
      <c r="E9">
        <v>1.7600000000000001E-3</v>
      </c>
      <c r="F9" t="str">
        <f t="shared" si="0"/>
        <v>(-3.128)</v>
      </c>
      <c r="G9" t="str">
        <f>IF(E9="&lt; 2e-16","***",IF(E9&lt;0.01,"***",IF(E9&lt;0.05,"**",IF(E9&lt;0.1,"*",""))))</f>
        <v>***</v>
      </c>
    </row>
    <row r="10" spans="1:7" x14ac:dyDescent="0.25">
      <c r="A10" t="s">
        <v>13</v>
      </c>
      <c r="B10" s="1">
        <v>-4.5719999999999997E-3</v>
      </c>
      <c r="C10" s="1">
        <v>7.7730000000000004E-3</v>
      </c>
      <c r="D10">
        <v>-0.58799999999999997</v>
      </c>
      <c r="E10">
        <v>0.55639000000000005</v>
      </c>
      <c r="F10" t="str">
        <f t="shared" si="0"/>
        <v>(-0.588)</v>
      </c>
      <c r="G10" t="str">
        <f>IF(E10="&lt; 2e-16","***",IF(E10&lt;0.01,"***",IF(E10&lt;0.05,"**",IF(E10&lt;0.1,"*",""))))</f>
        <v/>
      </c>
    </row>
    <row r="11" spans="1:7" x14ac:dyDescent="0.25">
      <c r="A11" t="s">
        <v>14</v>
      </c>
      <c r="B11" s="1">
        <v>2.198</v>
      </c>
      <c r="C11" s="1">
        <v>8.9359999999999995E-2</v>
      </c>
      <c r="D11">
        <v>24.594000000000001</v>
      </c>
      <c r="E11" t="s">
        <v>5</v>
      </c>
      <c r="F11" t="str">
        <f t="shared" si="0"/>
        <v>(24.594)</v>
      </c>
      <c r="G11" t="str">
        <f>IF(E11="&lt; 2e-16","***",IF(E11&lt;0.01,"***",IF(E11&lt;0.05,"**",IF(E11&lt;0.1,"*",""))))</f>
        <v>***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2" sqref="F2:F11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</row>
    <row r="2" spans="1:7" x14ac:dyDescent="0.25">
      <c r="A2" t="s">
        <v>4</v>
      </c>
      <c r="B2" s="1">
        <v>-1992</v>
      </c>
      <c r="C2" s="1">
        <v>70.63</v>
      </c>
      <c r="D2">
        <v>-28.207999999999998</v>
      </c>
      <c r="E2" t="s">
        <v>5</v>
      </c>
      <c r="F2" t="str">
        <f>"("&amp;D2&amp;")"</f>
        <v>(-28.208)</v>
      </c>
      <c r="G2" t="str">
        <f>IF(E2="&lt; 2e-16","***",IF(E2&lt;0.01,"***",IF(E2&lt;0.05,"**",IF(E2&lt;0.1,"*",""))))</f>
        <v>***</v>
      </c>
    </row>
    <row r="3" spans="1:7" x14ac:dyDescent="0.25">
      <c r="A3" t="s">
        <v>6</v>
      </c>
      <c r="B3" s="1">
        <v>-0.20710000000000001</v>
      </c>
      <c r="C3" s="1">
        <v>0.2732</v>
      </c>
      <c r="D3">
        <v>-0.75800000000000001</v>
      </c>
      <c r="E3">
        <v>0.44849</v>
      </c>
      <c r="F3" t="str">
        <f t="shared" ref="F3:F11" si="0">"("&amp;D3&amp;")"</f>
        <v>(-0.758)</v>
      </c>
      <c r="G3" t="str">
        <f>IF(E3="&lt; 2e-16","***",IF(E3&lt;0.01,"***",IF(E3&lt;0.05,"**",IF(E3&lt;0.1,"*",""))))</f>
        <v/>
      </c>
    </row>
    <row r="4" spans="1:7" x14ac:dyDescent="0.25">
      <c r="A4" t="s">
        <v>7</v>
      </c>
      <c r="B4" s="1">
        <v>-9.8750000000000004E-2</v>
      </c>
      <c r="C4" s="1">
        <v>1.3480000000000001E-2</v>
      </c>
      <c r="D4">
        <v>-7.3280000000000003</v>
      </c>
      <c r="E4" s="1">
        <v>2.3400000000000001E-13</v>
      </c>
      <c r="F4" t="str">
        <f t="shared" si="0"/>
        <v>(-7.328)</v>
      </c>
      <c r="G4" t="str">
        <f>IF(E4="&lt; 2e-16","***",IF(E4&lt;0.01,"***",IF(E4&lt;0.05,"**",IF(E4&lt;0.1,"*",""))))</f>
        <v>***</v>
      </c>
    </row>
    <row r="5" spans="1:7" x14ac:dyDescent="0.25">
      <c r="A5" t="s">
        <v>8</v>
      </c>
      <c r="B5" s="1">
        <v>1.014E-2</v>
      </c>
      <c r="C5" s="1">
        <v>0.1472</v>
      </c>
      <c r="D5">
        <v>6.9000000000000006E-2</v>
      </c>
      <c r="E5">
        <v>0.94506999999999997</v>
      </c>
      <c r="F5" t="str">
        <f t="shared" si="0"/>
        <v>(0.069)</v>
      </c>
      <c r="G5" t="str">
        <f>IF(E5="&lt; 2e-16","***",IF(E5&lt;0.01,"***",IF(E5&lt;0.05,"**",IF(E5&lt;0.1,"*",""))))</f>
        <v/>
      </c>
    </row>
    <row r="6" spans="1:7" x14ac:dyDescent="0.25">
      <c r="A6" t="s">
        <v>9</v>
      </c>
      <c r="B6" s="1">
        <v>0.23150000000000001</v>
      </c>
      <c r="C6" s="1">
        <v>2.9190000000000001E-2</v>
      </c>
      <c r="D6">
        <v>7.9320000000000004</v>
      </c>
      <c r="E6" s="1">
        <v>2.16E-15</v>
      </c>
      <c r="F6" t="str">
        <f t="shared" si="0"/>
        <v>(7.932)</v>
      </c>
      <c r="G6" t="str">
        <f>IF(E6="&lt; 2e-16","***",IF(E6&lt;0.01,"***",IF(E6&lt;0.05,"**",IF(E6&lt;0.1,"*",""))))</f>
        <v>***</v>
      </c>
    </row>
    <row r="7" spans="1:7" x14ac:dyDescent="0.25">
      <c r="A7" t="s">
        <v>10</v>
      </c>
      <c r="B7" s="1">
        <v>6.8500000000000005E-2</v>
      </c>
      <c r="C7" s="1">
        <v>5.3859999999999998E-2</v>
      </c>
      <c r="D7">
        <v>1.272</v>
      </c>
      <c r="E7">
        <v>0.20343</v>
      </c>
      <c r="F7" t="str">
        <f t="shared" si="0"/>
        <v>(1.272)</v>
      </c>
      <c r="G7" t="str">
        <f>IF(E7="&lt; 2e-16","***",IF(E7&lt;0.01,"***",IF(E7&lt;0.05,"**",IF(E7&lt;0.1,"*",""))))</f>
        <v/>
      </c>
    </row>
    <row r="8" spans="1:7" x14ac:dyDescent="0.25">
      <c r="A8" t="s">
        <v>11</v>
      </c>
      <c r="B8" s="1">
        <v>-2.9089999999999998</v>
      </c>
      <c r="C8" s="1">
        <v>1.4990000000000001</v>
      </c>
      <c r="D8">
        <v>-1.94</v>
      </c>
      <c r="E8">
        <v>5.2339999999999998E-2</v>
      </c>
      <c r="F8" t="str">
        <f t="shared" si="0"/>
        <v>(-1.94)</v>
      </c>
      <c r="G8" t="str">
        <f>IF(E8="&lt; 2e-16","***",IF(E8&lt;0.01,"***",IF(E8&lt;0.05,"**",IF(E8&lt;0.1,"*",""))))</f>
        <v>*</v>
      </c>
    </row>
    <row r="9" spans="1:7" x14ac:dyDescent="0.25">
      <c r="A9" t="s">
        <v>12</v>
      </c>
      <c r="B9" s="1">
        <v>-1.5129999999999999</v>
      </c>
      <c r="C9" s="1">
        <v>0.55830000000000002</v>
      </c>
      <c r="D9">
        <v>-2.7109999999999999</v>
      </c>
      <c r="E9">
        <v>6.7099999999999998E-3</v>
      </c>
      <c r="F9" t="str">
        <f t="shared" si="0"/>
        <v>(-2.711)</v>
      </c>
      <c r="G9" t="str">
        <f>IF(E9="&lt; 2e-16","***",IF(E9&lt;0.01,"***",IF(E9&lt;0.05,"**",IF(E9&lt;0.1,"*",""))))</f>
        <v>***</v>
      </c>
    </row>
    <row r="10" spans="1:7" x14ac:dyDescent="0.25">
      <c r="A10" t="s">
        <v>13</v>
      </c>
      <c r="B10" s="1">
        <v>-4.6730000000000001E-3</v>
      </c>
      <c r="C10" s="1">
        <v>3.849E-3</v>
      </c>
      <c r="D10">
        <v>-1.214</v>
      </c>
      <c r="E10">
        <v>0.2248</v>
      </c>
      <c r="F10" t="str">
        <f t="shared" si="0"/>
        <v>(-1.214)</v>
      </c>
      <c r="G10" t="str">
        <f>IF(E10="&lt; 2e-16","***",IF(E10&lt;0.01,"***",IF(E10&lt;0.05,"**",IF(E10&lt;0.1,"*",""))))</f>
        <v/>
      </c>
    </row>
    <row r="11" spans="1:7" x14ac:dyDescent="0.25">
      <c r="A11" t="s">
        <v>14</v>
      </c>
      <c r="B11" s="1">
        <v>0.99119999999999997</v>
      </c>
      <c r="C11" s="1">
        <v>3.517E-2</v>
      </c>
      <c r="D11">
        <v>28.181999999999999</v>
      </c>
      <c r="E11" t="s">
        <v>5</v>
      </c>
      <c r="F11" t="str">
        <f t="shared" si="0"/>
        <v>(28.182)</v>
      </c>
      <c r="G11" t="str">
        <f>IF(E11="&lt; 2e-16","***",IF(E11&lt;0.01,"***",IF(E11&lt;0.05,"**",IF(E11&lt;0.1,"*",""))))</f>
        <v>***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2" sqref="F2:F11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</row>
    <row r="2" spans="1:7" x14ac:dyDescent="0.25">
      <c r="A2" t="s">
        <v>4</v>
      </c>
      <c r="B2" s="1">
        <v>-388.2</v>
      </c>
      <c r="C2" s="1">
        <v>12.42</v>
      </c>
      <c r="D2">
        <v>-31.26</v>
      </c>
      <c r="E2" t="s">
        <v>5</v>
      </c>
      <c r="F2" t="str">
        <f>"("&amp;D2&amp;")"</f>
        <v>(-31.26)</v>
      </c>
      <c r="G2" t="str">
        <f>IF(E2="&lt; 2e-16","***",IF(E2&lt;0.01,"***",IF(E2&lt;0.05,"**",IF(E2&lt;0.1,"*",""))))</f>
        <v>***</v>
      </c>
    </row>
    <row r="3" spans="1:7" x14ac:dyDescent="0.25">
      <c r="A3" t="s">
        <v>6</v>
      </c>
      <c r="B3" s="1">
        <v>-0.1265</v>
      </c>
      <c r="C3" s="1">
        <v>6.4909999999999995E-2</v>
      </c>
      <c r="D3">
        <v>-1.9490000000000001</v>
      </c>
      <c r="E3">
        <v>5.1243999999999998E-2</v>
      </c>
      <c r="F3" t="str">
        <f t="shared" ref="F3:F11" si="0">"("&amp;D3&amp;")"</f>
        <v>(-1.949)</v>
      </c>
      <c r="G3" t="str">
        <f>IF(E3="&lt; 2e-16","***",IF(E3&lt;0.01,"***",IF(E3&lt;0.05,"**",IF(E3&lt;0.1,"*",""))))</f>
        <v>*</v>
      </c>
    </row>
    <row r="4" spans="1:7" x14ac:dyDescent="0.25">
      <c r="A4" t="s">
        <v>7</v>
      </c>
      <c r="B4" s="1">
        <v>-3.8039999999999997E-2</v>
      </c>
      <c r="C4" s="1">
        <v>6.9049999999999997E-3</v>
      </c>
      <c r="D4">
        <v>-5.508</v>
      </c>
      <c r="E4" s="1">
        <v>3.62E-8</v>
      </c>
      <c r="F4" t="str">
        <f t="shared" si="0"/>
        <v>(-5.508)</v>
      </c>
      <c r="G4" t="str">
        <f>IF(E4="&lt; 2e-16","***",IF(E4&lt;0.01,"***",IF(E4&lt;0.05,"**",IF(E4&lt;0.1,"*",""))))</f>
        <v>***</v>
      </c>
    </row>
    <row r="5" spans="1:7" x14ac:dyDescent="0.25">
      <c r="A5" t="s">
        <v>8</v>
      </c>
      <c r="B5" s="1">
        <v>-0.3528</v>
      </c>
      <c r="C5" s="1">
        <v>7.2109999999999994E-2</v>
      </c>
      <c r="D5">
        <v>-4.8929999999999998</v>
      </c>
      <c r="E5" s="1">
        <v>9.9300000000000006E-7</v>
      </c>
      <c r="F5" t="str">
        <f t="shared" si="0"/>
        <v>(-4.893)</v>
      </c>
      <c r="G5" t="str">
        <f>IF(E5="&lt; 2e-16","***",IF(E5&lt;0.01,"***",IF(E5&lt;0.05,"**",IF(E5&lt;0.1,"*",""))))</f>
        <v>***</v>
      </c>
    </row>
    <row r="6" spans="1:7" x14ac:dyDescent="0.25">
      <c r="A6" t="s">
        <v>9</v>
      </c>
      <c r="B6" s="1">
        <v>0.13600000000000001</v>
      </c>
      <c r="C6" s="1">
        <v>1.336E-2</v>
      </c>
      <c r="D6">
        <v>10.185</v>
      </c>
      <c r="E6" t="s">
        <v>5</v>
      </c>
      <c r="F6" t="str">
        <f t="shared" si="0"/>
        <v>(10.185)</v>
      </c>
      <c r="G6" t="str">
        <f>IF(E6="&lt; 2e-16","***",IF(E6&lt;0.01,"***",IF(E6&lt;0.05,"**",IF(E6&lt;0.1,"*",""))))</f>
        <v>***</v>
      </c>
    </row>
    <row r="7" spans="1:7" x14ac:dyDescent="0.25">
      <c r="A7" t="s">
        <v>10</v>
      </c>
      <c r="B7" s="1">
        <v>9.4369999999999996E-2</v>
      </c>
      <c r="C7" s="1">
        <v>1.4200000000000001E-2</v>
      </c>
      <c r="D7">
        <v>6.6479999999999997</v>
      </c>
      <c r="E7" s="1">
        <v>2.9699999999999998E-11</v>
      </c>
      <c r="F7" t="str">
        <f t="shared" si="0"/>
        <v>(6.648)</v>
      </c>
      <c r="G7" t="str">
        <f>IF(E7="&lt; 2e-16","***",IF(E7&lt;0.01,"***",IF(E7&lt;0.05,"**",IF(E7&lt;0.1,"*",""))))</f>
        <v>***</v>
      </c>
    </row>
    <row r="8" spans="1:7" x14ac:dyDescent="0.25">
      <c r="A8" t="s">
        <v>11</v>
      </c>
      <c r="B8" s="1">
        <v>2.2389999999999999</v>
      </c>
      <c r="C8" s="1">
        <v>0.6089</v>
      </c>
      <c r="D8">
        <v>3.6760000000000002</v>
      </c>
      <c r="E8">
        <v>2.3699999999999999E-4</v>
      </c>
      <c r="F8" t="str">
        <f t="shared" si="0"/>
        <v>(3.676)</v>
      </c>
      <c r="G8" t="str">
        <f>IF(E8="&lt; 2e-16","***",IF(E8&lt;0.01,"***",IF(E8&lt;0.05,"**",IF(E8&lt;0.1,"*",""))))</f>
        <v>***</v>
      </c>
    </row>
    <row r="9" spans="1:7" x14ac:dyDescent="0.25">
      <c r="A9" t="s">
        <v>12</v>
      </c>
      <c r="B9" s="1">
        <v>0.97850000000000004</v>
      </c>
      <c r="C9" s="1">
        <v>0.18079999999999999</v>
      </c>
      <c r="D9">
        <v>5.4139999999999997</v>
      </c>
      <c r="E9" s="1">
        <v>6.1799999999999998E-8</v>
      </c>
      <c r="F9" t="str">
        <f t="shared" si="0"/>
        <v>(5.414)</v>
      </c>
      <c r="G9" t="str">
        <f>IF(E9="&lt; 2e-16","***",IF(E9&lt;0.01,"***",IF(E9&lt;0.05,"**",IF(E9&lt;0.1,"*",""))))</f>
        <v>***</v>
      </c>
    </row>
    <row r="10" spans="1:7" x14ac:dyDescent="0.25">
      <c r="A10" t="s">
        <v>13</v>
      </c>
      <c r="B10" s="1">
        <v>-9.1929999999999998E-3</v>
      </c>
      <c r="C10" s="1">
        <v>1.8259999999999999E-3</v>
      </c>
      <c r="D10">
        <v>-5.0350000000000001</v>
      </c>
      <c r="E10" s="1">
        <v>4.7899999999999999E-7</v>
      </c>
      <c r="F10" t="str">
        <f t="shared" si="0"/>
        <v>(-5.035)</v>
      </c>
      <c r="G10" t="str">
        <f>IF(E10="&lt; 2e-16","***",IF(E10&lt;0.01,"***",IF(E10&lt;0.05,"**",IF(E10&lt;0.1,"*",""))))</f>
        <v>***</v>
      </c>
    </row>
    <row r="11" spans="1:7" x14ac:dyDescent="0.25">
      <c r="A11" t="s">
        <v>14</v>
      </c>
      <c r="B11" s="1">
        <v>0.19289999999999999</v>
      </c>
      <c r="C11" s="1">
        <v>6.2030000000000002E-3</v>
      </c>
      <c r="D11">
        <v>31.1</v>
      </c>
      <c r="E11" t="s">
        <v>5</v>
      </c>
      <c r="F11" t="str">
        <f t="shared" si="0"/>
        <v>(31.1)</v>
      </c>
      <c r="G11" t="str">
        <f>IF(E11="&lt; 2e-16","***",IF(E11&lt;0.01,"***",IF(E11&lt;0.05,"**",IF(E11&lt;0.1,"*",""))))</f>
        <v>***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G13" sqref="G13"/>
    </sheetView>
  </sheetViews>
  <sheetFormatPr defaultRowHeight="15" x14ac:dyDescent="0.25"/>
  <cols>
    <col min="1" max="1" width="12.7109375" bestFit="1" customWidth="1"/>
    <col min="2" max="2" width="9.28515625" bestFit="1" customWidth="1"/>
    <col min="4" max="4" width="8" bestFit="1" customWidth="1"/>
    <col min="5" max="6" width="9" bestFit="1" customWidth="1"/>
    <col min="7" max="7" width="4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</row>
    <row r="2" spans="1:7" x14ac:dyDescent="0.25">
      <c r="A2" t="s">
        <v>4</v>
      </c>
      <c r="B2" s="1">
        <v>-388.2</v>
      </c>
      <c r="C2" s="1">
        <v>12.42</v>
      </c>
      <c r="D2">
        <v>-31.26</v>
      </c>
      <c r="E2" t="s">
        <v>5</v>
      </c>
      <c r="F2" t="str">
        <f>"("&amp;D2&amp;")"</f>
        <v>(-31.26)</v>
      </c>
      <c r="G2" t="str">
        <f t="shared" ref="G2:G13" si="0">IF(E2="&lt; 2e-16","***",IF(E2&lt;0.01,"***",IF(E2&lt;0.05,"**",IF(E2&lt;0.1,"*",""))))</f>
        <v>***</v>
      </c>
    </row>
    <row r="3" spans="1:7" x14ac:dyDescent="0.25">
      <c r="A3" t="s">
        <v>6</v>
      </c>
      <c r="B3" s="1">
        <v>-0.1265</v>
      </c>
      <c r="C3" s="1">
        <v>6.4909999999999995E-2</v>
      </c>
      <c r="D3">
        <v>-1.9490000000000001</v>
      </c>
      <c r="E3">
        <v>5.1243999999999998E-2</v>
      </c>
      <c r="F3" t="str">
        <f t="shared" ref="F3:F13" si="1">"("&amp;D3&amp;")"</f>
        <v>(-1.949)</v>
      </c>
      <c r="G3" t="str">
        <f t="shared" si="0"/>
        <v>*</v>
      </c>
    </row>
    <row r="4" spans="1:7" x14ac:dyDescent="0.25">
      <c r="A4" t="s">
        <v>7</v>
      </c>
      <c r="B4" s="1">
        <v>-3.8039999999999997E-2</v>
      </c>
      <c r="C4" s="1">
        <v>6.9049999999999997E-3</v>
      </c>
      <c r="D4">
        <v>-5.508</v>
      </c>
      <c r="E4" s="1">
        <v>3.62E-8</v>
      </c>
      <c r="F4" t="str">
        <f t="shared" si="1"/>
        <v>(-5.508)</v>
      </c>
      <c r="G4" t="str">
        <f t="shared" si="0"/>
        <v>***</v>
      </c>
    </row>
    <row r="5" spans="1:7" x14ac:dyDescent="0.25">
      <c r="A5" t="s">
        <v>8</v>
      </c>
      <c r="B5" s="1">
        <v>-0.3528</v>
      </c>
      <c r="C5" s="1">
        <v>7.2109999999999994E-2</v>
      </c>
      <c r="D5">
        <v>-4.8929999999999998</v>
      </c>
      <c r="E5" s="1">
        <v>9.9300000000000006E-7</v>
      </c>
      <c r="F5" t="str">
        <f t="shared" si="1"/>
        <v>(-4.893)</v>
      </c>
      <c r="G5" t="str">
        <f t="shared" si="0"/>
        <v>***</v>
      </c>
    </row>
    <row r="6" spans="1:7" x14ac:dyDescent="0.25">
      <c r="A6" t="s">
        <v>9</v>
      </c>
      <c r="B6" s="1">
        <v>0.13600000000000001</v>
      </c>
      <c r="C6" s="1">
        <v>1.336E-2</v>
      </c>
      <c r="D6">
        <v>10.185</v>
      </c>
      <c r="E6" s="1" t="s">
        <v>5</v>
      </c>
      <c r="F6" t="str">
        <f t="shared" si="1"/>
        <v>(10.185)</v>
      </c>
      <c r="G6" t="str">
        <f t="shared" si="0"/>
        <v>***</v>
      </c>
    </row>
    <row r="7" spans="1:7" x14ac:dyDescent="0.25">
      <c r="A7" t="s">
        <v>10</v>
      </c>
      <c r="B7" s="1">
        <v>9.4369999999999996E-2</v>
      </c>
      <c r="C7" s="1">
        <v>1.4200000000000001E-2</v>
      </c>
      <c r="D7">
        <v>6.6479999999999997</v>
      </c>
      <c r="E7" s="1">
        <v>2.9699999999999998E-11</v>
      </c>
      <c r="F7" t="str">
        <f t="shared" si="1"/>
        <v>(6.648)</v>
      </c>
      <c r="G7" t="str">
        <f t="shared" si="0"/>
        <v>***</v>
      </c>
    </row>
    <row r="8" spans="1:7" x14ac:dyDescent="0.25">
      <c r="A8" t="s">
        <v>11</v>
      </c>
      <c r="B8" s="1">
        <v>2.2389999999999999</v>
      </c>
      <c r="C8" s="1">
        <v>0.6089</v>
      </c>
      <c r="D8">
        <v>3.6760000000000002</v>
      </c>
      <c r="E8" s="1">
        <v>2.3699999999999999E-4</v>
      </c>
      <c r="F8" t="str">
        <f t="shared" si="1"/>
        <v>(3.676)</v>
      </c>
      <c r="G8" t="str">
        <f t="shared" si="0"/>
        <v>***</v>
      </c>
    </row>
    <row r="9" spans="1:7" x14ac:dyDescent="0.25">
      <c r="A9" t="s">
        <v>12</v>
      </c>
      <c r="B9" s="1">
        <v>0.97850000000000004</v>
      </c>
      <c r="C9" s="1">
        <v>0.18079999999999999</v>
      </c>
      <c r="D9">
        <v>5.4139999999999997</v>
      </c>
      <c r="E9" s="1">
        <v>6.1799999999999998E-8</v>
      </c>
      <c r="F9" t="str">
        <f t="shared" si="1"/>
        <v>(5.414)</v>
      </c>
      <c r="G9" t="str">
        <f t="shared" si="0"/>
        <v>***</v>
      </c>
    </row>
    <row r="10" spans="1:7" x14ac:dyDescent="0.25">
      <c r="A10" t="s">
        <v>13</v>
      </c>
      <c r="B10" s="1">
        <v>-9.1929999999999998E-3</v>
      </c>
      <c r="C10" s="1">
        <v>1.8259999999999999E-3</v>
      </c>
      <c r="D10">
        <v>-5.0350000000000001</v>
      </c>
      <c r="E10" s="1">
        <v>4.7899999999999999E-7</v>
      </c>
      <c r="F10" t="str">
        <f t="shared" si="1"/>
        <v>(-5.035)</v>
      </c>
      <c r="G10" t="str">
        <f t="shared" si="0"/>
        <v>***</v>
      </c>
    </row>
    <row r="11" spans="1:7" x14ac:dyDescent="0.25">
      <c r="A11" t="s">
        <v>14</v>
      </c>
      <c r="B11" s="1">
        <v>0.19289999999999999</v>
      </c>
      <c r="C11" s="1">
        <v>6.2030000000000002E-3</v>
      </c>
      <c r="D11">
        <v>31.1</v>
      </c>
      <c r="E11" s="1" t="s">
        <v>5</v>
      </c>
      <c r="F11" t="str">
        <f t="shared" si="1"/>
        <v>(31.1)</v>
      </c>
      <c r="G11" t="str">
        <f t="shared" si="0"/>
        <v>***</v>
      </c>
    </row>
    <row r="12" spans="1:7" x14ac:dyDescent="0.25">
      <c r="B12" s="1"/>
      <c r="C12" s="1"/>
    </row>
    <row r="13" spans="1:7" x14ac:dyDescent="0.25">
      <c r="B13" s="1"/>
      <c r="C1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"/>
  <sheetViews>
    <sheetView tabSelected="1" topLeftCell="R1" workbookViewId="0">
      <selection activeCell="AJ1" sqref="AJ1:AJ1048576"/>
    </sheetView>
  </sheetViews>
  <sheetFormatPr defaultRowHeight="15" x14ac:dyDescent="0.25"/>
  <cols>
    <col min="1" max="1" width="12.7109375" bestFit="1" customWidth="1"/>
    <col min="2" max="2" width="9.28515625" bestFit="1" customWidth="1"/>
    <col min="4" max="4" width="7.7109375" bestFit="1" customWidth="1"/>
    <col min="5" max="5" width="8.28515625" bestFit="1" customWidth="1"/>
    <col min="6" max="6" width="8.7109375" bestFit="1" customWidth="1"/>
    <col min="7" max="7" width="4" bestFit="1" customWidth="1"/>
    <col min="9" max="9" width="12.7109375" bestFit="1" customWidth="1"/>
    <col min="10" max="10" width="2.42578125" bestFit="1" customWidth="1"/>
    <col min="11" max="11" width="10.5703125" bestFit="1" customWidth="1"/>
    <col min="12" max="12" width="2.42578125" bestFit="1" customWidth="1"/>
    <col min="13" max="13" width="12.7109375" bestFit="1" customWidth="1"/>
    <col min="14" max="14" width="2.42578125" bestFit="1" customWidth="1"/>
    <col min="15" max="15" width="11.85546875" bestFit="1" customWidth="1"/>
    <col min="16" max="16" width="2.42578125" bestFit="1" customWidth="1"/>
    <col min="17" max="17" width="11.28515625" bestFit="1" customWidth="1"/>
    <col min="18" max="18" width="2.42578125" bestFit="1" customWidth="1"/>
    <col min="19" max="19" width="10.5703125" bestFit="1" customWidth="1"/>
    <col min="20" max="20" width="2.42578125" bestFit="1" customWidth="1"/>
    <col min="21" max="21" width="9.5703125" bestFit="1" customWidth="1"/>
    <col min="22" max="22" width="10.5703125" customWidth="1"/>
    <col min="23" max="23" width="9.5703125" bestFit="1" customWidth="1"/>
    <col min="24" max="24" width="10" bestFit="1" customWidth="1"/>
    <col min="25" max="25" width="9.28515625" bestFit="1" customWidth="1"/>
    <col min="26" max="26" width="12.7109375" bestFit="1" customWidth="1"/>
    <col min="27" max="27" width="2.7109375" customWidth="1"/>
    <col min="28" max="28" width="12.28515625" customWidth="1"/>
    <col min="29" max="29" width="2.7109375" customWidth="1"/>
    <col min="30" max="30" width="12.85546875" customWidth="1"/>
    <col min="31" max="31" width="2.7109375" customWidth="1"/>
    <col min="32" max="32" width="10.28515625" customWidth="1"/>
    <col min="33" max="33" width="2.7109375" customWidth="1"/>
    <col min="34" max="34" width="13.7109375" customWidth="1"/>
    <col min="35" max="35" width="2.7109375" customWidth="1"/>
    <col min="36" max="36" width="16.28515625" customWidth="1"/>
    <col min="37" max="37" width="2.7109375" customWidth="1"/>
    <col min="38" max="38" width="11.28515625" customWidth="1"/>
    <col min="39" max="39" width="2.7109375" customWidth="1"/>
    <col min="40" max="40" width="20.42578125" customWidth="1"/>
  </cols>
  <sheetData>
    <row r="1" spans="1:40" x14ac:dyDescent="0.25">
      <c r="B1" t="s">
        <v>0</v>
      </c>
      <c r="C1" t="s">
        <v>1</v>
      </c>
      <c r="D1" t="s">
        <v>15</v>
      </c>
      <c r="E1" t="s">
        <v>16</v>
      </c>
    </row>
    <row r="2" spans="1:40" x14ac:dyDescent="0.25">
      <c r="A2" t="s">
        <v>4</v>
      </c>
      <c r="B2" s="1">
        <v>-34.42</v>
      </c>
      <c r="C2" s="1">
        <v>1.3109999999999999</v>
      </c>
      <c r="D2">
        <v>-26.256</v>
      </c>
      <c r="E2" t="s">
        <v>5</v>
      </c>
      <c r="F2" t="str">
        <f>"("&amp;D2&amp;")"</f>
        <v>(-26.256)</v>
      </c>
      <c r="G2" t="str">
        <f>IF(E2="&lt; 2e-16","***",IF(E2&lt;0.01,"***",IF(E2&lt;0.05,"**",IF(E2&lt;0.1,"*",""))))</f>
        <v>***</v>
      </c>
      <c r="I2" t="s">
        <v>4</v>
      </c>
      <c r="K2" t="s">
        <v>6</v>
      </c>
      <c r="M2" t="s">
        <v>7</v>
      </c>
      <c r="O2" t="s">
        <v>8</v>
      </c>
      <c r="Q2" t="s">
        <v>9</v>
      </c>
      <c r="S2" t="s">
        <v>10</v>
      </c>
      <c r="U2" t="s">
        <v>11</v>
      </c>
      <c r="W2" t="s">
        <v>12</v>
      </c>
    </row>
    <row r="3" spans="1:40" ht="60" customHeight="1" x14ac:dyDescent="0.25">
      <c r="A3" t="s">
        <v>6</v>
      </c>
      <c r="B3" s="1">
        <v>3.1019999999999999E-2</v>
      </c>
      <c r="C3" s="1">
        <v>6.1599999999999997E-3</v>
      </c>
      <c r="D3">
        <v>5.0359999999999996</v>
      </c>
      <c r="E3" s="1">
        <v>4.8299999999999997E-7</v>
      </c>
      <c r="F3" t="str">
        <f t="shared" ref="F3:F11" si="0">"("&amp;D3&amp;")"</f>
        <v>(5.036)</v>
      </c>
      <c r="G3" t="str">
        <f>IF(E3="&lt; 2e-16","***",IF(E3&lt;0.01,"***",IF(E3&lt;0.05,"**",IF(E3&lt;0.1,"*",""))))</f>
        <v>***</v>
      </c>
      <c r="I3" t="s">
        <v>21</v>
      </c>
      <c r="J3" t="s">
        <v>35</v>
      </c>
      <c r="K3" t="s">
        <v>22</v>
      </c>
      <c r="L3" t="s">
        <v>35</v>
      </c>
      <c r="M3" t="s">
        <v>23</v>
      </c>
      <c r="N3" t="s">
        <v>35</v>
      </c>
      <c r="O3" t="s">
        <v>24</v>
      </c>
      <c r="P3" t="s">
        <v>35</v>
      </c>
      <c r="Q3" t="s">
        <v>25</v>
      </c>
      <c r="R3" t="s">
        <v>35</v>
      </c>
      <c r="S3" t="s">
        <v>26</v>
      </c>
      <c r="T3" t="s">
        <v>35</v>
      </c>
      <c r="U3" t="s">
        <v>27</v>
      </c>
      <c r="V3" t="s">
        <v>35</v>
      </c>
      <c r="W3" t="s">
        <v>28</v>
      </c>
      <c r="X3" s="10" t="s">
        <v>56</v>
      </c>
      <c r="Y3" s="10"/>
      <c r="Z3" s="12" t="s">
        <v>21</v>
      </c>
      <c r="AA3" s="12"/>
      <c r="AB3" s="12" t="s">
        <v>22</v>
      </c>
      <c r="AC3" s="12"/>
      <c r="AD3" s="12" t="s">
        <v>23</v>
      </c>
      <c r="AE3" s="12"/>
      <c r="AF3" s="12" t="s">
        <v>24</v>
      </c>
      <c r="AG3" s="12"/>
      <c r="AH3" s="12" t="s">
        <v>25</v>
      </c>
      <c r="AI3" s="12"/>
      <c r="AJ3" s="12" t="s">
        <v>26</v>
      </c>
      <c r="AK3" s="12"/>
      <c r="AL3" s="12" t="s">
        <v>27</v>
      </c>
      <c r="AM3" s="12"/>
      <c r="AN3" s="12" t="s">
        <v>28</v>
      </c>
    </row>
    <row r="4" spans="1:40" x14ac:dyDescent="0.25">
      <c r="A4" t="s">
        <v>7</v>
      </c>
      <c r="B4" s="1">
        <v>-5.1380000000000002E-3</v>
      </c>
      <c r="C4" s="1">
        <v>7.873E-4</v>
      </c>
      <c r="D4">
        <v>-6.5270000000000001</v>
      </c>
      <c r="E4" s="1">
        <v>7.0099999999999996E-11</v>
      </c>
      <c r="F4" t="str">
        <f t="shared" si="0"/>
        <v>(-6.527)</v>
      </c>
      <c r="G4" t="str">
        <f>IF(E4="&lt; 2e-16","***",IF(E4&lt;0.01,"***",IF(E4&lt;0.05,"**",IF(E4&lt;0.1,"*",""))))</f>
        <v>***</v>
      </c>
      <c r="I4" s="11" t="str">
        <f>B2&amp;G2</f>
        <v>-34.42***</v>
      </c>
      <c r="J4" t="s">
        <v>35</v>
      </c>
      <c r="K4" s="11" t="str">
        <f>B3&amp;G3</f>
        <v>0.03102***</v>
      </c>
      <c r="L4" t="s">
        <v>35</v>
      </c>
      <c r="M4" s="11" t="str">
        <f>B4&amp;G4</f>
        <v>-0.005138***</v>
      </c>
      <c r="N4" t="s">
        <v>35</v>
      </c>
      <c r="O4" s="11" t="str">
        <f>B5&amp;G5</f>
        <v>-0.1332***</v>
      </c>
      <c r="P4" t="s">
        <v>35</v>
      </c>
      <c r="Q4" s="11" t="str">
        <f>B6&amp;G6</f>
        <v>-0.01902***</v>
      </c>
      <c r="R4" t="s">
        <v>35</v>
      </c>
      <c r="S4" s="11" t="str">
        <f>B7&amp;G7</f>
        <v>0.01464***</v>
      </c>
      <c r="T4" t="s">
        <v>35</v>
      </c>
      <c r="U4" s="11" t="str">
        <f>B8&amp;G8</f>
        <v>0.6335***</v>
      </c>
      <c r="V4" t="s">
        <v>35</v>
      </c>
      <c r="W4" s="11" t="str">
        <f>B9&amp;G9</f>
        <v>0.1141***</v>
      </c>
      <c r="X4" s="6" t="s">
        <v>36</v>
      </c>
      <c r="Z4" s="3" t="s">
        <v>57</v>
      </c>
      <c r="AA4" s="3"/>
      <c r="AB4" s="3" t="s">
        <v>58</v>
      </c>
      <c r="AC4" s="3"/>
      <c r="AD4" s="3" t="s">
        <v>59</v>
      </c>
      <c r="AE4" s="3"/>
      <c r="AF4" s="3" t="s">
        <v>60</v>
      </c>
      <c r="AG4" s="3"/>
      <c r="AH4" s="3" t="s">
        <v>61</v>
      </c>
      <c r="AI4" s="3"/>
      <c r="AJ4" s="3" t="s">
        <v>62</v>
      </c>
      <c r="AK4" s="3"/>
      <c r="AL4" s="3" t="s">
        <v>63</v>
      </c>
      <c r="AM4" s="3"/>
      <c r="AN4" s="3" t="s">
        <v>64</v>
      </c>
    </row>
    <row r="5" spans="1:40" x14ac:dyDescent="0.25">
      <c r="A5" t="s">
        <v>8</v>
      </c>
      <c r="B5" s="1">
        <v>-0.13320000000000001</v>
      </c>
      <c r="C5" s="1">
        <v>7.3350000000000004E-3</v>
      </c>
      <c r="D5">
        <v>-18.167000000000002</v>
      </c>
      <c r="E5" t="s">
        <v>5</v>
      </c>
      <c r="F5" t="str">
        <f t="shared" si="0"/>
        <v>(-18.167)</v>
      </c>
      <c r="G5" t="str">
        <f>IF(E5="&lt; 2e-16","***",IF(E5&lt;0.01,"***",IF(E5&lt;0.05,"**",IF(E5&lt;0.1,"*",""))))</f>
        <v>***</v>
      </c>
      <c r="I5" s="3" t="s">
        <v>47</v>
      </c>
      <c r="J5" t="s">
        <v>35</v>
      </c>
      <c r="K5" s="3" t="s">
        <v>48</v>
      </c>
      <c r="L5" t="s">
        <v>35</v>
      </c>
      <c r="M5" s="3" t="s">
        <v>49</v>
      </c>
      <c r="N5" t="s">
        <v>35</v>
      </c>
      <c r="O5" s="3" t="s">
        <v>50</v>
      </c>
      <c r="P5" t="s">
        <v>35</v>
      </c>
      <c r="Q5" s="3" t="s">
        <v>51</v>
      </c>
      <c r="R5" t="s">
        <v>35</v>
      </c>
      <c r="S5" s="3" t="s">
        <v>52</v>
      </c>
      <c r="T5" t="s">
        <v>35</v>
      </c>
      <c r="U5" s="3" t="s">
        <v>53</v>
      </c>
      <c r="V5" t="s">
        <v>35</v>
      </c>
      <c r="W5" s="3" t="s">
        <v>54</v>
      </c>
      <c r="X5" s="10" t="s">
        <v>56</v>
      </c>
      <c r="Z5" s="3" t="s">
        <v>47</v>
      </c>
      <c r="AA5" s="3"/>
      <c r="AB5" s="3" t="s">
        <v>48</v>
      </c>
      <c r="AC5" s="3"/>
      <c r="AD5" s="3" t="s">
        <v>49</v>
      </c>
      <c r="AE5" s="3"/>
      <c r="AF5" s="3" t="s">
        <v>50</v>
      </c>
      <c r="AG5" s="3"/>
      <c r="AH5" s="3" t="s">
        <v>51</v>
      </c>
      <c r="AI5" s="3"/>
      <c r="AJ5" s="3" t="s">
        <v>52</v>
      </c>
      <c r="AK5" s="3"/>
      <c r="AL5" s="3" t="s">
        <v>53</v>
      </c>
      <c r="AM5" s="3"/>
      <c r="AN5" s="3" t="s">
        <v>54</v>
      </c>
    </row>
    <row r="6" spans="1:40" x14ac:dyDescent="0.25">
      <c r="A6" t="s">
        <v>9</v>
      </c>
      <c r="B6" s="1">
        <v>-1.9019999999999999E-2</v>
      </c>
      <c r="C6" s="1">
        <v>1.5430000000000001E-3</v>
      </c>
      <c r="D6">
        <v>-12.324</v>
      </c>
      <c r="E6" t="s">
        <v>5</v>
      </c>
      <c r="F6" t="str">
        <f t="shared" si="0"/>
        <v>(-12.324)</v>
      </c>
      <c r="G6" t="str">
        <f>IF(E6="&lt; 2e-16","***",IF(E6&lt;0.01,"***",IF(E6&lt;0.05,"**",IF(E6&lt;0.1,"*",""))))</f>
        <v>***</v>
      </c>
    </row>
    <row r="7" spans="1:40" x14ac:dyDescent="0.25">
      <c r="A7" t="s">
        <v>10</v>
      </c>
      <c r="B7" s="1">
        <v>1.464E-2</v>
      </c>
      <c r="C7" s="1">
        <v>1.5100000000000001E-3</v>
      </c>
      <c r="D7">
        <v>9.6980000000000004</v>
      </c>
      <c r="E7" t="s">
        <v>5</v>
      </c>
      <c r="F7" t="str">
        <f t="shared" si="0"/>
        <v>(9.698)</v>
      </c>
      <c r="G7" t="str">
        <f>IF(E7="&lt; 2e-16","***",IF(E7&lt;0.01,"***",IF(E7&lt;0.05,"**",IF(E7&lt;0.1,"*",""))))</f>
        <v>***</v>
      </c>
      <c r="I7" t="s">
        <v>29</v>
      </c>
      <c r="J7" t="s">
        <v>35</v>
      </c>
      <c r="K7" s="4">
        <v>11653</v>
      </c>
      <c r="L7" t="s">
        <v>35</v>
      </c>
      <c r="N7" t="s">
        <v>35</v>
      </c>
      <c r="P7" t="s">
        <v>35</v>
      </c>
      <c r="R7" t="s">
        <v>35</v>
      </c>
      <c r="T7" t="s">
        <v>35</v>
      </c>
      <c r="V7" t="s">
        <v>35</v>
      </c>
      <c r="X7" s="6" t="s">
        <v>36</v>
      </c>
      <c r="Z7" t="s">
        <v>29</v>
      </c>
      <c r="AB7" s="3">
        <v>11653</v>
      </c>
    </row>
    <row r="8" spans="1:40" x14ac:dyDescent="0.25">
      <c r="A8" t="s">
        <v>11</v>
      </c>
      <c r="B8" s="1">
        <v>0.63349999999999995</v>
      </c>
      <c r="C8" s="1">
        <v>7.0029999999999995E-2</v>
      </c>
      <c r="D8">
        <v>9.0459999999999994</v>
      </c>
      <c r="E8" t="s">
        <v>5</v>
      </c>
      <c r="F8" t="str">
        <f t="shared" si="0"/>
        <v>(9.046)</v>
      </c>
      <c r="G8" t="str">
        <f>IF(E8="&lt; 2e-16","***",IF(E8&lt;0.01,"***",IF(E8&lt;0.05,"**",IF(E8&lt;0.1,"*",""))))</f>
        <v>***</v>
      </c>
      <c r="I8" t="s">
        <v>55</v>
      </c>
      <c r="J8" t="s">
        <v>35</v>
      </c>
      <c r="K8">
        <v>0.1052</v>
      </c>
      <c r="L8" t="s">
        <v>35</v>
      </c>
      <c r="N8" t="s">
        <v>35</v>
      </c>
      <c r="P8" t="s">
        <v>35</v>
      </c>
      <c r="R8" t="s">
        <v>35</v>
      </c>
      <c r="T8" t="s">
        <v>35</v>
      </c>
      <c r="V8" t="s">
        <v>35</v>
      </c>
      <c r="X8" s="6" t="s">
        <v>36</v>
      </c>
      <c r="Z8" t="s">
        <v>55</v>
      </c>
      <c r="AB8" s="3">
        <v>0.1052</v>
      </c>
    </row>
    <row r="9" spans="1:40" x14ac:dyDescent="0.25">
      <c r="A9" t="s">
        <v>12</v>
      </c>
      <c r="B9" s="1">
        <v>0.11409999999999999</v>
      </c>
      <c r="C9" s="1">
        <v>1.541E-2</v>
      </c>
      <c r="D9">
        <v>7.407</v>
      </c>
      <c r="E9" s="1">
        <v>1.3899999999999999E-13</v>
      </c>
      <c r="F9" t="str">
        <f t="shared" si="0"/>
        <v>(7.407)</v>
      </c>
      <c r="G9" t="str">
        <f>IF(E9="&lt; 2e-16","***",IF(E9&lt;0.01,"***",IF(E9&lt;0.05,"**",IF(E9&lt;0.1,"*",""))))</f>
        <v>***</v>
      </c>
    </row>
    <row r="10" spans="1:40" x14ac:dyDescent="0.25">
      <c r="A10" t="s">
        <v>13</v>
      </c>
      <c r="B10" s="1">
        <v>-3.4199999999999998E-5</v>
      </c>
      <c r="C10" s="1">
        <v>2.0220000000000001E-4</v>
      </c>
      <c r="D10">
        <v>-0.16900000000000001</v>
      </c>
      <c r="E10">
        <v>0.86599999999999999</v>
      </c>
      <c r="F10" t="str">
        <f t="shared" si="0"/>
        <v>(-0.169)</v>
      </c>
      <c r="G10" t="str">
        <f>IF(E10="&lt; 2e-16","***",IF(E10&lt;0.01,"***",IF(E10&lt;0.05,"**",IF(E10&lt;0.1,"*",""))))</f>
        <v/>
      </c>
    </row>
    <row r="11" spans="1:40" x14ac:dyDescent="0.25">
      <c r="A11" t="s">
        <v>14</v>
      </c>
      <c r="B11" s="1">
        <v>1.77E-2</v>
      </c>
      <c r="C11" s="1">
        <v>6.558E-4</v>
      </c>
      <c r="D11">
        <v>26.984000000000002</v>
      </c>
      <c r="E11" t="s">
        <v>5</v>
      </c>
      <c r="F11" t="str">
        <f t="shared" si="0"/>
        <v>(26.984)</v>
      </c>
      <c r="G11" t="str">
        <f>IF(E11="&lt; 2e-16","***",IF(E11&lt;0.01,"***",IF(E11&lt;0.05,"**",IF(E11&lt;0.1,"*",""))))</f>
        <v>***</v>
      </c>
    </row>
    <row r="14" spans="1:40" x14ac:dyDescent="0.25">
      <c r="X14" s="10"/>
    </row>
    <row r="15" spans="1:40" x14ac:dyDescent="0.25">
      <c r="I15" s="11"/>
      <c r="K15" s="11"/>
      <c r="M15" s="11"/>
      <c r="O15" s="11"/>
      <c r="Q15" s="11"/>
      <c r="S15" s="11"/>
      <c r="U15" s="11"/>
      <c r="W15" s="11"/>
      <c r="X15" s="6"/>
    </row>
    <row r="16" spans="1:40" x14ac:dyDescent="0.25">
      <c r="I16" s="3"/>
      <c r="K16" s="3"/>
      <c r="M16" s="3"/>
      <c r="O16" s="3"/>
      <c r="Q16" s="3"/>
      <c r="S16" s="3"/>
      <c r="U16" s="3"/>
      <c r="W16" s="3"/>
      <c r="X16" s="10"/>
    </row>
    <row r="18" spans="11:24" x14ac:dyDescent="0.25">
      <c r="K18" s="4"/>
      <c r="X18" s="6"/>
    </row>
    <row r="19" spans="11:24" x14ac:dyDescent="0.25">
      <c r="X19" s="6"/>
    </row>
  </sheetData>
  <hyperlinks>
    <hyperlink ref="X4" r:id="rId1"/>
    <hyperlink ref="X7" r:id="rId2"/>
    <hyperlink ref="X8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eps-tobit</vt:lpstr>
      <vt:lpstr>eps-logit</vt:lpstr>
      <vt:lpstr>sal-tobit</vt:lpstr>
      <vt:lpstr>sal-logit</vt:lpstr>
      <vt:lpstr>cpx-tobit</vt:lpstr>
      <vt:lpstr>cpx-logit</vt:lpstr>
      <vt:lpstr>guidance-tobit</vt:lpstr>
      <vt:lpstr>guidance-logit</vt:lpstr>
      <vt:lpstr>dq</vt:lpstr>
      <vt:lpstr>logits</vt:lpstr>
      <vt:lpstr>tobits</vt:lpstr>
      <vt:lpstr>Sheet12</vt:lpstr>
    </vt:vector>
  </TitlesOfParts>
  <Company>Ross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School of Business</dc:creator>
  <cp:lastModifiedBy>Ross School of Business</cp:lastModifiedBy>
  <dcterms:created xsi:type="dcterms:W3CDTF">2016-01-31T17:14:37Z</dcterms:created>
  <dcterms:modified xsi:type="dcterms:W3CDTF">2016-01-31T23:52:16Z</dcterms:modified>
</cp:coreProperties>
</file>