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3033\Desktop\"/>
    </mc:Choice>
  </mc:AlternateContent>
  <xr:revisionPtr revIDLastSave="0" documentId="13_ncr:1_{5B614C4C-3D79-4978-BEA3-14DF20C5D6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1" l="1"/>
  <c r="E128" i="1"/>
  <c r="E129" i="1"/>
  <c r="E130" i="1"/>
  <c r="E126" i="1"/>
  <c r="D103" i="1"/>
  <c r="D102" i="1"/>
  <c r="D101" i="1"/>
  <c r="D98" i="1"/>
  <c r="D97" i="1"/>
  <c r="D96" i="1"/>
  <c r="D93" i="1"/>
  <c r="D92" i="1"/>
  <c r="D91" i="1"/>
  <c r="D80" i="1"/>
  <c r="D81" i="1"/>
  <c r="D82" i="1"/>
  <c r="D83" i="1"/>
  <c r="D84" i="1"/>
  <c r="D85" i="1"/>
  <c r="D86" i="1"/>
  <c r="D87" i="1"/>
  <c r="D79" i="1"/>
  <c r="D68" i="1"/>
  <c r="D69" i="1"/>
  <c r="D70" i="1"/>
  <c r="D71" i="1"/>
  <c r="D72" i="1"/>
  <c r="D73" i="1"/>
  <c r="D74" i="1"/>
  <c r="D75" i="1"/>
  <c r="D67" i="1"/>
  <c r="H94" i="1"/>
  <c r="H87" i="1"/>
  <c r="H88" i="1"/>
  <c r="H89" i="1"/>
  <c r="H90" i="1"/>
  <c r="H91" i="1"/>
  <c r="H92" i="1"/>
  <c r="H93" i="1"/>
  <c r="H86" i="1"/>
  <c r="D63" i="1"/>
  <c r="D62" i="1"/>
  <c r="D61" i="1"/>
  <c r="D60" i="1"/>
  <c r="D59" i="1"/>
  <c r="D58" i="1"/>
  <c r="D57" i="1"/>
  <c r="D56" i="1"/>
  <c r="D55" i="1"/>
  <c r="D44" i="1"/>
  <c r="C44" i="1"/>
  <c r="D45" i="1"/>
  <c r="D47" i="1"/>
  <c r="D48" i="1"/>
  <c r="D49" i="1"/>
  <c r="D30" i="1"/>
  <c r="D31" i="1"/>
  <c r="D32" i="1"/>
  <c r="D33" i="1"/>
  <c r="D34" i="1"/>
  <c r="D29" i="1"/>
  <c r="G30" i="1"/>
  <c r="D4" i="1"/>
  <c r="D5" i="1"/>
  <c r="D6" i="1"/>
  <c r="D7" i="1"/>
  <c r="D8" i="1"/>
  <c r="D9" i="1"/>
  <c r="D10" i="1"/>
  <c r="D11" i="1"/>
  <c r="D3" i="1"/>
  <c r="C46" i="1" l="1"/>
  <c r="D46" i="1" s="1"/>
</calcChain>
</file>

<file path=xl/sharedStrings.xml><?xml version="1.0" encoding="utf-8"?>
<sst xmlns="http://schemas.openxmlformats.org/spreadsheetml/2006/main" count="107" uniqueCount="34">
  <si>
    <t>test</t>
    <phoneticPr fontId="1" type="noConversion"/>
  </si>
  <si>
    <t>串行算法</t>
    <phoneticPr fontId="1" type="noConversion"/>
  </si>
  <si>
    <t>并行算法</t>
    <phoneticPr fontId="1" type="noConversion"/>
  </si>
  <si>
    <t>加速比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</si>
  <si>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</si>
  <si>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</si>
  <si>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</si>
  <si>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</si>
  <si>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</si>
  <si>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</si>
  <si>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</si>
  <si>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test8</t>
    <phoneticPr fontId="1" type="noConversion"/>
  </si>
  <si>
    <t>test9</t>
    <phoneticPr fontId="1" type="noConversion"/>
  </si>
  <si>
    <t>串行</t>
    <phoneticPr fontId="1" type="noConversion"/>
  </si>
  <si>
    <t>时间</t>
    <phoneticPr fontId="1" type="noConversion"/>
  </si>
  <si>
    <t>进程数</t>
    <phoneticPr fontId="1" type="noConversion"/>
  </si>
  <si>
    <t>串行基线</t>
    <phoneticPr fontId="1" type="noConversion"/>
  </si>
  <si>
    <t>时钟周期数</t>
    <phoneticPr fontId="1" type="noConversion"/>
  </si>
  <si>
    <t>指令数</t>
  </si>
  <si>
    <t>CPI</t>
  </si>
  <si>
    <t>L1 cache</t>
  </si>
  <si>
    <t>L3 cache</t>
    <phoneticPr fontId="1" type="noConversion"/>
  </si>
  <si>
    <t>L2 cache</t>
    <phoneticPr fontId="1" type="noConversion"/>
  </si>
  <si>
    <t>串行算法</t>
  </si>
  <si>
    <t>MPI算法</t>
    <phoneticPr fontId="1" type="noConversion"/>
  </si>
  <si>
    <t>比值</t>
    <phoneticPr fontId="1" type="noConversion"/>
  </si>
  <si>
    <t>MPI-OpenMp算法</t>
    <phoneticPr fontId="1" type="noConversion"/>
  </si>
  <si>
    <t>MPI-OpenMp加速比</t>
    <phoneticPr fontId="1" type="noConversion"/>
  </si>
  <si>
    <t>MPI加速比</t>
    <phoneticPr fontId="1" type="noConversion"/>
  </si>
  <si>
    <t>OpenMp加速比</t>
    <phoneticPr fontId="1" type="noConversion"/>
  </si>
  <si>
    <t>MPI-OpenMp理论加速比</t>
    <phoneticPr fontId="1" type="noConversion"/>
  </si>
  <si>
    <t>MPI-OpenMp实际加速比</t>
    <phoneticPr fontId="1" type="noConversion"/>
  </si>
  <si>
    <t>问题规模m</t>
    <phoneticPr fontId="1" type="noConversion"/>
  </si>
  <si>
    <t>矩阵行数n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</si>
</sst>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_ "/>
    <numFmt numFmtId="177" formatCode="0.00000_ "/>
    <numFmt numFmtId="178" formatCode="0.000_ "/>
    <numFmt numFmtId="179" formatCode="0.00_ "/>
    <numFmt numFmtId="180" formatCode="0.0_ "/>
    <numFmt numFmtId="181" formatCode="0_ "/>
    <numFmt numFmtId="182" formatCode="0.0_);[Red]\(0.0\)"/>
    <numFmt numFmtId="183" formatCode="0.000000_ "/>
    <numFmt numFmtId="184" formatCode="0.000000_);[Red]\(0.000000\)"/>
    <numFmt numFmtId="185" formatCode="0.0000_);[Red]\(0.0000\)"/>
    <numFmt numFmtId="18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0" fontId="0" fillId="0" borderId="0" xfId="0" applyNumberFormat="1"/>
    <xf numFmtId="3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状态压缩</a:t>
            </a:r>
            <a:r>
              <a:rPr lang="en-US" altLang="zh-CN" sz="1400" b="0" i="0" u="none" strike="noStrike" baseline="0">
                <a:effectLst/>
              </a:rPr>
              <a:t>Buchberger</a:t>
            </a:r>
            <a:r>
              <a:rPr lang="zh-CN" altLang="en-US" sz="1400" b="0" i="0" u="none" strike="noStrike" baseline="0">
                <a:effectLst/>
              </a:rPr>
              <a:t>算法</a:t>
            </a:r>
            <a:r>
              <a:rPr lang="en-US" altLang="zh-CN" sz="1400" b="0" i="0" u="none" strike="noStrike" baseline="0">
                <a:effectLst/>
              </a:rPr>
              <a:t>:</a:t>
            </a:r>
            <a:br>
              <a:rPr lang="zh-CN" altLang="en-US" sz="1400" b="0" i="0" u="none" strike="noStrike" baseline="0"/>
            </a:br>
            <a:r>
              <a:rPr lang="en-US" altLang="zh-CN" sz="1400" b="0" i="0" u="none" strike="noStrike" baseline="0">
                <a:effectLst/>
              </a:rPr>
              <a:t>MPI</a:t>
            </a:r>
            <a:r>
              <a:rPr lang="zh-CN" altLang="en-US" sz="1400" b="0" i="0" u="none" strike="noStrike" baseline="0">
                <a:effectLst/>
              </a:rPr>
              <a:t>加速比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</c:strCache>
            </c:strRef>
          </c:cat>
          <c:val>
            <c:numRef>
              <c:f>Sheet1!$D$3:$D$11</c:f>
              <c:numCache>
                <c:formatCode>0.0000_ </c:formatCode>
                <c:ptCount val="9"/>
                <c:pt idx="0">
                  <c:v>1.016679329932342E-4</c:v>
                </c:pt>
                <c:pt idx="1">
                  <c:v>1.9725656223539374E-3</c:v>
                </c:pt>
                <c:pt idx="2">
                  <c:v>2.0856699379130784E-3</c:v>
                </c:pt>
                <c:pt idx="3">
                  <c:v>3.4737464545937444E-2</c:v>
                </c:pt>
                <c:pt idx="4">
                  <c:v>0.11562863110091517</c:v>
                </c:pt>
                <c:pt idx="5">
                  <c:v>1.018339082464504</c:v>
                </c:pt>
                <c:pt idx="6">
                  <c:v>5.0817958875038807</c:v>
                </c:pt>
                <c:pt idx="7">
                  <c:v>12.946166902944038</c:v>
                </c:pt>
                <c:pt idx="8">
                  <c:v>14.951964194628429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7-4CA8-B854-310DC40C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58240"/>
        <c:axId val="767958720"/>
      </c:lineChart>
      <c:catAx>
        <c:axId val="7679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58720"/>
        <c:crosses val="autoZero"/>
        <c:auto val="1"/>
        <c:lblAlgn val="ctr"/>
        <c:lblOffset val="100"/>
        <c:noMultiLvlLbl val="0"/>
      </c:catAx>
      <c:valAx>
        <c:axId val="767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9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状态压缩</a:t>
            </a:r>
            <a:r>
              <a:rPr lang="en-US" altLang="zh-CN" sz="1400" b="0" i="0" u="none" strike="noStrike" baseline="0">
                <a:effectLst/>
              </a:rPr>
              <a:t>Buchberger</a:t>
            </a:r>
            <a:r>
              <a:rPr lang="zh-CN" altLang="en-US" sz="1400" b="0" i="0" u="none" strike="noStrike" baseline="0">
                <a:effectLst/>
              </a:rPr>
              <a:t>算法：</a:t>
            </a:r>
            <a:br>
              <a:rPr lang="zh-CN" altLang="en-US" sz="1400" b="0" i="0" u="none" strike="noStrike" baseline="0"/>
            </a:br>
            <a:r>
              <a:rPr lang="zh-CN" altLang="en-US" sz="1400" b="0" i="0" u="none" strike="noStrike" baseline="0">
                <a:effectLst/>
              </a:rPr>
              <a:t>不同进程数</a:t>
            </a:r>
            <a:r>
              <a:rPr lang="en-US" altLang="zh-CN" sz="1400" b="0" i="0" u="none" strike="noStrike" baseline="0">
                <a:effectLst/>
              </a:rPr>
              <a:t>MPI</a:t>
            </a:r>
            <a:r>
              <a:rPr lang="zh-CN" altLang="en-US" sz="1400" b="0" i="0" u="none" strike="noStrike" baseline="0">
                <a:effectLst/>
              </a:rPr>
              <a:t>算法性能对比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进程数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Sheet1!$B$29:$B$34</c:f>
              <c:numCache>
                <c:formatCode>0_ </c:formatCode>
                <c:ptCount val="6"/>
                <c:pt idx="0">
                  <c:v>367643</c:v>
                </c:pt>
                <c:pt idx="1">
                  <c:v>122543</c:v>
                </c:pt>
                <c:pt idx="2" formatCode="0.0_);[Red]\(0.0\)">
                  <c:v>88836.2</c:v>
                </c:pt>
                <c:pt idx="3" formatCode="0.0_);[Red]\(0.0\)">
                  <c:v>78222.899999999994</c:v>
                </c:pt>
                <c:pt idx="4" formatCode="0.0_);[Red]\(0.0\)">
                  <c:v>66592.873999999996</c:v>
                </c:pt>
                <c:pt idx="5" formatCode="0.0_ ">
                  <c:v>62185.523000000001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9-4145-AB56-E4A6C0214386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串行基线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Sheet1!$C$29:$C$34</c:f>
              <c:numCache>
                <c:formatCode>0_ </c:formatCode>
                <c:ptCount val="6"/>
                <c:pt idx="0">
                  <c:v>1169586</c:v>
                </c:pt>
                <c:pt idx="1">
                  <c:v>1169586</c:v>
                </c:pt>
                <c:pt idx="2">
                  <c:v>1169586</c:v>
                </c:pt>
                <c:pt idx="3">
                  <c:v>1169586</c:v>
                </c:pt>
                <c:pt idx="4">
                  <c:v>1169586</c:v>
                </c:pt>
                <c:pt idx="5">
                  <c:v>1169586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9-4145-AB56-E4A6C021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167"/>
        <c:axId val="60857087"/>
      </c:lineChart>
      <c:catAx>
        <c:axId val="608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7087"/>
        <c:crosses val="autoZero"/>
        <c:auto val="1"/>
        <c:lblAlgn val="ctr"/>
        <c:lblOffset val="100"/>
        <c:noMultiLvlLbl val="0"/>
      </c:catAx>
      <c:valAx>
        <c:axId val="608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状态压缩</a:t>
            </a:r>
            <a:r>
              <a:rPr lang="en-US" altLang="zh-CN" sz="1400" b="0" i="0" u="none" strike="noStrike" baseline="0">
                <a:effectLst/>
              </a:rPr>
              <a:t>Buchberger</a:t>
            </a:r>
            <a:r>
              <a:rPr lang="zh-CN" altLang="en-US" sz="1400" b="0" i="0" u="none" strike="noStrike" baseline="0">
                <a:effectLst/>
              </a:rPr>
              <a:t>算法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：</a:t>
            </a:r>
            <a:b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不同进程数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MPI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</a:t>
            </a:r>
            <a:r>
              <a:rPr lang="zh-CN" altLang="en-US"/>
              <a:t>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Sheet1!$D$29:$D$34</c:f>
              <c:numCache>
                <c:formatCode>0.0_ </c:formatCode>
                <c:ptCount val="6"/>
                <c:pt idx="0">
                  <c:v>3.1813090416518199</c:v>
                </c:pt>
                <c:pt idx="1">
                  <c:v>9.544290575553072</c:v>
                </c:pt>
                <c:pt idx="2">
                  <c:v>13.165646436925488</c:v>
                </c:pt>
                <c:pt idx="3">
                  <c:v>14.951964194628429</c:v>
                </c:pt>
                <c:pt idx="4">
                  <c:v>17.563230564279298</c:v>
                </c:pt>
                <c:pt idx="5">
                  <c:v>18.808010989953402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B-40C3-BBCF-8278501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967"/>
        <c:axId val="60862367"/>
      </c:lineChart>
      <c:catAx>
        <c:axId val="608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2367"/>
        <c:crosses val="autoZero"/>
        <c:auto val="1"/>
        <c:lblAlgn val="ctr"/>
        <c:lblOffset val="100"/>
        <c:noMultiLvlLbl val="0"/>
      </c:catAx>
      <c:valAx>
        <c:axId val="608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7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状态压缩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Buchberger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算法：</a:t>
            </a:r>
            <a:b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MPI-OpenMp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算法理论与实际加速比（小）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6488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MPI-OpenMp理论加速比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Sheet1!$A$91:$A$93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Sheet1!$D$91:$D$93</c:f>
              <c:numCache>
                <c:formatCode>0.000000_);[Red]\(0.000000\)</c:formatCode>
                <c:ptCount val="3"/>
                <c:pt idx="0">
                  <c:v>5.0833966496617101E-6</c:v>
                </c:pt>
                <c:pt idx="1">
                  <c:v>1.7555834038950043E-3</c:v>
                </c:pt>
                <c:pt idx="2">
                  <c:v>2.0856699379130784E-3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D-476C-95B7-C06D85798074}"/>
            </c:ext>
          </c:extLst>
        </c:ser>
        <c:ser>
          <c:idx val="1"/>
          <c:order val="1"/>
          <c:tx>
            <c:strRef>
              <c:f>Sheet1!$E$90</c:f>
              <c:strCache>
                <c:ptCount val="1"/>
                <c:pt idx="0">
                  <c:v>MPI-OpenMp实际加速比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Sheet1!$A$91:$A$93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Sheet1!$E$91:$E$93</c:f>
              <c:numCache>
                <c:formatCode>0.0000_);[Red]\(0.0000\)</c:formatCode>
                <c:ptCount val="3"/>
                <c:pt idx="0">
                  <c:v>1.2426260535788517E-4</c:v>
                </c:pt>
                <c:pt idx="1">
                  <c:v>1.1423863792393244E-3</c:v>
                </c:pt>
                <c:pt idx="2">
                  <c:v>2.2841762781260853E-3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D-476C-95B7-C06D8579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471583"/>
        <c:axId val="1298473023"/>
      </c:lineChart>
      <c:catAx>
        <c:axId val="12984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473023"/>
        <c:crosses val="autoZero"/>
        <c:auto val="1"/>
        <c:lblAlgn val="ctr"/>
        <c:lblOffset val="100"/>
        <c:noMultiLvlLbl val="0"/>
      </c:catAx>
      <c:valAx>
        <c:axId val="12984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4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状态压缩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Buchberger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算法：</a:t>
            </a:r>
            <a:b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MPI-OpenMp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算法理论与实际加速比（中）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Sheet1!$D$95</c:f>
              <c:strCache>
                <c:ptCount val="1"/>
                <c:pt idx="0">
                  <c:v>MPI-OpenMp理论加速比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Sheet1!$A$96:$A$98</c:f>
              <c:strCache>
                <c:ptCount val="3"/>
                <c:pt idx="0">
                  <c:v>test4</c:v>
                </c:pt>
                <c:pt idx="1">
                  <c:v>test5</c:v>
                </c:pt>
                <c:pt idx="2">
                  <c:v>test6</c:v>
                </c:pt>
              </c:strCache>
            </c:strRef>
          </c:cat>
          <c:val>
            <c:numRef>
              <c:f>Sheet1!$D$96:$D$98</c:f>
              <c:numCache>
                <c:formatCode>0.000000_);[Red]\(0.000000\)</c:formatCode>
                <c:ptCount val="3"/>
                <c:pt idx="0">
                  <c:v>7.8506669873818616E-2</c:v>
                </c:pt>
                <c:pt idx="1">
                  <c:v>0.28791529144127881</c:v>
                </c:pt>
                <c:pt idx="2">
                  <c:v>2.9939169024456418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0C5-B693-228B757D1E9F}"/>
            </c:ext>
          </c:extLst>
        </c:ser>
        <c:ser>
          <c:idx val="1"/>
          <c:order val="1"/>
          <c:tx>
            <c:strRef>
              <c:f>Sheet1!$E$95</c:f>
              <c:strCache>
                <c:ptCount val="1"/>
                <c:pt idx="0">
                  <c:v>MPI-OpenMp实际加速比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Sheet1!$A$96:$A$98</c:f>
              <c:strCache>
                <c:ptCount val="3"/>
                <c:pt idx="0">
                  <c:v>test4</c:v>
                </c:pt>
                <c:pt idx="1">
                  <c:v>test5</c:v>
                </c:pt>
                <c:pt idx="2">
                  <c:v>test6</c:v>
                </c:pt>
              </c:strCache>
            </c:strRef>
          </c:cat>
          <c:val>
            <c:numRef>
              <c:f>Sheet1!$E$96:$E$98</c:f>
              <c:numCache>
                <c:formatCode>0.0000_);[Red]\(0.0000\)</c:formatCode>
                <c:ptCount val="3"/>
                <c:pt idx="0">
                  <c:v>4.0238575512632602E-2</c:v>
                </c:pt>
                <c:pt idx="1">
                  <c:v>0.13625006118000224</c:v>
                </c:pt>
                <c:pt idx="2">
                  <c:v>1.018339082464504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F-40C5-B693-228B757D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262111"/>
        <c:axId val="1178262591"/>
      </c:lineChart>
      <c:catAx>
        <c:axId val="117826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62591"/>
        <c:crosses val="autoZero"/>
        <c:auto val="1"/>
        <c:lblAlgn val="ctr"/>
        <c:lblOffset val="100"/>
        <c:noMultiLvlLbl val="0"/>
      </c:catAx>
      <c:valAx>
        <c:axId val="11782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状态压缩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Buchberger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算法：</a:t>
            </a:r>
            <a:b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MPI-OpenMp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算法理论与实际加速比（大）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Sheet1!$D$100</c:f>
              <c:strCache>
                <c:ptCount val="1"/>
                <c:pt idx="0">
                  <c:v>MPI-OpenMp理论加速比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Sheet1!$A$101:$A$103</c:f>
              <c:strCache>
                <c:ptCount val="3"/>
                <c:pt idx="0">
                  <c:v>test7</c:v>
                </c:pt>
                <c:pt idx="1">
                  <c:v>test8</c:v>
                </c:pt>
                <c:pt idx="2">
                  <c:v>test9</c:v>
                </c:pt>
              </c:strCache>
            </c:strRef>
          </c:cat>
          <c:val>
            <c:numRef>
              <c:f>Sheet1!$D$101:$D$103</c:f>
              <c:numCache>
                <c:formatCode>0.000000_);[Red]\(0.000000\)</c:formatCode>
                <c:ptCount val="3"/>
                <c:pt idx="0">
                  <c:v>17.532195811888389</c:v>
                </c:pt>
                <c:pt idx="1">
                  <c:v>38.709039039802676</c:v>
                </c:pt>
                <c:pt idx="2">
                  <c:v>44.257814016100149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2-4830-93FF-5945FD0D6458}"/>
            </c:ext>
          </c:extLst>
        </c:ser>
        <c:ser>
          <c:idx val="1"/>
          <c:order val="1"/>
          <c:tx>
            <c:strRef>
              <c:f>Sheet1!$E$100</c:f>
              <c:strCache>
                <c:ptCount val="1"/>
                <c:pt idx="0">
                  <c:v>MPI-OpenMp实际加速比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Sheet1!$A$101:$A$103</c:f>
              <c:strCache>
                <c:ptCount val="3"/>
                <c:pt idx="0">
                  <c:v>test7</c:v>
                </c:pt>
                <c:pt idx="1">
                  <c:v>test8</c:v>
                </c:pt>
                <c:pt idx="2">
                  <c:v>test9</c:v>
                </c:pt>
              </c:strCache>
            </c:strRef>
          </c:cat>
          <c:val>
            <c:numRef>
              <c:f>Sheet1!$E$101:$E$103</c:f>
              <c:numCache>
                <c:formatCode>0.0000_);[Red]\(0.0000\)</c:formatCode>
                <c:ptCount val="3"/>
                <c:pt idx="0">
                  <c:v>17.111078216103753</c:v>
                </c:pt>
                <c:pt idx="1">
                  <c:v>28.670007954329478</c:v>
                </c:pt>
                <c:pt idx="2">
                  <c:v>34.672481056788129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2-4830-93FF-5945FD0D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437407"/>
        <c:axId val="1099440287"/>
      </c:lineChart>
      <c:catAx>
        <c:axId val="109943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40287"/>
        <c:crosses val="autoZero"/>
        <c:auto val="1"/>
        <c:lblAlgn val="ctr"/>
        <c:lblOffset val="100"/>
        <c:noMultiLvlLbl val="0"/>
      </c:catAx>
      <c:valAx>
        <c:axId val="10994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普通高斯消元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:MPI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加速比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Sheet1!$E$125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Sheet1!$A$126:$A$130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Sheet1!$E$126:$E$130</c:f>
              <c:numCache>
                <c:formatCode>0.00_ </c:formatCode>
                <c:ptCount val="5"/>
                <c:pt idx="0">
                  <c:v>3.1293140645640961E-2</c:v>
                </c:pt>
                <c:pt idx="1">
                  <c:v>0.13392409004807854</c:v>
                </c:pt>
                <c:pt idx="2">
                  <c:v>0.43623174376535218</c:v>
                </c:pt>
                <c:pt idx="3">
                  <c:v>2.0470803336761514</c:v>
                </c:pt>
                <c:pt idx="4">
                  <c:v>6.1158683833455951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1-436F-83ED-F8480028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27231"/>
        <c:axId val="1384904191"/>
      </c:lineChart>
      <c:catAx>
        <c:axId val="138492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问题规模</a:t>
                </a: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904191"/>
        <c:crosses val="autoZero"/>
        <c:auto val="1"/>
        <c:lblAlgn val="ctr"/>
        <c:lblOffset val="100"/>
        <c:noMultiLvlLbl val="0"/>
      </c:catAx>
      <c:valAx>
        <c:axId val="13849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92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普通高斯消元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:</a:t>
            </a:r>
            <a:b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不同进程数下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MPI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算法性能对比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Sheet1!$A$137:$A$143</c:f>
              <c:strCache>
                <c:ptCount val="7"/>
                <c:pt idx="0">
                  <c:v>串行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Sheet1!$B$137:$B$143</c:f>
              <c:numCache>
                <c:formatCode>General</c:formatCode>
                <c:ptCount val="7"/>
                <c:pt idx="0">
                  <c:v>18895642</c:v>
                </c:pt>
                <c:pt idx="1">
                  <c:v>7829543</c:v>
                </c:pt>
                <c:pt idx="2">
                  <c:v>4341460</c:v>
                </c:pt>
                <c:pt idx="3">
                  <c:v>3207270</c:v>
                </c:pt>
                <c:pt idx="4">
                  <c:v>3089609</c:v>
                </c:pt>
                <c:pt idx="5">
                  <c:v>3391844</c:v>
                </c:pt>
                <c:pt idx="6">
                  <c:v>3264488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6C2-9295-CFC23731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37119"/>
        <c:axId val="1145135679"/>
      </c:lineChart>
      <c:catAx>
        <c:axId val="114513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进程数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5679"/>
        <c:crosses val="autoZero"/>
        <c:auto val="1"/>
        <c:lblAlgn val="ctr"/>
        <c:lblOffset val="100"/>
        <c:noMultiLvlLbl val="0"/>
      </c:catAx>
      <c:valAx>
        <c:axId val="11451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1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507205</xdr:colOff>
      <xdr:row>4</xdr:row>
      <xdr:rowOff>21431</xdr:rowOff>
    </xdr:from>
    <xdr:to>
      <xdr:col>13</xdr:col>
      <xdr:colOff>545305</xdr:colOff>
      <xdr:row>19</xdr:row>
      <xdr:rowOff>121443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8B556-8EEF-7EB4-2606-72990833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221456</xdr:colOff>
      <xdr:row>21</xdr:row>
      <xdr:rowOff>140491</xdr:rowOff>
    </xdr:from>
    <xdr:to>
      <xdr:col>16</xdr:col>
      <xdr:colOff>259556</xdr:colOff>
      <xdr:row>37</xdr:row>
      <xdr:rowOff>64291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FF4E72-1F2E-9DE4-DB01-5F426B55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545305</xdr:colOff>
      <xdr:row>21</xdr:row>
      <xdr:rowOff>107155</xdr:rowOff>
    </xdr:from>
    <xdr:to>
      <xdr:col>11</xdr:col>
      <xdr:colOff>583405</xdr:colOff>
      <xdr:row>37</xdr:row>
      <xdr:rowOff>30955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4A8D3B-30BD-1B1A-C7F7-EA94692A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1059656</xdr:colOff>
      <xdr:row>87</xdr:row>
      <xdr:rowOff>102391</xdr:rowOff>
    </xdr:from>
    <xdr:to>
      <xdr:col>10</xdr:col>
      <xdr:colOff>73818</xdr:colOff>
      <xdr:row>103</xdr:row>
      <xdr:rowOff>26191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C1C22D-338F-133F-FE4A-A51F158F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492918</xdr:colOff>
      <xdr:row>103</xdr:row>
      <xdr:rowOff>135731</xdr:rowOff>
    </xdr:from>
    <xdr:to>
      <xdr:col>9</xdr:col>
      <xdr:colOff>154780</xdr:colOff>
      <xdr:row>119</xdr:row>
      <xdr:rowOff>59531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A9650A8-8CF3-6B59-70CF-800E7D6F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211930</xdr:colOff>
      <xdr:row>104</xdr:row>
      <xdr:rowOff>154781</xdr:rowOff>
    </xdr:from>
    <xdr:to>
      <xdr:col>4</xdr:col>
      <xdr:colOff>316705</xdr:colOff>
      <xdr:row>120</xdr:row>
      <xdr:rowOff>78581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1C01EBC-4E9E-3589-718C-184A52B9C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126206</xdr:colOff>
      <xdr:row>130</xdr:row>
      <xdr:rowOff>102394</xdr:rowOff>
    </xdr:from>
    <xdr:to>
      <xdr:col>6</xdr:col>
      <xdr:colOff>2381</xdr:colOff>
      <xdr:row>146</xdr:row>
      <xdr:rowOff>26194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21F35B-74F5-733C-D810-0136F4D3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1002506</xdr:colOff>
      <xdr:row>145</xdr:row>
      <xdr:rowOff>121442</xdr:rowOff>
    </xdr:from>
    <xdr:to>
      <xdr:col>3</xdr:col>
      <xdr:colOff>88106</xdr:colOff>
      <xdr:row>161</xdr:row>
      <xdr:rowOff>45242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2C2726-1921-BB91-50A6-502D0EA6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5"/>
  <sheetViews>
    <sheetView tabSelected="1" topLeftCell="A160" workbookViewId="0">
      <selection activeCell="A174" sqref="A174:H175"/>
    </sheetView>
  </sheetViews>
  <sheetFormatPr defaultRowHeight="13.9" x14ac:dyDescent="0.4"/>
  <cols>
    <col min="1" max="5" width="25.59765625" customWidth="1"/>
    <col min="6" max="6" width="14.53125" bestFit="1" customWidth="1"/>
    <col min="7" max="7" width="12.46484375" bestFit="1" customWidth="1"/>
  </cols>
  <sheetData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 t="s">
        <v>4</v>
      </c>
      <c r="B3" s="2">
        <v>8.43E-3</v>
      </c>
      <c r="C3" s="1">
        <v>82.917000000000002</v>
      </c>
      <c r="D3" s="1">
        <f>B3/C3</f>
        <v>1.016679329932342E-4</v>
      </c>
    </row>
    <row r="4" spans="1:4" x14ac:dyDescent="0.4">
      <c r="A4" t="s">
        <v>5</v>
      </c>
      <c r="B4" s="2">
        <v>0.23296</v>
      </c>
      <c r="C4" s="3">
        <v>118.1</v>
      </c>
      <c r="D4" s="1">
        <f t="shared" ref="D4:D11" si="0">B4/C4</f>
        <v>1.9725656223539374E-3</v>
      </c>
    </row>
    <row r="5" spans="1:4" x14ac:dyDescent="0.4">
      <c r="A5" t="s">
        <v>6</v>
      </c>
      <c r="B5" s="2">
        <v>0.49986000000000003</v>
      </c>
      <c r="C5" s="3">
        <v>239.66399999999999</v>
      </c>
      <c r="D5" s="1">
        <f t="shared" si="0"/>
        <v>2.0856699379130784E-3</v>
      </c>
    </row>
    <row r="6" spans="1:4" x14ac:dyDescent="0.4">
      <c r="A6" t="s">
        <v>7</v>
      </c>
      <c r="B6" s="1">
        <v>13.864000000000001</v>
      </c>
      <c r="C6" s="3">
        <v>399.108</v>
      </c>
      <c r="D6" s="1">
        <f t="shared" si="0"/>
        <v>3.4737464545937444E-2</v>
      </c>
    </row>
    <row r="7" spans="1:4" x14ac:dyDescent="0.4">
      <c r="A7" t="s">
        <v>8</v>
      </c>
      <c r="B7" s="3">
        <v>108.568</v>
      </c>
      <c r="C7" s="3">
        <v>938.93700000000001</v>
      </c>
      <c r="D7" s="1">
        <f t="shared" si="0"/>
        <v>0.11562863110091517</v>
      </c>
    </row>
    <row r="8" spans="1:4" x14ac:dyDescent="0.4">
      <c r="A8" t="s">
        <v>9</v>
      </c>
      <c r="B8" s="4">
        <v>1576.45</v>
      </c>
      <c r="C8" s="4">
        <v>1548.06</v>
      </c>
      <c r="D8" s="1">
        <f t="shared" si="0"/>
        <v>1.018339082464504</v>
      </c>
    </row>
    <row r="9" spans="1:4" x14ac:dyDescent="0.4">
      <c r="A9" t="s">
        <v>10</v>
      </c>
      <c r="B9" s="5">
        <v>20806.900000000001</v>
      </c>
      <c r="C9" s="4">
        <v>4094.3989999999999</v>
      </c>
      <c r="D9" s="1">
        <f t="shared" si="0"/>
        <v>5.0817958875038807</v>
      </c>
    </row>
    <row r="10" spans="1:4" x14ac:dyDescent="0.4">
      <c r="A10" t="s">
        <v>11</v>
      </c>
      <c r="B10" s="6">
        <v>407289</v>
      </c>
      <c r="C10" s="7">
        <v>31460.2</v>
      </c>
      <c r="D10" s="1">
        <f t="shared" si="0"/>
        <v>12.946166902944038</v>
      </c>
    </row>
    <row r="11" spans="1:4" x14ac:dyDescent="0.4">
      <c r="A11" t="s">
        <v>12</v>
      </c>
      <c r="B11" s="6">
        <v>1169586</v>
      </c>
      <c r="C11" s="7">
        <v>78222.899999999994</v>
      </c>
      <c r="D11" s="1">
        <f t="shared" si="0"/>
        <v>14.951964194628429</v>
      </c>
    </row>
    <row r="15" spans="1:4" x14ac:dyDescent="0.4">
      <c r="A15" t="s">
        <v>15</v>
      </c>
      <c r="B15" t="s">
        <v>14</v>
      </c>
    </row>
    <row r="16" spans="1:4" x14ac:dyDescent="0.4">
      <c r="A16" t="s">
        <v>13</v>
      </c>
      <c r="B16" s="6">
        <v>1169586</v>
      </c>
      <c r="C16" s="6"/>
    </row>
    <row r="17" spans="1:7" x14ac:dyDescent="0.4">
      <c r="A17">
        <v>1</v>
      </c>
      <c r="B17" s="6">
        <v>367643</v>
      </c>
      <c r="C17" s="6"/>
    </row>
    <row r="18" spans="1:7" x14ac:dyDescent="0.4">
      <c r="A18">
        <v>2</v>
      </c>
      <c r="B18" s="6">
        <v>122543</v>
      </c>
      <c r="C18" s="6"/>
    </row>
    <row r="19" spans="1:7" x14ac:dyDescent="0.4">
      <c r="A19">
        <v>3</v>
      </c>
      <c r="B19" s="7">
        <v>88836.2</v>
      </c>
      <c r="C19" s="6"/>
    </row>
    <row r="20" spans="1:7" x14ac:dyDescent="0.4">
      <c r="A20">
        <v>4</v>
      </c>
      <c r="B20" s="7">
        <v>78222.899999999994</v>
      </c>
      <c r="C20" s="6"/>
    </row>
    <row r="21" spans="1:7" x14ac:dyDescent="0.4">
      <c r="A21">
        <v>5</v>
      </c>
      <c r="B21" s="7">
        <v>66592.873999999996</v>
      </c>
      <c r="C21" s="6"/>
    </row>
    <row r="22" spans="1:7" x14ac:dyDescent="0.4">
      <c r="A22">
        <v>6</v>
      </c>
      <c r="B22" s="5">
        <v>62185.523000000001</v>
      </c>
      <c r="C22" s="6"/>
    </row>
    <row r="25" spans="1:7" x14ac:dyDescent="0.4">
      <c r="G25">
        <v>72910.616999999998</v>
      </c>
    </row>
    <row r="26" spans="1:7" x14ac:dyDescent="0.4">
      <c r="G26">
        <v>82753.972999999998</v>
      </c>
    </row>
    <row r="27" spans="1:7" x14ac:dyDescent="0.4">
      <c r="G27">
        <v>62185.523000000001</v>
      </c>
    </row>
    <row r="28" spans="1:7" x14ac:dyDescent="0.4">
      <c r="A28" t="s">
        <v>15</v>
      </c>
      <c r="B28" t="s">
        <v>15</v>
      </c>
      <c r="C28" t="s">
        <v>16</v>
      </c>
      <c r="D28" t="s">
        <v>3</v>
      </c>
      <c r="G28">
        <v>62352.275999999998</v>
      </c>
    </row>
    <row r="29" spans="1:7" x14ac:dyDescent="0.4">
      <c r="A29">
        <v>1</v>
      </c>
      <c r="B29" s="6">
        <v>367643</v>
      </c>
      <c r="C29" s="6">
        <v>1169586</v>
      </c>
      <c r="D29" s="5">
        <f>C29/B29</f>
        <v>3.1813090416518199</v>
      </c>
      <c r="G29">
        <v>58614.896000000001</v>
      </c>
    </row>
    <row r="30" spans="1:7" x14ac:dyDescent="0.4">
      <c r="A30">
        <v>2</v>
      </c>
      <c r="B30" s="6">
        <v>122543</v>
      </c>
      <c r="C30" s="6">
        <v>1169586</v>
      </c>
      <c r="D30" s="5">
        <f t="shared" ref="D30:D34" si="1">C30/B30</f>
        <v>9.544290575553072</v>
      </c>
      <c r="G30">
        <f>AVERAGE(G25:G29)</f>
        <v>67763.457000000009</v>
      </c>
    </row>
    <row r="31" spans="1:7" x14ac:dyDescent="0.4">
      <c r="A31">
        <v>3</v>
      </c>
      <c r="B31" s="7">
        <v>88836.2</v>
      </c>
      <c r="C31" s="6">
        <v>1169586</v>
      </c>
      <c r="D31" s="5">
        <f t="shared" si="1"/>
        <v>13.165646436925488</v>
      </c>
    </row>
    <row r="32" spans="1:7" x14ac:dyDescent="0.4">
      <c r="A32">
        <v>4</v>
      </c>
      <c r="B32" s="7">
        <v>78222.899999999994</v>
      </c>
      <c r="C32" s="6">
        <v>1169586</v>
      </c>
      <c r="D32" s="5">
        <f t="shared" si="1"/>
        <v>14.951964194628429</v>
      </c>
    </row>
    <row r="33" spans="1:6" x14ac:dyDescent="0.4">
      <c r="A33">
        <v>5</v>
      </c>
      <c r="B33" s="7">
        <v>66592.873999999996</v>
      </c>
      <c r="C33" s="6">
        <v>1169586</v>
      </c>
      <c r="D33" s="5">
        <f t="shared" si="1"/>
        <v>17.563230564279298</v>
      </c>
    </row>
    <row r="34" spans="1:6" x14ac:dyDescent="0.4">
      <c r="A34">
        <v>6</v>
      </c>
      <c r="B34" s="5">
        <v>62185.523000000001</v>
      </c>
      <c r="C34" s="6">
        <v>1169586</v>
      </c>
      <c r="D34" s="5">
        <f t="shared" si="1"/>
        <v>18.808010989953402</v>
      </c>
    </row>
    <row r="43" spans="1:6" x14ac:dyDescent="0.4">
      <c r="B43" t="s">
        <v>23</v>
      </c>
      <c r="C43" t="s">
        <v>24</v>
      </c>
      <c r="D43" t="s">
        <v>25</v>
      </c>
      <c r="F43" s="9"/>
    </row>
    <row r="44" spans="1:6" x14ac:dyDescent="0.4">
      <c r="A44" t="s">
        <v>17</v>
      </c>
      <c r="B44" s="6">
        <v>54617697997</v>
      </c>
      <c r="C44" s="6">
        <f>143570744839</f>
        <v>143570744839</v>
      </c>
      <c r="D44" s="4">
        <f>C44/B44</f>
        <v>2.6286487732764927</v>
      </c>
    </row>
    <row r="45" spans="1:6" x14ac:dyDescent="0.4">
      <c r="A45" t="s">
        <v>18</v>
      </c>
      <c r="B45" s="6">
        <v>164484653041</v>
      </c>
      <c r="C45" s="6">
        <v>342416037289</v>
      </c>
      <c r="D45" s="4">
        <f t="shared" ref="D45:D49" si="2">C45/B45</f>
        <v>2.0817506737461291</v>
      </c>
    </row>
    <row r="46" spans="1:6" x14ac:dyDescent="0.4">
      <c r="A46" t="s">
        <v>19</v>
      </c>
      <c r="B46" s="4">
        <v>0.33</v>
      </c>
      <c r="C46" s="4">
        <f>C44/C45</f>
        <v>0.41928744335600709</v>
      </c>
      <c r="D46" s="4">
        <f t="shared" si="2"/>
        <v>1.2705680101697183</v>
      </c>
    </row>
    <row r="47" spans="1:6" x14ac:dyDescent="0.4">
      <c r="A47" t="s">
        <v>20</v>
      </c>
      <c r="B47" s="8">
        <v>0.99880000000000002</v>
      </c>
      <c r="C47" s="8">
        <v>0.99539999999999995</v>
      </c>
      <c r="D47" s="4">
        <f t="shared" si="2"/>
        <v>0.99659591509811762</v>
      </c>
    </row>
    <row r="48" spans="1:6" x14ac:dyDescent="0.4">
      <c r="A48" t="s">
        <v>22</v>
      </c>
      <c r="B48" s="8">
        <v>0.53149999999999997</v>
      </c>
      <c r="C48" s="8">
        <v>0.57540000000000002</v>
      </c>
      <c r="D48" s="4">
        <f t="shared" si="2"/>
        <v>1.0825964252116651</v>
      </c>
    </row>
    <row r="49" spans="1:4" x14ac:dyDescent="0.4">
      <c r="A49" t="s">
        <v>21</v>
      </c>
      <c r="B49" s="8">
        <v>0.97419999999999995</v>
      </c>
      <c r="C49" s="8">
        <v>0.98670000000000002</v>
      </c>
      <c r="D49" s="4">
        <f t="shared" si="2"/>
        <v>1.0128310408540342</v>
      </c>
    </row>
    <row r="54" spans="1:4" x14ac:dyDescent="0.4">
      <c r="A54" t="s">
        <v>0</v>
      </c>
      <c r="B54" t="s">
        <v>1</v>
      </c>
      <c r="C54" t="s">
        <v>2</v>
      </c>
      <c r="D54" t="s">
        <v>3</v>
      </c>
    </row>
    <row r="55" spans="1:4" x14ac:dyDescent="0.4">
      <c r="A55" t="s">
        <v>4</v>
      </c>
      <c r="B55" s="2">
        <v>8.43E-3</v>
      </c>
      <c r="C55" s="1">
        <v>67.840199999999996</v>
      </c>
      <c r="D55" s="1">
        <f>B55/C55</f>
        <v>1.2426260535788517E-4</v>
      </c>
    </row>
    <row r="56" spans="1:4" x14ac:dyDescent="0.4">
      <c r="A56" t="s">
        <v>5</v>
      </c>
      <c r="B56" s="2">
        <v>0.23296</v>
      </c>
      <c r="C56" s="3">
        <v>203.92400000000001</v>
      </c>
      <c r="D56" s="1">
        <f t="shared" ref="D56:D63" si="3">B56/C56</f>
        <v>1.1423863792393244E-3</v>
      </c>
    </row>
    <row r="57" spans="1:4" x14ac:dyDescent="0.4">
      <c r="A57" t="s">
        <v>6</v>
      </c>
      <c r="B57" s="2">
        <v>0.49986000000000003</v>
      </c>
      <c r="C57" s="3">
        <v>218.83600000000001</v>
      </c>
      <c r="D57" s="1">
        <f t="shared" si="3"/>
        <v>2.2841762781260853E-3</v>
      </c>
    </row>
    <row r="58" spans="1:4" x14ac:dyDescent="0.4">
      <c r="A58" t="s">
        <v>7</v>
      </c>
      <c r="B58" s="1">
        <v>13.864000000000001</v>
      </c>
      <c r="C58" s="3">
        <v>344.54500000000002</v>
      </c>
      <c r="D58" s="1">
        <f t="shared" si="3"/>
        <v>4.0238575512632602E-2</v>
      </c>
    </row>
    <row r="59" spans="1:4" x14ac:dyDescent="0.4">
      <c r="A59" t="s">
        <v>8</v>
      </c>
      <c r="B59" s="3">
        <v>108.568</v>
      </c>
      <c r="C59" s="3">
        <v>796.82899999999995</v>
      </c>
      <c r="D59" s="1">
        <f t="shared" si="3"/>
        <v>0.13625006118000224</v>
      </c>
    </row>
    <row r="60" spans="1:4" x14ac:dyDescent="0.4">
      <c r="A60" t="s">
        <v>9</v>
      </c>
      <c r="B60" s="4">
        <v>1576.45</v>
      </c>
      <c r="C60" s="4">
        <v>1548.06</v>
      </c>
      <c r="D60" s="1">
        <f t="shared" si="3"/>
        <v>1.018339082464504</v>
      </c>
    </row>
    <row r="61" spans="1:4" x14ac:dyDescent="0.4">
      <c r="A61" t="s">
        <v>10</v>
      </c>
      <c r="B61" s="5">
        <v>20806.900000000001</v>
      </c>
      <c r="C61" s="4">
        <v>1215.99</v>
      </c>
      <c r="D61" s="1">
        <f t="shared" si="3"/>
        <v>17.111078216103753</v>
      </c>
    </row>
    <row r="62" spans="1:4" x14ac:dyDescent="0.4">
      <c r="A62" t="s">
        <v>11</v>
      </c>
      <c r="B62" s="6">
        <v>407289</v>
      </c>
      <c r="C62" s="7">
        <v>14206.1</v>
      </c>
      <c r="D62" s="1">
        <f t="shared" si="3"/>
        <v>28.670007954329478</v>
      </c>
    </row>
    <row r="63" spans="1:4" x14ac:dyDescent="0.4">
      <c r="A63" t="s">
        <v>12</v>
      </c>
      <c r="B63" s="6">
        <v>1169586</v>
      </c>
      <c r="C63" s="7">
        <v>33732.400000000001</v>
      </c>
      <c r="D63" s="1">
        <f t="shared" si="3"/>
        <v>34.672481056788129</v>
      </c>
    </row>
    <row r="66" spans="1:5" x14ac:dyDescent="0.4">
      <c r="A66" t="s">
        <v>0</v>
      </c>
      <c r="B66" t="s">
        <v>1</v>
      </c>
      <c r="C66" t="s">
        <v>26</v>
      </c>
      <c r="D66" t="s">
        <v>27</v>
      </c>
    </row>
    <row r="67" spans="1:5" x14ac:dyDescent="0.4">
      <c r="A67" t="s">
        <v>4</v>
      </c>
      <c r="B67" s="2">
        <v>8.43E-3</v>
      </c>
      <c r="C67" s="1">
        <v>67.840199999999996</v>
      </c>
      <c r="D67" s="1">
        <f>B67/C67</f>
        <v>1.2426260535788517E-4</v>
      </c>
    </row>
    <row r="68" spans="1:5" x14ac:dyDescent="0.4">
      <c r="A68" t="s">
        <v>5</v>
      </c>
      <c r="B68" s="2">
        <v>0.23296</v>
      </c>
      <c r="C68" s="3">
        <v>203.92400000000001</v>
      </c>
      <c r="D68" s="1">
        <f t="shared" ref="D68:D75" si="4">B68/C68</f>
        <v>1.1423863792393244E-3</v>
      </c>
    </row>
    <row r="69" spans="1:5" x14ac:dyDescent="0.4">
      <c r="A69" t="s">
        <v>6</v>
      </c>
      <c r="B69" s="2">
        <v>0.49986000000000003</v>
      </c>
      <c r="C69" s="3">
        <v>218.83600000000001</v>
      </c>
      <c r="D69" s="1">
        <f t="shared" si="4"/>
        <v>2.2841762781260853E-3</v>
      </c>
    </row>
    <row r="70" spans="1:5" x14ac:dyDescent="0.4">
      <c r="A70" t="s">
        <v>7</v>
      </c>
      <c r="B70" s="1">
        <v>13.864000000000001</v>
      </c>
      <c r="C70" s="3">
        <v>344.54500000000002</v>
      </c>
      <c r="D70" s="1">
        <f t="shared" si="4"/>
        <v>4.0238575512632602E-2</v>
      </c>
    </row>
    <row r="71" spans="1:5" x14ac:dyDescent="0.4">
      <c r="A71" t="s">
        <v>8</v>
      </c>
      <c r="B71" s="3">
        <v>108.568</v>
      </c>
      <c r="C71" s="3">
        <v>796.82899999999995</v>
      </c>
      <c r="D71" s="1">
        <f t="shared" si="4"/>
        <v>0.13625006118000224</v>
      </c>
    </row>
    <row r="72" spans="1:5" x14ac:dyDescent="0.4">
      <c r="A72" t="s">
        <v>9</v>
      </c>
      <c r="B72" s="4">
        <v>1576.45</v>
      </c>
      <c r="C72" s="4">
        <v>1548.06</v>
      </c>
      <c r="D72" s="1">
        <f t="shared" si="4"/>
        <v>1.018339082464504</v>
      </c>
    </row>
    <row r="73" spans="1:5" x14ac:dyDescent="0.4">
      <c r="A73" t="s">
        <v>10</v>
      </c>
      <c r="B73" s="5">
        <v>20806.900000000001</v>
      </c>
      <c r="C73" s="4">
        <v>1215.99</v>
      </c>
      <c r="D73" s="1">
        <f t="shared" si="4"/>
        <v>17.111078216103753</v>
      </c>
    </row>
    <row r="74" spans="1:5" x14ac:dyDescent="0.4">
      <c r="A74" t="s">
        <v>11</v>
      </c>
      <c r="B74" s="6">
        <v>407289</v>
      </c>
      <c r="C74" s="7">
        <v>14206.1</v>
      </c>
      <c r="D74" s="1">
        <f t="shared" si="4"/>
        <v>28.670007954329478</v>
      </c>
    </row>
    <row r="75" spans="1:5" x14ac:dyDescent="0.4">
      <c r="A75" t="s">
        <v>12</v>
      </c>
      <c r="B75" s="6">
        <v>1169586</v>
      </c>
      <c r="C75" s="7">
        <v>33732.400000000001</v>
      </c>
      <c r="D75" s="1">
        <f t="shared" si="4"/>
        <v>34.672481056788129</v>
      </c>
    </row>
    <row r="78" spans="1:5" x14ac:dyDescent="0.4">
      <c r="A78" t="s">
        <v>0</v>
      </c>
      <c r="B78" t="s">
        <v>28</v>
      </c>
      <c r="C78" t="s">
        <v>29</v>
      </c>
      <c r="D78" t="s">
        <v>30</v>
      </c>
      <c r="E78" t="s">
        <v>31</v>
      </c>
    </row>
    <row r="79" spans="1:5" x14ac:dyDescent="0.4">
      <c r="A79" t="s">
        <v>4</v>
      </c>
      <c r="B79" s="12">
        <v>1.016679329932342E-4</v>
      </c>
      <c r="C79" s="13">
        <v>0.05</v>
      </c>
      <c r="D79" s="11">
        <f>B79*C79</f>
        <v>5.0833966496617101E-6</v>
      </c>
      <c r="E79" s="12">
        <v>1.2426260535788517E-4</v>
      </c>
    </row>
    <row r="80" spans="1:5" x14ac:dyDescent="0.4">
      <c r="A80" t="s">
        <v>5</v>
      </c>
      <c r="B80" s="12">
        <v>1.9725656223539374E-3</v>
      </c>
      <c r="C80" s="13">
        <v>0.89</v>
      </c>
      <c r="D80" s="11">
        <f t="shared" ref="D80:D87" si="5">B80*C80</f>
        <v>1.7555834038950043E-3</v>
      </c>
      <c r="E80" s="12">
        <v>1.1423863792393244E-3</v>
      </c>
    </row>
    <row r="81" spans="1:11" x14ac:dyDescent="0.4">
      <c r="A81" t="s">
        <v>6</v>
      </c>
      <c r="B81" s="12">
        <v>2.0856699379130784E-3</v>
      </c>
      <c r="C81" s="13">
        <v>1</v>
      </c>
      <c r="D81" s="11">
        <f t="shared" si="5"/>
        <v>2.0856699379130784E-3</v>
      </c>
      <c r="E81" s="12">
        <v>2.2841762781260853E-3</v>
      </c>
    </row>
    <row r="82" spans="1:11" x14ac:dyDescent="0.4">
      <c r="A82" t="s">
        <v>7</v>
      </c>
      <c r="B82" s="12">
        <v>3.4737464545937444E-2</v>
      </c>
      <c r="C82" s="13">
        <v>2.2599999999999998</v>
      </c>
      <c r="D82" s="11">
        <f t="shared" si="5"/>
        <v>7.8506669873818616E-2</v>
      </c>
      <c r="E82" s="12">
        <v>4.0238575512632602E-2</v>
      </c>
    </row>
    <row r="83" spans="1:11" x14ac:dyDescent="0.4">
      <c r="A83" t="s">
        <v>8</v>
      </c>
      <c r="B83" s="12">
        <v>0.11562863110091517</v>
      </c>
      <c r="C83" s="13">
        <v>2.4900000000000002</v>
      </c>
      <c r="D83" s="11">
        <f t="shared" si="5"/>
        <v>0.28791529144127881</v>
      </c>
      <c r="E83" s="12">
        <v>0.13625006118000224</v>
      </c>
    </row>
    <row r="84" spans="1:11" x14ac:dyDescent="0.4">
      <c r="A84" t="s">
        <v>9</v>
      </c>
      <c r="B84" s="12">
        <v>1.018339082464504</v>
      </c>
      <c r="C84" s="13">
        <v>2.94</v>
      </c>
      <c r="D84" s="11">
        <f t="shared" si="5"/>
        <v>2.9939169024456418</v>
      </c>
      <c r="E84" s="12">
        <v>1.018339082464504</v>
      </c>
    </row>
    <row r="85" spans="1:11" x14ac:dyDescent="0.4">
      <c r="A85" t="s">
        <v>10</v>
      </c>
      <c r="B85" s="12">
        <v>5.0817958875038807</v>
      </c>
      <c r="C85" s="13">
        <v>3.45</v>
      </c>
      <c r="D85" s="11">
        <f t="shared" si="5"/>
        <v>17.532195811888389</v>
      </c>
      <c r="E85" s="12">
        <v>17.111078216103753</v>
      </c>
    </row>
    <row r="86" spans="1:11" x14ac:dyDescent="0.4">
      <c r="A86" t="s">
        <v>11</v>
      </c>
      <c r="B86" s="12">
        <v>12.946166902944038</v>
      </c>
      <c r="C86" s="13">
        <v>2.99</v>
      </c>
      <c r="D86" s="11">
        <f t="shared" si="5"/>
        <v>38.709039039802676</v>
      </c>
      <c r="E86" s="12">
        <v>28.670007954329478</v>
      </c>
      <c r="H86" s="10">
        <f>J86*K86</f>
        <v>5.0833966496617101E-6</v>
      </c>
      <c r="I86" s="10">
        <v>1.2426260535788517E-4</v>
      </c>
      <c r="J86">
        <v>0.05</v>
      </c>
      <c r="K86" s="1">
        <v>1.016679329932342E-4</v>
      </c>
    </row>
    <row r="87" spans="1:11" x14ac:dyDescent="0.4">
      <c r="A87" t="s">
        <v>12</v>
      </c>
      <c r="B87" s="12">
        <v>14.951964194628429</v>
      </c>
      <c r="C87" s="13">
        <v>2.96</v>
      </c>
      <c r="D87" s="11">
        <f t="shared" si="5"/>
        <v>44.257814016100149</v>
      </c>
      <c r="E87" s="12">
        <v>34.672481056788129</v>
      </c>
      <c r="H87" s="10">
        <f t="shared" ref="H87:H94" si="6">J87*K87</f>
        <v>1.7555834038950043E-3</v>
      </c>
      <c r="I87" s="10">
        <v>1.1423863792393244E-3</v>
      </c>
      <c r="J87">
        <v>0.89</v>
      </c>
      <c r="K87" s="1">
        <v>1.9725656223539374E-3</v>
      </c>
    </row>
    <row r="88" spans="1:11" x14ac:dyDescent="0.4">
      <c r="H88" s="10">
        <f t="shared" si="6"/>
        <v>2.0856699379130784E-3</v>
      </c>
      <c r="I88" s="10">
        <v>2.2841762781260853E-3</v>
      </c>
      <c r="J88">
        <v>1</v>
      </c>
      <c r="K88" s="1">
        <v>2.0856699379130784E-3</v>
      </c>
    </row>
    <row r="89" spans="1:11" x14ac:dyDescent="0.4">
      <c r="H89" s="10">
        <f t="shared" si="6"/>
        <v>7.8506669873818616E-2</v>
      </c>
      <c r="I89" s="10">
        <v>4.0238575512632602E-2</v>
      </c>
      <c r="J89">
        <v>2.2599999999999998</v>
      </c>
      <c r="K89" s="1">
        <v>3.4737464545937444E-2</v>
      </c>
    </row>
    <row r="90" spans="1:11" x14ac:dyDescent="0.4">
      <c r="A90" t="s">
        <v>0</v>
      </c>
      <c r="B90" t="s">
        <v>28</v>
      </c>
      <c r="C90" t="s">
        <v>29</v>
      </c>
      <c r="D90" t="s">
        <v>30</v>
      </c>
      <c r="E90" t="s">
        <v>31</v>
      </c>
      <c r="H90" s="10">
        <f t="shared" si="6"/>
        <v>0.28791529144127881</v>
      </c>
      <c r="I90" s="10">
        <v>0.13625006118000224</v>
      </c>
      <c r="J90">
        <v>2.4900000000000002</v>
      </c>
      <c r="K90" s="1">
        <v>0.11562863110091517</v>
      </c>
    </row>
    <row r="91" spans="1:11" x14ac:dyDescent="0.4">
      <c r="A91" t="s">
        <v>4</v>
      </c>
      <c r="B91" s="12">
        <v>1.016679329932342E-4</v>
      </c>
      <c r="C91" s="13">
        <v>0.05</v>
      </c>
      <c r="D91" s="11">
        <f>B91*C91</f>
        <v>5.0833966496617101E-6</v>
      </c>
      <c r="E91" s="12">
        <v>1.2426260535788517E-4</v>
      </c>
      <c r="H91" s="10">
        <f t="shared" si="6"/>
        <v>2.9939169024456418</v>
      </c>
      <c r="I91" s="10">
        <v>1.018339082464504</v>
      </c>
      <c r="J91">
        <v>2.94</v>
      </c>
      <c r="K91" s="1">
        <v>1.018339082464504</v>
      </c>
    </row>
    <row r="92" spans="1:11" x14ac:dyDescent="0.4">
      <c r="A92" t="s">
        <v>5</v>
      </c>
      <c r="B92" s="12">
        <v>1.9725656223539374E-3</v>
      </c>
      <c r="C92" s="13">
        <v>0.89</v>
      </c>
      <c r="D92" s="11">
        <f t="shared" ref="D92:D93" si="7">B92*C92</f>
        <v>1.7555834038950043E-3</v>
      </c>
      <c r="E92" s="12">
        <v>1.1423863792393244E-3</v>
      </c>
      <c r="H92" s="10">
        <f t="shared" si="6"/>
        <v>17.532195811888389</v>
      </c>
      <c r="I92" s="10">
        <v>17.111078216103753</v>
      </c>
      <c r="J92">
        <v>3.45</v>
      </c>
      <c r="K92" s="1">
        <v>5.0817958875038807</v>
      </c>
    </row>
    <row r="93" spans="1:11" x14ac:dyDescent="0.4">
      <c r="A93" t="s">
        <v>6</v>
      </c>
      <c r="B93" s="12">
        <v>2.0856699379130784E-3</v>
      </c>
      <c r="C93" s="13">
        <v>1</v>
      </c>
      <c r="D93" s="11">
        <f t="shared" si="7"/>
        <v>2.0856699379130784E-3</v>
      </c>
      <c r="E93" s="12">
        <v>2.2841762781260853E-3</v>
      </c>
      <c r="H93" s="10">
        <f t="shared" si="6"/>
        <v>38.709039039802676</v>
      </c>
      <c r="I93" s="10">
        <v>28.670007954329478</v>
      </c>
      <c r="J93">
        <v>2.99</v>
      </c>
      <c r="K93" s="1">
        <v>12.946166902944038</v>
      </c>
    </row>
    <row r="94" spans="1:11" x14ac:dyDescent="0.4">
      <c r="B94" s="12"/>
      <c r="C94" s="13"/>
      <c r="D94" s="11"/>
      <c r="E94" s="12"/>
      <c r="H94" s="10">
        <f t="shared" si="6"/>
        <v>44.257814016100149</v>
      </c>
      <c r="I94" s="10">
        <v>34.672481056788129</v>
      </c>
      <c r="J94">
        <v>2.96</v>
      </c>
      <c r="K94">
        <v>14.951964194628429</v>
      </c>
    </row>
    <row r="95" spans="1:11" x14ac:dyDescent="0.4">
      <c r="A95" t="s">
        <v>0</v>
      </c>
      <c r="B95" t="s">
        <v>28</v>
      </c>
      <c r="C95" t="s">
        <v>29</v>
      </c>
      <c r="D95" t="s">
        <v>30</v>
      </c>
      <c r="E95" t="s">
        <v>31</v>
      </c>
    </row>
    <row r="96" spans="1:11" x14ac:dyDescent="0.4">
      <c r="A96" t="s">
        <v>7</v>
      </c>
      <c r="B96" s="12">
        <v>3.4737464545937444E-2</v>
      </c>
      <c r="C96" s="13">
        <v>2.2599999999999998</v>
      </c>
      <c r="D96" s="11">
        <f t="shared" ref="D96:D98" si="8">B96*C96</f>
        <v>7.8506669873818616E-2</v>
      </c>
      <c r="E96" s="12">
        <v>4.0238575512632602E-2</v>
      </c>
    </row>
    <row r="97" spans="1:5" x14ac:dyDescent="0.4">
      <c r="A97" t="s">
        <v>8</v>
      </c>
      <c r="B97" s="12">
        <v>0.11562863110091517</v>
      </c>
      <c r="C97" s="13">
        <v>2.4900000000000002</v>
      </c>
      <c r="D97" s="11">
        <f t="shared" si="8"/>
        <v>0.28791529144127881</v>
      </c>
      <c r="E97" s="12">
        <v>0.13625006118000224</v>
      </c>
    </row>
    <row r="98" spans="1:5" x14ac:dyDescent="0.4">
      <c r="A98" t="s">
        <v>9</v>
      </c>
      <c r="B98" s="12">
        <v>1.018339082464504</v>
      </c>
      <c r="C98" s="13">
        <v>2.94</v>
      </c>
      <c r="D98" s="11">
        <f t="shared" si="8"/>
        <v>2.9939169024456418</v>
      </c>
      <c r="E98" s="12">
        <v>1.018339082464504</v>
      </c>
    </row>
    <row r="99" spans="1:5" x14ac:dyDescent="0.4">
      <c r="B99" s="12"/>
      <c r="C99" s="13"/>
      <c r="D99" s="11"/>
      <c r="E99" s="12"/>
    </row>
    <row r="100" spans="1:5" x14ac:dyDescent="0.4">
      <c r="A100" t="s">
        <v>0</v>
      </c>
      <c r="B100" t="s">
        <v>28</v>
      </c>
      <c r="C100" t="s">
        <v>29</v>
      </c>
      <c r="D100" t="s">
        <v>30</v>
      </c>
      <c r="E100" t="s">
        <v>31</v>
      </c>
    </row>
    <row r="101" spans="1:5" x14ac:dyDescent="0.4">
      <c r="A101" t="s">
        <v>10</v>
      </c>
      <c r="B101" s="12">
        <v>5.0817958875038807</v>
      </c>
      <c r="C101" s="13">
        <v>3.45</v>
      </c>
      <c r="D101" s="11">
        <f t="shared" ref="D101:D103" si="9">B101*C101</f>
        <v>17.532195811888389</v>
      </c>
      <c r="E101" s="12">
        <v>17.111078216103753</v>
      </c>
    </row>
    <row r="102" spans="1:5" x14ac:dyDescent="0.4">
      <c r="A102" t="s">
        <v>11</v>
      </c>
      <c r="B102" s="12">
        <v>12.946166902944038</v>
      </c>
      <c r="C102" s="13">
        <v>2.99</v>
      </c>
      <c r="D102" s="11">
        <f t="shared" si="9"/>
        <v>38.709039039802676</v>
      </c>
      <c r="E102" s="12">
        <v>28.670007954329478</v>
      </c>
    </row>
    <row r="103" spans="1:5" x14ac:dyDescent="0.4">
      <c r="A103" t="s">
        <v>12</v>
      </c>
      <c r="B103" s="12">
        <v>14.951964194628429</v>
      </c>
      <c r="C103" s="13">
        <v>2.96</v>
      </c>
      <c r="D103" s="11">
        <f t="shared" si="9"/>
        <v>44.257814016100149</v>
      </c>
      <c r="E103" s="12">
        <v>34.672481056788129</v>
      </c>
    </row>
    <row r="125" spans="1:5" x14ac:dyDescent="0.4">
      <c r="A125" t="s">
        <v>32</v>
      </c>
      <c r="B125" t="s">
        <v>33</v>
      </c>
      <c r="C125" t="s">
        <v>1</v>
      </c>
      <c r="D125" t="s">
        <v>2</v>
      </c>
      <c r="E125" t="s">
        <v>3</v>
      </c>
    </row>
    <row r="126" spans="1:5" x14ac:dyDescent="0.4">
      <c r="A126">
        <v>7</v>
      </c>
      <c r="B126">
        <v>128</v>
      </c>
      <c r="C126">
        <v>4714.03</v>
      </c>
      <c r="D126">
        <v>150641</v>
      </c>
      <c r="E126" s="4">
        <f>C126/D126</f>
        <v>3.1293140645640961E-2</v>
      </c>
    </row>
    <row r="127" spans="1:5" x14ac:dyDescent="0.4">
      <c r="A127">
        <v>8</v>
      </c>
      <c r="B127">
        <v>256</v>
      </c>
      <c r="C127">
        <v>36128.300000000003</v>
      </c>
      <c r="D127">
        <v>269767</v>
      </c>
      <c r="E127" s="4">
        <f t="shared" ref="E127:E130" si="10">C127/D127</f>
        <v>0.13392409004807854</v>
      </c>
    </row>
    <row r="128" spans="1:5" x14ac:dyDescent="0.4">
      <c r="A128">
        <v>9</v>
      </c>
      <c r="B128">
        <v>512</v>
      </c>
      <c r="C128">
        <v>288412</v>
      </c>
      <c r="D128">
        <v>661144</v>
      </c>
      <c r="E128" s="4">
        <f t="shared" si="10"/>
        <v>0.43623174376535218</v>
      </c>
    </row>
    <row r="129" spans="1:5" x14ac:dyDescent="0.4">
      <c r="A129">
        <v>10</v>
      </c>
      <c r="B129">
        <v>1024</v>
      </c>
      <c r="C129">
        <v>2436304</v>
      </c>
      <c r="D129">
        <v>1190136</v>
      </c>
      <c r="E129" s="4">
        <f t="shared" si="10"/>
        <v>2.0470803336761514</v>
      </c>
    </row>
    <row r="130" spans="1:5" x14ac:dyDescent="0.4">
      <c r="A130">
        <v>11</v>
      </c>
      <c r="B130">
        <v>2048</v>
      </c>
      <c r="C130">
        <v>18895642</v>
      </c>
      <c r="D130">
        <v>3089609</v>
      </c>
      <c r="E130" s="4">
        <f t="shared" si="10"/>
        <v>6.1158683833455951</v>
      </c>
    </row>
    <row r="136" spans="1:5" x14ac:dyDescent="0.4">
      <c r="A136" t="s">
        <v>15</v>
      </c>
      <c r="B136" t="s">
        <v>14</v>
      </c>
    </row>
    <row r="137" spans="1:5" x14ac:dyDescent="0.4">
      <c r="A137" t="s">
        <v>13</v>
      </c>
      <c r="B137">
        <v>18895642</v>
      </c>
    </row>
    <row r="138" spans="1:5" x14ac:dyDescent="0.4">
      <c r="A138">
        <v>1</v>
      </c>
      <c r="B138">
        <v>7829543</v>
      </c>
    </row>
    <row r="139" spans="1:5" x14ac:dyDescent="0.4">
      <c r="A139">
        <v>2</v>
      </c>
      <c r="B139">
        <v>4341460</v>
      </c>
    </row>
    <row r="140" spans="1:5" x14ac:dyDescent="0.4">
      <c r="A140">
        <v>3</v>
      </c>
      <c r="B140">
        <v>3207270</v>
      </c>
    </row>
    <row r="141" spans="1:5" x14ac:dyDescent="0.4">
      <c r="A141">
        <v>4</v>
      </c>
      <c r="B141">
        <v>3089609</v>
      </c>
    </row>
    <row r="142" spans="1:5" x14ac:dyDescent="0.4">
      <c r="A142">
        <v>5</v>
      </c>
      <c r="B142">
        <v>3391844</v>
      </c>
    </row>
    <row r="143" spans="1:5" x14ac:dyDescent="0.4">
      <c r="A143">
        <v>6</v>
      </c>
      <c r="B143">
        <v>3264488</v>
      </c>
    </row>
    <row r="167" spans="1:8" x14ac:dyDescent="0.4">
      <c r="A167" t="s">
        <v>15</v>
      </c>
      <c r="B167" t="s">
        <v>13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</row>
    <row r="168" spans="1:8" x14ac:dyDescent="0.4">
      <c r="A168" t="s">
        <v>14</v>
      </c>
      <c r="B168">
        <v>18895642</v>
      </c>
      <c r="C168">
        <v>7829543</v>
      </c>
      <c r="D168">
        <v>4341460</v>
      </c>
      <c r="E168">
        <v>3207270</v>
      </c>
      <c r="F168">
        <v>3089609</v>
      </c>
      <c r="G168">
        <v>3391844</v>
      </c>
      <c r="H168">
        <v>3264488</v>
      </c>
    </row>
    <row r="174" spans="1:8" x14ac:dyDescent="0.4">
      <c r="A174" t="s">
        <v>15</v>
      </c>
      <c r="B174" t="s">
        <v>13</v>
      </c>
      <c r="C174">
        <v>1</v>
      </c>
      <c r="D174">
        <v>2</v>
      </c>
      <c r="E174">
        <v>3</v>
      </c>
      <c r="F174">
        <v>4</v>
      </c>
      <c r="G174">
        <v>5</v>
      </c>
      <c r="H174">
        <v>6</v>
      </c>
    </row>
    <row r="175" spans="1:8" x14ac:dyDescent="0.4">
      <c r="A175" t="s">
        <v>14</v>
      </c>
      <c r="B175" s="6">
        <v>1169586</v>
      </c>
      <c r="C175" s="6">
        <v>367643</v>
      </c>
      <c r="D175" s="6">
        <v>122543</v>
      </c>
      <c r="E175" s="7">
        <v>88836.2</v>
      </c>
      <c r="F175" s="7">
        <v>78222.899999999994</v>
      </c>
      <c r="G175" s="7">
        <v>66592.873999999996</v>
      </c>
      <c r="H175" s="5">
        <v>62185.523000000001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林逸典</dc:creator>
  <cp:lastModifiedBy>逸典 林</cp:lastModifiedBy>
  <cp:lastPrinted>2024-06-04T07:08:13Z</cp:lastPrinted>
  <dcterms:created xsi:type="dcterms:W3CDTF">2015-06-05T18:19:34Z</dcterms:created>
  <dcterms:modified xsi:type="dcterms:W3CDTF">2024-06-04T07:36:40Z</dcterms:modified>
</cp:coreProperties>
</file>