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5408625C-A6C6-4AF5-A1B0-FEE761008B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4.4" sheetId="1" r:id="rId1"/>
    <sheet name="14.11" sheetId="2" r:id="rId2"/>
  </sheets>
  <definedNames>
    <definedName name="solver_adj" localSheetId="1" hidden="1">'14.11'!$E$16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'14.11'!$G$15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B18" i="2"/>
  <c r="I8" i="2"/>
  <c r="H8" i="2"/>
  <c r="G8" i="2"/>
  <c r="K6" i="2"/>
  <c r="B19" i="2"/>
  <c r="C14" i="2"/>
  <c r="D14" i="2"/>
  <c r="E14" i="2"/>
  <c r="B14" i="2"/>
  <c r="B17" i="2"/>
  <c r="E10" i="2"/>
  <c r="C10" i="2"/>
  <c r="C11" i="2"/>
  <c r="E13" i="2"/>
  <c r="E12" i="2"/>
  <c r="E11" i="2"/>
  <c r="C13" i="2"/>
  <c r="C12" i="2"/>
  <c r="C6" i="2"/>
  <c r="C7" i="2"/>
  <c r="C1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" i="1"/>
  <c r="E2" i="1"/>
  <c r="D2" i="1"/>
  <c r="C2" i="1"/>
  <c r="B2" i="1"/>
  <c r="B3" i="1"/>
  <c r="E3" i="1"/>
  <c r="B16" i="2" l="1"/>
  <c r="K8" i="2"/>
  <c r="J10" i="2" s="1"/>
  <c r="C103" i="1"/>
  <c r="A104" i="1"/>
  <c r="B103" i="1"/>
  <c r="D103" i="1"/>
  <c r="E103" i="1"/>
  <c r="G103" i="1"/>
  <c r="F103" i="1"/>
  <c r="F2" i="1"/>
  <c r="C3" i="1"/>
  <c r="D3" i="1"/>
  <c r="I10" i="2" l="1"/>
  <c r="H10" i="2"/>
  <c r="G10" i="2"/>
  <c r="A105" i="1"/>
  <c r="B104" i="1"/>
  <c r="G104" i="1" s="1"/>
  <c r="C104" i="1"/>
  <c r="D104" i="1"/>
  <c r="E104" i="1"/>
  <c r="H103" i="1"/>
  <c r="G3" i="1"/>
  <c r="F3" i="1"/>
  <c r="C4" i="1"/>
  <c r="E4" i="1"/>
  <c r="B4" i="1"/>
  <c r="D4" i="1"/>
  <c r="G15" i="2" l="1"/>
  <c r="A106" i="1"/>
  <c r="C105" i="1"/>
  <c r="F105" i="1" s="1"/>
  <c r="D105" i="1"/>
  <c r="E105" i="1"/>
  <c r="B105" i="1"/>
  <c r="F104" i="1"/>
  <c r="H104" i="1" s="1"/>
  <c r="H3" i="1"/>
  <c r="G4" i="1"/>
  <c r="F4" i="1"/>
  <c r="B5" i="1"/>
  <c r="C5" i="1"/>
  <c r="E5" i="1"/>
  <c r="D5" i="1"/>
  <c r="A107" i="1" l="1"/>
  <c r="B106" i="1"/>
  <c r="C106" i="1"/>
  <c r="E106" i="1"/>
  <c r="D106" i="1"/>
  <c r="G106" i="1" s="1"/>
  <c r="G105" i="1"/>
  <c r="H105" i="1" s="1"/>
  <c r="H4" i="1"/>
  <c r="F5" i="1"/>
  <c r="G5" i="1"/>
  <c r="B6" i="1"/>
  <c r="C6" i="1"/>
  <c r="E6" i="1"/>
  <c r="D6" i="1"/>
  <c r="F106" i="1" l="1"/>
  <c r="H106" i="1" s="1"/>
  <c r="B107" i="1"/>
  <c r="A108" i="1"/>
  <c r="C107" i="1"/>
  <c r="D107" i="1"/>
  <c r="E107" i="1"/>
  <c r="F6" i="1"/>
  <c r="G6" i="1"/>
  <c r="H5" i="1"/>
  <c r="B7" i="1"/>
  <c r="C7" i="1"/>
  <c r="E7" i="1"/>
  <c r="D7" i="1"/>
  <c r="F107" i="1" l="1"/>
  <c r="A109" i="1"/>
  <c r="B108" i="1"/>
  <c r="C108" i="1"/>
  <c r="D108" i="1"/>
  <c r="E108" i="1"/>
  <c r="G107" i="1"/>
  <c r="F7" i="1"/>
  <c r="G7" i="1"/>
  <c r="H6" i="1"/>
  <c r="B8" i="1"/>
  <c r="E8" i="1"/>
  <c r="C8" i="1"/>
  <c r="D8" i="1"/>
  <c r="F108" i="1" l="1"/>
  <c r="G108" i="1"/>
  <c r="H108" i="1" s="1"/>
  <c r="A110" i="1"/>
  <c r="B109" i="1"/>
  <c r="E109" i="1"/>
  <c r="C109" i="1"/>
  <c r="D109" i="1"/>
  <c r="H107" i="1"/>
  <c r="F8" i="1"/>
  <c r="G8" i="1"/>
  <c r="H7" i="1"/>
  <c r="B9" i="1"/>
  <c r="E9" i="1"/>
  <c r="C9" i="1"/>
  <c r="D9" i="1"/>
  <c r="F109" i="1" l="1"/>
  <c r="G109" i="1"/>
  <c r="A111" i="1"/>
  <c r="B110" i="1"/>
  <c r="C110" i="1"/>
  <c r="E110" i="1"/>
  <c r="D110" i="1"/>
  <c r="F9" i="1"/>
  <c r="G9" i="1"/>
  <c r="H8" i="1"/>
  <c r="C10" i="1"/>
  <c r="B10" i="1"/>
  <c r="E10" i="1"/>
  <c r="D10" i="1"/>
  <c r="F110" i="1" l="1"/>
  <c r="G110" i="1"/>
  <c r="A112" i="1"/>
  <c r="B111" i="1"/>
  <c r="E111" i="1"/>
  <c r="C111" i="1"/>
  <c r="D111" i="1"/>
  <c r="H109" i="1"/>
  <c r="G10" i="1"/>
  <c r="F10" i="1"/>
  <c r="H10" i="1" s="1"/>
  <c r="H9" i="1"/>
  <c r="D11" i="1"/>
  <c r="C11" i="1"/>
  <c r="B11" i="1"/>
  <c r="E11" i="1"/>
  <c r="F111" i="1" l="1"/>
  <c r="G111" i="1"/>
  <c r="A113" i="1"/>
  <c r="B112" i="1"/>
  <c r="C112" i="1"/>
  <c r="D112" i="1"/>
  <c r="E112" i="1"/>
  <c r="H110" i="1"/>
  <c r="G11" i="1"/>
  <c r="F11" i="1"/>
  <c r="E12" i="1"/>
  <c r="D12" i="1"/>
  <c r="C12" i="1"/>
  <c r="F12" i="1" s="1"/>
  <c r="B12" i="1"/>
  <c r="G112" i="1" l="1"/>
  <c r="A114" i="1"/>
  <c r="B113" i="1"/>
  <c r="D113" i="1"/>
  <c r="C113" i="1"/>
  <c r="E113" i="1"/>
  <c r="H11" i="1"/>
  <c r="F112" i="1"/>
  <c r="H112" i="1" s="1"/>
  <c r="G12" i="1"/>
  <c r="H12" i="1" s="1"/>
  <c r="H111" i="1"/>
  <c r="E13" i="1"/>
  <c r="D13" i="1"/>
  <c r="C13" i="1"/>
  <c r="B13" i="1"/>
  <c r="G13" i="1" s="1"/>
  <c r="F113" i="1" l="1"/>
  <c r="G113" i="1"/>
  <c r="A115" i="1"/>
  <c r="B114" i="1"/>
  <c r="E114" i="1"/>
  <c r="D114" i="1"/>
  <c r="C114" i="1"/>
  <c r="F114" i="1" s="1"/>
  <c r="F13" i="1"/>
  <c r="H13" i="1" s="1"/>
  <c r="E14" i="1"/>
  <c r="D14" i="1"/>
  <c r="B14" i="1"/>
  <c r="C14" i="1"/>
  <c r="F14" i="1" s="1"/>
  <c r="G114" i="1" l="1"/>
  <c r="H114" i="1" s="1"/>
  <c r="A116" i="1"/>
  <c r="B115" i="1"/>
  <c r="C115" i="1"/>
  <c r="E115" i="1"/>
  <c r="D115" i="1"/>
  <c r="H113" i="1"/>
  <c r="G14" i="1"/>
  <c r="H14" i="1" s="1"/>
  <c r="E15" i="1"/>
  <c r="B15" i="1"/>
  <c r="C15" i="1"/>
  <c r="D15" i="1"/>
  <c r="F115" i="1" l="1"/>
  <c r="G115" i="1"/>
  <c r="A117" i="1"/>
  <c r="B116" i="1"/>
  <c r="D116" i="1"/>
  <c r="C116" i="1"/>
  <c r="E116" i="1"/>
  <c r="F15" i="1"/>
  <c r="G15" i="1"/>
  <c r="E16" i="1"/>
  <c r="B16" i="1"/>
  <c r="C16" i="1"/>
  <c r="D16" i="1"/>
  <c r="F116" i="1" l="1"/>
  <c r="G116" i="1"/>
  <c r="A118" i="1"/>
  <c r="C117" i="1"/>
  <c r="D117" i="1"/>
  <c r="B117" i="1"/>
  <c r="E117" i="1"/>
  <c r="H115" i="1"/>
  <c r="F16" i="1"/>
  <c r="G16" i="1"/>
  <c r="H15" i="1"/>
  <c r="E17" i="1"/>
  <c r="B17" i="1"/>
  <c r="D17" i="1"/>
  <c r="C17" i="1"/>
  <c r="G117" i="1" l="1"/>
  <c r="F117" i="1"/>
  <c r="H117" i="1" s="1"/>
  <c r="A119" i="1"/>
  <c r="C118" i="1"/>
  <c r="B118" i="1"/>
  <c r="D118" i="1"/>
  <c r="E118" i="1"/>
  <c r="F17" i="1"/>
  <c r="H116" i="1"/>
  <c r="G17" i="1"/>
  <c r="H17" i="1" s="1"/>
  <c r="H16" i="1"/>
  <c r="E18" i="1"/>
  <c r="D18" i="1"/>
  <c r="B18" i="1"/>
  <c r="C18" i="1"/>
  <c r="G118" i="1" l="1"/>
  <c r="F118" i="1"/>
  <c r="H118" i="1" s="1"/>
  <c r="A120" i="1"/>
  <c r="C119" i="1"/>
  <c r="B119" i="1"/>
  <c r="D119" i="1"/>
  <c r="E119" i="1"/>
  <c r="F18" i="1"/>
  <c r="G18" i="1"/>
  <c r="H18" i="1" s="1"/>
  <c r="E19" i="1"/>
  <c r="D19" i="1"/>
  <c r="B19" i="1"/>
  <c r="C19" i="1"/>
  <c r="F119" i="1" l="1"/>
  <c r="G119" i="1"/>
  <c r="A121" i="1"/>
  <c r="C120" i="1"/>
  <c r="B120" i="1"/>
  <c r="G120" i="1" s="1"/>
  <c r="D120" i="1"/>
  <c r="E120" i="1"/>
  <c r="F19" i="1"/>
  <c r="G19" i="1"/>
  <c r="C20" i="1"/>
  <c r="D20" i="1"/>
  <c r="E20" i="1"/>
  <c r="B20" i="1"/>
  <c r="G20" i="1" s="1"/>
  <c r="F120" i="1" l="1"/>
  <c r="H120" i="1" s="1"/>
  <c r="A122" i="1"/>
  <c r="B121" i="1"/>
  <c r="C121" i="1"/>
  <c r="D121" i="1"/>
  <c r="E121" i="1"/>
  <c r="H119" i="1"/>
  <c r="H19" i="1"/>
  <c r="F20" i="1"/>
  <c r="H20" i="1" s="1"/>
  <c r="D21" i="1"/>
  <c r="E21" i="1"/>
  <c r="B21" i="1"/>
  <c r="C21" i="1"/>
  <c r="F21" i="1" s="1"/>
  <c r="F121" i="1" l="1"/>
  <c r="G121" i="1"/>
  <c r="A123" i="1"/>
  <c r="B122" i="1"/>
  <c r="D122" i="1"/>
  <c r="E122" i="1"/>
  <c r="C122" i="1"/>
  <c r="F122" i="1" s="1"/>
  <c r="G21" i="1"/>
  <c r="H21" i="1" s="1"/>
  <c r="E22" i="1"/>
  <c r="D22" i="1"/>
  <c r="B22" i="1"/>
  <c r="C22" i="1"/>
  <c r="F22" i="1" s="1"/>
  <c r="G122" i="1" l="1"/>
  <c r="H122" i="1" s="1"/>
  <c r="A124" i="1"/>
  <c r="C123" i="1"/>
  <c r="B123" i="1"/>
  <c r="D123" i="1"/>
  <c r="E123" i="1"/>
  <c r="H121" i="1"/>
  <c r="G22" i="1"/>
  <c r="H22" i="1" s="1"/>
  <c r="D23" i="1"/>
  <c r="E23" i="1"/>
  <c r="B23" i="1"/>
  <c r="C23" i="1"/>
  <c r="G123" i="1" l="1"/>
  <c r="F123" i="1"/>
  <c r="A125" i="1"/>
  <c r="E124" i="1"/>
  <c r="C124" i="1"/>
  <c r="F124" i="1" s="1"/>
  <c r="D124" i="1"/>
  <c r="B124" i="1"/>
  <c r="G124" i="1" s="1"/>
  <c r="F23" i="1"/>
  <c r="G23" i="1"/>
  <c r="D24" i="1"/>
  <c r="E24" i="1"/>
  <c r="B24" i="1"/>
  <c r="C24" i="1"/>
  <c r="F24" i="1" s="1"/>
  <c r="H23" i="1" l="1"/>
  <c r="H124" i="1"/>
  <c r="A126" i="1"/>
  <c r="D125" i="1"/>
  <c r="B125" i="1"/>
  <c r="G125" i="1" s="1"/>
  <c r="E125" i="1"/>
  <c r="C125" i="1"/>
  <c r="F125" i="1" s="1"/>
  <c r="H123" i="1"/>
  <c r="G24" i="1"/>
  <c r="H24" i="1" s="1"/>
  <c r="D25" i="1"/>
  <c r="C25" i="1"/>
  <c r="E25" i="1"/>
  <c r="B25" i="1"/>
  <c r="H125" i="1" l="1"/>
  <c r="A127" i="1"/>
  <c r="E126" i="1"/>
  <c r="B126" i="1"/>
  <c r="D126" i="1"/>
  <c r="C126" i="1"/>
  <c r="F126" i="1" s="1"/>
  <c r="G25" i="1"/>
  <c r="F25" i="1"/>
  <c r="H25" i="1" s="1"/>
  <c r="D26" i="1"/>
  <c r="C26" i="1"/>
  <c r="E26" i="1"/>
  <c r="B26" i="1"/>
  <c r="G26" i="1" s="1"/>
  <c r="G126" i="1" l="1"/>
  <c r="H126" i="1" s="1"/>
  <c r="A128" i="1"/>
  <c r="E127" i="1"/>
  <c r="C127" i="1"/>
  <c r="B127" i="1"/>
  <c r="G127" i="1" s="1"/>
  <c r="D127" i="1"/>
  <c r="F26" i="1"/>
  <c r="H26" i="1" s="1"/>
  <c r="C27" i="1"/>
  <c r="D27" i="1"/>
  <c r="E27" i="1"/>
  <c r="B27" i="1"/>
  <c r="F127" i="1" l="1"/>
  <c r="H127" i="1" s="1"/>
  <c r="A129" i="1"/>
  <c r="B128" i="1"/>
  <c r="E128" i="1"/>
  <c r="D128" i="1"/>
  <c r="C128" i="1"/>
  <c r="F128" i="1" s="1"/>
  <c r="G27" i="1"/>
  <c r="F27" i="1"/>
  <c r="C28" i="1"/>
  <c r="D28" i="1"/>
  <c r="E28" i="1"/>
  <c r="B28" i="1"/>
  <c r="G28" i="1" s="1"/>
  <c r="G128" i="1" l="1"/>
  <c r="H128" i="1" s="1"/>
  <c r="A130" i="1"/>
  <c r="D129" i="1"/>
  <c r="E129" i="1"/>
  <c r="B129" i="1"/>
  <c r="C129" i="1"/>
  <c r="F129" i="1" s="1"/>
  <c r="H27" i="1"/>
  <c r="F28" i="1"/>
  <c r="H28" i="1" s="1"/>
  <c r="B29" i="1"/>
  <c r="C29" i="1"/>
  <c r="D29" i="1"/>
  <c r="E29" i="1"/>
  <c r="G129" i="1" l="1"/>
  <c r="H129" i="1" s="1"/>
  <c r="A131" i="1"/>
  <c r="C130" i="1"/>
  <c r="E130" i="1"/>
  <c r="D130" i="1"/>
  <c r="B130" i="1"/>
  <c r="G130" i="1" s="1"/>
  <c r="F29" i="1"/>
  <c r="G29" i="1"/>
  <c r="C30" i="1"/>
  <c r="B30" i="1"/>
  <c r="D30" i="1"/>
  <c r="E30" i="1"/>
  <c r="F130" i="1" l="1"/>
  <c r="H130" i="1" s="1"/>
  <c r="A132" i="1"/>
  <c r="B131" i="1"/>
  <c r="E131" i="1"/>
  <c r="D131" i="1"/>
  <c r="C131" i="1"/>
  <c r="F131" i="1" s="1"/>
  <c r="G30" i="1"/>
  <c r="F30" i="1"/>
  <c r="H29" i="1"/>
  <c r="D31" i="1"/>
  <c r="C31" i="1"/>
  <c r="B31" i="1"/>
  <c r="E31" i="1"/>
  <c r="G131" i="1" l="1"/>
  <c r="H131" i="1" s="1"/>
  <c r="A133" i="1"/>
  <c r="B132" i="1"/>
  <c r="E132" i="1"/>
  <c r="D132" i="1"/>
  <c r="C132" i="1"/>
  <c r="F132" i="1" s="1"/>
  <c r="H30" i="1"/>
  <c r="G31" i="1"/>
  <c r="F31" i="1"/>
  <c r="E32" i="1"/>
  <c r="D32" i="1"/>
  <c r="C32" i="1"/>
  <c r="F32" i="1" s="1"/>
  <c r="B32" i="1"/>
  <c r="G32" i="1" s="1"/>
  <c r="G132" i="1" l="1"/>
  <c r="H132" i="1" s="1"/>
  <c r="A134" i="1"/>
  <c r="B133" i="1"/>
  <c r="E133" i="1"/>
  <c r="C133" i="1"/>
  <c r="D133" i="1"/>
  <c r="H31" i="1"/>
  <c r="H32" i="1"/>
  <c r="E33" i="1"/>
  <c r="D33" i="1"/>
  <c r="C33" i="1"/>
  <c r="F33" i="1" s="1"/>
  <c r="B33" i="1"/>
  <c r="G33" i="1" s="1"/>
  <c r="G133" i="1" l="1"/>
  <c r="H133" i="1" s="1"/>
  <c r="A135" i="1"/>
  <c r="D134" i="1"/>
  <c r="B134" i="1"/>
  <c r="E134" i="1"/>
  <c r="C134" i="1"/>
  <c r="F134" i="1" s="1"/>
  <c r="F133" i="1"/>
  <c r="H33" i="1"/>
  <c r="E34" i="1"/>
  <c r="D34" i="1"/>
  <c r="B34" i="1"/>
  <c r="C34" i="1"/>
  <c r="G134" i="1" l="1"/>
  <c r="H134" i="1" s="1"/>
  <c r="A136" i="1"/>
  <c r="D135" i="1"/>
  <c r="B135" i="1"/>
  <c r="C135" i="1"/>
  <c r="E135" i="1"/>
  <c r="F34" i="1"/>
  <c r="G34" i="1"/>
  <c r="H34" i="1" s="1"/>
  <c r="E35" i="1"/>
  <c r="B35" i="1"/>
  <c r="C35" i="1"/>
  <c r="D35" i="1"/>
  <c r="F135" i="1" l="1"/>
  <c r="A137" i="1"/>
  <c r="C136" i="1"/>
  <c r="D136" i="1"/>
  <c r="B136" i="1"/>
  <c r="G136" i="1" s="1"/>
  <c r="E136" i="1"/>
  <c r="G135" i="1"/>
  <c r="F35" i="1"/>
  <c r="G35" i="1"/>
  <c r="E36" i="1"/>
  <c r="B36" i="1"/>
  <c r="C36" i="1"/>
  <c r="D36" i="1"/>
  <c r="A138" i="1" l="1"/>
  <c r="D137" i="1"/>
  <c r="E137" i="1"/>
  <c r="C137" i="1"/>
  <c r="F137" i="1" s="1"/>
  <c r="B137" i="1"/>
  <c r="G137" i="1" s="1"/>
  <c r="F136" i="1"/>
  <c r="H136" i="1" s="1"/>
  <c r="H135" i="1"/>
  <c r="F36" i="1"/>
  <c r="G36" i="1"/>
  <c r="H35" i="1"/>
  <c r="B37" i="1"/>
  <c r="C37" i="1"/>
  <c r="D37" i="1"/>
  <c r="E37" i="1"/>
  <c r="H137" i="1" l="1"/>
  <c r="A139" i="1"/>
  <c r="C138" i="1"/>
  <c r="E138" i="1"/>
  <c r="D138" i="1"/>
  <c r="B138" i="1"/>
  <c r="G138" i="1" s="1"/>
  <c r="F37" i="1"/>
  <c r="G37" i="1"/>
  <c r="H37" i="1" s="1"/>
  <c r="H36" i="1"/>
  <c r="C38" i="1"/>
  <c r="D38" i="1"/>
  <c r="B38" i="1"/>
  <c r="E38" i="1"/>
  <c r="F138" i="1" l="1"/>
  <c r="H138" i="1" s="1"/>
  <c r="A140" i="1"/>
  <c r="B139" i="1"/>
  <c r="E139" i="1"/>
  <c r="C139" i="1"/>
  <c r="D139" i="1"/>
  <c r="G38" i="1"/>
  <c r="F38" i="1"/>
  <c r="E39" i="1"/>
  <c r="C39" i="1"/>
  <c r="D39" i="1"/>
  <c r="B39" i="1"/>
  <c r="G39" i="1" s="1"/>
  <c r="F139" i="1" l="1"/>
  <c r="G139" i="1"/>
  <c r="A141" i="1"/>
  <c r="B140" i="1"/>
  <c r="E140" i="1"/>
  <c r="C140" i="1"/>
  <c r="D140" i="1"/>
  <c r="H38" i="1"/>
  <c r="F39" i="1"/>
  <c r="H39" i="1" s="1"/>
  <c r="C40" i="1"/>
  <c r="E40" i="1"/>
  <c r="D40" i="1"/>
  <c r="B40" i="1"/>
  <c r="G40" i="1" s="1"/>
  <c r="F140" i="1" l="1"/>
  <c r="G140" i="1"/>
  <c r="A142" i="1"/>
  <c r="B141" i="1"/>
  <c r="E141" i="1"/>
  <c r="D141" i="1"/>
  <c r="C141" i="1"/>
  <c r="F141" i="1" s="1"/>
  <c r="H139" i="1"/>
  <c r="F40" i="1"/>
  <c r="H40" i="1" s="1"/>
  <c r="D41" i="1"/>
  <c r="E41" i="1"/>
  <c r="B41" i="1"/>
  <c r="C41" i="1"/>
  <c r="G141" i="1" l="1"/>
  <c r="H141" i="1" s="1"/>
  <c r="A143" i="1"/>
  <c r="C142" i="1"/>
  <c r="B142" i="1"/>
  <c r="E142" i="1"/>
  <c r="D142" i="1"/>
  <c r="H140" i="1"/>
  <c r="F41" i="1"/>
  <c r="G41" i="1"/>
  <c r="H41" i="1" s="1"/>
  <c r="E42" i="1"/>
  <c r="C42" i="1"/>
  <c r="B42" i="1"/>
  <c r="D42" i="1"/>
  <c r="F142" i="1" l="1"/>
  <c r="A144" i="1"/>
  <c r="C143" i="1"/>
  <c r="D143" i="1"/>
  <c r="E143" i="1"/>
  <c r="B143" i="1"/>
  <c r="G143" i="1" s="1"/>
  <c r="G142" i="1"/>
  <c r="G42" i="1"/>
  <c r="F42" i="1"/>
  <c r="E43" i="1"/>
  <c r="C43" i="1"/>
  <c r="B43" i="1"/>
  <c r="D43" i="1"/>
  <c r="F143" i="1" l="1"/>
  <c r="H143" i="1" s="1"/>
  <c r="A145" i="1"/>
  <c r="C144" i="1"/>
  <c r="D144" i="1"/>
  <c r="E144" i="1"/>
  <c r="B144" i="1"/>
  <c r="G144" i="1" s="1"/>
  <c r="H142" i="1"/>
  <c r="H42" i="1"/>
  <c r="G43" i="1"/>
  <c r="F43" i="1"/>
  <c r="E44" i="1"/>
  <c r="B44" i="1"/>
  <c r="C44" i="1"/>
  <c r="D44" i="1"/>
  <c r="A146" i="1" l="1"/>
  <c r="D145" i="1"/>
  <c r="B145" i="1"/>
  <c r="C145" i="1"/>
  <c r="E145" i="1"/>
  <c r="F144" i="1"/>
  <c r="H144" i="1" s="1"/>
  <c r="G44" i="1"/>
  <c r="H43" i="1"/>
  <c r="F44" i="1"/>
  <c r="H44" i="1" s="1"/>
  <c r="E45" i="1"/>
  <c r="B45" i="1"/>
  <c r="C45" i="1"/>
  <c r="D45" i="1"/>
  <c r="F145" i="1" l="1"/>
  <c r="G145" i="1"/>
  <c r="A147" i="1"/>
  <c r="E146" i="1"/>
  <c r="D146" i="1"/>
  <c r="B146" i="1"/>
  <c r="C146" i="1"/>
  <c r="F146" i="1" s="1"/>
  <c r="F45" i="1"/>
  <c r="G45" i="1"/>
  <c r="H45" i="1" s="1"/>
  <c r="E46" i="1"/>
  <c r="B46" i="1"/>
  <c r="C46" i="1"/>
  <c r="D46" i="1"/>
  <c r="G146" i="1" l="1"/>
  <c r="H146" i="1" s="1"/>
  <c r="A148" i="1"/>
  <c r="C147" i="1"/>
  <c r="E147" i="1"/>
  <c r="B147" i="1"/>
  <c r="D147" i="1"/>
  <c r="H145" i="1"/>
  <c r="F46" i="1"/>
  <c r="G46" i="1"/>
  <c r="E47" i="1"/>
  <c r="B47" i="1"/>
  <c r="C47" i="1"/>
  <c r="D47" i="1"/>
  <c r="G147" i="1" l="1"/>
  <c r="F147" i="1"/>
  <c r="H147" i="1" s="1"/>
  <c r="A149" i="1"/>
  <c r="C148" i="1"/>
  <c r="D148" i="1"/>
  <c r="B148" i="1"/>
  <c r="G148" i="1" s="1"/>
  <c r="E148" i="1"/>
  <c r="F47" i="1"/>
  <c r="G47" i="1"/>
  <c r="H46" i="1"/>
  <c r="D48" i="1"/>
  <c r="E48" i="1"/>
  <c r="B48" i="1"/>
  <c r="C48" i="1"/>
  <c r="A150" i="1" l="1"/>
  <c r="B149" i="1"/>
  <c r="C149" i="1"/>
  <c r="F149" i="1" s="1"/>
  <c r="E149" i="1"/>
  <c r="D149" i="1"/>
  <c r="F148" i="1"/>
  <c r="H148" i="1" s="1"/>
  <c r="F48" i="1"/>
  <c r="G48" i="1"/>
  <c r="H48" i="1" s="1"/>
  <c r="H47" i="1"/>
  <c r="B49" i="1"/>
  <c r="D49" i="1"/>
  <c r="E49" i="1"/>
  <c r="C49" i="1"/>
  <c r="F49" i="1" s="1"/>
  <c r="G149" i="1" l="1"/>
  <c r="H149" i="1" s="1"/>
  <c r="A151" i="1"/>
  <c r="B150" i="1"/>
  <c r="C150" i="1"/>
  <c r="D150" i="1"/>
  <c r="E150" i="1"/>
  <c r="G49" i="1"/>
  <c r="H49" i="1" s="1"/>
  <c r="C50" i="1"/>
  <c r="B50" i="1"/>
  <c r="D50" i="1"/>
  <c r="E50" i="1"/>
  <c r="F150" i="1" l="1"/>
  <c r="G150" i="1"/>
  <c r="A152" i="1"/>
  <c r="E151" i="1"/>
  <c r="B151" i="1"/>
  <c r="D151" i="1"/>
  <c r="C151" i="1"/>
  <c r="F151" i="1" s="1"/>
  <c r="G50" i="1"/>
  <c r="F50" i="1"/>
  <c r="D51" i="1"/>
  <c r="C51" i="1"/>
  <c r="B51" i="1"/>
  <c r="E51" i="1"/>
  <c r="G151" i="1" l="1"/>
  <c r="H151" i="1" s="1"/>
  <c r="A153" i="1"/>
  <c r="C152" i="1"/>
  <c r="D152" i="1"/>
  <c r="B152" i="1"/>
  <c r="G152" i="1" s="1"/>
  <c r="E152" i="1"/>
  <c r="H150" i="1"/>
  <c r="H50" i="1"/>
  <c r="G51" i="1"/>
  <c r="F51" i="1"/>
  <c r="E52" i="1"/>
  <c r="D52" i="1"/>
  <c r="C52" i="1"/>
  <c r="B52" i="1"/>
  <c r="A154" i="1" l="1"/>
  <c r="C153" i="1"/>
  <c r="E153" i="1"/>
  <c r="B153" i="1"/>
  <c r="D153" i="1"/>
  <c r="H51" i="1"/>
  <c r="F152" i="1"/>
  <c r="H152" i="1" s="1"/>
  <c r="G52" i="1"/>
  <c r="F52" i="1"/>
  <c r="H52" i="1"/>
  <c r="E53" i="1"/>
  <c r="D53" i="1"/>
  <c r="C53" i="1"/>
  <c r="B53" i="1"/>
  <c r="G153" i="1" l="1"/>
  <c r="F153" i="1"/>
  <c r="G53" i="1"/>
  <c r="A155" i="1"/>
  <c r="B154" i="1"/>
  <c r="C154" i="1"/>
  <c r="E154" i="1"/>
  <c r="D154" i="1"/>
  <c r="F53" i="1"/>
  <c r="H53" i="1" s="1"/>
  <c r="E54" i="1"/>
  <c r="D54" i="1"/>
  <c r="B54" i="1"/>
  <c r="C54" i="1"/>
  <c r="F54" i="1" s="1"/>
  <c r="F154" i="1" l="1"/>
  <c r="H153" i="1"/>
  <c r="G154" i="1"/>
  <c r="A156" i="1"/>
  <c r="B155" i="1"/>
  <c r="E155" i="1"/>
  <c r="D155" i="1"/>
  <c r="C155" i="1"/>
  <c r="F155" i="1" s="1"/>
  <c r="G54" i="1"/>
  <c r="H54" i="1" s="1"/>
  <c r="E55" i="1"/>
  <c r="D55" i="1"/>
  <c r="B55" i="1"/>
  <c r="C55" i="1"/>
  <c r="F55" i="1" s="1"/>
  <c r="A157" i="1" l="1"/>
  <c r="C156" i="1"/>
  <c r="D156" i="1"/>
  <c r="B156" i="1"/>
  <c r="G156" i="1" s="1"/>
  <c r="E156" i="1"/>
  <c r="G155" i="1"/>
  <c r="H155" i="1" s="1"/>
  <c r="H154" i="1"/>
  <c r="G55" i="1"/>
  <c r="H55" i="1" s="1"/>
  <c r="E56" i="1"/>
  <c r="C56" i="1"/>
  <c r="D56" i="1"/>
  <c r="B56" i="1"/>
  <c r="G56" i="1" s="1"/>
  <c r="F156" i="1" l="1"/>
  <c r="H156" i="1" s="1"/>
  <c r="A158" i="1"/>
  <c r="B157" i="1"/>
  <c r="D157" i="1"/>
  <c r="C157" i="1"/>
  <c r="E157" i="1"/>
  <c r="F56" i="1"/>
  <c r="H56" i="1" s="1"/>
  <c r="B57" i="1"/>
  <c r="C57" i="1"/>
  <c r="D57" i="1"/>
  <c r="E57" i="1"/>
  <c r="G157" i="1" l="1"/>
  <c r="A159" i="1"/>
  <c r="D158" i="1"/>
  <c r="B158" i="1"/>
  <c r="E158" i="1"/>
  <c r="C158" i="1"/>
  <c r="F158" i="1" s="1"/>
  <c r="F157" i="1"/>
  <c r="H157" i="1" s="1"/>
  <c r="F57" i="1"/>
  <c r="G57" i="1"/>
  <c r="B58" i="1"/>
  <c r="C58" i="1"/>
  <c r="E58" i="1"/>
  <c r="D58" i="1"/>
  <c r="A160" i="1" l="1"/>
  <c r="B159" i="1"/>
  <c r="C159" i="1"/>
  <c r="D159" i="1"/>
  <c r="E159" i="1"/>
  <c r="G158" i="1"/>
  <c r="H158" i="1" s="1"/>
  <c r="F58" i="1"/>
  <c r="G58" i="1"/>
  <c r="H57" i="1"/>
  <c r="B59" i="1"/>
  <c r="C59" i="1"/>
  <c r="E59" i="1"/>
  <c r="D59" i="1"/>
  <c r="G159" i="1" l="1"/>
  <c r="F159" i="1"/>
  <c r="H159" i="1" s="1"/>
  <c r="A161" i="1"/>
  <c r="C160" i="1"/>
  <c r="B160" i="1"/>
  <c r="D160" i="1"/>
  <c r="E160" i="1"/>
  <c r="F59" i="1"/>
  <c r="G59" i="1"/>
  <c r="H58" i="1"/>
  <c r="C60" i="1"/>
  <c r="B60" i="1"/>
  <c r="D60" i="1"/>
  <c r="E60" i="1"/>
  <c r="G160" i="1" l="1"/>
  <c r="F160" i="1"/>
  <c r="A162" i="1"/>
  <c r="C161" i="1"/>
  <c r="B161" i="1"/>
  <c r="G161" i="1" s="1"/>
  <c r="D161" i="1"/>
  <c r="E161" i="1"/>
  <c r="G60" i="1"/>
  <c r="F60" i="1"/>
  <c r="H59" i="1"/>
  <c r="D61" i="1"/>
  <c r="C61" i="1"/>
  <c r="B61" i="1"/>
  <c r="E61" i="1"/>
  <c r="F161" i="1" l="1"/>
  <c r="H161" i="1" s="1"/>
  <c r="A163" i="1"/>
  <c r="C162" i="1"/>
  <c r="E162" i="1"/>
  <c r="B162" i="1"/>
  <c r="G162" i="1" s="1"/>
  <c r="D162" i="1"/>
  <c r="H160" i="1"/>
  <c r="H60" i="1"/>
  <c r="G61" i="1"/>
  <c r="F61" i="1"/>
  <c r="E62" i="1"/>
  <c r="C62" i="1"/>
  <c r="D62" i="1"/>
  <c r="B62" i="1"/>
  <c r="F162" i="1" l="1"/>
  <c r="H162" i="1" s="1"/>
  <c r="A164" i="1"/>
  <c r="B163" i="1"/>
  <c r="C163" i="1"/>
  <c r="E163" i="1"/>
  <c r="D163" i="1"/>
  <c r="G62" i="1"/>
  <c r="H61" i="1"/>
  <c r="F62" i="1"/>
  <c r="H62" i="1" s="1"/>
  <c r="D63" i="1"/>
  <c r="E63" i="1"/>
  <c r="B63" i="1"/>
  <c r="C63" i="1"/>
  <c r="F63" i="1" s="1"/>
  <c r="F163" i="1" l="1"/>
  <c r="G163" i="1"/>
  <c r="A165" i="1"/>
  <c r="C164" i="1"/>
  <c r="B164" i="1"/>
  <c r="D164" i="1"/>
  <c r="E164" i="1"/>
  <c r="G63" i="1"/>
  <c r="H63" i="1" s="1"/>
  <c r="D64" i="1"/>
  <c r="E64" i="1"/>
  <c r="B64" i="1"/>
  <c r="C64" i="1"/>
  <c r="F64" i="1" s="1"/>
  <c r="G164" i="1" l="1"/>
  <c r="F164" i="1"/>
  <c r="A166" i="1"/>
  <c r="D165" i="1"/>
  <c r="B165" i="1"/>
  <c r="C165" i="1"/>
  <c r="E165" i="1"/>
  <c r="H163" i="1"/>
  <c r="G64" i="1"/>
  <c r="H64" i="1" s="1"/>
  <c r="D65" i="1"/>
  <c r="E65" i="1"/>
  <c r="B65" i="1"/>
  <c r="C65" i="1"/>
  <c r="F165" i="1" l="1"/>
  <c r="G165" i="1"/>
  <c r="A167" i="1"/>
  <c r="B166" i="1"/>
  <c r="E166" i="1"/>
  <c r="D166" i="1"/>
  <c r="C166" i="1"/>
  <c r="F166" i="1" s="1"/>
  <c r="H164" i="1"/>
  <c r="F65" i="1"/>
  <c r="G65" i="1"/>
  <c r="D66" i="1"/>
  <c r="C66" i="1"/>
  <c r="E66" i="1"/>
  <c r="B66" i="1"/>
  <c r="G66" i="1" s="1"/>
  <c r="H166" i="1" l="1"/>
  <c r="G166" i="1"/>
  <c r="A168" i="1"/>
  <c r="B167" i="1"/>
  <c r="D167" i="1"/>
  <c r="C167" i="1"/>
  <c r="E167" i="1"/>
  <c r="H165" i="1"/>
  <c r="H65" i="1"/>
  <c r="F66" i="1"/>
  <c r="H66" i="1" s="1"/>
  <c r="E67" i="1"/>
  <c r="D67" i="1"/>
  <c r="B67" i="1"/>
  <c r="C67" i="1"/>
  <c r="F67" i="1" s="1"/>
  <c r="F167" i="1" l="1"/>
  <c r="G167" i="1"/>
  <c r="A169" i="1"/>
  <c r="D168" i="1"/>
  <c r="C168" i="1"/>
  <c r="E168" i="1"/>
  <c r="B168" i="1"/>
  <c r="G168" i="1" s="1"/>
  <c r="G67" i="1"/>
  <c r="H67" i="1" s="1"/>
  <c r="E68" i="1"/>
  <c r="C68" i="1"/>
  <c r="B68" i="1"/>
  <c r="D68" i="1"/>
  <c r="F168" i="1" l="1"/>
  <c r="H168" i="1" s="1"/>
  <c r="A170" i="1"/>
  <c r="B169" i="1"/>
  <c r="D169" i="1"/>
  <c r="C169" i="1"/>
  <c r="F169" i="1" s="1"/>
  <c r="E169" i="1"/>
  <c r="H167" i="1"/>
  <c r="G68" i="1"/>
  <c r="F68" i="1"/>
  <c r="B69" i="1"/>
  <c r="E69" i="1"/>
  <c r="C69" i="1"/>
  <c r="D69" i="1"/>
  <c r="H68" i="1" l="1"/>
  <c r="A171" i="1"/>
  <c r="D170" i="1"/>
  <c r="B170" i="1"/>
  <c r="C170" i="1"/>
  <c r="E170" i="1"/>
  <c r="G169" i="1"/>
  <c r="H169" i="1" s="1"/>
  <c r="F69" i="1"/>
  <c r="G69" i="1"/>
  <c r="C70" i="1"/>
  <c r="B70" i="1"/>
  <c r="E70" i="1"/>
  <c r="D70" i="1"/>
  <c r="G170" i="1" l="1"/>
  <c r="F170" i="1"/>
  <c r="H170" i="1" s="1"/>
  <c r="A172" i="1"/>
  <c r="E171" i="1"/>
  <c r="D171" i="1"/>
  <c r="B171" i="1"/>
  <c r="C171" i="1"/>
  <c r="F171" i="1" s="1"/>
  <c r="G70" i="1"/>
  <c r="F70" i="1"/>
  <c r="H69" i="1"/>
  <c r="D71" i="1"/>
  <c r="C71" i="1"/>
  <c r="B71" i="1"/>
  <c r="E71" i="1"/>
  <c r="G171" i="1" l="1"/>
  <c r="H171" i="1" s="1"/>
  <c r="A173" i="1"/>
  <c r="E172" i="1"/>
  <c r="D172" i="1"/>
  <c r="B172" i="1"/>
  <c r="G172" i="1" s="1"/>
  <c r="C172" i="1"/>
  <c r="F172" i="1" s="1"/>
  <c r="H172" i="1" s="1"/>
  <c r="H70" i="1"/>
  <c r="G71" i="1"/>
  <c r="F71" i="1"/>
  <c r="E72" i="1"/>
  <c r="D72" i="1"/>
  <c r="C72" i="1"/>
  <c r="F72" i="1" s="1"/>
  <c r="B72" i="1"/>
  <c r="A174" i="1" l="1"/>
  <c r="D173" i="1"/>
  <c r="C173" i="1"/>
  <c r="B173" i="1"/>
  <c r="G173" i="1" s="1"/>
  <c r="E173" i="1"/>
  <c r="G72" i="1"/>
  <c r="H72" i="1" s="1"/>
  <c r="H71" i="1"/>
  <c r="E73" i="1"/>
  <c r="D73" i="1"/>
  <c r="C73" i="1"/>
  <c r="B73" i="1"/>
  <c r="G73" i="1" s="1"/>
  <c r="F73" i="1" l="1"/>
  <c r="F173" i="1"/>
  <c r="H173" i="1" s="1"/>
  <c r="A175" i="1"/>
  <c r="B174" i="1"/>
  <c r="C174" i="1"/>
  <c r="E174" i="1"/>
  <c r="D174" i="1"/>
  <c r="H73" i="1"/>
  <c r="E74" i="1"/>
  <c r="D74" i="1"/>
  <c r="B74" i="1"/>
  <c r="C74" i="1"/>
  <c r="A176" i="1" l="1"/>
  <c r="B175" i="1"/>
  <c r="G175" i="1" s="1"/>
  <c r="C175" i="1"/>
  <c r="D175" i="1"/>
  <c r="E175" i="1"/>
  <c r="G174" i="1"/>
  <c r="F174" i="1"/>
  <c r="H174" i="1" s="1"/>
  <c r="F74" i="1"/>
  <c r="G74" i="1"/>
  <c r="E75" i="1"/>
  <c r="B75" i="1"/>
  <c r="C75" i="1"/>
  <c r="D75" i="1"/>
  <c r="F175" i="1" l="1"/>
  <c r="H175" i="1" s="1"/>
  <c r="A177" i="1"/>
  <c r="E176" i="1"/>
  <c r="D176" i="1"/>
  <c r="B176" i="1"/>
  <c r="G176" i="1" s="1"/>
  <c r="C176" i="1"/>
  <c r="F176" i="1" s="1"/>
  <c r="H74" i="1"/>
  <c r="F75" i="1"/>
  <c r="G75" i="1"/>
  <c r="E76" i="1"/>
  <c r="C76" i="1"/>
  <c r="B76" i="1"/>
  <c r="D76" i="1"/>
  <c r="A178" i="1" l="1"/>
  <c r="C177" i="1"/>
  <c r="B177" i="1"/>
  <c r="E177" i="1"/>
  <c r="D177" i="1"/>
  <c r="H176" i="1"/>
  <c r="G76" i="1"/>
  <c r="F76" i="1"/>
  <c r="H75" i="1"/>
  <c r="D77" i="1"/>
  <c r="E77" i="1"/>
  <c r="B77" i="1"/>
  <c r="C77" i="1"/>
  <c r="F77" i="1" s="1"/>
  <c r="H76" i="1" l="1"/>
  <c r="G177" i="1"/>
  <c r="F177" i="1"/>
  <c r="A179" i="1"/>
  <c r="E178" i="1"/>
  <c r="C178" i="1"/>
  <c r="D178" i="1"/>
  <c r="B178" i="1"/>
  <c r="G178" i="1" s="1"/>
  <c r="G77" i="1"/>
  <c r="H77" i="1" s="1"/>
  <c r="D78" i="1"/>
  <c r="B78" i="1"/>
  <c r="C78" i="1"/>
  <c r="E78" i="1"/>
  <c r="F178" i="1" l="1"/>
  <c r="H178" i="1" s="1"/>
  <c r="A180" i="1"/>
  <c r="D179" i="1"/>
  <c r="E179" i="1"/>
  <c r="B179" i="1"/>
  <c r="G179" i="1" s="1"/>
  <c r="H179" i="1" s="1"/>
  <c r="C179" i="1"/>
  <c r="F179" i="1" s="1"/>
  <c r="H177" i="1"/>
  <c r="G78" i="1"/>
  <c r="F78" i="1"/>
  <c r="D79" i="1"/>
  <c r="B79" i="1"/>
  <c r="C79" i="1"/>
  <c r="E79" i="1"/>
  <c r="A181" i="1" l="1"/>
  <c r="C180" i="1"/>
  <c r="E180" i="1"/>
  <c r="B180" i="1"/>
  <c r="G180" i="1" s="1"/>
  <c r="D180" i="1"/>
  <c r="H78" i="1"/>
  <c r="F79" i="1"/>
  <c r="G79" i="1"/>
  <c r="C80" i="1"/>
  <c r="D80" i="1"/>
  <c r="B80" i="1"/>
  <c r="E80" i="1"/>
  <c r="F180" i="1" l="1"/>
  <c r="H180" i="1" s="1"/>
  <c r="A182" i="1"/>
  <c r="E181" i="1"/>
  <c r="D181" i="1"/>
  <c r="B181" i="1"/>
  <c r="G181" i="1" s="1"/>
  <c r="C181" i="1"/>
  <c r="F181" i="1" s="1"/>
  <c r="G80" i="1"/>
  <c r="F80" i="1"/>
  <c r="H79" i="1"/>
  <c r="D81" i="1"/>
  <c r="B81" i="1"/>
  <c r="C81" i="1"/>
  <c r="E81" i="1"/>
  <c r="A183" i="1" l="1"/>
  <c r="B182" i="1"/>
  <c r="E182" i="1"/>
  <c r="C182" i="1"/>
  <c r="D182" i="1"/>
  <c r="H181" i="1"/>
  <c r="H80" i="1"/>
  <c r="F81" i="1"/>
  <c r="G81" i="1"/>
  <c r="E82" i="1"/>
  <c r="C82" i="1"/>
  <c r="B82" i="1"/>
  <c r="D82" i="1"/>
  <c r="G182" i="1" l="1"/>
  <c r="F182" i="1"/>
  <c r="H182" i="1" s="1"/>
  <c r="A184" i="1"/>
  <c r="D183" i="1"/>
  <c r="B183" i="1"/>
  <c r="G183" i="1" s="1"/>
  <c r="C183" i="1"/>
  <c r="E183" i="1"/>
  <c r="G82" i="1"/>
  <c r="F82" i="1"/>
  <c r="H81" i="1"/>
  <c r="C83" i="1"/>
  <c r="B83" i="1"/>
  <c r="D83" i="1"/>
  <c r="E83" i="1"/>
  <c r="A185" i="1" l="1"/>
  <c r="C184" i="1"/>
  <c r="D184" i="1"/>
  <c r="E184" i="1"/>
  <c r="B184" i="1"/>
  <c r="G184" i="1" s="1"/>
  <c r="F183" i="1"/>
  <c r="H183" i="1" s="1"/>
  <c r="H82" i="1"/>
  <c r="G83" i="1"/>
  <c r="F83" i="1"/>
  <c r="C84" i="1"/>
  <c r="B84" i="1"/>
  <c r="E84" i="1"/>
  <c r="D84" i="1"/>
  <c r="H83" i="1" l="1"/>
  <c r="F184" i="1"/>
  <c r="H184" i="1"/>
  <c r="A186" i="1"/>
  <c r="D185" i="1"/>
  <c r="C185" i="1"/>
  <c r="E185" i="1"/>
  <c r="B185" i="1"/>
  <c r="G185" i="1" s="1"/>
  <c r="G84" i="1"/>
  <c r="F84" i="1"/>
  <c r="C85" i="1"/>
  <c r="B85" i="1"/>
  <c r="E85" i="1"/>
  <c r="D85" i="1"/>
  <c r="A187" i="1" l="1"/>
  <c r="D186" i="1"/>
  <c r="B186" i="1"/>
  <c r="G186" i="1" s="1"/>
  <c r="C186" i="1"/>
  <c r="E186" i="1"/>
  <c r="F185" i="1"/>
  <c r="H185" i="1" s="1"/>
  <c r="H84" i="1"/>
  <c r="G85" i="1"/>
  <c r="F85" i="1"/>
  <c r="C86" i="1"/>
  <c r="E86" i="1"/>
  <c r="B86" i="1"/>
  <c r="D86" i="1"/>
  <c r="F186" i="1" l="1"/>
  <c r="H186" i="1" s="1"/>
  <c r="A188" i="1"/>
  <c r="B187" i="1"/>
  <c r="E187" i="1"/>
  <c r="C187" i="1"/>
  <c r="D187" i="1"/>
  <c r="H85" i="1"/>
  <c r="G86" i="1"/>
  <c r="F86" i="1"/>
  <c r="C87" i="1"/>
  <c r="E87" i="1"/>
  <c r="B87" i="1"/>
  <c r="D87" i="1"/>
  <c r="F187" i="1" l="1"/>
  <c r="A189" i="1"/>
  <c r="C188" i="1"/>
  <c r="E188" i="1"/>
  <c r="B188" i="1"/>
  <c r="G188" i="1" s="1"/>
  <c r="D188" i="1"/>
  <c r="G187" i="1"/>
  <c r="H86" i="1"/>
  <c r="G87" i="1"/>
  <c r="F87" i="1"/>
  <c r="E88" i="1"/>
  <c r="C88" i="1"/>
  <c r="B88" i="1"/>
  <c r="D88" i="1"/>
  <c r="H87" i="1" l="1"/>
  <c r="A190" i="1"/>
  <c r="D189" i="1"/>
  <c r="E189" i="1"/>
  <c r="B189" i="1"/>
  <c r="G189" i="1" s="1"/>
  <c r="H189" i="1" s="1"/>
  <c r="C189" i="1"/>
  <c r="F189" i="1" s="1"/>
  <c r="F188" i="1"/>
  <c r="H188" i="1" s="1"/>
  <c r="H187" i="1"/>
  <c r="G88" i="1"/>
  <c r="F88" i="1"/>
  <c r="B89" i="1"/>
  <c r="E89" i="1"/>
  <c r="C89" i="1"/>
  <c r="D89" i="1"/>
  <c r="A191" i="1" l="1"/>
  <c r="C190" i="1"/>
  <c r="E190" i="1"/>
  <c r="D190" i="1"/>
  <c r="B190" i="1"/>
  <c r="G190" i="1" s="1"/>
  <c r="H88" i="1"/>
  <c r="F89" i="1"/>
  <c r="G89" i="1"/>
  <c r="C90" i="1"/>
  <c r="B90" i="1"/>
  <c r="E90" i="1"/>
  <c r="D90" i="1"/>
  <c r="F190" i="1" l="1"/>
  <c r="H190" i="1" s="1"/>
  <c r="A192" i="1"/>
  <c r="D191" i="1"/>
  <c r="B191" i="1"/>
  <c r="G191" i="1" s="1"/>
  <c r="E191" i="1"/>
  <c r="C191" i="1"/>
  <c r="F191" i="1" s="1"/>
  <c r="G90" i="1"/>
  <c r="F90" i="1"/>
  <c r="H89" i="1"/>
  <c r="D91" i="1"/>
  <c r="C91" i="1"/>
  <c r="B91" i="1"/>
  <c r="E91" i="1"/>
  <c r="A193" i="1" l="1"/>
  <c r="B192" i="1"/>
  <c r="D192" i="1"/>
  <c r="E192" i="1"/>
  <c r="C192" i="1"/>
  <c r="F192" i="1" s="1"/>
  <c r="H191" i="1"/>
  <c r="H90" i="1"/>
  <c r="G91" i="1"/>
  <c r="F91" i="1"/>
  <c r="E92" i="1"/>
  <c r="D92" i="1"/>
  <c r="C92" i="1"/>
  <c r="F92" i="1" s="1"/>
  <c r="B92" i="1"/>
  <c r="G92" i="1" s="1"/>
  <c r="G192" i="1" l="1"/>
  <c r="H192" i="1" s="1"/>
  <c r="A194" i="1"/>
  <c r="D193" i="1"/>
  <c r="E193" i="1"/>
  <c r="B193" i="1"/>
  <c r="G193" i="1" s="1"/>
  <c r="C193" i="1"/>
  <c r="F193" i="1" s="1"/>
  <c r="H91" i="1"/>
  <c r="H92" i="1"/>
  <c r="E93" i="1"/>
  <c r="D93" i="1"/>
  <c r="C93" i="1"/>
  <c r="F93" i="1" s="1"/>
  <c r="B93" i="1"/>
  <c r="G93" i="1" s="1"/>
  <c r="A195" i="1" l="1"/>
  <c r="B194" i="1"/>
  <c r="E194" i="1"/>
  <c r="C194" i="1"/>
  <c r="D194" i="1"/>
  <c r="H193" i="1"/>
  <c r="H93" i="1"/>
  <c r="E94" i="1"/>
  <c r="D94" i="1"/>
  <c r="C94" i="1"/>
  <c r="F94" i="1" s="1"/>
  <c r="B94" i="1"/>
  <c r="G94" i="1" s="1"/>
  <c r="F194" i="1" l="1"/>
  <c r="G194" i="1"/>
  <c r="A196" i="1"/>
  <c r="C195" i="1"/>
  <c r="B195" i="1"/>
  <c r="G195" i="1" s="1"/>
  <c r="D195" i="1"/>
  <c r="E195" i="1"/>
  <c r="H94" i="1"/>
  <c r="E95" i="1"/>
  <c r="D95" i="1"/>
  <c r="C95" i="1"/>
  <c r="B95" i="1"/>
  <c r="G95" i="1" s="1"/>
  <c r="A197" i="1" l="1"/>
  <c r="D196" i="1"/>
  <c r="C196" i="1"/>
  <c r="E196" i="1"/>
  <c r="B196" i="1"/>
  <c r="G196" i="1" s="1"/>
  <c r="F195" i="1"/>
  <c r="H195" i="1" s="1"/>
  <c r="H194" i="1"/>
  <c r="F95" i="1"/>
  <c r="H95" i="1" s="1"/>
  <c r="E96" i="1"/>
  <c r="D96" i="1"/>
  <c r="C96" i="1"/>
  <c r="F96" i="1" s="1"/>
  <c r="B96" i="1"/>
  <c r="G96" i="1" s="1"/>
  <c r="F196" i="1" l="1"/>
  <c r="H196" i="1" s="1"/>
  <c r="A198" i="1"/>
  <c r="E197" i="1"/>
  <c r="C197" i="1"/>
  <c r="F197" i="1" s="1"/>
  <c r="D197" i="1"/>
  <c r="B197" i="1"/>
  <c r="G197" i="1" s="1"/>
  <c r="H197" i="1" s="1"/>
  <c r="H96" i="1"/>
  <c r="D97" i="1"/>
  <c r="E97" i="1"/>
  <c r="C97" i="1"/>
  <c r="F97" i="1" s="1"/>
  <c r="B97" i="1"/>
  <c r="G97" i="1" s="1"/>
  <c r="A199" i="1" l="1"/>
  <c r="C198" i="1"/>
  <c r="B198" i="1"/>
  <c r="G198" i="1" s="1"/>
  <c r="D198" i="1"/>
  <c r="E198" i="1"/>
  <c r="H97" i="1"/>
  <c r="E98" i="1"/>
  <c r="D98" i="1"/>
  <c r="C98" i="1"/>
  <c r="F98" i="1" s="1"/>
  <c r="B98" i="1"/>
  <c r="G98" i="1" s="1"/>
  <c r="F198" i="1" l="1"/>
  <c r="H198" i="1" s="1"/>
  <c r="A200" i="1"/>
  <c r="D199" i="1"/>
  <c r="C199" i="1"/>
  <c r="B199" i="1"/>
  <c r="G199" i="1" s="1"/>
  <c r="E199" i="1"/>
  <c r="H98" i="1"/>
  <c r="E99" i="1"/>
  <c r="D99" i="1"/>
  <c r="C99" i="1"/>
  <c r="F99" i="1" s="1"/>
  <c r="B99" i="1"/>
  <c r="G99" i="1" s="1"/>
  <c r="A201" i="1" l="1"/>
  <c r="E200" i="1"/>
  <c r="B200" i="1"/>
  <c r="C200" i="1"/>
  <c r="F200" i="1" s="1"/>
  <c r="D200" i="1"/>
  <c r="F199" i="1"/>
  <c r="H199" i="1" s="1"/>
  <c r="H99" i="1"/>
  <c r="E100" i="1"/>
  <c r="D100" i="1"/>
  <c r="C100" i="1"/>
  <c r="F100" i="1" s="1"/>
  <c r="B100" i="1"/>
  <c r="G100" i="1" s="1"/>
  <c r="G200" i="1" l="1"/>
  <c r="H200" i="1" s="1"/>
  <c r="A202" i="1"/>
  <c r="B201" i="1"/>
  <c r="D201" i="1"/>
  <c r="E201" i="1"/>
  <c r="C201" i="1"/>
  <c r="F201" i="1" s="1"/>
  <c r="H100" i="1"/>
  <c r="D101" i="1"/>
  <c r="E101" i="1"/>
  <c r="C101" i="1"/>
  <c r="F101" i="1" s="1"/>
  <c r="B101" i="1"/>
  <c r="G101" i="1" s="1"/>
  <c r="G201" i="1" l="1"/>
  <c r="H201" i="1" s="1"/>
  <c r="A203" i="1"/>
  <c r="B202" i="1"/>
  <c r="C202" i="1"/>
  <c r="D202" i="1"/>
  <c r="E202" i="1"/>
  <c r="H101" i="1"/>
  <c r="E102" i="1"/>
  <c r="C102" i="1"/>
  <c r="B102" i="1"/>
  <c r="D102" i="1"/>
  <c r="F202" i="1" l="1"/>
  <c r="G202" i="1"/>
  <c r="A204" i="1"/>
  <c r="C203" i="1"/>
  <c r="D203" i="1"/>
  <c r="E203" i="1"/>
  <c r="B203" i="1"/>
  <c r="G203" i="1" s="1"/>
  <c r="G102" i="1"/>
  <c r="F102" i="1"/>
  <c r="F203" i="1" l="1"/>
  <c r="H203" i="1" s="1"/>
  <c r="A205" i="1"/>
  <c r="B204" i="1"/>
  <c r="D204" i="1"/>
  <c r="E204" i="1"/>
  <c r="C204" i="1"/>
  <c r="F204" i="1" s="1"/>
  <c r="H202" i="1"/>
  <c r="H102" i="1"/>
  <c r="G204" i="1" l="1"/>
  <c r="H204" i="1" s="1"/>
  <c r="A206" i="1"/>
  <c r="D205" i="1"/>
  <c r="E205" i="1"/>
  <c r="B205" i="1"/>
  <c r="C205" i="1"/>
  <c r="F205" i="1" s="1"/>
  <c r="G205" i="1" l="1"/>
  <c r="H205" i="1" s="1"/>
  <c r="A207" i="1"/>
  <c r="B206" i="1"/>
  <c r="D206" i="1"/>
  <c r="E206" i="1"/>
  <c r="C206" i="1"/>
  <c r="F206" i="1" s="1"/>
  <c r="G206" i="1" l="1"/>
  <c r="H206" i="1" s="1"/>
  <c r="A208" i="1"/>
  <c r="C207" i="1"/>
  <c r="B207" i="1"/>
  <c r="E207" i="1"/>
  <c r="D207" i="1"/>
  <c r="G207" i="1" l="1"/>
  <c r="F207" i="1"/>
  <c r="A209" i="1"/>
  <c r="B208" i="1"/>
  <c r="E208" i="1"/>
  <c r="C208" i="1"/>
  <c r="D208" i="1"/>
  <c r="G208" i="1" l="1"/>
  <c r="A210" i="1"/>
  <c r="C209" i="1"/>
  <c r="B209" i="1"/>
  <c r="E209" i="1"/>
  <c r="D209" i="1"/>
  <c r="H207" i="1"/>
  <c r="F208" i="1"/>
  <c r="H208" i="1" s="1"/>
  <c r="G209" i="1" l="1"/>
  <c r="F209" i="1"/>
  <c r="H209" i="1" s="1"/>
  <c r="A211" i="1"/>
  <c r="C210" i="1"/>
  <c r="D210" i="1"/>
  <c r="B210" i="1"/>
  <c r="E210" i="1"/>
  <c r="G210" i="1" l="1"/>
  <c r="F210" i="1"/>
  <c r="H210" i="1" s="1"/>
  <c r="A212" i="1"/>
  <c r="E211" i="1"/>
  <c r="D211" i="1"/>
  <c r="C211" i="1"/>
  <c r="F211" i="1" s="1"/>
  <c r="B211" i="1"/>
  <c r="G211" i="1" s="1"/>
  <c r="H211" i="1" l="1"/>
  <c r="A213" i="1"/>
  <c r="C212" i="1"/>
  <c r="E212" i="1"/>
  <c r="B212" i="1"/>
  <c r="D212" i="1"/>
  <c r="A214" i="1" l="1"/>
  <c r="C213" i="1"/>
  <c r="B213" i="1"/>
  <c r="G213" i="1" s="1"/>
  <c r="E213" i="1"/>
  <c r="D213" i="1"/>
  <c r="G212" i="1"/>
  <c r="F212" i="1"/>
  <c r="H212" i="1" l="1"/>
  <c r="F213" i="1"/>
  <c r="H213" i="1" s="1"/>
  <c r="A215" i="1"/>
  <c r="B214" i="1"/>
  <c r="G214" i="1" s="1"/>
  <c r="H214" i="1" s="1"/>
  <c r="E214" i="1"/>
  <c r="C214" i="1"/>
  <c r="F214" i="1" s="1"/>
  <c r="D214" i="1"/>
  <c r="A216" i="1" l="1"/>
  <c r="B215" i="1"/>
  <c r="D215" i="1"/>
  <c r="E215" i="1"/>
  <c r="C215" i="1"/>
  <c r="F215" i="1" s="1"/>
  <c r="G215" i="1" l="1"/>
  <c r="H215" i="1" s="1"/>
  <c r="A217" i="1"/>
  <c r="B216" i="1"/>
  <c r="D216" i="1"/>
  <c r="E216" i="1"/>
  <c r="C216" i="1"/>
  <c r="F216" i="1" s="1"/>
  <c r="G216" i="1" l="1"/>
  <c r="H216" i="1" s="1"/>
  <c r="A218" i="1"/>
  <c r="B217" i="1"/>
  <c r="E217" i="1"/>
  <c r="C217" i="1"/>
  <c r="D217" i="1"/>
  <c r="G217" i="1" l="1"/>
  <c r="A219" i="1"/>
  <c r="D218" i="1"/>
  <c r="C218" i="1"/>
  <c r="B218" i="1"/>
  <c r="G218" i="1" s="1"/>
  <c r="E218" i="1"/>
  <c r="F217" i="1"/>
  <c r="A220" i="1" l="1"/>
  <c r="E219" i="1"/>
  <c r="D219" i="1"/>
  <c r="C219" i="1"/>
  <c r="F219" i="1" s="1"/>
  <c r="B219" i="1"/>
  <c r="G219" i="1" s="1"/>
  <c r="H219" i="1" s="1"/>
  <c r="F218" i="1"/>
  <c r="H218" i="1" s="1"/>
  <c r="H217" i="1"/>
  <c r="A221" i="1" l="1"/>
  <c r="C220" i="1"/>
  <c r="F220" i="1" s="1"/>
  <c r="E220" i="1"/>
  <c r="D220" i="1"/>
  <c r="B220" i="1"/>
  <c r="G220" i="1" s="1"/>
  <c r="H220" i="1" l="1"/>
  <c r="A222" i="1"/>
  <c r="E221" i="1"/>
  <c r="D221" i="1"/>
  <c r="B221" i="1"/>
  <c r="G221" i="1" s="1"/>
  <c r="H221" i="1" s="1"/>
  <c r="C221" i="1"/>
  <c r="F221" i="1" s="1"/>
  <c r="A223" i="1" l="1"/>
  <c r="B222" i="1"/>
  <c r="C222" i="1"/>
  <c r="F222" i="1" s="1"/>
  <c r="D222" i="1"/>
  <c r="E222" i="1"/>
  <c r="G222" i="1" l="1"/>
  <c r="H222" i="1" s="1"/>
  <c r="A224" i="1"/>
  <c r="B223" i="1"/>
  <c r="E223" i="1"/>
  <c r="D223" i="1"/>
  <c r="C223" i="1"/>
  <c r="F223" i="1" s="1"/>
  <c r="G223" i="1" l="1"/>
  <c r="H223" i="1" s="1"/>
  <c r="A225" i="1"/>
  <c r="D224" i="1"/>
  <c r="B224" i="1"/>
  <c r="E224" i="1"/>
  <c r="C224" i="1"/>
  <c r="F224" i="1" s="1"/>
  <c r="G224" i="1" l="1"/>
  <c r="H224" i="1" s="1"/>
  <c r="A226" i="1"/>
  <c r="E225" i="1"/>
  <c r="D225" i="1"/>
  <c r="C225" i="1"/>
  <c r="F225" i="1" s="1"/>
  <c r="B225" i="1"/>
  <c r="G225" i="1" s="1"/>
  <c r="A227" i="1" l="1"/>
  <c r="D226" i="1"/>
  <c r="B226" i="1"/>
  <c r="C226" i="1"/>
  <c r="F226" i="1" s="1"/>
  <c r="E226" i="1"/>
  <c r="H225" i="1"/>
  <c r="G226" i="1" l="1"/>
  <c r="H226" i="1" s="1"/>
  <c r="A228" i="1"/>
  <c r="E227" i="1"/>
  <c r="B227" i="1"/>
  <c r="C227" i="1"/>
  <c r="D227" i="1"/>
  <c r="F227" i="1" l="1"/>
  <c r="A229" i="1"/>
  <c r="B228" i="1"/>
  <c r="D228" i="1"/>
  <c r="C228" i="1"/>
  <c r="E228" i="1"/>
  <c r="G227" i="1"/>
  <c r="H227" i="1" s="1"/>
  <c r="F228" i="1" l="1"/>
  <c r="G228" i="1"/>
  <c r="A230" i="1"/>
  <c r="B229" i="1"/>
  <c r="C229" i="1"/>
  <c r="F229" i="1" s="1"/>
  <c r="D229" i="1"/>
  <c r="E229" i="1"/>
  <c r="G229" i="1" l="1"/>
  <c r="H229" i="1" s="1"/>
  <c r="A231" i="1"/>
  <c r="E230" i="1"/>
  <c r="B230" i="1"/>
  <c r="C230" i="1"/>
  <c r="D230" i="1"/>
  <c r="H228" i="1"/>
  <c r="G230" i="1" l="1"/>
  <c r="A232" i="1"/>
  <c r="D231" i="1"/>
  <c r="E231" i="1"/>
  <c r="B231" i="1"/>
  <c r="C231" i="1"/>
  <c r="F231" i="1" s="1"/>
  <c r="F230" i="1"/>
  <c r="G231" i="1" l="1"/>
  <c r="H231" i="1" s="1"/>
  <c r="A233" i="1"/>
  <c r="D232" i="1"/>
  <c r="B232" i="1"/>
  <c r="G232" i="1" s="1"/>
  <c r="C232" i="1"/>
  <c r="E232" i="1"/>
  <c r="H230" i="1"/>
  <c r="F232" i="1" l="1"/>
  <c r="H232" i="1" s="1"/>
  <c r="A234" i="1"/>
  <c r="D233" i="1"/>
  <c r="B233" i="1"/>
  <c r="C233" i="1"/>
  <c r="E233" i="1"/>
  <c r="F233" i="1" l="1"/>
  <c r="A235" i="1"/>
  <c r="E234" i="1"/>
  <c r="C234" i="1"/>
  <c r="B234" i="1"/>
  <c r="G234" i="1" s="1"/>
  <c r="D234" i="1"/>
  <c r="G233" i="1"/>
  <c r="A236" i="1" l="1"/>
  <c r="C235" i="1"/>
  <c r="E235" i="1"/>
  <c r="B235" i="1"/>
  <c r="G235" i="1" s="1"/>
  <c r="D235" i="1"/>
  <c r="F234" i="1"/>
  <c r="H234" i="1" s="1"/>
  <c r="H233" i="1"/>
  <c r="F235" i="1" l="1"/>
  <c r="H235" i="1" s="1"/>
  <c r="A237" i="1"/>
  <c r="B236" i="1"/>
  <c r="C236" i="1"/>
  <c r="E236" i="1"/>
  <c r="D236" i="1"/>
  <c r="F236" i="1" l="1"/>
  <c r="G236" i="1"/>
  <c r="A238" i="1"/>
  <c r="C237" i="1"/>
  <c r="D237" i="1"/>
  <c r="B237" i="1"/>
  <c r="E237" i="1"/>
  <c r="G237" i="1" l="1"/>
  <c r="F237" i="1"/>
  <c r="H237" i="1" s="1"/>
  <c r="A239" i="1"/>
  <c r="C238" i="1"/>
  <c r="D238" i="1"/>
  <c r="B238" i="1"/>
  <c r="G238" i="1" s="1"/>
  <c r="E238" i="1"/>
  <c r="H236" i="1"/>
  <c r="F238" i="1" l="1"/>
  <c r="H238" i="1" s="1"/>
  <c r="A240" i="1"/>
  <c r="B239" i="1"/>
  <c r="D239" i="1"/>
  <c r="E239" i="1"/>
  <c r="C239" i="1"/>
  <c r="F239" i="1" s="1"/>
  <c r="G239" i="1" l="1"/>
  <c r="A241" i="1"/>
  <c r="C240" i="1"/>
  <c r="B240" i="1"/>
  <c r="E240" i="1"/>
  <c r="D240" i="1"/>
  <c r="H239" i="1"/>
  <c r="G240" i="1" l="1"/>
  <c r="A242" i="1"/>
  <c r="D241" i="1"/>
  <c r="E241" i="1"/>
  <c r="C241" i="1"/>
  <c r="F241" i="1" s="1"/>
  <c r="B241" i="1"/>
  <c r="G241" i="1" s="1"/>
  <c r="F240" i="1"/>
  <c r="H240" i="1" s="1"/>
  <c r="A243" i="1" l="1"/>
  <c r="E242" i="1"/>
  <c r="C242" i="1"/>
  <c r="D242" i="1"/>
  <c r="B242" i="1"/>
  <c r="G242" i="1" s="1"/>
  <c r="H241" i="1"/>
  <c r="F242" i="1" l="1"/>
  <c r="H242" i="1" s="1"/>
  <c r="A244" i="1"/>
  <c r="B243" i="1"/>
  <c r="C243" i="1"/>
  <c r="D243" i="1"/>
  <c r="E243" i="1"/>
  <c r="G243" i="1" l="1"/>
  <c r="A245" i="1"/>
  <c r="E244" i="1"/>
  <c r="D244" i="1"/>
  <c r="B244" i="1"/>
  <c r="G244" i="1" s="1"/>
  <c r="H244" i="1" s="1"/>
  <c r="C244" i="1"/>
  <c r="F244" i="1" s="1"/>
  <c r="F243" i="1"/>
  <c r="H243" i="1" s="1"/>
  <c r="A246" i="1" l="1"/>
  <c r="E245" i="1"/>
  <c r="D245" i="1"/>
  <c r="B245" i="1"/>
  <c r="G245" i="1" s="1"/>
  <c r="C245" i="1"/>
  <c r="F245" i="1" s="1"/>
  <c r="H245" i="1" l="1"/>
  <c r="A247" i="1"/>
  <c r="D246" i="1"/>
  <c r="B246" i="1"/>
  <c r="C246" i="1"/>
  <c r="E246" i="1"/>
  <c r="F246" i="1" l="1"/>
  <c r="A248" i="1"/>
  <c r="B247" i="1"/>
  <c r="C247" i="1"/>
  <c r="D247" i="1"/>
  <c r="E247" i="1"/>
  <c r="G246" i="1"/>
  <c r="G247" i="1" l="1"/>
  <c r="F247" i="1"/>
  <c r="H247" i="1" s="1"/>
  <c r="A249" i="1"/>
  <c r="B248" i="1"/>
  <c r="E248" i="1"/>
  <c r="C248" i="1"/>
  <c r="F248" i="1" s="1"/>
  <c r="D248" i="1"/>
  <c r="H246" i="1"/>
  <c r="A250" i="1" l="1"/>
  <c r="D249" i="1"/>
  <c r="B249" i="1"/>
  <c r="E249" i="1"/>
  <c r="C249" i="1"/>
  <c r="F249" i="1" s="1"/>
  <c r="G248" i="1"/>
  <c r="H248" i="1" s="1"/>
  <c r="G249" i="1" l="1"/>
  <c r="H249" i="1" s="1"/>
  <c r="A251" i="1"/>
  <c r="B250" i="1"/>
  <c r="C250" i="1"/>
  <c r="D250" i="1"/>
  <c r="E250" i="1"/>
  <c r="F250" i="1" l="1"/>
  <c r="A252" i="1"/>
  <c r="D251" i="1"/>
  <c r="B251" i="1"/>
  <c r="E251" i="1"/>
  <c r="C251" i="1"/>
  <c r="G250" i="1"/>
  <c r="F251" i="1" l="1"/>
  <c r="G251" i="1"/>
  <c r="H251" i="1" s="1"/>
  <c r="A253" i="1"/>
  <c r="B252" i="1"/>
  <c r="D252" i="1"/>
  <c r="C252" i="1"/>
  <c r="F252" i="1" s="1"/>
  <c r="E252" i="1"/>
  <c r="H250" i="1"/>
  <c r="G252" i="1" l="1"/>
  <c r="H252" i="1" s="1"/>
  <c r="A254" i="1"/>
  <c r="B253" i="1"/>
  <c r="E253" i="1"/>
  <c r="C253" i="1"/>
  <c r="D253" i="1"/>
  <c r="F253" i="1" l="1"/>
  <c r="G253" i="1"/>
  <c r="A255" i="1"/>
  <c r="C254" i="1"/>
  <c r="B254" i="1"/>
  <c r="E254" i="1"/>
  <c r="D254" i="1"/>
  <c r="G254" i="1" l="1"/>
  <c r="F254" i="1"/>
  <c r="H254" i="1" s="1"/>
  <c r="A256" i="1"/>
  <c r="E255" i="1"/>
  <c r="B255" i="1"/>
  <c r="D255" i="1"/>
  <c r="C255" i="1"/>
  <c r="F255" i="1" s="1"/>
  <c r="H253" i="1"/>
  <c r="G255" i="1" l="1"/>
  <c r="H255" i="1" s="1"/>
  <c r="A257" i="1"/>
  <c r="B256" i="1"/>
  <c r="C256" i="1"/>
  <c r="E256" i="1"/>
  <c r="D256" i="1"/>
  <c r="F256" i="1" l="1"/>
  <c r="G256" i="1"/>
  <c r="H256" i="1" s="1"/>
  <c r="A258" i="1"/>
  <c r="B257" i="1"/>
  <c r="C257" i="1"/>
  <c r="D257" i="1"/>
  <c r="E257" i="1"/>
  <c r="F257" i="1" l="1"/>
  <c r="G257" i="1"/>
  <c r="A259" i="1"/>
  <c r="D258" i="1"/>
  <c r="C258" i="1"/>
  <c r="B258" i="1"/>
  <c r="G258" i="1" s="1"/>
  <c r="E258" i="1"/>
  <c r="F258" i="1" l="1"/>
  <c r="H258" i="1" s="1"/>
  <c r="A260" i="1"/>
  <c r="B259" i="1"/>
  <c r="E259" i="1"/>
  <c r="C259" i="1"/>
  <c r="F259" i="1" s="1"/>
  <c r="D259" i="1"/>
  <c r="H257" i="1"/>
  <c r="A261" i="1" l="1"/>
  <c r="D260" i="1"/>
  <c r="E260" i="1"/>
  <c r="C260" i="1"/>
  <c r="F260" i="1" s="1"/>
  <c r="B260" i="1"/>
  <c r="G260" i="1" s="1"/>
  <c r="G259" i="1"/>
  <c r="H259" i="1" s="1"/>
  <c r="H260" i="1" l="1"/>
  <c r="A262" i="1"/>
  <c r="C261" i="1"/>
  <c r="D261" i="1"/>
  <c r="B261" i="1"/>
  <c r="G261" i="1" s="1"/>
  <c r="E261" i="1"/>
  <c r="A263" i="1" l="1"/>
  <c r="D262" i="1"/>
  <c r="C262" i="1"/>
  <c r="E262" i="1"/>
  <c r="B262" i="1"/>
  <c r="G262" i="1" s="1"/>
  <c r="F261" i="1"/>
  <c r="H261" i="1" s="1"/>
  <c r="F262" i="1" l="1"/>
  <c r="H262" i="1" s="1"/>
  <c r="A264" i="1"/>
  <c r="C263" i="1"/>
  <c r="B263" i="1"/>
  <c r="G263" i="1" s="1"/>
  <c r="E263" i="1"/>
  <c r="D263" i="1"/>
  <c r="A265" i="1" l="1"/>
  <c r="D264" i="1"/>
  <c r="C264" i="1"/>
  <c r="B264" i="1"/>
  <c r="G264" i="1" s="1"/>
  <c r="E264" i="1"/>
  <c r="F263" i="1"/>
  <c r="H263" i="1" s="1"/>
  <c r="F264" i="1" l="1"/>
  <c r="H264" i="1" s="1"/>
  <c r="A266" i="1"/>
  <c r="C265" i="1"/>
  <c r="D265" i="1"/>
  <c r="B265" i="1"/>
  <c r="G265" i="1" s="1"/>
  <c r="E265" i="1"/>
  <c r="F265" i="1" l="1"/>
  <c r="H265" i="1" s="1"/>
  <c r="A267" i="1"/>
  <c r="C266" i="1"/>
  <c r="E266" i="1"/>
  <c r="D266" i="1"/>
  <c r="B266" i="1"/>
  <c r="G266" i="1" s="1"/>
  <c r="A268" i="1" l="1"/>
  <c r="D267" i="1"/>
  <c r="B267" i="1"/>
  <c r="E267" i="1"/>
  <c r="C267" i="1"/>
  <c r="F267" i="1" s="1"/>
  <c r="F266" i="1"/>
  <c r="H266" i="1" s="1"/>
  <c r="G267" i="1" l="1"/>
  <c r="H267" i="1" s="1"/>
  <c r="A269" i="1"/>
  <c r="B268" i="1"/>
  <c r="C268" i="1"/>
  <c r="D268" i="1"/>
  <c r="E268" i="1"/>
  <c r="F268" i="1" l="1"/>
  <c r="G268" i="1"/>
  <c r="H268" i="1" s="1"/>
  <c r="A270" i="1"/>
  <c r="D269" i="1"/>
  <c r="B269" i="1"/>
  <c r="E269" i="1"/>
  <c r="C269" i="1"/>
  <c r="F269" i="1" s="1"/>
  <c r="A271" i="1" l="1"/>
  <c r="E270" i="1"/>
  <c r="B270" i="1"/>
  <c r="C270" i="1"/>
  <c r="F270" i="1" s="1"/>
  <c r="D270" i="1"/>
  <c r="G269" i="1"/>
  <c r="H269" i="1" s="1"/>
  <c r="G270" i="1" l="1"/>
  <c r="H270" i="1" s="1"/>
  <c r="A272" i="1"/>
  <c r="E271" i="1"/>
  <c r="C271" i="1"/>
  <c r="B271" i="1"/>
  <c r="D271" i="1"/>
  <c r="G271" i="1" l="1"/>
  <c r="A273" i="1"/>
  <c r="D272" i="1"/>
  <c r="E272" i="1"/>
  <c r="B272" i="1"/>
  <c r="G272" i="1" s="1"/>
  <c r="H272" i="1" s="1"/>
  <c r="C272" i="1"/>
  <c r="F272" i="1" s="1"/>
  <c r="F271" i="1"/>
  <c r="H271" i="1" s="1"/>
  <c r="A274" i="1" l="1"/>
  <c r="D273" i="1"/>
  <c r="B273" i="1"/>
  <c r="E273" i="1"/>
  <c r="C273" i="1"/>
  <c r="F273" i="1" s="1"/>
  <c r="G273" i="1" l="1"/>
  <c r="H273" i="1" s="1"/>
  <c r="A275" i="1"/>
  <c r="D274" i="1"/>
  <c r="B274" i="1"/>
  <c r="C274" i="1"/>
  <c r="E274" i="1"/>
  <c r="F274" i="1" l="1"/>
  <c r="A276" i="1"/>
  <c r="B275" i="1"/>
  <c r="C275" i="1"/>
  <c r="D275" i="1"/>
  <c r="E275" i="1"/>
  <c r="G274" i="1"/>
  <c r="H274" i="1" s="1"/>
  <c r="F275" i="1" l="1"/>
  <c r="A277" i="1"/>
  <c r="B276" i="1"/>
  <c r="C276" i="1"/>
  <c r="D276" i="1"/>
  <c r="E276" i="1"/>
  <c r="G275" i="1"/>
  <c r="F276" i="1" l="1"/>
  <c r="A278" i="1"/>
  <c r="C277" i="1"/>
  <c r="D277" i="1"/>
  <c r="E277" i="1"/>
  <c r="B277" i="1"/>
  <c r="G277" i="1" s="1"/>
  <c r="G276" i="1"/>
  <c r="H276" i="1" s="1"/>
  <c r="H275" i="1"/>
  <c r="A279" i="1" l="1"/>
  <c r="C278" i="1"/>
  <c r="D278" i="1"/>
  <c r="B278" i="1"/>
  <c r="G278" i="1" s="1"/>
  <c r="E278" i="1"/>
  <c r="F277" i="1"/>
  <c r="H277" i="1" s="1"/>
  <c r="F278" i="1" l="1"/>
  <c r="H278" i="1" s="1"/>
  <c r="A280" i="1"/>
  <c r="C279" i="1"/>
  <c r="B279" i="1"/>
  <c r="G279" i="1" s="1"/>
  <c r="E279" i="1"/>
  <c r="D279" i="1"/>
  <c r="A281" i="1" l="1"/>
  <c r="B280" i="1"/>
  <c r="C280" i="1"/>
  <c r="F280" i="1" s="1"/>
  <c r="D280" i="1"/>
  <c r="E280" i="1"/>
  <c r="F279" i="1"/>
  <c r="H279" i="1" s="1"/>
  <c r="G280" i="1" l="1"/>
  <c r="H280" i="1" s="1"/>
  <c r="A282" i="1"/>
  <c r="C281" i="1"/>
  <c r="B281" i="1"/>
  <c r="D281" i="1"/>
  <c r="E281" i="1"/>
  <c r="G281" i="1" l="1"/>
  <c r="F281" i="1"/>
  <c r="A283" i="1"/>
  <c r="D282" i="1"/>
  <c r="E282" i="1"/>
  <c r="C282" i="1"/>
  <c r="F282" i="1" s="1"/>
  <c r="B282" i="1"/>
  <c r="G282" i="1" s="1"/>
  <c r="H282" i="1" l="1"/>
  <c r="A284" i="1"/>
  <c r="C283" i="1"/>
  <c r="E283" i="1"/>
  <c r="B283" i="1"/>
  <c r="G283" i="1" s="1"/>
  <c r="D283" i="1"/>
  <c r="H281" i="1"/>
  <c r="A285" i="1" l="1"/>
  <c r="E284" i="1"/>
  <c r="C284" i="1"/>
  <c r="B284" i="1"/>
  <c r="G284" i="1" s="1"/>
  <c r="D284" i="1"/>
  <c r="F283" i="1"/>
  <c r="H283" i="1" s="1"/>
  <c r="F284" i="1" l="1"/>
  <c r="H284" i="1" s="1"/>
  <c r="A286" i="1"/>
  <c r="E285" i="1"/>
  <c r="C285" i="1"/>
  <c r="D285" i="1"/>
  <c r="B285" i="1"/>
  <c r="G285" i="1" s="1"/>
  <c r="F285" i="1" l="1"/>
  <c r="H285" i="1" s="1"/>
  <c r="A287" i="1"/>
  <c r="B286" i="1"/>
  <c r="E286" i="1"/>
  <c r="D286" i="1"/>
  <c r="C286" i="1"/>
  <c r="F286" i="1" s="1"/>
  <c r="G286" i="1" l="1"/>
  <c r="H286" i="1" s="1"/>
  <c r="A288" i="1"/>
  <c r="B287" i="1"/>
  <c r="E287" i="1"/>
  <c r="C287" i="1"/>
  <c r="D287" i="1"/>
  <c r="F287" i="1" l="1"/>
  <c r="G287" i="1"/>
  <c r="A289" i="1"/>
  <c r="B288" i="1"/>
  <c r="D288" i="1"/>
  <c r="C288" i="1"/>
  <c r="F288" i="1" s="1"/>
  <c r="E288" i="1"/>
  <c r="G288" i="1" l="1"/>
  <c r="H288" i="1" s="1"/>
  <c r="A290" i="1"/>
  <c r="E289" i="1"/>
  <c r="D289" i="1"/>
  <c r="C289" i="1"/>
  <c r="F289" i="1" s="1"/>
  <c r="B289" i="1"/>
  <c r="G289" i="1" s="1"/>
  <c r="H287" i="1"/>
  <c r="H289" i="1" l="1"/>
  <c r="A291" i="1"/>
  <c r="D290" i="1"/>
  <c r="C290" i="1"/>
  <c r="F290" i="1" s="1"/>
  <c r="E290" i="1"/>
  <c r="B290" i="1"/>
  <c r="G290" i="1" s="1"/>
  <c r="H290" i="1" l="1"/>
  <c r="A292" i="1"/>
  <c r="E291" i="1"/>
  <c r="C291" i="1"/>
  <c r="B291" i="1"/>
  <c r="G291" i="1" s="1"/>
  <c r="D291" i="1"/>
  <c r="A293" i="1" l="1"/>
  <c r="D292" i="1"/>
  <c r="E292" i="1"/>
  <c r="C292" i="1"/>
  <c r="F292" i="1" s="1"/>
  <c r="B292" i="1"/>
  <c r="G292" i="1" s="1"/>
  <c r="F291" i="1"/>
  <c r="H291" i="1" s="1"/>
  <c r="A294" i="1" l="1"/>
  <c r="D293" i="1"/>
  <c r="B293" i="1"/>
  <c r="E293" i="1"/>
  <c r="C293" i="1"/>
  <c r="F293" i="1" s="1"/>
  <c r="H292" i="1"/>
  <c r="G293" i="1" l="1"/>
  <c r="H293" i="1" s="1"/>
  <c r="A295" i="1"/>
  <c r="D294" i="1"/>
  <c r="B294" i="1"/>
  <c r="C294" i="1"/>
  <c r="E294" i="1"/>
  <c r="F294" i="1" l="1"/>
  <c r="G294" i="1"/>
  <c r="A296" i="1"/>
  <c r="B295" i="1"/>
  <c r="C295" i="1"/>
  <c r="D295" i="1"/>
  <c r="E295" i="1"/>
  <c r="F295" i="1" l="1"/>
  <c r="G295" i="1"/>
  <c r="H295" i="1" s="1"/>
  <c r="A297" i="1"/>
  <c r="C296" i="1"/>
  <c r="D296" i="1"/>
  <c r="B296" i="1"/>
  <c r="E296" i="1"/>
  <c r="H294" i="1"/>
  <c r="G296" i="1" l="1"/>
  <c r="F296" i="1"/>
  <c r="H296" i="1" s="1"/>
  <c r="A298" i="1"/>
  <c r="B297" i="1"/>
  <c r="D297" i="1"/>
  <c r="E297" i="1"/>
  <c r="C297" i="1"/>
  <c r="F297" i="1" s="1"/>
  <c r="G297" i="1" l="1"/>
  <c r="H297" i="1" s="1"/>
  <c r="A299" i="1"/>
  <c r="E298" i="1"/>
  <c r="B298" i="1"/>
  <c r="G298" i="1" s="1"/>
  <c r="D298" i="1"/>
  <c r="C298" i="1"/>
  <c r="F298" i="1" s="1"/>
  <c r="H298" i="1" s="1"/>
  <c r="A300" i="1" l="1"/>
  <c r="B299" i="1"/>
  <c r="D299" i="1"/>
  <c r="E299" i="1"/>
  <c r="C299" i="1"/>
  <c r="F299" i="1" s="1"/>
  <c r="G299" i="1" l="1"/>
  <c r="H299" i="1" s="1"/>
  <c r="A301" i="1"/>
  <c r="B300" i="1"/>
  <c r="C300" i="1"/>
  <c r="D300" i="1"/>
  <c r="E300" i="1"/>
  <c r="F300" i="1" l="1"/>
  <c r="G300" i="1"/>
  <c r="A302" i="1"/>
  <c r="C301" i="1"/>
  <c r="B301" i="1"/>
  <c r="G301" i="1" s="1"/>
  <c r="E301" i="1"/>
  <c r="D301" i="1"/>
  <c r="A303" i="1" l="1"/>
  <c r="D302" i="1"/>
  <c r="B302" i="1"/>
  <c r="C302" i="1"/>
  <c r="F302" i="1" s="1"/>
  <c r="E302" i="1"/>
  <c r="F301" i="1"/>
  <c r="H301" i="1" s="1"/>
  <c r="H300" i="1"/>
  <c r="G302" i="1" l="1"/>
  <c r="H302" i="1" s="1"/>
  <c r="A304" i="1"/>
  <c r="C303" i="1"/>
  <c r="E303" i="1"/>
  <c r="B303" i="1"/>
  <c r="D303" i="1"/>
  <c r="G303" i="1" l="1"/>
  <c r="H303" i="1" s="1"/>
  <c r="F303" i="1"/>
  <c r="A305" i="1"/>
  <c r="B304" i="1"/>
  <c r="D304" i="1"/>
  <c r="C304" i="1"/>
  <c r="E304" i="1"/>
  <c r="F304" i="1" l="1"/>
  <c r="A306" i="1"/>
  <c r="B305" i="1"/>
  <c r="E305" i="1"/>
  <c r="C305" i="1"/>
  <c r="D305" i="1"/>
  <c r="G304" i="1"/>
  <c r="H304" i="1" s="1"/>
  <c r="G305" i="1" l="1"/>
  <c r="A307" i="1"/>
  <c r="B306" i="1"/>
  <c r="D306" i="1"/>
  <c r="C306" i="1"/>
  <c r="E306" i="1"/>
  <c r="F305" i="1"/>
  <c r="F306" i="1" l="1"/>
  <c r="G306" i="1"/>
  <c r="H306" i="1" s="1"/>
  <c r="A308" i="1"/>
  <c r="D307" i="1"/>
  <c r="C307" i="1"/>
  <c r="B307" i="1"/>
  <c r="G307" i="1" s="1"/>
  <c r="E307" i="1"/>
  <c r="H305" i="1"/>
  <c r="F307" i="1" l="1"/>
  <c r="H307" i="1" s="1"/>
  <c r="A309" i="1"/>
  <c r="D308" i="1"/>
  <c r="B308" i="1"/>
  <c r="G308" i="1" s="1"/>
  <c r="C308" i="1"/>
  <c r="E308" i="1"/>
  <c r="A310" i="1" l="1"/>
  <c r="B309" i="1"/>
  <c r="C309" i="1"/>
  <c r="E309" i="1"/>
  <c r="D309" i="1"/>
  <c r="F308" i="1"/>
  <c r="H308" i="1" s="1"/>
  <c r="G309" i="1" l="1"/>
  <c r="A311" i="1"/>
  <c r="E310" i="1"/>
  <c r="B310" i="1"/>
  <c r="C310" i="1"/>
  <c r="F310" i="1" s="1"/>
  <c r="D310" i="1"/>
  <c r="F309" i="1"/>
  <c r="G310" i="1" l="1"/>
  <c r="H310" i="1" s="1"/>
  <c r="A312" i="1"/>
  <c r="E311" i="1"/>
  <c r="C311" i="1"/>
  <c r="B311" i="1"/>
  <c r="D311" i="1"/>
  <c r="H309" i="1"/>
  <c r="G311" i="1" l="1"/>
  <c r="A313" i="1"/>
  <c r="B312" i="1"/>
  <c r="D312" i="1"/>
  <c r="E312" i="1"/>
  <c r="C312" i="1"/>
  <c r="F312" i="1" s="1"/>
  <c r="F311" i="1"/>
  <c r="H311" i="1" s="1"/>
  <c r="G312" i="1" l="1"/>
  <c r="H312" i="1" s="1"/>
  <c r="A314" i="1"/>
  <c r="C313" i="1"/>
  <c r="F313" i="1" s="1"/>
  <c r="E313" i="1"/>
  <c r="D313" i="1"/>
  <c r="B313" i="1"/>
  <c r="G313" i="1" s="1"/>
  <c r="H313" i="1" l="1"/>
  <c r="A315" i="1"/>
  <c r="B314" i="1"/>
  <c r="D314" i="1"/>
  <c r="E314" i="1"/>
  <c r="C314" i="1"/>
  <c r="F314" i="1" s="1"/>
  <c r="G314" i="1" l="1"/>
  <c r="H314" i="1" s="1"/>
  <c r="A316" i="1"/>
  <c r="B315" i="1"/>
  <c r="E315" i="1"/>
  <c r="D315" i="1"/>
  <c r="C315" i="1"/>
  <c r="F315" i="1" s="1"/>
  <c r="G315" i="1" l="1"/>
  <c r="H315" i="1" s="1"/>
  <c r="A317" i="1"/>
  <c r="D316" i="1"/>
  <c r="C316" i="1"/>
  <c r="B316" i="1"/>
  <c r="E316" i="1"/>
  <c r="G316" i="1" l="1"/>
  <c r="A318" i="1"/>
  <c r="C317" i="1"/>
  <c r="D317" i="1"/>
  <c r="E317" i="1"/>
  <c r="B317" i="1"/>
  <c r="G317" i="1" s="1"/>
  <c r="F316" i="1"/>
  <c r="H316" i="1" s="1"/>
  <c r="F317" i="1" l="1"/>
  <c r="H317" i="1" s="1"/>
  <c r="A319" i="1"/>
  <c r="C318" i="1"/>
  <c r="B318" i="1"/>
  <c r="G318" i="1" s="1"/>
  <c r="D318" i="1"/>
  <c r="E318" i="1"/>
  <c r="A320" i="1" l="1"/>
  <c r="B319" i="1"/>
  <c r="E319" i="1"/>
  <c r="C319" i="1"/>
  <c r="F319" i="1" s="1"/>
  <c r="D319" i="1"/>
  <c r="F318" i="1"/>
  <c r="H318" i="1" s="1"/>
  <c r="G319" i="1" l="1"/>
  <c r="H319" i="1" s="1"/>
  <c r="A321" i="1"/>
  <c r="B320" i="1"/>
  <c r="C320" i="1"/>
  <c r="E320" i="1"/>
  <c r="D320" i="1"/>
  <c r="F320" i="1" l="1"/>
  <c r="G320" i="1"/>
  <c r="H320" i="1" s="1"/>
  <c r="A322" i="1"/>
  <c r="C321" i="1"/>
  <c r="B321" i="1"/>
  <c r="E321" i="1"/>
  <c r="D321" i="1"/>
  <c r="G321" i="1" l="1"/>
  <c r="F321" i="1"/>
  <c r="H321" i="1" s="1"/>
  <c r="A323" i="1"/>
  <c r="B322" i="1"/>
  <c r="E322" i="1"/>
  <c r="D322" i="1"/>
  <c r="C322" i="1"/>
  <c r="F322" i="1" s="1"/>
  <c r="G322" i="1" l="1"/>
  <c r="H322" i="1" s="1"/>
  <c r="A324" i="1"/>
  <c r="B323" i="1"/>
  <c r="E323" i="1"/>
  <c r="C323" i="1"/>
  <c r="D323" i="1"/>
  <c r="G323" i="1" l="1"/>
  <c r="A325" i="1"/>
  <c r="C324" i="1"/>
  <c r="F324" i="1" s="1"/>
  <c r="E324" i="1"/>
  <c r="D324" i="1"/>
  <c r="B324" i="1"/>
  <c r="G324" i="1" s="1"/>
  <c r="F323" i="1"/>
  <c r="H323" i="1" s="1"/>
  <c r="H324" i="1" l="1"/>
  <c r="A326" i="1"/>
  <c r="C325" i="1"/>
  <c r="D325" i="1"/>
  <c r="B325" i="1"/>
  <c r="G325" i="1" s="1"/>
  <c r="E325" i="1"/>
  <c r="A327" i="1" l="1"/>
  <c r="E326" i="1"/>
  <c r="B326" i="1"/>
  <c r="D326" i="1"/>
  <c r="C326" i="1"/>
  <c r="F326" i="1" s="1"/>
  <c r="F325" i="1"/>
  <c r="H325" i="1" s="1"/>
  <c r="G326" i="1" l="1"/>
  <c r="H326" i="1" s="1"/>
  <c r="A328" i="1"/>
  <c r="B327" i="1"/>
  <c r="D327" i="1"/>
  <c r="E327" i="1"/>
  <c r="C327" i="1"/>
  <c r="F327" i="1" s="1"/>
  <c r="G327" i="1" l="1"/>
  <c r="H327" i="1" s="1"/>
  <c r="A329" i="1"/>
  <c r="B328" i="1"/>
  <c r="D328" i="1"/>
  <c r="E328" i="1"/>
  <c r="C328" i="1"/>
  <c r="F328" i="1" s="1"/>
  <c r="G328" i="1" l="1"/>
  <c r="H328" i="1" s="1"/>
  <c r="A330" i="1"/>
  <c r="B329" i="1"/>
  <c r="C329" i="1"/>
  <c r="D329" i="1"/>
  <c r="E329" i="1"/>
  <c r="G329" i="1" l="1"/>
  <c r="A331" i="1"/>
  <c r="C330" i="1"/>
  <c r="E330" i="1"/>
  <c r="D330" i="1"/>
  <c r="B330" i="1"/>
  <c r="G330" i="1" s="1"/>
  <c r="F329" i="1"/>
  <c r="F330" i="1" l="1"/>
  <c r="H330" i="1" s="1"/>
  <c r="A332" i="1"/>
  <c r="C331" i="1"/>
  <c r="D331" i="1"/>
  <c r="B331" i="1"/>
  <c r="G331" i="1" s="1"/>
  <c r="E331" i="1"/>
  <c r="H329" i="1"/>
  <c r="A333" i="1" l="1"/>
  <c r="C332" i="1"/>
  <c r="B332" i="1"/>
  <c r="G332" i="1" s="1"/>
  <c r="E332" i="1"/>
  <c r="D332" i="1"/>
  <c r="F331" i="1"/>
  <c r="H331" i="1" s="1"/>
  <c r="F332" i="1" l="1"/>
  <c r="H332" i="1" s="1"/>
  <c r="A334" i="1"/>
  <c r="E333" i="1"/>
  <c r="C333" i="1"/>
  <c r="B333" i="1"/>
  <c r="D333" i="1"/>
  <c r="F333" i="1" l="1"/>
  <c r="A335" i="1"/>
  <c r="C334" i="1"/>
  <c r="E334" i="1"/>
  <c r="B334" i="1"/>
  <c r="G334" i="1" s="1"/>
  <c r="D334" i="1"/>
  <c r="G333" i="1"/>
  <c r="A336" i="1" l="1"/>
  <c r="C335" i="1"/>
  <c r="B335" i="1"/>
  <c r="G335" i="1" s="1"/>
  <c r="E335" i="1"/>
  <c r="D335" i="1"/>
  <c r="F334" i="1"/>
  <c r="H334" i="1" s="1"/>
  <c r="H333" i="1"/>
  <c r="F335" i="1" l="1"/>
  <c r="H335" i="1" s="1"/>
  <c r="A337" i="1"/>
  <c r="B336" i="1"/>
  <c r="D336" i="1"/>
  <c r="E336" i="1"/>
  <c r="C336" i="1"/>
  <c r="F336" i="1" s="1"/>
  <c r="A338" i="1" l="1"/>
  <c r="B337" i="1"/>
  <c r="C337" i="1"/>
  <c r="F337" i="1" s="1"/>
  <c r="D337" i="1"/>
  <c r="E337" i="1"/>
  <c r="G336" i="1"/>
  <c r="H336" i="1" s="1"/>
  <c r="G337" i="1" l="1"/>
  <c r="H337" i="1" s="1"/>
  <c r="A339" i="1"/>
  <c r="D338" i="1"/>
  <c r="B338" i="1"/>
  <c r="C338" i="1"/>
  <c r="E338" i="1"/>
  <c r="F338" i="1" l="1"/>
  <c r="G338" i="1"/>
  <c r="A340" i="1"/>
  <c r="D339" i="1"/>
  <c r="B339" i="1"/>
  <c r="C339" i="1"/>
  <c r="E339" i="1"/>
  <c r="F339" i="1" l="1"/>
  <c r="G339" i="1"/>
  <c r="A341" i="1"/>
  <c r="B340" i="1"/>
  <c r="G340" i="1" s="1"/>
  <c r="E340" i="1"/>
  <c r="C340" i="1"/>
  <c r="D340" i="1"/>
  <c r="H338" i="1"/>
  <c r="F340" i="1" l="1"/>
  <c r="H340" i="1" s="1"/>
  <c r="A342" i="1"/>
  <c r="B341" i="1"/>
  <c r="D341" i="1"/>
  <c r="C341" i="1"/>
  <c r="F341" i="1" s="1"/>
  <c r="E341" i="1"/>
  <c r="H339" i="1"/>
  <c r="A343" i="1" l="1"/>
  <c r="B342" i="1"/>
  <c r="E342" i="1"/>
  <c r="C342" i="1"/>
  <c r="D342" i="1"/>
  <c r="G341" i="1"/>
  <c r="H341" i="1" s="1"/>
  <c r="F342" i="1" l="1"/>
  <c r="G342" i="1"/>
  <c r="H342" i="1" s="1"/>
  <c r="A344" i="1"/>
  <c r="B343" i="1"/>
  <c r="G343" i="1" s="1"/>
  <c r="C343" i="1"/>
  <c r="D343" i="1"/>
  <c r="E343" i="1"/>
  <c r="A345" i="1" l="1"/>
  <c r="C344" i="1"/>
  <c r="D344" i="1"/>
  <c r="B344" i="1"/>
  <c r="E344" i="1"/>
  <c r="F343" i="1"/>
  <c r="H343" i="1" s="1"/>
  <c r="G344" i="1" l="1"/>
  <c r="F344" i="1"/>
  <c r="H344" i="1" s="1"/>
  <c r="A346" i="1"/>
  <c r="C345" i="1"/>
  <c r="B345" i="1"/>
  <c r="E345" i="1"/>
  <c r="D345" i="1"/>
  <c r="G345" i="1" l="1"/>
  <c r="F345" i="1"/>
  <c r="A347" i="1"/>
  <c r="B346" i="1"/>
  <c r="G346" i="1" s="1"/>
  <c r="D346" i="1"/>
  <c r="C346" i="1"/>
  <c r="E346" i="1"/>
  <c r="F346" i="1" l="1"/>
  <c r="H346" i="1" s="1"/>
  <c r="A348" i="1"/>
  <c r="C347" i="1"/>
  <c r="E347" i="1"/>
  <c r="D347" i="1"/>
  <c r="B347" i="1"/>
  <c r="G347" i="1" s="1"/>
  <c r="H345" i="1"/>
  <c r="A349" i="1" l="1"/>
  <c r="B348" i="1"/>
  <c r="D348" i="1"/>
  <c r="E348" i="1"/>
  <c r="C348" i="1"/>
  <c r="F348" i="1" s="1"/>
  <c r="F347" i="1"/>
  <c r="H347" i="1" s="1"/>
  <c r="G348" i="1" l="1"/>
  <c r="H348" i="1" s="1"/>
  <c r="A350" i="1"/>
  <c r="C349" i="1"/>
  <c r="D349" i="1"/>
  <c r="E349" i="1"/>
  <c r="B349" i="1"/>
  <c r="G349" i="1" s="1"/>
  <c r="A351" i="1" l="1"/>
  <c r="D350" i="1"/>
  <c r="B350" i="1"/>
  <c r="E350" i="1"/>
  <c r="C350" i="1"/>
  <c r="F350" i="1" s="1"/>
  <c r="F349" i="1"/>
  <c r="H349" i="1" s="1"/>
  <c r="G350" i="1" l="1"/>
  <c r="H350" i="1" s="1"/>
  <c r="A352" i="1"/>
  <c r="E351" i="1"/>
  <c r="C351" i="1"/>
  <c r="F351" i="1" s="1"/>
  <c r="B351" i="1"/>
  <c r="G351" i="1" s="1"/>
  <c r="D351" i="1"/>
  <c r="A353" i="1" l="1"/>
  <c r="C352" i="1"/>
  <c r="B352" i="1"/>
  <c r="G352" i="1" s="1"/>
  <c r="E352" i="1"/>
  <c r="D352" i="1"/>
  <c r="H351" i="1"/>
  <c r="F352" i="1" l="1"/>
  <c r="H352" i="1" s="1"/>
  <c r="A354" i="1"/>
  <c r="B353" i="1"/>
  <c r="C353" i="1"/>
  <c r="D353" i="1"/>
  <c r="E353" i="1"/>
  <c r="G353" i="1" l="1"/>
  <c r="A355" i="1"/>
  <c r="E354" i="1"/>
  <c r="D354" i="1"/>
  <c r="B354" i="1"/>
  <c r="G354" i="1" s="1"/>
  <c r="C354" i="1"/>
  <c r="F354" i="1" s="1"/>
  <c r="F353" i="1"/>
  <c r="H353" i="1" s="1"/>
  <c r="H354" i="1" l="1"/>
  <c r="A356" i="1"/>
  <c r="E355" i="1"/>
  <c r="B355" i="1"/>
  <c r="D355" i="1"/>
  <c r="C355" i="1"/>
  <c r="F355" i="1" s="1"/>
  <c r="A357" i="1" l="1"/>
  <c r="B356" i="1"/>
  <c r="C356" i="1"/>
  <c r="D356" i="1"/>
  <c r="E356" i="1"/>
  <c r="G355" i="1"/>
  <c r="H355" i="1" s="1"/>
  <c r="F356" i="1" l="1"/>
  <c r="G356" i="1"/>
  <c r="H356" i="1" s="1"/>
  <c r="A358" i="1"/>
  <c r="B357" i="1"/>
  <c r="C357" i="1"/>
  <c r="E357" i="1"/>
  <c r="D357" i="1"/>
  <c r="F357" i="1" l="1"/>
  <c r="G357" i="1"/>
  <c r="H357" i="1" s="1"/>
  <c r="A359" i="1"/>
  <c r="B358" i="1"/>
  <c r="E358" i="1"/>
  <c r="D358" i="1"/>
  <c r="C358" i="1"/>
  <c r="F358" i="1" s="1"/>
  <c r="G358" i="1" l="1"/>
  <c r="H358" i="1" s="1"/>
  <c r="A360" i="1"/>
  <c r="D359" i="1"/>
  <c r="B359" i="1"/>
  <c r="E359" i="1"/>
  <c r="C359" i="1"/>
  <c r="F359" i="1" s="1"/>
  <c r="A361" i="1" l="1"/>
  <c r="B360" i="1"/>
  <c r="D360" i="1"/>
  <c r="E360" i="1"/>
  <c r="C360" i="1"/>
  <c r="F360" i="1" s="1"/>
  <c r="G359" i="1"/>
  <c r="H359" i="1" s="1"/>
  <c r="G360" i="1" l="1"/>
  <c r="H360" i="1" s="1"/>
  <c r="A362" i="1"/>
  <c r="D361" i="1"/>
  <c r="C361" i="1"/>
  <c r="B361" i="1"/>
  <c r="G361" i="1" s="1"/>
  <c r="E361" i="1"/>
  <c r="A363" i="1" l="1"/>
  <c r="E362" i="1"/>
  <c r="D362" i="1"/>
  <c r="C362" i="1"/>
  <c r="F362" i="1" s="1"/>
  <c r="B362" i="1"/>
  <c r="G362" i="1" s="1"/>
  <c r="F361" i="1"/>
  <c r="H361" i="1" s="1"/>
  <c r="H362" i="1" l="1"/>
  <c r="A364" i="1"/>
  <c r="C363" i="1"/>
  <c r="E363" i="1"/>
  <c r="B363" i="1"/>
  <c r="G363" i="1" s="1"/>
  <c r="D363" i="1"/>
  <c r="F363" i="1" l="1"/>
  <c r="H363" i="1" s="1"/>
  <c r="A365" i="1"/>
  <c r="C364" i="1"/>
  <c r="D364" i="1"/>
  <c r="E364" i="1"/>
  <c r="B364" i="1"/>
  <c r="G364" i="1" s="1"/>
  <c r="A366" i="1" l="1"/>
  <c r="C365" i="1"/>
  <c r="D365" i="1"/>
  <c r="E365" i="1"/>
  <c r="B365" i="1"/>
  <c r="G365" i="1" s="1"/>
  <c r="F364" i="1"/>
  <c r="H364" i="1" s="1"/>
  <c r="F365" i="1" l="1"/>
  <c r="H365" i="1" s="1"/>
  <c r="A367" i="1"/>
  <c r="D366" i="1"/>
  <c r="E366" i="1"/>
  <c r="B366" i="1"/>
  <c r="G366" i="1" s="1"/>
  <c r="H366" i="1" s="1"/>
  <c r="C366" i="1"/>
  <c r="F366" i="1" s="1"/>
  <c r="A368" i="1" l="1"/>
  <c r="E367" i="1"/>
  <c r="B367" i="1"/>
  <c r="G367" i="1" s="1"/>
  <c r="D367" i="1"/>
  <c r="C367" i="1"/>
  <c r="F367" i="1" s="1"/>
  <c r="H367" i="1" l="1"/>
  <c r="A369" i="1"/>
  <c r="B368" i="1"/>
  <c r="E368" i="1"/>
  <c r="D368" i="1"/>
  <c r="C368" i="1"/>
  <c r="F368" i="1" s="1"/>
  <c r="G368" i="1" l="1"/>
  <c r="A370" i="1"/>
  <c r="B369" i="1"/>
  <c r="C369" i="1"/>
  <c r="E369" i="1"/>
  <c r="D369" i="1"/>
  <c r="H368" i="1"/>
  <c r="G369" i="1" l="1"/>
  <c r="A371" i="1"/>
  <c r="B370" i="1"/>
  <c r="D370" i="1"/>
  <c r="C370" i="1"/>
  <c r="E370" i="1"/>
  <c r="F369" i="1"/>
  <c r="F370" i="1" l="1"/>
  <c r="G370" i="1"/>
  <c r="H370" i="1" s="1"/>
  <c r="A372" i="1"/>
  <c r="B371" i="1"/>
  <c r="E371" i="1"/>
  <c r="D371" i="1"/>
  <c r="C371" i="1"/>
  <c r="H369" i="1"/>
  <c r="F371" i="1" l="1"/>
  <c r="G371" i="1"/>
  <c r="H371" i="1" s="1"/>
  <c r="A373" i="1"/>
  <c r="B372" i="1"/>
  <c r="E372" i="1"/>
  <c r="D372" i="1"/>
  <c r="C372" i="1"/>
  <c r="F372" i="1" s="1"/>
  <c r="G372" i="1" l="1"/>
  <c r="H372" i="1" s="1"/>
  <c r="A374" i="1"/>
  <c r="E373" i="1"/>
  <c r="B373" i="1"/>
  <c r="C373" i="1"/>
  <c r="F373" i="1" s="1"/>
  <c r="D373" i="1"/>
  <c r="G373" i="1" l="1"/>
  <c r="H373" i="1" s="1"/>
  <c r="A375" i="1"/>
  <c r="B374" i="1"/>
  <c r="E374" i="1"/>
  <c r="D374" i="1"/>
  <c r="C374" i="1"/>
  <c r="F374" i="1" s="1"/>
  <c r="G374" i="1" l="1"/>
  <c r="H374" i="1" s="1"/>
  <c r="A376" i="1"/>
  <c r="C375" i="1"/>
  <c r="D375" i="1"/>
  <c r="B375" i="1"/>
  <c r="G375" i="1" s="1"/>
  <c r="E375" i="1"/>
  <c r="F375" i="1" l="1"/>
  <c r="H375" i="1" s="1"/>
  <c r="A377" i="1"/>
  <c r="B376" i="1"/>
  <c r="C376" i="1"/>
  <c r="E376" i="1"/>
  <c r="D376" i="1"/>
  <c r="F376" i="1" l="1"/>
  <c r="A378" i="1"/>
  <c r="B377" i="1"/>
  <c r="C377" i="1"/>
  <c r="D377" i="1"/>
  <c r="E377" i="1"/>
  <c r="G376" i="1"/>
  <c r="G377" i="1" l="1"/>
  <c r="A379" i="1"/>
  <c r="C378" i="1"/>
  <c r="B378" i="1"/>
  <c r="E378" i="1"/>
  <c r="D378" i="1"/>
  <c r="F377" i="1"/>
  <c r="H377" i="1" s="1"/>
  <c r="H376" i="1"/>
  <c r="F378" i="1" l="1"/>
  <c r="A380" i="1"/>
  <c r="E379" i="1"/>
  <c r="C379" i="1"/>
  <c r="F379" i="1" s="1"/>
  <c r="D379" i="1"/>
  <c r="B379" i="1"/>
  <c r="G379" i="1" s="1"/>
  <c r="G378" i="1"/>
  <c r="H379" i="1" l="1"/>
  <c r="A381" i="1"/>
  <c r="B380" i="1"/>
  <c r="E380" i="1"/>
  <c r="C380" i="1"/>
  <c r="F380" i="1" s="1"/>
  <c r="D380" i="1"/>
  <c r="H378" i="1"/>
  <c r="A382" i="1" l="1"/>
  <c r="E381" i="1"/>
  <c r="C381" i="1"/>
  <c r="B381" i="1"/>
  <c r="G381" i="1" s="1"/>
  <c r="D381" i="1"/>
  <c r="G380" i="1"/>
  <c r="H380" i="1" s="1"/>
  <c r="A383" i="1" l="1"/>
  <c r="B382" i="1"/>
  <c r="C382" i="1"/>
  <c r="E382" i="1"/>
  <c r="D382" i="1"/>
  <c r="F381" i="1"/>
  <c r="H381" i="1" s="1"/>
  <c r="G382" i="1" l="1"/>
  <c r="F382" i="1"/>
  <c r="A384" i="1"/>
  <c r="D383" i="1"/>
  <c r="C383" i="1"/>
  <c r="E383" i="1"/>
  <c r="B383" i="1"/>
  <c r="G383" i="1" s="1"/>
  <c r="A385" i="1" l="1"/>
  <c r="B384" i="1"/>
  <c r="E384" i="1"/>
  <c r="C384" i="1"/>
  <c r="F384" i="1" s="1"/>
  <c r="D384" i="1"/>
  <c r="F383" i="1"/>
  <c r="H383" i="1" s="1"/>
  <c r="H382" i="1"/>
  <c r="G384" i="1" l="1"/>
  <c r="H384" i="1" s="1"/>
  <c r="A386" i="1"/>
  <c r="E385" i="1"/>
  <c r="C385" i="1"/>
  <c r="F385" i="1" s="1"/>
  <c r="D385" i="1"/>
  <c r="B385" i="1"/>
  <c r="G385" i="1" s="1"/>
  <c r="H385" i="1" s="1"/>
  <c r="A387" i="1" l="1"/>
  <c r="B386" i="1"/>
  <c r="E386" i="1"/>
  <c r="D386" i="1"/>
  <c r="C386" i="1"/>
  <c r="F386" i="1" s="1"/>
  <c r="G386" i="1" l="1"/>
  <c r="H386" i="1" s="1"/>
  <c r="A388" i="1"/>
  <c r="B387" i="1"/>
  <c r="D387" i="1"/>
  <c r="C387" i="1"/>
  <c r="E387" i="1"/>
  <c r="G387" i="1" l="1"/>
  <c r="A389" i="1"/>
  <c r="C388" i="1"/>
  <c r="E388" i="1"/>
  <c r="D388" i="1"/>
  <c r="B388" i="1"/>
  <c r="G388" i="1" s="1"/>
  <c r="F387" i="1"/>
  <c r="F388" i="1" l="1"/>
  <c r="H388" i="1" s="1"/>
  <c r="A390" i="1"/>
  <c r="B389" i="1"/>
  <c r="E389" i="1"/>
  <c r="D389" i="1"/>
  <c r="C389" i="1"/>
  <c r="F389" i="1" s="1"/>
  <c r="H387" i="1"/>
  <c r="A391" i="1" l="1"/>
  <c r="B390" i="1"/>
  <c r="C390" i="1"/>
  <c r="D390" i="1"/>
  <c r="E390" i="1"/>
  <c r="G389" i="1"/>
  <c r="H389" i="1" s="1"/>
  <c r="F390" i="1" l="1"/>
  <c r="A392" i="1"/>
  <c r="E391" i="1"/>
  <c r="D391" i="1"/>
  <c r="C391" i="1"/>
  <c r="F391" i="1" s="1"/>
  <c r="B391" i="1"/>
  <c r="G391" i="1" s="1"/>
  <c r="G390" i="1"/>
  <c r="H390" i="1" s="1"/>
  <c r="H391" i="1" l="1"/>
  <c r="A393" i="1"/>
  <c r="B392" i="1"/>
  <c r="D392" i="1"/>
  <c r="C392" i="1"/>
  <c r="F392" i="1" s="1"/>
  <c r="E392" i="1"/>
  <c r="A394" i="1" l="1"/>
  <c r="B393" i="1"/>
  <c r="D393" i="1"/>
  <c r="E393" i="1"/>
  <c r="C393" i="1"/>
  <c r="F393" i="1" s="1"/>
  <c r="G392" i="1"/>
  <c r="H392" i="1" s="1"/>
  <c r="G393" i="1" l="1"/>
  <c r="H393" i="1" s="1"/>
  <c r="A395" i="1"/>
  <c r="B394" i="1"/>
  <c r="D394" i="1"/>
  <c r="C394" i="1"/>
  <c r="E394" i="1"/>
  <c r="G394" i="1" l="1"/>
  <c r="A396" i="1"/>
  <c r="C395" i="1"/>
  <c r="E395" i="1"/>
  <c r="B395" i="1"/>
  <c r="G395" i="1" s="1"/>
  <c r="D395" i="1"/>
  <c r="F394" i="1"/>
  <c r="F395" i="1" l="1"/>
  <c r="H395" i="1" s="1"/>
  <c r="A397" i="1"/>
  <c r="E396" i="1"/>
  <c r="B396" i="1"/>
  <c r="D396" i="1"/>
  <c r="C396" i="1"/>
  <c r="F396" i="1" s="1"/>
  <c r="H394" i="1"/>
  <c r="A398" i="1" l="1"/>
  <c r="C397" i="1"/>
  <c r="D397" i="1"/>
  <c r="B397" i="1"/>
  <c r="G397" i="1" s="1"/>
  <c r="E397" i="1"/>
  <c r="G396" i="1"/>
  <c r="H396" i="1" s="1"/>
  <c r="F397" i="1" l="1"/>
  <c r="H397" i="1" s="1"/>
  <c r="A399" i="1"/>
  <c r="E398" i="1"/>
  <c r="C398" i="1"/>
  <c r="F398" i="1" s="1"/>
  <c r="D398" i="1"/>
  <c r="B398" i="1"/>
  <c r="G398" i="1" s="1"/>
  <c r="H398" i="1" l="1"/>
  <c r="A400" i="1"/>
  <c r="C399" i="1"/>
  <c r="F399" i="1" s="1"/>
  <c r="E399" i="1"/>
  <c r="D399" i="1"/>
  <c r="B399" i="1"/>
  <c r="G399" i="1" s="1"/>
  <c r="H399" i="1" l="1"/>
  <c r="A401" i="1"/>
  <c r="B400" i="1"/>
  <c r="E400" i="1"/>
  <c r="D400" i="1"/>
  <c r="C400" i="1"/>
  <c r="F400" i="1" s="1"/>
  <c r="A402" i="1" l="1"/>
  <c r="C401" i="1"/>
  <c r="B401" i="1"/>
  <c r="G401" i="1" s="1"/>
  <c r="D401" i="1"/>
  <c r="E401" i="1"/>
  <c r="G400" i="1"/>
  <c r="H400" i="1" s="1"/>
  <c r="F401" i="1" l="1"/>
  <c r="H401" i="1" s="1"/>
  <c r="A403" i="1"/>
  <c r="D402" i="1"/>
  <c r="C402" i="1"/>
  <c r="E402" i="1"/>
  <c r="B402" i="1"/>
  <c r="G402" i="1" s="1"/>
  <c r="A404" i="1" l="1"/>
  <c r="E403" i="1"/>
  <c r="D403" i="1"/>
  <c r="B403" i="1"/>
  <c r="G403" i="1" s="1"/>
  <c r="C403" i="1"/>
  <c r="F403" i="1" s="1"/>
  <c r="F402" i="1"/>
  <c r="H402" i="1" s="1"/>
  <c r="H403" i="1" l="1"/>
  <c r="A405" i="1"/>
  <c r="C404" i="1"/>
  <c r="B404" i="1"/>
  <c r="G404" i="1" s="1"/>
  <c r="D404" i="1"/>
  <c r="E404" i="1"/>
  <c r="A406" i="1" l="1"/>
  <c r="D405" i="1"/>
  <c r="E405" i="1"/>
  <c r="C405" i="1"/>
  <c r="F405" i="1" s="1"/>
  <c r="B405" i="1"/>
  <c r="G405" i="1" s="1"/>
  <c r="F404" i="1"/>
  <c r="H404" i="1" s="1"/>
  <c r="H405" i="1" l="1"/>
  <c r="A407" i="1"/>
  <c r="D406" i="1"/>
  <c r="E406" i="1"/>
  <c r="B406" i="1"/>
  <c r="G406" i="1" s="1"/>
  <c r="C406" i="1"/>
  <c r="F406" i="1" s="1"/>
  <c r="H406" i="1" s="1"/>
  <c r="A408" i="1" l="1"/>
  <c r="E407" i="1"/>
  <c r="D407" i="1"/>
  <c r="B407" i="1"/>
  <c r="C407" i="1"/>
  <c r="F407" i="1" s="1"/>
  <c r="G407" i="1" l="1"/>
  <c r="H407" i="1" s="1"/>
  <c r="A409" i="1"/>
  <c r="B408" i="1"/>
  <c r="D408" i="1"/>
  <c r="C408" i="1"/>
  <c r="E408" i="1"/>
  <c r="F408" i="1" l="1"/>
  <c r="G408" i="1"/>
  <c r="A410" i="1"/>
  <c r="D409" i="1"/>
  <c r="C409" i="1"/>
  <c r="B409" i="1"/>
  <c r="G409" i="1" s="1"/>
  <c r="E409" i="1"/>
  <c r="F409" i="1" l="1"/>
  <c r="H409" i="1" s="1"/>
  <c r="A411" i="1"/>
  <c r="C410" i="1"/>
  <c r="B410" i="1"/>
  <c r="G410" i="1" s="1"/>
  <c r="D410" i="1"/>
  <c r="E410" i="1"/>
  <c r="H408" i="1"/>
  <c r="F410" i="1" l="1"/>
  <c r="H410" i="1" s="1"/>
  <c r="A412" i="1"/>
  <c r="E411" i="1"/>
  <c r="D411" i="1"/>
  <c r="C411" i="1"/>
  <c r="F411" i="1" s="1"/>
  <c r="B411" i="1"/>
  <c r="G411" i="1" s="1"/>
  <c r="H411" i="1" s="1"/>
  <c r="A413" i="1" l="1"/>
  <c r="B412" i="1"/>
  <c r="C412" i="1"/>
  <c r="E412" i="1"/>
  <c r="D412" i="1"/>
  <c r="F412" i="1" l="1"/>
  <c r="G412" i="1"/>
  <c r="A414" i="1"/>
  <c r="B413" i="1"/>
  <c r="C413" i="1"/>
  <c r="D413" i="1"/>
  <c r="E413" i="1"/>
  <c r="F413" i="1" l="1"/>
  <c r="G413" i="1"/>
  <c r="A415" i="1"/>
  <c r="B414" i="1"/>
  <c r="D414" i="1"/>
  <c r="E414" i="1"/>
  <c r="C414" i="1"/>
  <c r="F414" i="1" s="1"/>
  <c r="H412" i="1"/>
  <c r="G414" i="1" l="1"/>
  <c r="H414" i="1" s="1"/>
  <c r="A416" i="1"/>
  <c r="B415" i="1"/>
  <c r="E415" i="1"/>
  <c r="D415" i="1"/>
  <c r="C415" i="1"/>
  <c r="F415" i="1" s="1"/>
  <c r="H413" i="1"/>
  <c r="G415" i="1" l="1"/>
  <c r="H415" i="1" s="1"/>
  <c r="A417" i="1"/>
  <c r="B416" i="1"/>
  <c r="D416" i="1"/>
  <c r="E416" i="1"/>
  <c r="C416" i="1"/>
  <c r="F416" i="1" s="1"/>
  <c r="G416" i="1" l="1"/>
  <c r="H416" i="1" s="1"/>
  <c r="A418" i="1"/>
  <c r="B417" i="1"/>
  <c r="D417" i="1"/>
  <c r="E417" i="1"/>
  <c r="C417" i="1"/>
  <c r="F417" i="1" s="1"/>
  <c r="G417" i="1" l="1"/>
  <c r="H417" i="1" s="1"/>
  <c r="A419" i="1"/>
  <c r="B418" i="1"/>
  <c r="C418" i="1"/>
  <c r="D418" i="1"/>
  <c r="E418" i="1"/>
  <c r="F418" i="1" l="1"/>
  <c r="G418" i="1"/>
  <c r="A420" i="1"/>
  <c r="B419" i="1"/>
  <c r="D419" i="1"/>
  <c r="E419" i="1"/>
  <c r="C419" i="1"/>
  <c r="F419" i="1" s="1"/>
  <c r="G419" i="1" l="1"/>
  <c r="H419" i="1" s="1"/>
  <c r="A421" i="1"/>
  <c r="C420" i="1"/>
  <c r="B420" i="1"/>
  <c r="E420" i="1"/>
  <c r="D420" i="1"/>
  <c r="H418" i="1"/>
  <c r="G420" i="1" l="1"/>
  <c r="F420" i="1"/>
  <c r="H420" i="1" s="1"/>
  <c r="A422" i="1"/>
  <c r="C421" i="1"/>
  <c r="D421" i="1"/>
  <c r="B421" i="1"/>
  <c r="G421" i="1" s="1"/>
  <c r="E421" i="1"/>
  <c r="F421" i="1" l="1"/>
  <c r="H421" i="1" s="1"/>
  <c r="A423" i="1"/>
  <c r="C422" i="1"/>
  <c r="D422" i="1"/>
  <c r="E422" i="1"/>
  <c r="B422" i="1"/>
  <c r="G422" i="1" s="1"/>
  <c r="A424" i="1" l="1"/>
  <c r="C423" i="1"/>
  <c r="B423" i="1"/>
  <c r="G423" i="1" s="1"/>
  <c r="E423" i="1"/>
  <c r="D423" i="1"/>
  <c r="F422" i="1"/>
  <c r="H422" i="1" s="1"/>
  <c r="A425" i="1" l="1"/>
  <c r="D424" i="1"/>
  <c r="E424" i="1"/>
  <c r="C424" i="1"/>
  <c r="F424" i="1" s="1"/>
  <c r="B424" i="1"/>
  <c r="G424" i="1" s="1"/>
  <c r="F423" i="1"/>
  <c r="H423" i="1" s="1"/>
  <c r="H424" i="1" l="1"/>
  <c r="A426" i="1"/>
  <c r="C425" i="1"/>
  <c r="B425" i="1"/>
  <c r="G425" i="1" s="1"/>
  <c r="E425" i="1"/>
  <c r="D425" i="1"/>
  <c r="A427" i="1" l="1"/>
  <c r="B426" i="1"/>
  <c r="C426" i="1"/>
  <c r="E426" i="1"/>
  <c r="D426" i="1"/>
  <c r="F425" i="1"/>
  <c r="H425" i="1" s="1"/>
  <c r="F426" i="1" l="1"/>
  <c r="A428" i="1"/>
  <c r="D427" i="1"/>
  <c r="B427" i="1"/>
  <c r="G427" i="1" s="1"/>
  <c r="C427" i="1"/>
  <c r="E427" i="1"/>
  <c r="G426" i="1"/>
  <c r="A429" i="1" l="1"/>
  <c r="C428" i="1"/>
  <c r="E428" i="1"/>
  <c r="B428" i="1"/>
  <c r="G428" i="1" s="1"/>
  <c r="D428" i="1"/>
  <c r="F427" i="1"/>
  <c r="H427" i="1" s="1"/>
  <c r="H426" i="1"/>
  <c r="F428" i="1" l="1"/>
  <c r="H428" i="1" s="1"/>
  <c r="A430" i="1"/>
  <c r="C429" i="1"/>
  <c r="D429" i="1"/>
  <c r="E429" i="1"/>
  <c r="B429" i="1"/>
  <c r="G429" i="1" s="1"/>
  <c r="A431" i="1" l="1"/>
  <c r="C430" i="1"/>
  <c r="B430" i="1"/>
  <c r="G430" i="1" s="1"/>
  <c r="D430" i="1"/>
  <c r="E430" i="1"/>
  <c r="F429" i="1"/>
  <c r="H429" i="1" s="1"/>
  <c r="F430" i="1" l="1"/>
  <c r="H430" i="1" s="1"/>
  <c r="A432" i="1"/>
  <c r="D431" i="1"/>
  <c r="E431" i="1"/>
  <c r="C431" i="1"/>
  <c r="F431" i="1" s="1"/>
  <c r="B431" i="1"/>
  <c r="G431" i="1" s="1"/>
  <c r="H431" i="1" l="1"/>
  <c r="A433" i="1"/>
  <c r="D432" i="1"/>
  <c r="C432" i="1"/>
  <c r="B432" i="1"/>
  <c r="E432" i="1"/>
  <c r="G432" i="1" l="1"/>
  <c r="A434" i="1"/>
  <c r="C433" i="1"/>
  <c r="D433" i="1"/>
  <c r="B433" i="1"/>
  <c r="E433" i="1"/>
  <c r="F432" i="1"/>
  <c r="H432" i="1" s="1"/>
  <c r="F433" i="1" l="1"/>
  <c r="A435" i="1"/>
  <c r="C434" i="1"/>
  <c r="E434" i="1"/>
  <c r="D434" i="1"/>
  <c r="B434" i="1"/>
  <c r="G434" i="1" s="1"/>
  <c r="G433" i="1"/>
  <c r="A436" i="1" l="1"/>
  <c r="B435" i="1"/>
  <c r="E435" i="1"/>
  <c r="C435" i="1"/>
  <c r="D435" i="1"/>
  <c r="F434" i="1"/>
  <c r="H434" i="1" s="1"/>
  <c r="H433" i="1"/>
  <c r="G435" i="1" l="1"/>
  <c r="H435" i="1" s="1"/>
  <c r="F435" i="1"/>
  <c r="A437" i="1"/>
  <c r="B436" i="1"/>
  <c r="E436" i="1"/>
  <c r="C436" i="1"/>
  <c r="D436" i="1"/>
  <c r="F436" i="1" l="1"/>
  <c r="A438" i="1"/>
  <c r="B437" i="1"/>
  <c r="D437" i="1"/>
  <c r="C437" i="1"/>
  <c r="F437" i="1" s="1"/>
  <c r="E437" i="1"/>
  <c r="G436" i="1"/>
  <c r="H436" i="1" s="1"/>
  <c r="A439" i="1" l="1"/>
  <c r="C438" i="1"/>
  <c r="E438" i="1"/>
  <c r="D438" i="1"/>
  <c r="B438" i="1"/>
  <c r="G438" i="1" s="1"/>
  <c r="G437" i="1"/>
  <c r="H437" i="1" s="1"/>
  <c r="A440" i="1" l="1"/>
  <c r="B439" i="1"/>
  <c r="C439" i="1"/>
  <c r="F439" i="1" s="1"/>
  <c r="E439" i="1"/>
  <c r="D439" i="1"/>
  <c r="F438" i="1"/>
  <c r="H438" i="1" s="1"/>
  <c r="G439" i="1" l="1"/>
  <c r="H439" i="1" s="1"/>
  <c r="A441" i="1"/>
  <c r="B440" i="1"/>
  <c r="D440" i="1"/>
  <c r="E440" i="1"/>
  <c r="C440" i="1"/>
  <c r="F440" i="1" s="1"/>
  <c r="G440" i="1" l="1"/>
  <c r="H440" i="1" s="1"/>
  <c r="A442" i="1"/>
  <c r="B441" i="1"/>
  <c r="E441" i="1"/>
  <c r="D441" i="1"/>
  <c r="C441" i="1"/>
  <c r="F441" i="1" s="1"/>
  <c r="G441" i="1" l="1"/>
  <c r="H441" i="1" s="1"/>
  <c r="A443" i="1"/>
  <c r="E442" i="1"/>
  <c r="C442" i="1"/>
  <c r="B442" i="1"/>
  <c r="D442" i="1"/>
  <c r="G442" i="1" l="1"/>
  <c r="A444" i="1"/>
  <c r="B443" i="1"/>
  <c r="E443" i="1"/>
  <c r="D443" i="1"/>
  <c r="C443" i="1"/>
  <c r="F443" i="1" s="1"/>
  <c r="F442" i="1"/>
  <c r="G443" i="1" l="1"/>
  <c r="A445" i="1"/>
  <c r="D444" i="1"/>
  <c r="E444" i="1"/>
  <c r="C444" i="1"/>
  <c r="F444" i="1" s="1"/>
  <c r="B444" i="1"/>
  <c r="G444" i="1" s="1"/>
  <c r="H443" i="1"/>
  <c r="H442" i="1"/>
  <c r="A446" i="1" l="1"/>
  <c r="B445" i="1"/>
  <c r="C445" i="1"/>
  <c r="E445" i="1"/>
  <c r="D445" i="1"/>
  <c r="H444" i="1"/>
  <c r="F445" i="1" l="1"/>
  <c r="G445" i="1"/>
  <c r="H445" i="1" s="1"/>
  <c r="A447" i="1"/>
  <c r="B446" i="1"/>
  <c r="E446" i="1"/>
  <c r="D446" i="1"/>
  <c r="C446" i="1"/>
  <c r="F446" i="1" s="1"/>
  <c r="G446" i="1" l="1"/>
  <c r="H446" i="1" s="1"/>
  <c r="A448" i="1"/>
  <c r="C447" i="1"/>
  <c r="E447" i="1"/>
  <c r="D447" i="1"/>
  <c r="B447" i="1"/>
  <c r="G447" i="1" s="1"/>
  <c r="F447" i="1" l="1"/>
  <c r="H447" i="1" s="1"/>
  <c r="A449" i="1"/>
  <c r="E448" i="1"/>
  <c r="B448" i="1"/>
  <c r="C448" i="1"/>
  <c r="D448" i="1"/>
  <c r="F448" i="1" l="1"/>
  <c r="A450" i="1"/>
  <c r="B449" i="1"/>
  <c r="D449" i="1"/>
  <c r="C449" i="1"/>
  <c r="E449" i="1"/>
  <c r="G448" i="1"/>
  <c r="F449" i="1" l="1"/>
  <c r="A451" i="1"/>
  <c r="E450" i="1"/>
  <c r="D450" i="1"/>
  <c r="B450" i="1"/>
  <c r="G450" i="1" s="1"/>
  <c r="C450" i="1"/>
  <c r="F450" i="1" s="1"/>
  <c r="G449" i="1"/>
  <c r="H448" i="1"/>
  <c r="A452" i="1" l="1"/>
  <c r="B451" i="1"/>
  <c r="C451" i="1"/>
  <c r="E451" i="1"/>
  <c r="D451" i="1"/>
  <c r="H450" i="1"/>
  <c r="H449" i="1"/>
  <c r="F451" i="1" l="1"/>
  <c r="G451" i="1"/>
  <c r="H451" i="1" s="1"/>
  <c r="A453" i="1"/>
  <c r="B452" i="1"/>
  <c r="C452" i="1"/>
  <c r="E452" i="1"/>
  <c r="D452" i="1"/>
  <c r="F452" i="1" l="1"/>
  <c r="G452" i="1"/>
  <c r="A454" i="1"/>
  <c r="D453" i="1"/>
  <c r="E453" i="1"/>
  <c r="C453" i="1"/>
  <c r="F453" i="1" s="1"/>
  <c r="B453" i="1"/>
  <c r="G453" i="1" s="1"/>
  <c r="A455" i="1" l="1"/>
  <c r="D454" i="1"/>
  <c r="E454" i="1"/>
  <c r="B454" i="1"/>
  <c r="C454" i="1"/>
  <c r="F454" i="1" s="1"/>
  <c r="H453" i="1"/>
  <c r="H452" i="1"/>
  <c r="G454" i="1" l="1"/>
  <c r="H454" i="1" s="1"/>
  <c r="A456" i="1"/>
  <c r="B455" i="1"/>
  <c r="D455" i="1"/>
  <c r="C455" i="1"/>
  <c r="E455" i="1"/>
  <c r="F455" i="1" l="1"/>
  <c r="G455" i="1"/>
  <c r="H455" i="1" s="1"/>
  <c r="A457" i="1"/>
  <c r="B456" i="1"/>
  <c r="D456" i="1"/>
  <c r="E456" i="1"/>
  <c r="C456" i="1"/>
  <c r="F456" i="1" s="1"/>
  <c r="G456" i="1" l="1"/>
  <c r="H456" i="1" s="1"/>
  <c r="A458" i="1"/>
  <c r="C457" i="1"/>
  <c r="B457" i="1"/>
  <c r="E457" i="1"/>
  <c r="D457" i="1"/>
  <c r="G457" i="1" l="1"/>
  <c r="F457" i="1"/>
  <c r="H457" i="1" s="1"/>
  <c r="A459" i="1"/>
  <c r="D458" i="1"/>
  <c r="B458" i="1"/>
  <c r="G458" i="1" s="1"/>
  <c r="E458" i="1"/>
  <c r="C458" i="1"/>
  <c r="F458" i="1" l="1"/>
  <c r="H458" i="1" s="1"/>
  <c r="A460" i="1"/>
  <c r="D459" i="1"/>
  <c r="C459" i="1"/>
  <c r="B459" i="1"/>
  <c r="G459" i="1" s="1"/>
  <c r="E459" i="1"/>
  <c r="F459" i="1" l="1"/>
  <c r="H459" i="1" s="1"/>
  <c r="A461" i="1"/>
  <c r="C460" i="1"/>
  <c r="D460" i="1"/>
  <c r="B460" i="1"/>
  <c r="G460" i="1" s="1"/>
  <c r="E460" i="1"/>
  <c r="F460" i="1" l="1"/>
  <c r="H460" i="1" s="1"/>
  <c r="A462" i="1"/>
  <c r="E461" i="1"/>
  <c r="D461" i="1"/>
  <c r="B461" i="1"/>
  <c r="G461" i="1" s="1"/>
  <c r="C461" i="1"/>
  <c r="F461" i="1" s="1"/>
  <c r="H461" i="1" l="1"/>
  <c r="A463" i="1"/>
  <c r="C462" i="1"/>
  <c r="E462" i="1"/>
  <c r="B462" i="1"/>
  <c r="G462" i="1" s="1"/>
  <c r="D462" i="1"/>
  <c r="A464" i="1" l="1"/>
  <c r="E463" i="1"/>
  <c r="B463" i="1"/>
  <c r="D463" i="1"/>
  <c r="C463" i="1"/>
  <c r="F463" i="1" s="1"/>
  <c r="F462" i="1"/>
  <c r="H462" i="1" s="1"/>
  <c r="G463" i="1" l="1"/>
  <c r="H463" i="1" s="1"/>
  <c r="A465" i="1"/>
  <c r="B464" i="1"/>
  <c r="E464" i="1"/>
  <c r="C464" i="1"/>
  <c r="D464" i="1"/>
  <c r="F464" i="1" l="1"/>
  <c r="G464" i="1"/>
  <c r="A466" i="1"/>
  <c r="C465" i="1"/>
  <c r="D465" i="1"/>
  <c r="B465" i="1"/>
  <c r="G465" i="1" s="1"/>
  <c r="E465" i="1"/>
  <c r="F465" i="1" l="1"/>
  <c r="H465" i="1" s="1"/>
  <c r="A467" i="1"/>
  <c r="B466" i="1"/>
  <c r="C466" i="1"/>
  <c r="E466" i="1"/>
  <c r="D466" i="1"/>
  <c r="H464" i="1"/>
  <c r="G466" i="1" l="1"/>
  <c r="A468" i="1"/>
  <c r="C467" i="1"/>
  <c r="B467" i="1"/>
  <c r="D467" i="1"/>
  <c r="E467" i="1"/>
  <c r="F466" i="1"/>
  <c r="H466" i="1" s="1"/>
  <c r="F467" i="1" l="1"/>
  <c r="A469" i="1"/>
  <c r="E468" i="1"/>
  <c r="B468" i="1"/>
  <c r="D468" i="1"/>
  <c r="C468" i="1"/>
  <c r="F468" i="1" s="1"/>
  <c r="G467" i="1"/>
  <c r="A470" i="1" l="1"/>
  <c r="B469" i="1"/>
  <c r="D469" i="1"/>
  <c r="E469" i="1"/>
  <c r="C469" i="1"/>
  <c r="F469" i="1" s="1"/>
  <c r="G468" i="1"/>
  <c r="H468" i="1" s="1"/>
  <c r="H467" i="1"/>
  <c r="A471" i="1" l="1"/>
  <c r="B470" i="1"/>
  <c r="D470" i="1"/>
  <c r="C470" i="1"/>
  <c r="E470" i="1"/>
  <c r="G469" i="1"/>
  <c r="H469" i="1" s="1"/>
  <c r="G470" i="1" l="1"/>
  <c r="F470" i="1"/>
  <c r="H470" i="1" s="1"/>
  <c r="A472" i="1"/>
  <c r="B471" i="1"/>
  <c r="C471" i="1"/>
  <c r="D471" i="1"/>
  <c r="E471" i="1"/>
  <c r="F471" i="1" l="1"/>
  <c r="G471" i="1"/>
  <c r="H471" i="1" s="1"/>
  <c r="A473" i="1"/>
  <c r="E472" i="1"/>
  <c r="C472" i="1"/>
  <c r="B472" i="1"/>
  <c r="D472" i="1"/>
  <c r="G472" i="1" l="1"/>
  <c r="F472" i="1"/>
  <c r="A474" i="1"/>
  <c r="B473" i="1"/>
  <c r="E473" i="1"/>
  <c r="D473" i="1"/>
  <c r="C473" i="1"/>
  <c r="F473" i="1" s="1"/>
  <c r="A475" i="1" l="1"/>
  <c r="D474" i="1"/>
  <c r="B474" i="1"/>
  <c r="C474" i="1"/>
  <c r="F474" i="1" s="1"/>
  <c r="E474" i="1"/>
  <c r="G473" i="1"/>
  <c r="H473" i="1" s="1"/>
  <c r="H472" i="1"/>
  <c r="G474" i="1" l="1"/>
  <c r="H474" i="1" s="1"/>
  <c r="A476" i="1"/>
  <c r="D475" i="1"/>
  <c r="B475" i="1"/>
  <c r="E475" i="1"/>
  <c r="C475" i="1"/>
  <c r="F475" i="1" s="1"/>
  <c r="G475" i="1" l="1"/>
  <c r="H475" i="1" s="1"/>
  <c r="A477" i="1"/>
  <c r="B476" i="1"/>
  <c r="C476" i="1"/>
  <c r="D476" i="1"/>
  <c r="E476" i="1"/>
  <c r="G476" i="1" l="1"/>
  <c r="A478" i="1"/>
  <c r="C477" i="1"/>
  <c r="F477" i="1" s="1"/>
  <c r="D477" i="1"/>
  <c r="E477" i="1"/>
  <c r="B477" i="1"/>
  <c r="G477" i="1" s="1"/>
  <c r="F476" i="1"/>
  <c r="H476" i="1" s="1"/>
  <c r="H477" i="1" l="1"/>
  <c r="A479" i="1"/>
  <c r="C478" i="1"/>
  <c r="E478" i="1"/>
  <c r="D478" i="1"/>
  <c r="B478" i="1"/>
  <c r="G478" i="1" s="1"/>
  <c r="A480" i="1" l="1"/>
  <c r="B479" i="1"/>
  <c r="C479" i="1"/>
  <c r="D479" i="1"/>
  <c r="E479" i="1"/>
  <c r="F478" i="1"/>
  <c r="H478" i="1" s="1"/>
  <c r="G479" i="1" l="1"/>
  <c r="F479" i="1"/>
  <c r="H479" i="1" s="1"/>
  <c r="A481" i="1"/>
  <c r="B480" i="1"/>
  <c r="C480" i="1"/>
  <c r="D480" i="1"/>
  <c r="E480" i="1"/>
  <c r="A482" i="1" l="1"/>
  <c r="D481" i="1"/>
  <c r="B481" i="1"/>
  <c r="C481" i="1"/>
  <c r="E481" i="1"/>
  <c r="F480" i="1"/>
  <c r="G480" i="1"/>
  <c r="H480" i="1" s="1"/>
  <c r="F481" i="1" l="1"/>
  <c r="G481" i="1"/>
  <c r="H481" i="1" s="1"/>
  <c r="A483" i="1"/>
  <c r="E482" i="1"/>
  <c r="D482" i="1"/>
  <c r="C482" i="1"/>
  <c r="F482" i="1" s="1"/>
  <c r="B482" i="1"/>
  <c r="G482" i="1" s="1"/>
  <c r="H482" i="1" s="1"/>
  <c r="A484" i="1" l="1"/>
  <c r="E483" i="1"/>
  <c r="B483" i="1"/>
  <c r="C483" i="1"/>
  <c r="F483" i="1" s="1"/>
  <c r="D483" i="1"/>
  <c r="G483" i="1" l="1"/>
  <c r="H483" i="1" s="1"/>
  <c r="A485" i="1"/>
  <c r="C484" i="1"/>
  <c r="B484" i="1"/>
  <c r="G484" i="1" s="1"/>
  <c r="D484" i="1"/>
  <c r="E484" i="1"/>
  <c r="F484" i="1" l="1"/>
  <c r="H484" i="1" s="1"/>
  <c r="A486" i="1"/>
  <c r="B485" i="1"/>
  <c r="E485" i="1"/>
  <c r="D485" i="1"/>
  <c r="C485" i="1"/>
  <c r="F485" i="1" s="1"/>
  <c r="G485" i="1" l="1"/>
  <c r="H485" i="1" s="1"/>
  <c r="A487" i="1"/>
  <c r="B486" i="1"/>
  <c r="D486" i="1"/>
  <c r="C486" i="1"/>
  <c r="E486" i="1"/>
  <c r="F486" i="1" l="1"/>
  <c r="A488" i="1"/>
  <c r="B487" i="1"/>
  <c r="C487" i="1"/>
  <c r="E487" i="1"/>
  <c r="D487" i="1"/>
  <c r="G486" i="1"/>
  <c r="G487" i="1" l="1"/>
  <c r="A489" i="1"/>
  <c r="B488" i="1"/>
  <c r="E488" i="1"/>
  <c r="C488" i="1"/>
  <c r="D488" i="1"/>
  <c r="F487" i="1"/>
  <c r="H487" i="1" s="1"/>
  <c r="H486" i="1"/>
  <c r="G488" i="1" l="1"/>
  <c r="A490" i="1"/>
  <c r="E489" i="1"/>
  <c r="C489" i="1"/>
  <c r="F489" i="1" s="1"/>
  <c r="D489" i="1"/>
  <c r="B489" i="1"/>
  <c r="G489" i="1" s="1"/>
  <c r="F488" i="1"/>
  <c r="H488" i="1" s="1"/>
  <c r="A491" i="1" l="1"/>
  <c r="D490" i="1"/>
  <c r="C490" i="1"/>
  <c r="E490" i="1"/>
  <c r="B490" i="1"/>
  <c r="G490" i="1" s="1"/>
  <c r="H489" i="1"/>
  <c r="F490" i="1" l="1"/>
  <c r="H490" i="1" s="1"/>
  <c r="A492" i="1"/>
  <c r="C491" i="1"/>
  <c r="B491" i="1"/>
  <c r="G491" i="1" s="1"/>
  <c r="D491" i="1"/>
  <c r="E491" i="1"/>
  <c r="A493" i="1" l="1"/>
  <c r="B492" i="1"/>
  <c r="E492" i="1"/>
  <c r="C492" i="1"/>
  <c r="F492" i="1" s="1"/>
  <c r="D492" i="1"/>
  <c r="F491" i="1"/>
  <c r="H491" i="1" s="1"/>
  <c r="A494" i="1" l="1"/>
  <c r="D493" i="1"/>
  <c r="B493" i="1"/>
  <c r="C493" i="1"/>
  <c r="F493" i="1" s="1"/>
  <c r="E493" i="1"/>
  <c r="G492" i="1"/>
  <c r="H492" i="1" s="1"/>
  <c r="A495" i="1" l="1"/>
  <c r="B494" i="1"/>
  <c r="C494" i="1"/>
  <c r="D494" i="1"/>
  <c r="E494" i="1"/>
  <c r="G493" i="1"/>
  <c r="H493" i="1" s="1"/>
  <c r="F494" i="1" l="1"/>
  <c r="G494" i="1"/>
  <c r="A496" i="1"/>
  <c r="B495" i="1"/>
  <c r="D495" i="1"/>
  <c r="C495" i="1"/>
  <c r="F495" i="1" s="1"/>
  <c r="E495" i="1"/>
  <c r="A497" i="1" l="1"/>
  <c r="C496" i="1"/>
  <c r="E496" i="1"/>
  <c r="D496" i="1"/>
  <c r="B496" i="1"/>
  <c r="G496" i="1" s="1"/>
  <c r="G495" i="1"/>
  <c r="H495" i="1" s="1"/>
  <c r="H494" i="1"/>
  <c r="A498" i="1" l="1"/>
  <c r="C497" i="1"/>
  <c r="B497" i="1"/>
  <c r="G497" i="1" s="1"/>
  <c r="E497" i="1"/>
  <c r="D497" i="1"/>
  <c r="F496" i="1"/>
  <c r="H496" i="1" s="1"/>
  <c r="F497" i="1" l="1"/>
  <c r="H497" i="1" s="1"/>
  <c r="A499" i="1"/>
  <c r="C498" i="1"/>
  <c r="B498" i="1"/>
  <c r="G498" i="1" s="1"/>
  <c r="D498" i="1"/>
  <c r="E498" i="1"/>
  <c r="A500" i="1" l="1"/>
  <c r="D499" i="1"/>
  <c r="C499" i="1"/>
  <c r="B499" i="1"/>
  <c r="G499" i="1" s="1"/>
  <c r="E499" i="1"/>
  <c r="F498" i="1"/>
  <c r="H498" i="1" s="1"/>
  <c r="F499" i="1" l="1"/>
  <c r="H499" i="1" s="1"/>
  <c r="A501" i="1"/>
  <c r="E500" i="1"/>
  <c r="D500" i="1"/>
  <c r="C500" i="1"/>
  <c r="F500" i="1" s="1"/>
  <c r="B500" i="1"/>
  <c r="G500" i="1" s="1"/>
  <c r="H500" i="1" l="1"/>
  <c r="A502" i="1"/>
  <c r="E501" i="1"/>
  <c r="B501" i="1"/>
  <c r="D501" i="1"/>
  <c r="C501" i="1"/>
  <c r="F501" i="1" s="1"/>
  <c r="A503" i="1" l="1"/>
  <c r="C502" i="1"/>
  <c r="B502" i="1"/>
  <c r="G502" i="1" s="1"/>
  <c r="E502" i="1"/>
  <c r="D502" i="1"/>
  <c r="G501" i="1"/>
  <c r="H501" i="1" s="1"/>
  <c r="A504" i="1" l="1"/>
  <c r="D503" i="1"/>
  <c r="C503" i="1"/>
  <c r="B503" i="1"/>
  <c r="G503" i="1" s="1"/>
  <c r="E503" i="1"/>
  <c r="F502" i="1"/>
  <c r="H502" i="1" s="1"/>
  <c r="F503" i="1" l="1"/>
  <c r="H503" i="1" s="1"/>
  <c r="A505" i="1"/>
  <c r="E504" i="1"/>
  <c r="D504" i="1"/>
  <c r="C504" i="1"/>
  <c r="F504" i="1" s="1"/>
  <c r="B504" i="1"/>
  <c r="G504" i="1" s="1"/>
  <c r="A506" i="1" l="1"/>
  <c r="B505" i="1"/>
  <c r="D505" i="1"/>
  <c r="C505" i="1"/>
  <c r="F505" i="1" s="1"/>
  <c r="E505" i="1"/>
  <c r="H504" i="1"/>
  <c r="G505" i="1" l="1"/>
  <c r="H505" i="1" s="1"/>
  <c r="A507" i="1"/>
  <c r="E506" i="1"/>
  <c r="D506" i="1"/>
  <c r="C506" i="1"/>
  <c r="F506" i="1" s="1"/>
  <c r="B506" i="1"/>
  <c r="G506" i="1" s="1"/>
  <c r="A508" i="1" l="1"/>
  <c r="D507" i="1"/>
  <c r="B507" i="1"/>
  <c r="G507" i="1" s="1"/>
  <c r="E507" i="1"/>
  <c r="C507" i="1"/>
  <c r="F507" i="1" s="1"/>
  <c r="H506" i="1"/>
  <c r="H507" i="1" l="1"/>
  <c r="A509" i="1"/>
  <c r="D508" i="1"/>
  <c r="C508" i="1"/>
  <c r="E508" i="1"/>
  <c r="B508" i="1"/>
  <c r="G508" i="1" s="1"/>
  <c r="A510" i="1" l="1"/>
  <c r="B509" i="1"/>
  <c r="D509" i="1"/>
  <c r="E509" i="1"/>
  <c r="C509" i="1"/>
  <c r="F509" i="1" s="1"/>
  <c r="F508" i="1"/>
  <c r="H508" i="1" s="1"/>
  <c r="A511" i="1" l="1"/>
  <c r="D510" i="1"/>
  <c r="C510" i="1"/>
  <c r="B510" i="1"/>
  <c r="G510" i="1" s="1"/>
  <c r="E510" i="1"/>
  <c r="G509" i="1"/>
  <c r="H509" i="1" s="1"/>
  <c r="F510" i="1" l="1"/>
  <c r="H510" i="1" s="1"/>
  <c r="A512" i="1"/>
  <c r="B511" i="1"/>
  <c r="C511" i="1"/>
  <c r="E511" i="1"/>
  <c r="D511" i="1"/>
  <c r="F511" i="1" l="1"/>
  <c r="A513" i="1"/>
  <c r="C512" i="1"/>
  <c r="F512" i="1" s="1"/>
  <c r="E512" i="1"/>
  <c r="D512" i="1"/>
  <c r="B512" i="1"/>
  <c r="G512" i="1" s="1"/>
  <c r="G511" i="1"/>
  <c r="H511" i="1" s="1"/>
  <c r="H512" i="1" l="1"/>
  <c r="A514" i="1"/>
  <c r="E513" i="1"/>
  <c r="D513" i="1"/>
  <c r="B513" i="1"/>
  <c r="C513" i="1"/>
  <c r="F513" i="1" s="1"/>
  <c r="G513" i="1" l="1"/>
  <c r="H513" i="1" s="1"/>
  <c r="A515" i="1"/>
  <c r="B514" i="1"/>
  <c r="E514" i="1"/>
  <c r="C514" i="1"/>
  <c r="D514" i="1"/>
  <c r="F514" i="1" l="1"/>
  <c r="G514" i="1"/>
  <c r="A516" i="1"/>
  <c r="D515" i="1"/>
  <c r="E515" i="1"/>
  <c r="B515" i="1"/>
  <c r="G515" i="1" s="1"/>
  <c r="H515" i="1" s="1"/>
  <c r="C515" i="1"/>
  <c r="F515" i="1" s="1"/>
  <c r="A517" i="1" l="1"/>
  <c r="B516" i="1"/>
  <c r="D516" i="1"/>
  <c r="C516" i="1"/>
  <c r="E516" i="1"/>
  <c r="H514" i="1"/>
  <c r="F516" i="1" l="1"/>
  <c r="G516" i="1"/>
  <c r="A518" i="1"/>
  <c r="B517" i="1"/>
  <c r="E517" i="1"/>
  <c r="C517" i="1"/>
  <c r="F517" i="1" s="1"/>
  <c r="D517" i="1"/>
  <c r="A519" i="1" l="1"/>
  <c r="C518" i="1"/>
  <c r="E518" i="1"/>
  <c r="D518" i="1"/>
  <c r="B518" i="1"/>
  <c r="G518" i="1" s="1"/>
  <c r="G517" i="1"/>
  <c r="H517" i="1" s="1"/>
  <c r="H516" i="1"/>
  <c r="F518" i="1" l="1"/>
  <c r="H518" i="1" s="1"/>
  <c r="A520" i="1"/>
  <c r="D519" i="1"/>
  <c r="B519" i="1"/>
  <c r="E519" i="1"/>
  <c r="C519" i="1"/>
  <c r="F519" i="1" l="1"/>
  <c r="G519" i="1"/>
  <c r="H519" i="1" s="1"/>
  <c r="A521" i="1"/>
  <c r="C520" i="1"/>
  <c r="D520" i="1"/>
  <c r="B520" i="1"/>
  <c r="G520" i="1" s="1"/>
  <c r="E520" i="1"/>
  <c r="A522" i="1" l="1"/>
  <c r="C521" i="1"/>
  <c r="D521" i="1"/>
  <c r="E521" i="1"/>
  <c r="B521" i="1"/>
  <c r="G521" i="1" s="1"/>
  <c r="F520" i="1"/>
  <c r="H520" i="1" s="1"/>
  <c r="F521" i="1" l="1"/>
  <c r="H521" i="1" s="1"/>
  <c r="A523" i="1"/>
  <c r="B522" i="1"/>
  <c r="D522" i="1"/>
  <c r="C522" i="1"/>
  <c r="E522" i="1"/>
  <c r="F522" i="1" l="1"/>
  <c r="G522" i="1"/>
  <c r="A524" i="1"/>
  <c r="C523" i="1"/>
  <c r="B523" i="1"/>
  <c r="E523" i="1"/>
  <c r="D523" i="1"/>
  <c r="G523" i="1" l="1"/>
  <c r="F523" i="1"/>
  <c r="A525" i="1"/>
  <c r="D524" i="1"/>
  <c r="B524" i="1"/>
  <c r="G524" i="1" s="1"/>
  <c r="C524" i="1"/>
  <c r="F524" i="1" s="1"/>
  <c r="E524" i="1"/>
  <c r="H522" i="1"/>
  <c r="A526" i="1" l="1"/>
  <c r="C525" i="1"/>
  <c r="B525" i="1"/>
  <c r="E525" i="1"/>
  <c r="D525" i="1"/>
  <c r="H523" i="1"/>
  <c r="H524" i="1"/>
  <c r="F525" i="1" l="1"/>
  <c r="G525" i="1"/>
  <c r="A527" i="1"/>
  <c r="B526" i="1"/>
  <c r="D526" i="1"/>
  <c r="E526" i="1"/>
  <c r="C526" i="1"/>
  <c r="F526" i="1" s="1"/>
  <c r="G526" i="1" l="1"/>
  <c r="H526" i="1" s="1"/>
  <c r="A528" i="1"/>
  <c r="E527" i="1"/>
  <c r="C527" i="1"/>
  <c r="F527" i="1" s="1"/>
  <c r="D527" i="1"/>
  <c r="B527" i="1"/>
  <c r="G527" i="1" s="1"/>
  <c r="H525" i="1"/>
  <c r="H527" i="1" l="1"/>
  <c r="A529" i="1"/>
  <c r="C528" i="1"/>
  <c r="D528" i="1"/>
  <c r="E528" i="1"/>
  <c r="B528" i="1"/>
  <c r="G528" i="1" s="1"/>
  <c r="A530" i="1" l="1"/>
  <c r="B529" i="1"/>
  <c r="D529" i="1"/>
  <c r="C529" i="1"/>
  <c r="E529" i="1"/>
  <c r="F528" i="1"/>
  <c r="H528" i="1" s="1"/>
  <c r="F529" i="1" l="1"/>
  <c r="G529" i="1"/>
  <c r="A531" i="1"/>
  <c r="D530" i="1"/>
  <c r="B530" i="1"/>
  <c r="C530" i="1"/>
  <c r="F530" i="1" s="1"/>
  <c r="E530" i="1"/>
  <c r="A532" i="1" l="1"/>
  <c r="D531" i="1"/>
  <c r="E531" i="1"/>
  <c r="B531" i="1"/>
  <c r="G531" i="1" s="1"/>
  <c r="H531" i="1" s="1"/>
  <c r="C531" i="1"/>
  <c r="F531" i="1" s="1"/>
  <c r="G530" i="1"/>
  <c r="H530" i="1" s="1"/>
  <c r="H529" i="1"/>
  <c r="A533" i="1" l="1"/>
  <c r="B532" i="1"/>
  <c r="D532" i="1"/>
  <c r="C532" i="1"/>
  <c r="E532" i="1"/>
  <c r="F532" i="1" l="1"/>
  <c r="G532" i="1"/>
  <c r="H532" i="1" s="1"/>
  <c r="A534" i="1"/>
  <c r="B533" i="1"/>
  <c r="C533" i="1"/>
  <c r="F533" i="1" s="1"/>
  <c r="D533" i="1"/>
  <c r="E533" i="1"/>
  <c r="G533" i="1" l="1"/>
  <c r="H533" i="1" s="1"/>
  <c r="A535" i="1"/>
  <c r="B534" i="1"/>
  <c r="G534" i="1" s="1"/>
  <c r="D534" i="1"/>
  <c r="C534" i="1"/>
  <c r="E534" i="1"/>
  <c r="A536" i="1" l="1"/>
  <c r="B535" i="1"/>
  <c r="D535" i="1"/>
  <c r="C535" i="1"/>
  <c r="F535" i="1" s="1"/>
  <c r="E535" i="1"/>
  <c r="F534" i="1"/>
  <c r="H534" i="1" s="1"/>
  <c r="G535" i="1" l="1"/>
  <c r="H535" i="1" s="1"/>
  <c r="A537" i="1"/>
  <c r="C536" i="1"/>
  <c r="E536" i="1"/>
  <c r="D536" i="1"/>
  <c r="B536" i="1"/>
  <c r="G536" i="1" s="1"/>
  <c r="F536" i="1" l="1"/>
  <c r="H536" i="1" s="1"/>
  <c r="A538" i="1"/>
  <c r="D537" i="1"/>
  <c r="C537" i="1"/>
  <c r="F537" i="1" s="1"/>
  <c r="B537" i="1"/>
  <c r="G537" i="1" s="1"/>
  <c r="E537" i="1"/>
  <c r="H537" i="1" l="1"/>
  <c r="A539" i="1"/>
  <c r="D538" i="1"/>
  <c r="B538" i="1"/>
  <c r="E538" i="1"/>
  <c r="C538" i="1"/>
  <c r="F538" i="1" s="1"/>
  <c r="A540" i="1" l="1"/>
  <c r="B539" i="1"/>
  <c r="D539" i="1"/>
  <c r="C539" i="1"/>
  <c r="F539" i="1" s="1"/>
  <c r="E539" i="1"/>
  <c r="G538" i="1"/>
  <c r="H538" i="1" s="1"/>
  <c r="A541" i="1" l="1"/>
  <c r="D540" i="1"/>
  <c r="B540" i="1"/>
  <c r="C540" i="1"/>
  <c r="E540" i="1"/>
  <c r="G539" i="1"/>
  <c r="H539" i="1" s="1"/>
  <c r="F540" i="1" l="1"/>
  <c r="A542" i="1"/>
  <c r="B541" i="1"/>
  <c r="C541" i="1"/>
  <c r="F541" i="1" s="1"/>
  <c r="D541" i="1"/>
  <c r="E541" i="1"/>
  <c r="G540" i="1"/>
  <c r="G541" i="1" l="1"/>
  <c r="H541" i="1" s="1"/>
  <c r="A543" i="1"/>
  <c r="C542" i="1"/>
  <c r="D542" i="1"/>
  <c r="B542" i="1"/>
  <c r="G542" i="1" s="1"/>
  <c r="E542" i="1"/>
  <c r="H540" i="1"/>
  <c r="F542" i="1" l="1"/>
  <c r="H542" i="1" s="1"/>
  <c r="A544" i="1"/>
  <c r="C543" i="1"/>
  <c r="D543" i="1"/>
  <c r="B543" i="1"/>
  <c r="G543" i="1" s="1"/>
  <c r="E543" i="1"/>
  <c r="A545" i="1" l="1"/>
  <c r="E544" i="1"/>
  <c r="C544" i="1"/>
  <c r="B544" i="1"/>
  <c r="G544" i="1" s="1"/>
  <c r="D544" i="1"/>
  <c r="F543" i="1"/>
  <c r="H543" i="1" s="1"/>
  <c r="F544" i="1" l="1"/>
  <c r="H544" i="1" s="1"/>
  <c r="A546" i="1"/>
  <c r="B545" i="1"/>
  <c r="C545" i="1"/>
  <c r="D545" i="1"/>
  <c r="E545" i="1"/>
  <c r="F545" i="1" l="1"/>
  <c r="A547" i="1"/>
  <c r="D546" i="1"/>
  <c r="B546" i="1"/>
  <c r="E546" i="1"/>
  <c r="C546" i="1"/>
  <c r="F546" i="1" s="1"/>
  <c r="G545" i="1"/>
  <c r="G546" i="1" l="1"/>
  <c r="H546" i="1" s="1"/>
  <c r="A548" i="1"/>
  <c r="C547" i="1"/>
  <c r="D547" i="1"/>
  <c r="B547" i="1"/>
  <c r="G547" i="1" s="1"/>
  <c r="E547" i="1"/>
  <c r="H545" i="1"/>
  <c r="F547" i="1" l="1"/>
  <c r="A549" i="1"/>
  <c r="B548" i="1"/>
  <c r="D548" i="1"/>
  <c r="C548" i="1"/>
  <c r="E548" i="1"/>
  <c r="H547" i="1"/>
  <c r="F548" i="1" l="1"/>
  <c r="A550" i="1"/>
  <c r="C549" i="1"/>
  <c r="D549" i="1"/>
  <c r="B549" i="1"/>
  <c r="G549" i="1" s="1"/>
  <c r="E549" i="1"/>
  <c r="G548" i="1"/>
  <c r="H548" i="1" s="1"/>
  <c r="A551" i="1" l="1"/>
  <c r="E550" i="1"/>
  <c r="D550" i="1"/>
  <c r="B550" i="1"/>
  <c r="C550" i="1"/>
  <c r="F550" i="1" s="1"/>
  <c r="F549" i="1"/>
  <c r="H549" i="1" s="1"/>
  <c r="G550" i="1" l="1"/>
  <c r="H550" i="1" s="1"/>
  <c r="A552" i="1"/>
  <c r="B551" i="1"/>
  <c r="E551" i="1"/>
  <c r="C551" i="1"/>
  <c r="D551" i="1"/>
  <c r="G551" i="1" l="1"/>
  <c r="A553" i="1"/>
  <c r="B552" i="1"/>
  <c r="G552" i="1" s="1"/>
  <c r="H552" i="1" s="1"/>
  <c r="D552" i="1"/>
  <c r="E552" i="1"/>
  <c r="C552" i="1"/>
  <c r="F552" i="1" s="1"/>
  <c r="F551" i="1"/>
  <c r="A554" i="1" l="1"/>
  <c r="C553" i="1"/>
  <c r="D553" i="1"/>
  <c r="E553" i="1"/>
  <c r="B553" i="1"/>
  <c r="G553" i="1" s="1"/>
  <c r="H551" i="1"/>
  <c r="F553" i="1" l="1"/>
  <c r="H553" i="1" s="1"/>
  <c r="A555" i="1"/>
  <c r="D554" i="1"/>
  <c r="E554" i="1"/>
  <c r="C554" i="1"/>
  <c r="F554" i="1" s="1"/>
  <c r="B554" i="1"/>
  <c r="G554" i="1" s="1"/>
  <c r="H554" i="1" l="1"/>
  <c r="A556" i="1"/>
  <c r="E555" i="1"/>
  <c r="B555" i="1"/>
  <c r="C555" i="1"/>
  <c r="F555" i="1" s="1"/>
  <c r="D555" i="1"/>
  <c r="A557" i="1" l="1"/>
  <c r="B556" i="1"/>
  <c r="D556" i="1"/>
  <c r="E556" i="1"/>
  <c r="C556" i="1"/>
  <c r="F556" i="1" s="1"/>
  <c r="G555" i="1"/>
  <c r="H555" i="1" s="1"/>
  <c r="G556" i="1" l="1"/>
  <c r="H556" i="1" s="1"/>
  <c r="A558" i="1"/>
  <c r="B557" i="1"/>
  <c r="D557" i="1"/>
  <c r="C557" i="1"/>
  <c r="E557" i="1"/>
  <c r="G557" i="1" l="1"/>
  <c r="A559" i="1"/>
  <c r="B558" i="1"/>
  <c r="C558" i="1"/>
  <c r="D558" i="1"/>
  <c r="E558" i="1"/>
  <c r="F557" i="1"/>
  <c r="G558" i="1" l="1"/>
  <c r="A560" i="1"/>
  <c r="D559" i="1"/>
  <c r="E559" i="1"/>
  <c r="C559" i="1"/>
  <c r="F559" i="1" s="1"/>
  <c r="B559" i="1"/>
  <c r="F558" i="1"/>
  <c r="H557" i="1"/>
  <c r="A561" i="1" l="1"/>
  <c r="D560" i="1"/>
  <c r="C560" i="1"/>
  <c r="B560" i="1"/>
  <c r="G560" i="1" s="1"/>
  <c r="E560" i="1"/>
  <c r="G559" i="1"/>
  <c r="H559" i="1" s="1"/>
  <c r="H558" i="1"/>
  <c r="F560" i="1" l="1"/>
  <c r="H560" i="1" s="1"/>
  <c r="A562" i="1"/>
  <c r="B561" i="1"/>
  <c r="E561" i="1"/>
  <c r="D561" i="1"/>
  <c r="C561" i="1"/>
  <c r="F561" i="1" s="1"/>
  <c r="G561" i="1" l="1"/>
  <c r="H561" i="1" s="1"/>
  <c r="A563" i="1"/>
  <c r="C562" i="1"/>
  <c r="E562" i="1"/>
  <c r="B562" i="1"/>
  <c r="D562" i="1"/>
  <c r="G562" i="1" l="1"/>
  <c r="F562" i="1"/>
  <c r="H562" i="1" s="1"/>
  <c r="A564" i="1"/>
  <c r="C563" i="1"/>
  <c r="E563" i="1"/>
  <c r="B563" i="1"/>
  <c r="G563" i="1" s="1"/>
  <c r="D563" i="1"/>
  <c r="A565" i="1" l="1"/>
  <c r="B564" i="1"/>
  <c r="C564" i="1"/>
  <c r="E564" i="1"/>
  <c r="D564" i="1"/>
  <c r="F563" i="1"/>
  <c r="H563" i="1" s="1"/>
  <c r="F564" i="1" l="1"/>
  <c r="G564" i="1"/>
  <c r="A566" i="1"/>
  <c r="C565" i="1"/>
  <c r="B565" i="1"/>
  <c r="G565" i="1" s="1"/>
  <c r="E565" i="1"/>
  <c r="D565" i="1"/>
  <c r="A567" i="1" l="1"/>
  <c r="B566" i="1"/>
  <c r="G566" i="1" s="1"/>
  <c r="H566" i="1" s="1"/>
  <c r="C566" i="1"/>
  <c r="F566" i="1" s="1"/>
  <c r="D566" i="1"/>
  <c r="E566" i="1"/>
  <c r="F565" i="1"/>
  <c r="H565" i="1" s="1"/>
  <c r="H564" i="1"/>
  <c r="A568" i="1" l="1"/>
  <c r="B567" i="1"/>
  <c r="C567" i="1"/>
  <c r="F567" i="1" s="1"/>
  <c r="E567" i="1"/>
  <c r="D567" i="1"/>
  <c r="G567" i="1" l="1"/>
  <c r="H567" i="1" s="1"/>
  <c r="A569" i="1"/>
  <c r="B568" i="1"/>
  <c r="D568" i="1"/>
  <c r="C568" i="1"/>
  <c r="F568" i="1" s="1"/>
  <c r="E568" i="1"/>
  <c r="G568" i="1" l="1"/>
  <c r="H568" i="1" s="1"/>
  <c r="A570" i="1"/>
  <c r="B569" i="1"/>
  <c r="D569" i="1"/>
  <c r="C569" i="1"/>
  <c r="F569" i="1" s="1"/>
  <c r="E569" i="1"/>
  <c r="G569" i="1" l="1"/>
  <c r="H569" i="1" s="1"/>
  <c r="A571" i="1"/>
  <c r="B570" i="1"/>
  <c r="C570" i="1"/>
  <c r="D570" i="1"/>
  <c r="E570" i="1"/>
  <c r="G570" i="1" l="1"/>
  <c r="A572" i="1"/>
  <c r="C571" i="1"/>
  <c r="F571" i="1" s="1"/>
  <c r="B571" i="1"/>
  <c r="G571" i="1" s="1"/>
  <c r="D571" i="1"/>
  <c r="E571" i="1"/>
  <c r="F570" i="1"/>
  <c r="H570" i="1" s="1"/>
  <c r="H571" i="1" l="1"/>
  <c r="A573" i="1"/>
  <c r="C572" i="1"/>
  <c r="F572" i="1" s="1"/>
  <c r="E572" i="1"/>
  <c r="D572" i="1"/>
  <c r="B572" i="1"/>
  <c r="G572" i="1" s="1"/>
  <c r="H572" i="1" l="1"/>
  <c r="A574" i="1"/>
  <c r="E573" i="1"/>
  <c r="B573" i="1"/>
  <c r="G573" i="1" s="1"/>
  <c r="C573" i="1"/>
  <c r="D573" i="1"/>
  <c r="A575" i="1" l="1"/>
  <c r="D574" i="1"/>
  <c r="C574" i="1"/>
  <c r="B574" i="1"/>
  <c r="G574" i="1" s="1"/>
  <c r="E574" i="1"/>
  <c r="F573" i="1"/>
  <c r="H573" i="1" s="1"/>
  <c r="F574" i="1" l="1"/>
  <c r="H574" i="1" s="1"/>
  <c r="A576" i="1"/>
  <c r="C575" i="1"/>
  <c r="D575" i="1"/>
  <c r="B575" i="1"/>
  <c r="G575" i="1" s="1"/>
  <c r="E575" i="1"/>
  <c r="A577" i="1" l="1"/>
  <c r="D576" i="1"/>
  <c r="E576" i="1"/>
  <c r="B576" i="1"/>
  <c r="C576" i="1"/>
  <c r="F576" i="1" s="1"/>
  <c r="F575" i="1"/>
  <c r="H575" i="1" s="1"/>
  <c r="G576" i="1" l="1"/>
  <c r="H576" i="1" s="1"/>
  <c r="A578" i="1"/>
  <c r="D577" i="1"/>
  <c r="E577" i="1"/>
  <c r="C577" i="1"/>
  <c r="F577" i="1" s="1"/>
  <c r="B577" i="1"/>
  <c r="G577" i="1" s="1"/>
  <c r="A579" i="1" l="1"/>
  <c r="B578" i="1"/>
  <c r="D578" i="1"/>
  <c r="C578" i="1"/>
  <c r="E578" i="1"/>
  <c r="H577" i="1"/>
  <c r="F578" i="1" l="1"/>
  <c r="G578" i="1"/>
  <c r="H578" i="1" s="1"/>
  <c r="A580" i="1"/>
  <c r="B579" i="1"/>
  <c r="E579" i="1"/>
  <c r="C579" i="1"/>
  <c r="D579" i="1"/>
  <c r="F579" i="1" l="1"/>
  <c r="G579" i="1"/>
  <c r="A581" i="1"/>
  <c r="D580" i="1"/>
  <c r="E580" i="1"/>
  <c r="B580" i="1"/>
  <c r="C580" i="1"/>
  <c r="F580" i="1" s="1"/>
  <c r="G580" i="1" l="1"/>
  <c r="H580" i="1" s="1"/>
  <c r="A582" i="1"/>
  <c r="C581" i="1"/>
  <c r="F581" i="1" s="1"/>
  <c r="D581" i="1"/>
  <c r="B581" i="1"/>
  <c r="G581" i="1" s="1"/>
  <c r="H581" i="1" s="1"/>
  <c r="E581" i="1"/>
  <c r="H579" i="1"/>
  <c r="A583" i="1" l="1"/>
  <c r="D582" i="1"/>
  <c r="B582" i="1"/>
  <c r="G582" i="1" s="1"/>
  <c r="C582" i="1"/>
  <c r="E582" i="1"/>
  <c r="F582" i="1" l="1"/>
  <c r="H582" i="1" s="1"/>
  <c r="A584" i="1"/>
  <c r="D583" i="1"/>
  <c r="E583" i="1"/>
  <c r="C583" i="1"/>
  <c r="F583" i="1" s="1"/>
  <c r="B583" i="1"/>
  <c r="G583" i="1" s="1"/>
  <c r="A585" i="1" l="1"/>
  <c r="D584" i="1"/>
  <c r="C584" i="1"/>
  <c r="B584" i="1"/>
  <c r="G584" i="1" s="1"/>
  <c r="E584" i="1"/>
  <c r="H583" i="1"/>
  <c r="F584" i="1" l="1"/>
  <c r="H584" i="1" s="1"/>
  <c r="A586" i="1"/>
  <c r="D585" i="1"/>
  <c r="C585" i="1"/>
  <c r="F585" i="1" s="1"/>
  <c r="E585" i="1"/>
  <c r="B585" i="1"/>
  <c r="G585" i="1" s="1"/>
  <c r="H585" i="1" l="1"/>
  <c r="A587" i="1"/>
  <c r="D586" i="1"/>
  <c r="B586" i="1"/>
  <c r="E586" i="1"/>
  <c r="C586" i="1"/>
  <c r="F586" i="1" s="1"/>
  <c r="G586" i="1" l="1"/>
  <c r="H586" i="1" s="1"/>
  <c r="A588" i="1"/>
  <c r="C587" i="1"/>
  <c r="E587" i="1"/>
  <c r="B587" i="1"/>
  <c r="G587" i="1" s="1"/>
  <c r="D587" i="1"/>
  <c r="F587" i="1" l="1"/>
  <c r="H587" i="1" s="1"/>
  <c r="A589" i="1"/>
  <c r="B588" i="1"/>
  <c r="E588" i="1"/>
  <c r="C588" i="1"/>
  <c r="D588" i="1"/>
  <c r="F588" i="1" l="1"/>
  <c r="A590" i="1"/>
  <c r="D589" i="1"/>
  <c r="E589" i="1"/>
  <c r="C589" i="1"/>
  <c r="F589" i="1" s="1"/>
  <c r="B589" i="1"/>
  <c r="G589" i="1" s="1"/>
  <c r="G588" i="1"/>
  <c r="H588" i="1" s="1"/>
  <c r="H589" i="1" l="1"/>
  <c r="A591" i="1"/>
  <c r="C590" i="1"/>
  <c r="B590" i="1"/>
  <c r="G590" i="1" s="1"/>
  <c r="E590" i="1"/>
  <c r="D590" i="1"/>
  <c r="A592" i="1" l="1"/>
  <c r="C591" i="1"/>
  <c r="B591" i="1"/>
  <c r="G591" i="1" s="1"/>
  <c r="D591" i="1"/>
  <c r="E591" i="1"/>
  <c r="F590" i="1"/>
  <c r="H590" i="1" s="1"/>
  <c r="F591" i="1" l="1"/>
  <c r="H591" i="1" s="1"/>
  <c r="A593" i="1"/>
  <c r="B592" i="1"/>
  <c r="E592" i="1"/>
  <c r="D592" i="1"/>
  <c r="C592" i="1"/>
  <c r="F592" i="1" s="1"/>
  <c r="A594" i="1" l="1"/>
  <c r="B593" i="1"/>
  <c r="C593" i="1"/>
  <c r="E593" i="1"/>
  <c r="D593" i="1"/>
  <c r="G592" i="1"/>
  <c r="H592" i="1" s="1"/>
  <c r="F593" i="1" l="1"/>
  <c r="A595" i="1"/>
  <c r="B594" i="1"/>
  <c r="C594" i="1"/>
  <c r="F594" i="1" s="1"/>
  <c r="D594" i="1"/>
  <c r="E594" i="1"/>
  <c r="G593" i="1"/>
  <c r="H593" i="1" s="1"/>
  <c r="A596" i="1" l="1"/>
  <c r="B595" i="1"/>
  <c r="E595" i="1"/>
  <c r="C595" i="1"/>
  <c r="D595" i="1"/>
  <c r="G594" i="1"/>
  <c r="H594" i="1" s="1"/>
  <c r="F595" i="1" l="1"/>
  <c r="G595" i="1"/>
  <c r="H595" i="1" s="1"/>
  <c r="A597" i="1"/>
  <c r="E596" i="1"/>
  <c r="B596" i="1"/>
  <c r="D596" i="1"/>
  <c r="C596" i="1"/>
  <c r="F596" i="1" s="1"/>
  <c r="G596" i="1" l="1"/>
  <c r="H596" i="1" s="1"/>
  <c r="A598" i="1"/>
  <c r="B597" i="1"/>
  <c r="G597" i="1" s="1"/>
  <c r="D597" i="1"/>
  <c r="E597" i="1"/>
  <c r="C597" i="1"/>
  <c r="F597" i="1" s="1"/>
  <c r="H597" i="1" l="1"/>
  <c r="A599" i="1"/>
  <c r="B598" i="1"/>
  <c r="D598" i="1"/>
  <c r="C598" i="1"/>
  <c r="F598" i="1" s="1"/>
  <c r="E598" i="1"/>
  <c r="A600" i="1" l="1"/>
  <c r="B599" i="1"/>
  <c r="E599" i="1"/>
  <c r="D599" i="1"/>
  <c r="C599" i="1"/>
  <c r="G598" i="1"/>
  <c r="H598" i="1" s="1"/>
  <c r="F599" i="1" l="1"/>
  <c r="A601" i="1"/>
  <c r="B600" i="1"/>
  <c r="E600" i="1"/>
  <c r="D600" i="1"/>
  <c r="C600" i="1"/>
  <c r="F600" i="1" s="1"/>
  <c r="G599" i="1"/>
  <c r="H599" i="1" s="1"/>
  <c r="A602" i="1" l="1"/>
  <c r="B601" i="1"/>
  <c r="C601" i="1"/>
  <c r="D601" i="1"/>
  <c r="E601" i="1"/>
  <c r="G600" i="1"/>
  <c r="H600" i="1" s="1"/>
  <c r="F601" i="1" l="1"/>
  <c r="G601" i="1"/>
  <c r="H601" i="1" s="1"/>
  <c r="A603" i="1"/>
  <c r="D602" i="1"/>
  <c r="E602" i="1"/>
  <c r="B602" i="1"/>
  <c r="C602" i="1"/>
  <c r="F602" i="1" s="1"/>
  <c r="G602" i="1" l="1"/>
  <c r="H602" i="1" s="1"/>
  <c r="A604" i="1"/>
  <c r="C603" i="1"/>
  <c r="B603" i="1"/>
  <c r="G603" i="1" s="1"/>
  <c r="D603" i="1"/>
  <c r="E603" i="1"/>
  <c r="F603" i="1" l="1"/>
  <c r="H603" i="1" s="1"/>
  <c r="A605" i="1"/>
  <c r="D604" i="1"/>
  <c r="B604" i="1"/>
  <c r="G604" i="1" s="1"/>
  <c r="C604" i="1"/>
  <c r="E604" i="1"/>
  <c r="F604" i="1" l="1"/>
  <c r="H604" i="1" s="1"/>
  <c r="A606" i="1"/>
  <c r="E605" i="1"/>
  <c r="C605" i="1"/>
  <c r="B605" i="1"/>
  <c r="G605" i="1" s="1"/>
  <c r="D605" i="1"/>
  <c r="A607" i="1" l="1"/>
  <c r="D606" i="1"/>
  <c r="B606" i="1"/>
  <c r="E606" i="1"/>
  <c r="C606" i="1"/>
  <c r="F606" i="1" s="1"/>
  <c r="F605" i="1"/>
  <c r="H605" i="1" s="1"/>
  <c r="G606" i="1" l="1"/>
  <c r="H606" i="1" s="1"/>
  <c r="A608" i="1"/>
  <c r="C607" i="1"/>
  <c r="B607" i="1"/>
  <c r="D607" i="1"/>
  <c r="E607" i="1"/>
  <c r="G607" i="1" l="1"/>
  <c r="F607" i="1"/>
  <c r="H607" i="1" s="1"/>
  <c r="A609" i="1"/>
  <c r="C608" i="1"/>
  <c r="B608" i="1"/>
  <c r="G608" i="1" s="1"/>
  <c r="D608" i="1"/>
  <c r="E608" i="1"/>
  <c r="A610" i="1" l="1"/>
  <c r="E609" i="1"/>
  <c r="B609" i="1"/>
  <c r="D609" i="1"/>
  <c r="C609" i="1"/>
  <c r="F609" i="1" s="1"/>
  <c r="F608" i="1"/>
  <c r="H608" i="1" s="1"/>
  <c r="A611" i="1" l="1"/>
  <c r="C610" i="1"/>
  <c r="B610" i="1"/>
  <c r="G610" i="1" s="1"/>
  <c r="E610" i="1"/>
  <c r="D610" i="1"/>
  <c r="G609" i="1"/>
  <c r="H609" i="1" s="1"/>
  <c r="A612" i="1" l="1"/>
  <c r="B611" i="1"/>
  <c r="D611" i="1"/>
  <c r="C611" i="1"/>
  <c r="F611" i="1" s="1"/>
  <c r="E611" i="1"/>
  <c r="F610" i="1"/>
  <c r="H610" i="1" s="1"/>
  <c r="G611" i="1" l="1"/>
  <c r="H611" i="1" s="1"/>
  <c r="A613" i="1"/>
  <c r="B612" i="1"/>
  <c r="D612" i="1"/>
  <c r="C612" i="1"/>
  <c r="F612" i="1" s="1"/>
  <c r="E612" i="1"/>
  <c r="G612" i="1" l="1"/>
  <c r="H612" i="1" s="1"/>
  <c r="A614" i="1"/>
  <c r="C613" i="1"/>
  <c r="F613" i="1" s="1"/>
  <c r="B613" i="1"/>
  <c r="G613" i="1" s="1"/>
  <c r="D613" i="1"/>
  <c r="E613" i="1"/>
  <c r="H613" i="1" l="1"/>
  <c r="A615" i="1"/>
  <c r="E614" i="1"/>
  <c r="C614" i="1"/>
  <c r="B614" i="1"/>
  <c r="D614" i="1"/>
  <c r="G614" i="1" l="1"/>
  <c r="A616" i="1"/>
  <c r="E615" i="1"/>
  <c r="C615" i="1"/>
  <c r="B615" i="1"/>
  <c r="G615" i="1" s="1"/>
  <c r="D615" i="1"/>
  <c r="F614" i="1"/>
  <c r="H614" i="1" s="1"/>
  <c r="F615" i="1" l="1"/>
  <c r="A617" i="1"/>
  <c r="E616" i="1"/>
  <c r="D616" i="1"/>
  <c r="C616" i="1"/>
  <c r="F616" i="1" s="1"/>
  <c r="B616" i="1"/>
  <c r="G616" i="1" s="1"/>
  <c r="H616" i="1" s="1"/>
  <c r="H615" i="1"/>
  <c r="A618" i="1" l="1"/>
  <c r="E617" i="1"/>
  <c r="D617" i="1"/>
  <c r="B617" i="1"/>
  <c r="C617" i="1"/>
  <c r="F617" i="1" s="1"/>
  <c r="G617" i="1" l="1"/>
  <c r="H617" i="1" s="1"/>
  <c r="A619" i="1"/>
  <c r="D618" i="1"/>
  <c r="B618" i="1"/>
  <c r="C618" i="1"/>
  <c r="F618" i="1" s="1"/>
  <c r="E618" i="1"/>
  <c r="G618" i="1" l="1"/>
  <c r="H618" i="1" s="1"/>
  <c r="A620" i="1"/>
  <c r="E619" i="1"/>
  <c r="D619" i="1"/>
  <c r="B619" i="1"/>
  <c r="C619" i="1"/>
  <c r="F619" i="1" s="1"/>
  <c r="G619" i="1" l="1"/>
  <c r="H619" i="1" s="1"/>
  <c r="A621" i="1"/>
  <c r="D620" i="1"/>
  <c r="C620" i="1"/>
  <c r="B620" i="1"/>
  <c r="E620" i="1"/>
  <c r="F620" i="1" l="1"/>
  <c r="A622" i="1"/>
  <c r="D621" i="1"/>
  <c r="C621" i="1"/>
  <c r="B621" i="1"/>
  <c r="G621" i="1" s="1"/>
  <c r="E621" i="1"/>
  <c r="G620" i="1"/>
  <c r="A623" i="1" l="1"/>
  <c r="B622" i="1"/>
  <c r="C622" i="1"/>
  <c r="F622" i="1" s="1"/>
  <c r="D622" i="1"/>
  <c r="E622" i="1"/>
  <c r="F621" i="1"/>
  <c r="H621" i="1" s="1"/>
  <c r="H620" i="1"/>
  <c r="G622" i="1" l="1"/>
  <c r="H622" i="1" s="1"/>
  <c r="A624" i="1"/>
  <c r="B623" i="1"/>
  <c r="E623" i="1"/>
  <c r="C623" i="1"/>
  <c r="F623" i="1" s="1"/>
  <c r="D623" i="1"/>
  <c r="G623" i="1" l="1"/>
  <c r="H623" i="1" s="1"/>
  <c r="A625" i="1"/>
  <c r="C624" i="1"/>
  <c r="F624" i="1" s="1"/>
  <c r="B624" i="1"/>
  <c r="G624" i="1" s="1"/>
  <c r="D624" i="1"/>
  <c r="E624" i="1"/>
  <c r="H624" i="1" l="1"/>
  <c r="A626" i="1"/>
  <c r="B625" i="1"/>
  <c r="D625" i="1"/>
  <c r="C625" i="1"/>
  <c r="F625" i="1" s="1"/>
  <c r="E625" i="1"/>
  <c r="G625" i="1" l="1"/>
  <c r="H625" i="1" s="1"/>
  <c r="A627" i="1"/>
  <c r="B626" i="1"/>
  <c r="G626" i="1" s="1"/>
  <c r="C626" i="1"/>
  <c r="F626" i="1" s="1"/>
  <c r="E626" i="1"/>
  <c r="D626" i="1"/>
  <c r="H626" i="1" l="1"/>
  <c r="A628" i="1"/>
  <c r="B627" i="1"/>
  <c r="C627" i="1"/>
  <c r="E627" i="1"/>
  <c r="D627" i="1"/>
  <c r="F627" i="1" l="1"/>
  <c r="A629" i="1"/>
  <c r="B628" i="1"/>
  <c r="D628" i="1"/>
  <c r="C628" i="1"/>
  <c r="E628" i="1"/>
  <c r="G627" i="1"/>
  <c r="H627" i="1" s="1"/>
  <c r="F628" i="1" l="1"/>
  <c r="A630" i="1"/>
  <c r="B629" i="1"/>
  <c r="C629" i="1"/>
  <c r="E629" i="1"/>
  <c r="D629" i="1"/>
  <c r="G628" i="1"/>
  <c r="F629" i="1" l="1"/>
  <c r="G629" i="1"/>
  <c r="H629" i="1" s="1"/>
  <c r="A631" i="1"/>
  <c r="B630" i="1"/>
  <c r="D630" i="1"/>
  <c r="E630" i="1"/>
  <c r="C630" i="1"/>
  <c r="F630" i="1" s="1"/>
  <c r="H628" i="1"/>
  <c r="G630" i="1" l="1"/>
  <c r="H630" i="1" s="1"/>
  <c r="A632" i="1"/>
  <c r="D631" i="1"/>
  <c r="E631" i="1"/>
  <c r="B631" i="1"/>
  <c r="G631" i="1" s="1"/>
  <c r="C631" i="1"/>
  <c r="F631" i="1" s="1"/>
  <c r="A633" i="1" l="1"/>
  <c r="C632" i="1"/>
  <c r="B632" i="1"/>
  <c r="E632" i="1"/>
  <c r="D632" i="1"/>
  <c r="H631" i="1"/>
  <c r="G632" i="1" l="1"/>
  <c r="F632" i="1"/>
  <c r="H632" i="1" s="1"/>
  <c r="A634" i="1"/>
  <c r="C633" i="1"/>
  <c r="D633" i="1"/>
  <c r="B633" i="1"/>
  <c r="G633" i="1" s="1"/>
  <c r="E633" i="1"/>
  <c r="A635" i="1" l="1"/>
  <c r="C634" i="1"/>
  <c r="E634" i="1"/>
  <c r="B634" i="1"/>
  <c r="D634" i="1"/>
  <c r="F633" i="1"/>
  <c r="H633" i="1" s="1"/>
  <c r="G634" i="1" l="1"/>
  <c r="F634" i="1"/>
  <c r="H634" i="1" s="1"/>
  <c r="A636" i="1"/>
  <c r="C635" i="1"/>
  <c r="D635" i="1"/>
  <c r="B635" i="1"/>
  <c r="G635" i="1" s="1"/>
  <c r="E635" i="1"/>
  <c r="A637" i="1" l="1"/>
  <c r="B636" i="1"/>
  <c r="E636" i="1"/>
  <c r="D636" i="1"/>
  <c r="C636" i="1"/>
  <c r="F636" i="1" s="1"/>
  <c r="F635" i="1"/>
  <c r="H635" i="1" s="1"/>
  <c r="G636" i="1" l="1"/>
  <c r="H636" i="1" s="1"/>
  <c r="A638" i="1"/>
  <c r="C637" i="1"/>
  <c r="E637" i="1"/>
  <c r="B637" i="1"/>
  <c r="D637" i="1"/>
  <c r="G637" i="1" l="1"/>
  <c r="F637" i="1"/>
  <c r="H637" i="1" s="1"/>
  <c r="A639" i="1"/>
  <c r="E638" i="1"/>
  <c r="B638" i="1"/>
  <c r="C638" i="1"/>
  <c r="F638" i="1" s="1"/>
  <c r="D638" i="1"/>
  <c r="A640" i="1" l="1"/>
  <c r="C639" i="1"/>
  <c r="D639" i="1"/>
  <c r="E639" i="1"/>
  <c r="B639" i="1"/>
  <c r="G639" i="1" s="1"/>
  <c r="G638" i="1"/>
  <c r="H638" i="1" s="1"/>
  <c r="A641" i="1" l="1"/>
  <c r="C640" i="1"/>
  <c r="B640" i="1"/>
  <c r="G640" i="1" s="1"/>
  <c r="D640" i="1"/>
  <c r="E640" i="1"/>
  <c r="F639" i="1"/>
  <c r="H639" i="1" s="1"/>
  <c r="F640" i="1" l="1"/>
  <c r="H640" i="1" s="1"/>
  <c r="A642" i="1"/>
  <c r="E641" i="1"/>
  <c r="C641" i="1"/>
  <c r="B641" i="1"/>
  <c r="G641" i="1" s="1"/>
  <c r="D641" i="1"/>
  <c r="F641" i="1" l="1"/>
  <c r="A643" i="1"/>
  <c r="C642" i="1"/>
  <c r="F642" i="1" s="1"/>
  <c r="D642" i="1"/>
  <c r="E642" i="1"/>
  <c r="B642" i="1"/>
  <c r="G642" i="1" s="1"/>
  <c r="H641" i="1"/>
  <c r="H642" i="1" l="1"/>
  <c r="A644" i="1"/>
  <c r="C643" i="1"/>
  <c r="D643" i="1"/>
  <c r="B643" i="1"/>
  <c r="G643" i="1" s="1"/>
  <c r="E643" i="1"/>
  <c r="A645" i="1" l="1"/>
  <c r="D644" i="1"/>
  <c r="C644" i="1"/>
  <c r="E644" i="1"/>
  <c r="B644" i="1"/>
  <c r="G644" i="1" s="1"/>
  <c r="F643" i="1"/>
  <c r="H643" i="1" s="1"/>
  <c r="F644" i="1" l="1"/>
  <c r="H644" i="1" s="1"/>
  <c r="A646" i="1"/>
  <c r="B645" i="1"/>
  <c r="E645" i="1"/>
  <c r="C645" i="1"/>
  <c r="F645" i="1" s="1"/>
  <c r="D645" i="1"/>
  <c r="A647" i="1" l="1"/>
  <c r="D646" i="1"/>
  <c r="B646" i="1"/>
  <c r="E646" i="1"/>
  <c r="C646" i="1"/>
  <c r="F646" i="1" s="1"/>
  <c r="G645" i="1"/>
  <c r="H645" i="1" s="1"/>
  <c r="G646" i="1" l="1"/>
  <c r="H646" i="1" s="1"/>
  <c r="A648" i="1"/>
  <c r="B647" i="1"/>
  <c r="E647" i="1"/>
  <c r="C647" i="1"/>
  <c r="D647" i="1"/>
  <c r="G647" i="1" l="1"/>
  <c r="A649" i="1"/>
  <c r="B648" i="1"/>
  <c r="E648" i="1"/>
  <c r="D648" i="1"/>
  <c r="C648" i="1"/>
  <c r="F648" i="1" s="1"/>
  <c r="F647" i="1"/>
  <c r="G648" i="1" l="1"/>
  <c r="A650" i="1"/>
  <c r="B649" i="1"/>
  <c r="G649" i="1" s="1"/>
  <c r="H649" i="1" s="1"/>
  <c r="D649" i="1"/>
  <c r="C649" i="1"/>
  <c r="F649" i="1" s="1"/>
  <c r="E649" i="1"/>
  <c r="H648" i="1"/>
  <c r="H647" i="1"/>
  <c r="A651" i="1" l="1"/>
  <c r="B650" i="1"/>
  <c r="C650" i="1"/>
  <c r="F650" i="1" s="1"/>
  <c r="E650" i="1"/>
  <c r="D650" i="1"/>
  <c r="G650" i="1" l="1"/>
  <c r="H650" i="1" s="1"/>
  <c r="A652" i="1"/>
  <c r="E651" i="1"/>
  <c r="D651" i="1"/>
  <c r="C651" i="1"/>
  <c r="F651" i="1" s="1"/>
  <c r="B651" i="1"/>
  <c r="G651" i="1" s="1"/>
  <c r="H651" i="1" s="1"/>
  <c r="A653" i="1" l="1"/>
  <c r="D652" i="1"/>
  <c r="E652" i="1"/>
  <c r="C652" i="1"/>
  <c r="F652" i="1" s="1"/>
  <c r="B652" i="1"/>
  <c r="G652" i="1" s="1"/>
  <c r="H652" i="1" l="1"/>
  <c r="A654" i="1"/>
  <c r="C653" i="1"/>
  <c r="B653" i="1"/>
  <c r="G653" i="1" s="1"/>
  <c r="D653" i="1"/>
  <c r="E653" i="1"/>
  <c r="F653" i="1" l="1"/>
  <c r="H653" i="1" s="1"/>
  <c r="A655" i="1"/>
  <c r="C654" i="1"/>
  <c r="D654" i="1"/>
  <c r="E654" i="1"/>
  <c r="B654" i="1"/>
  <c r="G654" i="1" s="1"/>
  <c r="F654" i="1" l="1"/>
  <c r="H654" i="1" s="1"/>
  <c r="A656" i="1"/>
  <c r="B655" i="1"/>
  <c r="G655" i="1" s="1"/>
  <c r="C655" i="1"/>
  <c r="E655" i="1"/>
  <c r="D655" i="1"/>
  <c r="F655" i="1" l="1"/>
  <c r="H655" i="1" s="1"/>
  <c r="A657" i="1"/>
  <c r="C656" i="1"/>
  <c r="D656" i="1"/>
  <c r="E656" i="1"/>
  <c r="B656" i="1"/>
  <c r="G656" i="1" s="1"/>
  <c r="F656" i="1" l="1"/>
  <c r="H656" i="1" s="1"/>
  <c r="A658" i="1"/>
  <c r="D657" i="1"/>
  <c r="B657" i="1"/>
  <c r="E657" i="1"/>
  <c r="C657" i="1"/>
  <c r="F657" i="1" s="1"/>
  <c r="G657" i="1" l="1"/>
  <c r="H657" i="1" s="1"/>
  <c r="A659" i="1"/>
  <c r="E658" i="1"/>
  <c r="C658" i="1"/>
  <c r="F658" i="1" s="1"/>
  <c r="D658" i="1"/>
  <c r="B658" i="1"/>
  <c r="G658" i="1" s="1"/>
  <c r="H658" i="1" l="1"/>
  <c r="A660" i="1"/>
  <c r="E659" i="1"/>
  <c r="D659" i="1"/>
  <c r="B659" i="1"/>
  <c r="C659" i="1"/>
  <c r="F659" i="1" s="1"/>
  <c r="G659" i="1" l="1"/>
  <c r="H659" i="1" s="1"/>
  <c r="A661" i="1"/>
  <c r="B660" i="1"/>
  <c r="D660" i="1"/>
  <c r="E660" i="1"/>
  <c r="C660" i="1"/>
  <c r="F660" i="1" s="1"/>
  <c r="G660" i="1" l="1"/>
  <c r="H660" i="1" s="1"/>
  <c r="A662" i="1"/>
  <c r="E661" i="1"/>
  <c r="B661" i="1"/>
  <c r="D661" i="1"/>
  <c r="C661" i="1"/>
  <c r="F661" i="1" s="1"/>
  <c r="A663" i="1" l="1"/>
  <c r="C662" i="1"/>
  <c r="E662" i="1"/>
  <c r="B662" i="1"/>
  <c r="D662" i="1"/>
  <c r="G661" i="1"/>
  <c r="H661" i="1" s="1"/>
  <c r="G662" i="1" l="1"/>
  <c r="F662" i="1"/>
  <c r="A664" i="1"/>
  <c r="C663" i="1"/>
  <c r="D663" i="1"/>
  <c r="B663" i="1"/>
  <c r="E663" i="1"/>
  <c r="A665" i="1" l="1"/>
  <c r="D664" i="1"/>
  <c r="C664" i="1"/>
  <c r="B664" i="1"/>
  <c r="E664" i="1"/>
  <c r="G663" i="1"/>
  <c r="F663" i="1"/>
  <c r="H662" i="1"/>
  <c r="H663" i="1" l="1"/>
  <c r="G664" i="1"/>
  <c r="F664" i="1"/>
  <c r="A666" i="1"/>
  <c r="B665" i="1"/>
  <c r="D665" i="1"/>
  <c r="C665" i="1"/>
  <c r="F665" i="1" s="1"/>
  <c r="E665" i="1"/>
  <c r="A667" i="1" l="1"/>
  <c r="D666" i="1"/>
  <c r="E666" i="1"/>
  <c r="B666" i="1"/>
  <c r="C666" i="1"/>
  <c r="F666" i="1" s="1"/>
  <c r="G665" i="1"/>
  <c r="H665" i="1" s="1"/>
  <c r="H664" i="1"/>
  <c r="G666" i="1" l="1"/>
  <c r="H666" i="1" s="1"/>
  <c r="A668" i="1"/>
  <c r="B667" i="1"/>
  <c r="G667" i="1" s="1"/>
  <c r="H667" i="1" s="1"/>
  <c r="E667" i="1"/>
  <c r="D667" i="1"/>
  <c r="C667" i="1"/>
  <c r="F667" i="1" s="1"/>
  <c r="A669" i="1" l="1"/>
  <c r="B668" i="1"/>
  <c r="D668" i="1"/>
  <c r="C668" i="1"/>
  <c r="E668" i="1"/>
  <c r="F668" i="1" l="1"/>
  <c r="G668" i="1"/>
  <c r="H668" i="1" s="1"/>
  <c r="A670" i="1"/>
  <c r="B669" i="1"/>
  <c r="G669" i="1" s="1"/>
  <c r="H669" i="1" s="1"/>
  <c r="C669" i="1"/>
  <c r="F669" i="1" s="1"/>
  <c r="E669" i="1"/>
  <c r="D669" i="1"/>
  <c r="A671" i="1" l="1"/>
  <c r="B670" i="1"/>
  <c r="C670" i="1"/>
  <c r="F670" i="1" s="1"/>
  <c r="D670" i="1"/>
  <c r="E670" i="1"/>
  <c r="G670" i="1" l="1"/>
  <c r="H670" i="1" s="1"/>
  <c r="A672" i="1"/>
  <c r="D671" i="1"/>
  <c r="C671" i="1"/>
  <c r="E671" i="1"/>
  <c r="B671" i="1"/>
  <c r="G671" i="1" s="1"/>
  <c r="A673" i="1" l="1"/>
  <c r="E672" i="1"/>
  <c r="D672" i="1"/>
  <c r="B672" i="1"/>
  <c r="C672" i="1"/>
  <c r="F672" i="1" s="1"/>
  <c r="F671" i="1"/>
  <c r="H671" i="1" s="1"/>
  <c r="G672" i="1" l="1"/>
  <c r="H672" i="1" s="1"/>
  <c r="A674" i="1"/>
  <c r="E673" i="1"/>
  <c r="D673" i="1"/>
  <c r="C673" i="1"/>
  <c r="F673" i="1" s="1"/>
  <c r="B673" i="1"/>
  <c r="G673" i="1" s="1"/>
  <c r="A675" i="1" l="1"/>
  <c r="B674" i="1"/>
  <c r="C674" i="1"/>
  <c r="D674" i="1"/>
  <c r="E674" i="1"/>
  <c r="H673" i="1"/>
  <c r="F674" i="1" l="1"/>
  <c r="G674" i="1"/>
  <c r="H674" i="1" s="1"/>
  <c r="A676" i="1"/>
  <c r="C675" i="1"/>
  <c r="F675" i="1" s="1"/>
  <c r="E675" i="1"/>
  <c r="D675" i="1"/>
  <c r="B675" i="1"/>
  <c r="G675" i="1" s="1"/>
  <c r="A677" i="1" l="1"/>
  <c r="B676" i="1"/>
  <c r="C676" i="1"/>
  <c r="E676" i="1"/>
  <c r="D676" i="1"/>
  <c r="H675" i="1"/>
  <c r="F676" i="1" l="1"/>
  <c r="G676" i="1"/>
  <c r="H676" i="1" s="1"/>
  <c r="A678" i="1"/>
  <c r="D677" i="1"/>
  <c r="B677" i="1"/>
  <c r="E677" i="1"/>
  <c r="C677" i="1"/>
  <c r="F677" i="1" s="1"/>
  <c r="G677" i="1" l="1"/>
  <c r="A679" i="1"/>
  <c r="D678" i="1"/>
  <c r="C678" i="1"/>
  <c r="B678" i="1"/>
  <c r="G678" i="1" s="1"/>
  <c r="E678" i="1"/>
  <c r="H677" i="1"/>
  <c r="A680" i="1" l="1"/>
  <c r="B679" i="1"/>
  <c r="D679" i="1"/>
  <c r="E679" i="1"/>
  <c r="C679" i="1"/>
  <c r="F679" i="1" s="1"/>
  <c r="F678" i="1"/>
  <c r="H678" i="1" s="1"/>
  <c r="G679" i="1" l="1"/>
  <c r="H679" i="1" s="1"/>
  <c r="A681" i="1"/>
  <c r="C680" i="1"/>
  <c r="D680" i="1"/>
  <c r="B680" i="1"/>
  <c r="G680" i="1" s="1"/>
  <c r="E680" i="1"/>
  <c r="A682" i="1" l="1"/>
  <c r="D681" i="1"/>
  <c r="C681" i="1"/>
  <c r="E681" i="1"/>
  <c r="B681" i="1"/>
  <c r="G681" i="1" s="1"/>
  <c r="F680" i="1"/>
  <c r="H680" i="1" s="1"/>
  <c r="F681" i="1" l="1"/>
  <c r="H681" i="1" s="1"/>
  <c r="A683" i="1"/>
  <c r="C682" i="1"/>
  <c r="D682" i="1"/>
  <c r="B682" i="1"/>
  <c r="G682" i="1" s="1"/>
  <c r="E682" i="1"/>
  <c r="F682" i="1" l="1"/>
  <c r="H682" i="1" s="1"/>
  <c r="A684" i="1"/>
  <c r="C683" i="1"/>
  <c r="E683" i="1"/>
  <c r="B683" i="1"/>
  <c r="G683" i="1" s="1"/>
  <c r="D683" i="1"/>
  <c r="F683" i="1" l="1"/>
  <c r="H683" i="1" s="1"/>
  <c r="A685" i="1"/>
  <c r="C684" i="1"/>
  <c r="E684" i="1"/>
  <c r="D684" i="1"/>
  <c r="B684" i="1"/>
  <c r="G684" i="1" s="1"/>
  <c r="F684" i="1" l="1"/>
  <c r="H684" i="1" s="1"/>
  <c r="A686" i="1"/>
  <c r="B685" i="1"/>
  <c r="C685" i="1"/>
  <c r="F685" i="1" s="1"/>
  <c r="D685" i="1"/>
  <c r="E685" i="1"/>
  <c r="G685" i="1" l="1"/>
  <c r="H685" i="1" s="1"/>
  <c r="A687" i="1"/>
  <c r="D686" i="1"/>
  <c r="E686" i="1"/>
  <c r="C686" i="1"/>
  <c r="F686" i="1" s="1"/>
  <c r="B686" i="1"/>
  <c r="G686" i="1" s="1"/>
  <c r="H686" i="1" l="1"/>
  <c r="A688" i="1"/>
  <c r="C687" i="1"/>
  <c r="E687" i="1"/>
  <c r="D687" i="1"/>
  <c r="B687" i="1"/>
  <c r="G687" i="1" s="1"/>
  <c r="F687" i="1" l="1"/>
  <c r="H687" i="1" s="1"/>
  <c r="A689" i="1"/>
  <c r="B688" i="1"/>
  <c r="E688" i="1"/>
  <c r="D688" i="1"/>
  <c r="C688" i="1"/>
  <c r="F688" i="1" s="1"/>
  <c r="G688" i="1" l="1"/>
  <c r="H688" i="1" s="1"/>
  <c r="A690" i="1"/>
  <c r="B689" i="1"/>
  <c r="G689" i="1" s="1"/>
  <c r="C689" i="1"/>
  <c r="E689" i="1"/>
  <c r="D689" i="1"/>
  <c r="F689" i="1" l="1"/>
  <c r="H689" i="1" s="1"/>
  <c r="A691" i="1"/>
  <c r="E690" i="1"/>
  <c r="C690" i="1"/>
  <c r="B690" i="1"/>
  <c r="G690" i="1" s="1"/>
  <c r="D690" i="1"/>
  <c r="A692" i="1" l="1"/>
  <c r="E691" i="1"/>
  <c r="C691" i="1"/>
  <c r="D691" i="1"/>
  <c r="B691" i="1"/>
  <c r="G691" i="1" s="1"/>
  <c r="F690" i="1"/>
  <c r="H690" i="1" s="1"/>
  <c r="F691" i="1" l="1"/>
  <c r="H691" i="1" s="1"/>
  <c r="A693" i="1"/>
  <c r="B692" i="1"/>
  <c r="C692" i="1"/>
  <c r="D692" i="1"/>
  <c r="E692" i="1"/>
  <c r="F692" i="1" l="1"/>
  <c r="A694" i="1"/>
  <c r="C693" i="1"/>
  <c r="D693" i="1"/>
  <c r="B693" i="1"/>
  <c r="G693" i="1" s="1"/>
  <c r="E693" i="1"/>
  <c r="G692" i="1"/>
  <c r="H692" i="1" s="1"/>
  <c r="F693" i="1" l="1"/>
  <c r="H693" i="1" s="1"/>
  <c r="A695" i="1"/>
  <c r="E694" i="1"/>
  <c r="B694" i="1"/>
  <c r="G694" i="1" s="1"/>
  <c r="H694" i="1" s="1"/>
  <c r="D694" i="1"/>
  <c r="C694" i="1"/>
  <c r="F694" i="1" s="1"/>
  <c r="A696" i="1" l="1"/>
  <c r="B695" i="1"/>
  <c r="E695" i="1"/>
  <c r="C695" i="1"/>
  <c r="F695" i="1" s="1"/>
  <c r="D695" i="1"/>
  <c r="G695" i="1" l="1"/>
  <c r="H695" i="1" s="1"/>
  <c r="A697" i="1"/>
  <c r="C696" i="1"/>
  <c r="D696" i="1"/>
  <c r="E696" i="1"/>
  <c r="B696" i="1"/>
  <c r="G696" i="1" s="1"/>
  <c r="F696" i="1" l="1"/>
  <c r="H696" i="1" s="1"/>
  <c r="A698" i="1"/>
  <c r="B697" i="1"/>
  <c r="D697" i="1"/>
  <c r="E697" i="1"/>
  <c r="C697" i="1"/>
  <c r="F697" i="1" s="1"/>
  <c r="G697" i="1" l="1"/>
  <c r="H697" i="1" s="1"/>
  <c r="A699" i="1"/>
  <c r="D698" i="1"/>
  <c r="C698" i="1"/>
  <c r="B698" i="1"/>
  <c r="E698" i="1"/>
  <c r="G698" i="1" l="1"/>
  <c r="F698" i="1"/>
  <c r="H698" i="1" s="1"/>
  <c r="A700" i="1"/>
  <c r="C699" i="1"/>
  <c r="E699" i="1"/>
  <c r="B699" i="1"/>
  <c r="G699" i="1" s="1"/>
  <c r="D699" i="1"/>
  <c r="A701" i="1" l="1"/>
  <c r="B700" i="1"/>
  <c r="C700" i="1"/>
  <c r="F700" i="1" s="1"/>
  <c r="D700" i="1"/>
  <c r="E700" i="1"/>
  <c r="F699" i="1"/>
  <c r="H699" i="1" s="1"/>
  <c r="G700" i="1" l="1"/>
  <c r="H700" i="1" s="1"/>
  <c r="A702" i="1"/>
  <c r="B701" i="1"/>
  <c r="E701" i="1"/>
  <c r="C701" i="1"/>
  <c r="F701" i="1" s="1"/>
  <c r="D701" i="1"/>
  <c r="A703" i="1" l="1"/>
  <c r="B702" i="1"/>
  <c r="G702" i="1" s="1"/>
  <c r="H702" i="1" s="1"/>
  <c r="D702" i="1"/>
  <c r="E702" i="1"/>
  <c r="C702" i="1"/>
  <c r="F702" i="1" s="1"/>
  <c r="G701" i="1"/>
  <c r="H701" i="1" s="1"/>
  <c r="A704" i="1" l="1"/>
  <c r="C703" i="1"/>
  <c r="F703" i="1" s="1"/>
  <c r="H703" i="1" s="1"/>
  <c r="D703" i="1"/>
  <c r="B703" i="1"/>
  <c r="G703" i="1" s="1"/>
  <c r="E703" i="1"/>
  <c r="A705" i="1" l="1"/>
  <c r="B704" i="1"/>
  <c r="D704" i="1"/>
  <c r="E704" i="1"/>
  <c r="C704" i="1"/>
  <c r="F704" i="1" s="1"/>
  <c r="G704" i="1" l="1"/>
  <c r="H704" i="1" s="1"/>
  <c r="A706" i="1"/>
  <c r="D705" i="1"/>
  <c r="B705" i="1"/>
  <c r="G705" i="1" s="1"/>
  <c r="E705" i="1"/>
  <c r="C705" i="1"/>
  <c r="F705" i="1" s="1"/>
  <c r="H705" i="1" l="1"/>
  <c r="A707" i="1"/>
  <c r="B706" i="1"/>
  <c r="E706" i="1"/>
  <c r="D706" i="1"/>
  <c r="C706" i="1"/>
  <c r="F706" i="1" l="1"/>
  <c r="G706" i="1"/>
  <c r="H706" i="1" s="1"/>
  <c r="A708" i="1"/>
  <c r="B707" i="1"/>
  <c r="G707" i="1" s="1"/>
  <c r="H707" i="1" s="1"/>
  <c r="E707" i="1"/>
  <c r="D707" i="1"/>
  <c r="C707" i="1"/>
  <c r="F707" i="1" s="1"/>
  <c r="A709" i="1" l="1"/>
  <c r="D708" i="1"/>
  <c r="B708" i="1"/>
  <c r="C708" i="1"/>
  <c r="E708" i="1"/>
  <c r="F708" i="1" l="1"/>
  <c r="G708" i="1"/>
  <c r="A710" i="1"/>
  <c r="B709" i="1"/>
  <c r="D709" i="1"/>
  <c r="E709" i="1"/>
  <c r="C709" i="1"/>
  <c r="F709" i="1" s="1"/>
  <c r="A711" i="1" l="1"/>
  <c r="B710" i="1"/>
  <c r="E710" i="1"/>
  <c r="C710" i="1"/>
  <c r="D710" i="1"/>
  <c r="G709" i="1"/>
  <c r="H709" i="1" s="1"/>
  <c r="H708" i="1"/>
  <c r="F710" i="1" l="1"/>
  <c r="G710" i="1"/>
  <c r="A712" i="1"/>
  <c r="B711" i="1"/>
  <c r="G711" i="1" s="1"/>
  <c r="C711" i="1"/>
  <c r="D711" i="1"/>
  <c r="E711" i="1"/>
  <c r="F711" i="1" l="1"/>
  <c r="A713" i="1"/>
  <c r="E712" i="1"/>
  <c r="B712" i="1"/>
  <c r="G712" i="1" s="1"/>
  <c r="D712" i="1"/>
  <c r="C712" i="1"/>
  <c r="F712" i="1" s="1"/>
  <c r="H711" i="1"/>
  <c r="H710" i="1"/>
  <c r="H712" i="1" l="1"/>
  <c r="A714" i="1"/>
  <c r="B713" i="1"/>
  <c r="G713" i="1" s="1"/>
  <c r="D713" i="1"/>
  <c r="E713" i="1"/>
  <c r="C713" i="1"/>
  <c r="F713" i="1" l="1"/>
  <c r="H713" i="1" s="1"/>
  <c r="A715" i="1"/>
  <c r="B714" i="1"/>
  <c r="D714" i="1"/>
  <c r="E714" i="1"/>
  <c r="C714" i="1"/>
  <c r="F714" i="1" s="1"/>
  <c r="G714" i="1" l="1"/>
  <c r="H714" i="1" s="1"/>
  <c r="A716" i="1"/>
  <c r="E715" i="1"/>
  <c r="D715" i="1"/>
  <c r="C715" i="1"/>
  <c r="F715" i="1" s="1"/>
  <c r="B715" i="1"/>
  <c r="G715" i="1" s="1"/>
  <c r="H715" i="1" s="1"/>
  <c r="A717" i="1" l="1"/>
  <c r="E716" i="1"/>
  <c r="D716" i="1"/>
  <c r="C716" i="1"/>
  <c r="F716" i="1" s="1"/>
  <c r="B716" i="1"/>
  <c r="G716" i="1" s="1"/>
  <c r="H716" i="1" s="1"/>
  <c r="A718" i="1" l="1"/>
  <c r="E717" i="1"/>
  <c r="C717" i="1"/>
  <c r="D717" i="1"/>
  <c r="B717" i="1"/>
  <c r="G717" i="1" s="1"/>
  <c r="F717" i="1" l="1"/>
  <c r="H717" i="1" s="1"/>
  <c r="A719" i="1"/>
  <c r="C718" i="1"/>
  <c r="B718" i="1"/>
  <c r="G718" i="1" s="1"/>
  <c r="D718" i="1"/>
  <c r="E718" i="1"/>
  <c r="F718" i="1" l="1"/>
  <c r="H718" i="1"/>
  <c r="A720" i="1"/>
  <c r="E719" i="1"/>
  <c r="D719" i="1"/>
  <c r="C719" i="1"/>
  <c r="F719" i="1" s="1"/>
  <c r="B719" i="1"/>
  <c r="G719" i="1" s="1"/>
  <c r="H719" i="1" l="1"/>
  <c r="A721" i="1"/>
  <c r="C720" i="1"/>
  <c r="D720" i="1"/>
  <c r="E720" i="1"/>
  <c r="B720" i="1"/>
  <c r="G720" i="1" s="1"/>
  <c r="F720" i="1" l="1"/>
  <c r="H720" i="1" s="1"/>
  <c r="A722" i="1"/>
  <c r="B721" i="1"/>
  <c r="D721" i="1"/>
  <c r="C721" i="1"/>
  <c r="F721" i="1" s="1"/>
  <c r="E721" i="1"/>
  <c r="G721" i="1" l="1"/>
  <c r="H721" i="1" s="1"/>
  <c r="A723" i="1"/>
  <c r="B722" i="1"/>
  <c r="G722" i="1" s="1"/>
  <c r="E722" i="1"/>
  <c r="C722" i="1"/>
  <c r="F722" i="1" s="1"/>
  <c r="D722" i="1"/>
  <c r="H722" i="1" l="1"/>
  <c r="A724" i="1"/>
  <c r="E723" i="1"/>
  <c r="C723" i="1"/>
  <c r="D723" i="1"/>
  <c r="B723" i="1"/>
  <c r="G723" i="1" s="1"/>
  <c r="F723" i="1" l="1"/>
  <c r="H723" i="1" s="1"/>
  <c r="A725" i="1"/>
  <c r="C724" i="1"/>
  <c r="B724" i="1"/>
  <c r="G724" i="1" s="1"/>
  <c r="D724" i="1"/>
  <c r="E724" i="1"/>
  <c r="F724" i="1" l="1"/>
  <c r="H724" i="1" s="1"/>
  <c r="A726" i="1"/>
  <c r="C725" i="1"/>
  <c r="E725" i="1"/>
  <c r="D725" i="1"/>
  <c r="B725" i="1"/>
  <c r="G725" i="1" s="1"/>
  <c r="F725" i="1" l="1"/>
  <c r="H725" i="1" s="1"/>
  <c r="A727" i="1"/>
  <c r="D726" i="1"/>
  <c r="C726" i="1"/>
  <c r="B726" i="1"/>
  <c r="G726" i="1" s="1"/>
  <c r="E726" i="1"/>
  <c r="F726" i="1" l="1"/>
  <c r="H726" i="1" s="1"/>
  <c r="A728" i="1"/>
  <c r="B727" i="1"/>
  <c r="D727" i="1"/>
  <c r="C727" i="1"/>
  <c r="F727" i="1" s="1"/>
  <c r="E727" i="1"/>
  <c r="G727" i="1" l="1"/>
  <c r="H727" i="1" s="1"/>
  <c r="A729" i="1"/>
  <c r="C728" i="1"/>
  <c r="F728" i="1" s="1"/>
  <c r="E728" i="1"/>
  <c r="D728" i="1"/>
  <c r="B728" i="1"/>
  <c r="G728" i="1" s="1"/>
  <c r="A730" i="1" l="1"/>
  <c r="D729" i="1"/>
  <c r="C729" i="1"/>
  <c r="B729" i="1"/>
  <c r="G729" i="1" s="1"/>
  <c r="E729" i="1"/>
  <c r="H728" i="1"/>
  <c r="F729" i="1" l="1"/>
  <c r="H729" i="1" s="1"/>
  <c r="A731" i="1"/>
  <c r="C730" i="1"/>
  <c r="E730" i="1"/>
  <c r="B730" i="1"/>
  <c r="G730" i="1" s="1"/>
  <c r="D730" i="1"/>
  <c r="A732" i="1" l="1"/>
  <c r="E731" i="1"/>
  <c r="C731" i="1"/>
  <c r="D731" i="1"/>
  <c r="B731" i="1"/>
  <c r="G731" i="1" s="1"/>
  <c r="F730" i="1"/>
  <c r="H730" i="1" s="1"/>
  <c r="F731" i="1" l="1"/>
  <c r="H731" i="1" s="1"/>
  <c r="A733" i="1"/>
  <c r="B732" i="1"/>
  <c r="G732" i="1" s="1"/>
  <c r="H732" i="1" s="1"/>
  <c r="C732" i="1"/>
  <c r="F732" i="1" s="1"/>
  <c r="D732" i="1"/>
  <c r="E732" i="1"/>
  <c r="A734" i="1" l="1"/>
  <c r="B733" i="1"/>
  <c r="C733" i="1"/>
  <c r="F733" i="1" s="1"/>
  <c r="E733" i="1"/>
  <c r="D733" i="1"/>
  <c r="G733" i="1" l="1"/>
  <c r="H733" i="1" s="1"/>
  <c r="A735" i="1"/>
  <c r="B734" i="1"/>
  <c r="G734" i="1" s="1"/>
  <c r="D734" i="1"/>
  <c r="E734" i="1"/>
  <c r="C734" i="1"/>
  <c r="F734" i="1" s="1"/>
  <c r="A736" i="1" l="1"/>
  <c r="C735" i="1"/>
  <c r="B735" i="1"/>
  <c r="D735" i="1"/>
  <c r="E735" i="1"/>
  <c r="H734" i="1"/>
  <c r="G735" i="1" l="1"/>
  <c r="F735" i="1"/>
  <c r="H735" i="1" s="1"/>
  <c r="A737" i="1"/>
  <c r="E736" i="1"/>
  <c r="B736" i="1"/>
  <c r="D736" i="1"/>
  <c r="C736" i="1"/>
  <c r="F736" i="1" s="1"/>
  <c r="A738" i="1" l="1"/>
  <c r="B737" i="1"/>
  <c r="C737" i="1"/>
  <c r="F737" i="1" s="1"/>
  <c r="D737" i="1"/>
  <c r="E737" i="1"/>
  <c r="G736" i="1"/>
  <c r="H736" i="1" s="1"/>
  <c r="G737" i="1" l="1"/>
  <c r="H737" i="1" s="1"/>
  <c r="A739" i="1"/>
  <c r="E738" i="1"/>
  <c r="C738" i="1"/>
  <c r="F738" i="1" s="1"/>
  <c r="D738" i="1"/>
  <c r="B738" i="1"/>
  <c r="G738" i="1" s="1"/>
  <c r="H738" i="1" l="1"/>
  <c r="A740" i="1"/>
  <c r="D739" i="1"/>
  <c r="E739" i="1"/>
  <c r="C739" i="1"/>
  <c r="F739" i="1" s="1"/>
  <c r="B739" i="1"/>
  <c r="G739" i="1" s="1"/>
  <c r="H739" i="1" s="1"/>
  <c r="A741" i="1" l="1"/>
  <c r="E740" i="1"/>
  <c r="C740" i="1"/>
  <c r="D740" i="1"/>
  <c r="B740" i="1"/>
  <c r="G740" i="1" s="1"/>
  <c r="F740" i="1" l="1"/>
  <c r="H740" i="1" s="1"/>
  <c r="A742" i="1"/>
  <c r="D741" i="1"/>
  <c r="C741" i="1"/>
  <c r="F741" i="1" s="1"/>
  <c r="B741" i="1"/>
  <c r="G741" i="1" s="1"/>
  <c r="H741" i="1" s="1"/>
  <c r="E741" i="1"/>
  <c r="A743" i="1" l="1"/>
  <c r="C742" i="1"/>
  <c r="B742" i="1"/>
  <c r="G742" i="1" s="1"/>
  <c r="E742" i="1"/>
  <c r="D742" i="1"/>
  <c r="F742" i="1" l="1"/>
  <c r="H742" i="1" s="1"/>
  <c r="A744" i="1"/>
  <c r="B743" i="1"/>
  <c r="D743" i="1"/>
  <c r="C743" i="1"/>
  <c r="E743" i="1"/>
  <c r="F743" i="1" l="1"/>
  <c r="A745" i="1"/>
  <c r="C744" i="1"/>
  <c r="F744" i="1" s="1"/>
  <c r="D744" i="1"/>
  <c r="B744" i="1"/>
  <c r="G744" i="1" s="1"/>
  <c r="E744" i="1"/>
  <c r="G743" i="1"/>
  <c r="H744" i="1" l="1"/>
  <c r="A746" i="1"/>
  <c r="C745" i="1"/>
  <c r="E745" i="1"/>
  <c r="B745" i="1"/>
  <c r="G745" i="1" s="1"/>
  <c r="D745" i="1"/>
  <c r="H743" i="1"/>
  <c r="A747" i="1" l="1"/>
  <c r="D746" i="1"/>
  <c r="C746" i="1"/>
  <c r="E746" i="1"/>
  <c r="B746" i="1"/>
  <c r="G746" i="1" s="1"/>
  <c r="F745" i="1"/>
  <c r="H745" i="1" s="1"/>
  <c r="F746" i="1" l="1"/>
  <c r="H746" i="1" s="1"/>
  <c r="A748" i="1"/>
  <c r="C747" i="1"/>
  <c r="D747" i="1"/>
  <c r="B747" i="1"/>
  <c r="G747" i="1" s="1"/>
  <c r="E747" i="1"/>
  <c r="A749" i="1" l="1"/>
  <c r="C748" i="1"/>
  <c r="B748" i="1"/>
  <c r="G748" i="1" s="1"/>
  <c r="E748" i="1"/>
  <c r="D748" i="1"/>
  <c r="F747" i="1"/>
  <c r="H747" i="1" s="1"/>
  <c r="F748" i="1" l="1"/>
  <c r="H748" i="1" s="1"/>
  <c r="A750" i="1"/>
  <c r="E749" i="1"/>
  <c r="D749" i="1"/>
  <c r="B749" i="1"/>
  <c r="C749" i="1"/>
  <c r="F749" i="1" s="1"/>
  <c r="G749" i="1" l="1"/>
  <c r="H749" i="1" s="1"/>
  <c r="A751" i="1"/>
  <c r="D750" i="1"/>
  <c r="E750" i="1"/>
  <c r="B750" i="1"/>
  <c r="G750" i="1" s="1"/>
  <c r="C750" i="1"/>
  <c r="F750" i="1" s="1"/>
  <c r="H750" i="1" l="1"/>
  <c r="A752" i="1"/>
  <c r="E751" i="1"/>
  <c r="B751" i="1"/>
  <c r="D751" i="1"/>
  <c r="C751" i="1"/>
  <c r="F751" i="1" s="1"/>
  <c r="A753" i="1" l="1"/>
  <c r="D752" i="1"/>
  <c r="E752" i="1"/>
  <c r="C752" i="1"/>
  <c r="F752" i="1" s="1"/>
  <c r="B752" i="1"/>
  <c r="G752" i="1" s="1"/>
  <c r="G751" i="1"/>
  <c r="H751" i="1" s="1"/>
  <c r="H752" i="1" l="1"/>
  <c r="A754" i="1"/>
  <c r="E753" i="1"/>
  <c r="D753" i="1"/>
  <c r="B753" i="1"/>
  <c r="C753" i="1"/>
  <c r="F753" i="1" s="1"/>
  <c r="A755" i="1" l="1"/>
  <c r="D754" i="1"/>
  <c r="E754" i="1"/>
  <c r="B754" i="1"/>
  <c r="G754" i="1" s="1"/>
  <c r="C754" i="1"/>
  <c r="F754" i="1" s="1"/>
  <c r="G753" i="1"/>
  <c r="H753" i="1" s="1"/>
  <c r="A756" i="1" l="1"/>
  <c r="B755" i="1"/>
  <c r="C755" i="1"/>
  <c r="D755" i="1"/>
  <c r="E755" i="1"/>
  <c r="H754" i="1"/>
  <c r="F755" i="1" l="1"/>
  <c r="G755" i="1"/>
  <c r="H755" i="1" s="1"/>
  <c r="A757" i="1"/>
  <c r="B756" i="1"/>
  <c r="E756" i="1"/>
  <c r="C756" i="1"/>
  <c r="F756" i="1" s="1"/>
  <c r="D756" i="1"/>
  <c r="A758" i="1" l="1"/>
  <c r="C757" i="1"/>
  <c r="D757" i="1"/>
  <c r="E757" i="1"/>
  <c r="B757" i="1"/>
  <c r="G757" i="1" s="1"/>
  <c r="G756" i="1"/>
  <c r="H756" i="1" s="1"/>
  <c r="F757" i="1" l="1"/>
  <c r="H757" i="1" s="1"/>
  <c r="A759" i="1"/>
  <c r="D758" i="1"/>
  <c r="B758" i="1"/>
  <c r="G758" i="1" s="1"/>
  <c r="C758" i="1"/>
  <c r="E758" i="1"/>
  <c r="A760" i="1" l="1"/>
  <c r="B759" i="1"/>
  <c r="C759" i="1"/>
  <c r="E759" i="1"/>
  <c r="D759" i="1"/>
  <c r="F758" i="1"/>
  <c r="H758" i="1" s="1"/>
  <c r="F759" i="1" l="1"/>
  <c r="G759" i="1"/>
  <c r="A761" i="1"/>
  <c r="C760" i="1"/>
  <c r="D760" i="1"/>
  <c r="B760" i="1"/>
  <c r="G760" i="1" s="1"/>
  <c r="E760" i="1"/>
  <c r="A762" i="1" l="1"/>
  <c r="D761" i="1"/>
  <c r="C761" i="1"/>
  <c r="E761" i="1"/>
  <c r="B761" i="1"/>
  <c r="G761" i="1" s="1"/>
  <c r="F760" i="1"/>
  <c r="H760" i="1" s="1"/>
  <c r="H759" i="1"/>
  <c r="F761" i="1" l="1"/>
  <c r="H761" i="1" s="1"/>
  <c r="A763" i="1"/>
  <c r="B762" i="1"/>
  <c r="D762" i="1"/>
  <c r="E762" i="1"/>
  <c r="C762" i="1"/>
  <c r="F762" i="1" s="1"/>
  <c r="A764" i="1" l="1"/>
  <c r="B763" i="1"/>
  <c r="D763" i="1"/>
  <c r="E763" i="1"/>
  <c r="C763" i="1"/>
  <c r="F763" i="1" s="1"/>
  <c r="G762" i="1"/>
  <c r="H762" i="1" s="1"/>
  <c r="G763" i="1" l="1"/>
  <c r="H763" i="1" s="1"/>
  <c r="A765" i="1"/>
  <c r="B764" i="1"/>
  <c r="C764" i="1"/>
  <c r="D764" i="1"/>
  <c r="E764" i="1"/>
  <c r="F764" i="1" l="1"/>
  <c r="A766" i="1"/>
  <c r="D765" i="1"/>
  <c r="E765" i="1"/>
  <c r="C765" i="1"/>
  <c r="F765" i="1" s="1"/>
  <c r="B765" i="1"/>
  <c r="G764" i="1"/>
  <c r="G765" i="1" l="1"/>
  <c r="H765" i="1" s="1"/>
  <c r="A767" i="1"/>
  <c r="C766" i="1"/>
  <c r="B766" i="1"/>
  <c r="G766" i="1" s="1"/>
  <c r="D766" i="1"/>
  <c r="E766" i="1"/>
  <c r="H764" i="1"/>
  <c r="A768" i="1" l="1"/>
  <c r="E767" i="1"/>
  <c r="C767" i="1"/>
  <c r="D767" i="1"/>
  <c r="B767" i="1"/>
  <c r="G767" i="1" s="1"/>
  <c r="F766" i="1"/>
  <c r="H766" i="1" s="1"/>
  <c r="F767" i="1" l="1"/>
  <c r="H767" i="1" s="1"/>
  <c r="A769" i="1"/>
  <c r="C768" i="1"/>
  <c r="E768" i="1"/>
  <c r="D768" i="1"/>
  <c r="B768" i="1"/>
  <c r="G768" i="1" s="1"/>
  <c r="F768" i="1" l="1"/>
  <c r="H768" i="1" s="1"/>
  <c r="A770" i="1"/>
  <c r="B769" i="1"/>
  <c r="E769" i="1"/>
  <c r="C769" i="1"/>
  <c r="F769" i="1" s="1"/>
  <c r="D769" i="1"/>
  <c r="G769" i="1" l="1"/>
  <c r="H769" i="1" s="1"/>
  <c r="A771" i="1"/>
  <c r="E770" i="1"/>
  <c r="C770" i="1"/>
  <c r="F770" i="1" s="1"/>
  <c r="B770" i="1"/>
  <c r="G770" i="1" s="1"/>
  <c r="D770" i="1"/>
  <c r="H770" i="1" l="1"/>
  <c r="A772" i="1"/>
  <c r="C771" i="1"/>
  <c r="D771" i="1"/>
  <c r="B771" i="1"/>
  <c r="G771" i="1" s="1"/>
  <c r="E771" i="1"/>
  <c r="F771" i="1" l="1"/>
  <c r="H771" i="1" s="1"/>
  <c r="A773" i="1"/>
  <c r="C772" i="1"/>
  <c r="E772" i="1"/>
  <c r="B772" i="1"/>
  <c r="G772" i="1" s="1"/>
  <c r="D772" i="1"/>
  <c r="F772" i="1" l="1"/>
  <c r="H772" i="1" s="1"/>
  <c r="A774" i="1"/>
  <c r="D773" i="1"/>
  <c r="E773" i="1"/>
  <c r="B773" i="1"/>
  <c r="C773" i="1"/>
  <c r="F773" i="1" s="1"/>
  <c r="G773" i="1" l="1"/>
  <c r="H773" i="1" s="1"/>
  <c r="A775" i="1"/>
  <c r="C774" i="1"/>
  <c r="B774" i="1"/>
  <c r="D774" i="1"/>
  <c r="E774" i="1"/>
  <c r="F774" i="1" l="1"/>
  <c r="A776" i="1"/>
  <c r="B775" i="1"/>
  <c r="D775" i="1"/>
  <c r="E775" i="1"/>
  <c r="C775" i="1"/>
  <c r="F775" i="1" s="1"/>
  <c r="G774" i="1"/>
  <c r="G775" i="1" l="1"/>
  <c r="H775" i="1" s="1"/>
  <c r="A777" i="1"/>
  <c r="E776" i="1"/>
  <c r="D776" i="1"/>
  <c r="B776" i="1"/>
  <c r="G776" i="1" s="1"/>
  <c r="C776" i="1"/>
  <c r="F776" i="1" s="1"/>
  <c r="H774" i="1"/>
  <c r="H776" i="1" l="1"/>
  <c r="A778" i="1"/>
  <c r="C777" i="1"/>
  <c r="D777" i="1"/>
  <c r="E777" i="1"/>
  <c r="B777" i="1"/>
  <c r="G777" i="1" s="1"/>
  <c r="F777" i="1" l="1"/>
  <c r="H777" i="1" s="1"/>
  <c r="A779" i="1"/>
  <c r="B778" i="1"/>
  <c r="E778" i="1"/>
  <c r="D778" i="1"/>
  <c r="C778" i="1"/>
  <c r="F778" i="1" s="1"/>
  <c r="G778" i="1" l="1"/>
  <c r="H778" i="1" s="1"/>
  <c r="A780" i="1"/>
  <c r="C779" i="1"/>
  <c r="E779" i="1"/>
  <c r="B779" i="1"/>
  <c r="D779" i="1"/>
  <c r="F779" i="1" l="1"/>
  <c r="A781" i="1"/>
  <c r="C780" i="1"/>
  <c r="B780" i="1"/>
  <c r="E780" i="1"/>
  <c r="D780" i="1"/>
  <c r="G779" i="1"/>
  <c r="H779" i="1" s="1"/>
  <c r="G780" i="1" l="1"/>
  <c r="F780" i="1"/>
  <c r="H780" i="1" s="1"/>
  <c r="A782" i="1"/>
  <c r="C781" i="1"/>
  <c r="D781" i="1"/>
  <c r="E781" i="1"/>
  <c r="B781" i="1"/>
  <c r="G781" i="1" s="1"/>
  <c r="F781" i="1" l="1"/>
  <c r="H781" i="1" s="1"/>
  <c r="A783" i="1"/>
  <c r="B782" i="1"/>
  <c r="G782" i="1" s="1"/>
  <c r="D782" i="1"/>
  <c r="C782" i="1"/>
  <c r="E782" i="1"/>
  <c r="A784" i="1" l="1"/>
  <c r="C783" i="1"/>
  <c r="E783" i="1"/>
  <c r="B783" i="1"/>
  <c r="G783" i="1" s="1"/>
  <c r="D783" i="1"/>
  <c r="F782" i="1"/>
  <c r="H782" i="1" s="1"/>
  <c r="F783" i="1" l="1"/>
  <c r="H783" i="1" s="1"/>
  <c r="A785" i="1"/>
  <c r="D784" i="1"/>
  <c r="C784" i="1"/>
  <c r="B784" i="1"/>
  <c r="G784" i="1" s="1"/>
  <c r="E784" i="1"/>
  <c r="F784" i="1" l="1"/>
  <c r="H784" i="1" s="1"/>
  <c r="A786" i="1"/>
  <c r="B785" i="1"/>
  <c r="C785" i="1"/>
  <c r="F785" i="1" s="1"/>
  <c r="E785" i="1"/>
  <c r="D785" i="1"/>
  <c r="G785" i="1" l="1"/>
  <c r="H785" i="1" s="1"/>
  <c r="A787" i="1"/>
  <c r="D786" i="1"/>
  <c r="B786" i="1"/>
  <c r="C786" i="1"/>
  <c r="E786" i="1"/>
  <c r="F786" i="1" l="1"/>
  <c r="A788" i="1"/>
  <c r="B787" i="1"/>
  <c r="E787" i="1"/>
  <c r="C787" i="1"/>
  <c r="F787" i="1" s="1"/>
  <c r="D787" i="1"/>
  <c r="G786" i="1"/>
  <c r="G787" i="1" l="1"/>
  <c r="H787" i="1" s="1"/>
  <c r="A789" i="1"/>
  <c r="B788" i="1"/>
  <c r="C788" i="1"/>
  <c r="E788" i="1"/>
  <c r="D788" i="1"/>
  <c r="H786" i="1"/>
  <c r="F788" i="1" l="1"/>
  <c r="A790" i="1"/>
  <c r="B789" i="1"/>
  <c r="C789" i="1"/>
  <c r="F789" i="1" s="1"/>
  <c r="D789" i="1"/>
  <c r="E789" i="1"/>
  <c r="G788" i="1"/>
  <c r="G789" i="1" l="1"/>
  <c r="H789" i="1" s="1"/>
  <c r="A791" i="1"/>
  <c r="B790" i="1"/>
  <c r="G790" i="1" s="1"/>
  <c r="C790" i="1"/>
  <c r="D790" i="1"/>
  <c r="E790" i="1"/>
  <c r="H788" i="1"/>
  <c r="A792" i="1" l="1"/>
  <c r="B791" i="1"/>
  <c r="D791" i="1"/>
  <c r="E791" i="1"/>
  <c r="C791" i="1"/>
  <c r="F790" i="1"/>
  <c r="H790" i="1" s="1"/>
  <c r="F791" i="1" l="1"/>
  <c r="G791" i="1"/>
  <c r="A793" i="1"/>
  <c r="D792" i="1"/>
  <c r="E792" i="1"/>
  <c r="C792" i="1"/>
  <c r="F792" i="1" s="1"/>
  <c r="B792" i="1"/>
  <c r="G792" i="1" s="1"/>
  <c r="H792" i="1" s="1"/>
  <c r="A794" i="1" l="1"/>
  <c r="E793" i="1"/>
  <c r="C793" i="1"/>
  <c r="B793" i="1"/>
  <c r="G793" i="1" s="1"/>
  <c r="D793" i="1"/>
  <c r="H791" i="1"/>
  <c r="F793" i="1" l="1"/>
  <c r="H793" i="1" s="1"/>
  <c r="A795" i="1"/>
  <c r="C794" i="1"/>
  <c r="B794" i="1"/>
  <c r="G794" i="1" s="1"/>
  <c r="D794" i="1"/>
  <c r="E794" i="1"/>
  <c r="F794" i="1" l="1"/>
  <c r="H794" i="1" s="1"/>
  <c r="A796" i="1"/>
  <c r="B795" i="1"/>
  <c r="E795" i="1"/>
  <c r="C795" i="1"/>
  <c r="D795" i="1"/>
  <c r="F795" i="1" l="1"/>
  <c r="G795" i="1"/>
  <c r="H795" i="1" s="1"/>
  <c r="A797" i="1"/>
  <c r="E796" i="1"/>
  <c r="D796" i="1"/>
  <c r="C796" i="1"/>
  <c r="F796" i="1" s="1"/>
  <c r="B796" i="1"/>
  <c r="G796" i="1" s="1"/>
  <c r="H796" i="1" s="1"/>
  <c r="A798" i="1" l="1"/>
  <c r="D797" i="1"/>
  <c r="B797" i="1"/>
  <c r="E797" i="1"/>
  <c r="C797" i="1"/>
  <c r="F797" i="1" s="1"/>
  <c r="G797" i="1" l="1"/>
  <c r="H797" i="1" s="1"/>
  <c r="A799" i="1"/>
  <c r="D798" i="1"/>
  <c r="E798" i="1"/>
  <c r="C798" i="1"/>
  <c r="F798" i="1" s="1"/>
  <c r="B798" i="1"/>
  <c r="G798" i="1" s="1"/>
  <c r="H798" i="1" s="1"/>
  <c r="A800" i="1" l="1"/>
  <c r="C799" i="1"/>
  <c r="E799" i="1"/>
  <c r="B799" i="1"/>
  <c r="D799" i="1"/>
  <c r="G799" i="1" l="1"/>
  <c r="F799" i="1"/>
  <c r="H799" i="1" s="1"/>
  <c r="A801" i="1"/>
  <c r="C800" i="1"/>
  <c r="B800" i="1"/>
  <c r="D800" i="1"/>
  <c r="E800" i="1"/>
  <c r="G800" i="1" l="1"/>
  <c r="F800" i="1"/>
  <c r="H800" i="1" s="1"/>
  <c r="A802" i="1"/>
  <c r="D801" i="1"/>
  <c r="E801" i="1"/>
  <c r="B801" i="1"/>
  <c r="C801" i="1"/>
  <c r="F801" i="1" s="1"/>
  <c r="G801" i="1" l="1"/>
  <c r="H801" i="1" s="1"/>
  <c r="A803" i="1"/>
  <c r="B802" i="1"/>
  <c r="E802" i="1"/>
  <c r="D802" i="1"/>
  <c r="C802" i="1"/>
  <c r="F802" i="1" s="1"/>
  <c r="G802" i="1" l="1"/>
  <c r="H802" i="1" s="1"/>
  <c r="A804" i="1"/>
  <c r="E803" i="1"/>
  <c r="D803" i="1"/>
  <c r="B803" i="1"/>
  <c r="C803" i="1"/>
  <c r="F803" i="1" s="1"/>
  <c r="G803" i="1" l="1"/>
  <c r="H803" i="1" s="1"/>
  <c r="A805" i="1"/>
  <c r="B804" i="1"/>
  <c r="E804" i="1"/>
  <c r="C804" i="1"/>
  <c r="F804" i="1" s="1"/>
  <c r="D804" i="1"/>
  <c r="A806" i="1" l="1"/>
  <c r="B805" i="1"/>
  <c r="D805" i="1"/>
  <c r="E805" i="1"/>
  <c r="C805" i="1"/>
  <c r="G804" i="1"/>
  <c r="H804" i="1" s="1"/>
  <c r="F805" i="1" l="1"/>
  <c r="G805" i="1"/>
  <c r="H805" i="1" s="1"/>
  <c r="A807" i="1"/>
  <c r="B806" i="1"/>
  <c r="C806" i="1"/>
  <c r="F806" i="1" s="1"/>
  <c r="E806" i="1"/>
  <c r="D806" i="1"/>
  <c r="G806" i="1" l="1"/>
  <c r="H806" i="1" s="1"/>
  <c r="A808" i="1"/>
  <c r="E807" i="1"/>
  <c r="D807" i="1"/>
  <c r="C807" i="1"/>
  <c r="F807" i="1" s="1"/>
  <c r="H807" i="1" s="1"/>
  <c r="B807" i="1"/>
  <c r="G807" i="1" s="1"/>
  <c r="A809" i="1" l="1"/>
  <c r="D808" i="1"/>
  <c r="C808" i="1"/>
  <c r="B808" i="1"/>
  <c r="G808" i="1" s="1"/>
  <c r="E808" i="1"/>
  <c r="F808" i="1" l="1"/>
  <c r="H808" i="1" s="1"/>
  <c r="A810" i="1"/>
  <c r="B809" i="1"/>
  <c r="C809" i="1"/>
  <c r="E809" i="1"/>
  <c r="D809" i="1"/>
  <c r="F809" i="1" l="1"/>
  <c r="G809" i="1"/>
  <c r="A811" i="1"/>
  <c r="C810" i="1"/>
  <c r="B810" i="1"/>
  <c r="E810" i="1"/>
  <c r="D810" i="1"/>
  <c r="G810" i="1" l="1"/>
  <c r="F810" i="1"/>
  <c r="H810" i="1" s="1"/>
  <c r="A812" i="1"/>
  <c r="D811" i="1"/>
  <c r="B811" i="1"/>
  <c r="E811" i="1"/>
  <c r="C811" i="1"/>
  <c r="F811" i="1" s="1"/>
  <c r="H809" i="1"/>
  <c r="G811" i="1" l="1"/>
  <c r="H811" i="1" s="1"/>
  <c r="A813" i="1"/>
  <c r="B812" i="1"/>
  <c r="D812" i="1"/>
  <c r="E812" i="1"/>
  <c r="C812" i="1"/>
  <c r="F812" i="1" s="1"/>
  <c r="A814" i="1" l="1"/>
  <c r="B813" i="1"/>
  <c r="D813" i="1"/>
  <c r="C813" i="1"/>
  <c r="F813" i="1" s="1"/>
  <c r="E813" i="1"/>
  <c r="G812" i="1"/>
  <c r="H812" i="1" s="1"/>
  <c r="G813" i="1" l="1"/>
  <c r="H813" i="1" s="1"/>
  <c r="A815" i="1"/>
  <c r="C814" i="1"/>
  <c r="D814" i="1"/>
  <c r="E814" i="1"/>
  <c r="B814" i="1"/>
  <c r="G814" i="1" s="1"/>
  <c r="A816" i="1" l="1"/>
  <c r="B815" i="1"/>
  <c r="E815" i="1"/>
  <c r="C815" i="1"/>
  <c r="D815" i="1"/>
  <c r="F814" i="1"/>
  <c r="H814" i="1" s="1"/>
  <c r="F815" i="1" l="1"/>
  <c r="G815" i="1"/>
  <c r="A817" i="1"/>
  <c r="E816" i="1"/>
  <c r="C816" i="1"/>
  <c r="F816" i="1" s="1"/>
  <c r="D816" i="1"/>
  <c r="B816" i="1"/>
  <c r="G816" i="1" s="1"/>
  <c r="H816" i="1" l="1"/>
  <c r="A818" i="1"/>
  <c r="B817" i="1"/>
  <c r="C817" i="1"/>
  <c r="F817" i="1" s="1"/>
  <c r="D817" i="1"/>
  <c r="E817" i="1"/>
  <c r="H815" i="1"/>
  <c r="G817" i="1" l="1"/>
  <c r="H817" i="1" s="1"/>
  <c r="A819" i="1"/>
  <c r="B818" i="1"/>
  <c r="G818" i="1" s="1"/>
  <c r="H818" i="1" s="1"/>
  <c r="D818" i="1"/>
  <c r="C818" i="1"/>
  <c r="F818" i="1" s="1"/>
  <c r="E818" i="1"/>
  <c r="A820" i="1" l="1"/>
  <c r="E819" i="1"/>
  <c r="C819" i="1"/>
  <c r="D819" i="1"/>
  <c r="B819" i="1"/>
  <c r="G819" i="1" s="1"/>
  <c r="F819" i="1" l="1"/>
  <c r="H819" i="1" s="1"/>
  <c r="A821" i="1"/>
  <c r="C820" i="1"/>
  <c r="E820" i="1"/>
  <c r="B820" i="1"/>
  <c r="D820" i="1"/>
  <c r="G820" i="1" l="1"/>
  <c r="F820" i="1"/>
  <c r="A822" i="1"/>
  <c r="B821" i="1"/>
  <c r="C821" i="1"/>
  <c r="E821" i="1"/>
  <c r="D821" i="1"/>
  <c r="A823" i="1" l="1"/>
  <c r="B822" i="1"/>
  <c r="C822" i="1"/>
  <c r="D822" i="1"/>
  <c r="E822" i="1"/>
  <c r="F821" i="1"/>
  <c r="G821" i="1"/>
  <c r="H820" i="1"/>
  <c r="H821" i="1" l="1"/>
  <c r="F822" i="1"/>
  <c r="G822" i="1"/>
  <c r="H822" i="1" s="1"/>
  <c r="A824" i="1"/>
  <c r="B823" i="1"/>
  <c r="G823" i="1" s="1"/>
  <c r="C823" i="1"/>
  <c r="F823" i="1" s="1"/>
  <c r="D823" i="1"/>
  <c r="E823" i="1"/>
  <c r="H823" i="1" l="1"/>
  <c r="A825" i="1"/>
  <c r="B824" i="1"/>
  <c r="D824" i="1"/>
  <c r="E824" i="1"/>
  <c r="C824" i="1"/>
  <c r="F824" i="1" s="1"/>
  <c r="G824" i="1" l="1"/>
  <c r="H824" i="1" s="1"/>
  <c r="A826" i="1"/>
  <c r="C825" i="1"/>
  <c r="F825" i="1" s="1"/>
  <c r="D825" i="1"/>
  <c r="E825" i="1"/>
  <c r="B825" i="1"/>
  <c r="G825" i="1" s="1"/>
  <c r="H825" i="1" s="1"/>
  <c r="A827" i="1" l="1"/>
  <c r="B826" i="1"/>
  <c r="E826" i="1"/>
  <c r="C826" i="1"/>
  <c r="D826" i="1"/>
  <c r="F826" i="1" l="1"/>
  <c r="G826" i="1"/>
  <c r="H826" i="1" s="1"/>
  <c r="A828" i="1"/>
  <c r="D827" i="1"/>
  <c r="B827" i="1"/>
  <c r="G827" i="1" s="1"/>
  <c r="C827" i="1"/>
  <c r="F827" i="1" s="1"/>
  <c r="E827" i="1"/>
  <c r="H827" i="1" l="1"/>
  <c r="A829" i="1"/>
  <c r="B828" i="1"/>
  <c r="E828" i="1"/>
  <c r="C828" i="1"/>
  <c r="F828" i="1" s="1"/>
  <c r="D828" i="1"/>
  <c r="G828" i="1" l="1"/>
  <c r="H828" i="1" s="1"/>
  <c r="A830" i="1"/>
  <c r="D829" i="1"/>
  <c r="B829" i="1"/>
  <c r="G829" i="1" s="1"/>
  <c r="E829" i="1"/>
  <c r="C829" i="1"/>
  <c r="A831" i="1" l="1"/>
  <c r="E830" i="1"/>
  <c r="D830" i="1"/>
  <c r="B830" i="1"/>
  <c r="C830" i="1"/>
  <c r="F830" i="1" s="1"/>
  <c r="F829" i="1"/>
  <c r="H829" i="1" s="1"/>
  <c r="G830" i="1" l="1"/>
  <c r="H830" i="1" s="1"/>
  <c r="A832" i="1"/>
  <c r="E831" i="1"/>
  <c r="B831" i="1"/>
  <c r="G831" i="1" s="1"/>
  <c r="D831" i="1"/>
  <c r="C831" i="1"/>
  <c r="F831" i="1" s="1"/>
  <c r="A833" i="1" l="1"/>
  <c r="B832" i="1"/>
  <c r="C832" i="1"/>
  <c r="E832" i="1"/>
  <c r="D832" i="1"/>
  <c r="H831" i="1"/>
  <c r="F832" i="1" l="1"/>
  <c r="G832" i="1"/>
  <c r="H832" i="1" s="1"/>
  <c r="A834" i="1"/>
  <c r="E833" i="1"/>
  <c r="D833" i="1"/>
  <c r="C833" i="1"/>
  <c r="F833" i="1" s="1"/>
  <c r="B833" i="1"/>
  <c r="G833" i="1" s="1"/>
  <c r="A835" i="1" l="1"/>
  <c r="C834" i="1"/>
  <c r="B834" i="1"/>
  <c r="D834" i="1"/>
  <c r="E834" i="1"/>
  <c r="H833" i="1"/>
  <c r="G834" i="1" l="1"/>
  <c r="F834" i="1"/>
  <c r="H834" i="1" s="1"/>
  <c r="A836" i="1"/>
  <c r="B835" i="1"/>
  <c r="D835" i="1"/>
  <c r="E835" i="1"/>
  <c r="C835" i="1"/>
  <c r="F835" i="1" s="1"/>
  <c r="G835" i="1" l="1"/>
  <c r="H835" i="1" s="1"/>
  <c r="A837" i="1"/>
  <c r="C836" i="1"/>
  <c r="E836" i="1"/>
  <c r="B836" i="1"/>
  <c r="G836" i="1" s="1"/>
  <c r="D836" i="1"/>
  <c r="A838" i="1" l="1"/>
  <c r="E837" i="1"/>
  <c r="D837" i="1"/>
  <c r="C837" i="1"/>
  <c r="F837" i="1" s="1"/>
  <c r="B837" i="1"/>
  <c r="G837" i="1" s="1"/>
  <c r="F836" i="1"/>
  <c r="H836" i="1" s="1"/>
  <c r="H837" i="1" l="1"/>
  <c r="A839" i="1"/>
  <c r="B838" i="1"/>
  <c r="E838" i="1"/>
  <c r="C838" i="1"/>
  <c r="F838" i="1" s="1"/>
  <c r="D838" i="1"/>
  <c r="G838" i="1" l="1"/>
  <c r="H838" i="1" s="1"/>
  <c r="A840" i="1"/>
  <c r="C839" i="1"/>
  <c r="D839" i="1"/>
  <c r="E839" i="1"/>
  <c r="B839" i="1"/>
  <c r="G839" i="1" s="1"/>
  <c r="A841" i="1" l="1"/>
  <c r="C840" i="1"/>
  <c r="E840" i="1"/>
  <c r="B840" i="1"/>
  <c r="G840" i="1" s="1"/>
  <c r="D840" i="1"/>
  <c r="F839" i="1"/>
  <c r="H839" i="1" s="1"/>
  <c r="F840" i="1" l="1"/>
  <c r="H840" i="1" s="1"/>
  <c r="A842" i="1"/>
  <c r="E841" i="1"/>
  <c r="C841" i="1"/>
  <c r="B841" i="1"/>
  <c r="G841" i="1" s="1"/>
  <c r="D841" i="1"/>
  <c r="F841" i="1" l="1"/>
  <c r="H841" i="1" s="1"/>
  <c r="A843" i="1"/>
  <c r="D842" i="1"/>
  <c r="C842" i="1"/>
  <c r="B842" i="1"/>
  <c r="G842" i="1" s="1"/>
  <c r="E842" i="1"/>
  <c r="F842" i="1" l="1"/>
  <c r="H842" i="1" s="1"/>
  <c r="A844" i="1"/>
  <c r="B843" i="1"/>
  <c r="E843" i="1"/>
  <c r="C843" i="1"/>
  <c r="F843" i="1" s="1"/>
  <c r="D843" i="1"/>
  <c r="G843" i="1" l="1"/>
  <c r="H843" i="1" s="1"/>
  <c r="A845" i="1"/>
  <c r="C844" i="1"/>
  <c r="B844" i="1"/>
  <c r="G844" i="1" s="1"/>
  <c r="D844" i="1"/>
  <c r="E844" i="1"/>
  <c r="F844" i="1" l="1"/>
  <c r="H844" i="1" s="1"/>
  <c r="A846" i="1"/>
  <c r="B845" i="1"/>
  <c r="D845" i="1"/>
  <c r="E845" i="1"/>
  <c r="C845" i="1"/>
  <c r="F845" i="1" s="1"/>
  <c r="A847" i="1" l="1"/>
  <c r="B846" i="1"/>
  <c r="C846" i="1"/>
  <c r="E846" i="1"/>
  <c r="D846" i="1"/>
  <c r="G845" i="1"/>
  <c r="H845" i="1" s="1"/>
  <c r="F846" i="1" l="1"/>
  <c r="G846" i="1"/>
  <c r="H846" i="1" s="1"/>
  <c r="A848" i="1"/>
  <c r="B847" i="1"/>
  <c r="G847" i="1" s="1"/>
  <c r="E847" i="1"/>
  <c r="D847" i="1"/>
  <c r="C847" i="1"/>
  <c r="F847" i="1" s="1"/>
  <c r="A849" i="1" l="1"/>
  <c r="C848" i="1"/>
  <c r="B848" i="1"/>
  <c r="D848" i="1"/>
  <c r="E848" i="1"/>
  <c r="H847" i="1"/>
  <c r="G848" i="1" l="1"/>
  <c r="F848" i="1"/>
  <c r="A850" i="1"/>
  <c r="C849" i="1"/>
  <c r="B849" i="1"/>
  <c r="G849" i="1" s="1"/>
  <c r="E849" i="1"/>
  <c r="D849" i="1"/>
  <c r="A851" i="1" l="1"/>
  <c r="D850" i="1"/>
  <c r="E850" i="1"/>
  <c r="C850" i="1"/>
  <c r="F850" i="1" s="1"/>
  <c r="B850" i="1"/>
  <c r="G850" i="1" s="1"/>
  <c r="F849" i="1"/>
  <c r="H849" i="1" s="1"/>
  <c r="H848" i="1"/>
  <c r="H850" i="1" l="1"/>
  <c r="A852" i="1"/>
  <c r="C851" i="1"/>
  <c r="B851" i="1"/>
  <c r="G851" i="1" s="1"/>
  <c r="D851" i="1"/>
  <c r="E851" i="1"/>
  <c r="A853" i="1" l="1"/>
  <c r="B852" i="1"/>
  <c r="D852" i="1"/>
  <c r="C852" i="1"/>
  <c r="F852" i="1" s="1"/>
  <c r="E852" i="1"/>
  <c r="F851" i="1"/>
  <c r="H851" i="1" s="1"/>
  <c r="G852" i="1" l="1"/>
  <c r="H852" i="1" s="1"/>
  <c r="A854" i="1"/>
  <c r="B853" i="1"/>
  <c r="C853" i="1"/>
  <c r="F853" i="1" s="1"/>
  <c r="D853" i="1"/>
  <c r="E853" i="1"/>
  <c r="A855" i="1" l="1"/>
  <c r="E854" i="1"/>
  <c r="D854" i="1"/>
  <c r="B854" i="1"/>
  <c r="C854" i="1"/>
  <c r="F854" i="1" s="1"/>
  <c r="G853" i="1"/>
  <c r="H853" i="1" s="1"/>
  <c r="G854" i="1" l="1"/>
  <c r="H854" i="1" s="1"/>
  <c r="A856" i="1"/>
  <c r="B855" i="1"/>
  <c r="C855" i="1"/>
  <c r="E855" i="1"/>
  <c r="D855" i="1"/>
  <c r="F855" i="1" l="1"/>
  <c r="G855" i="1"/>
  <c r="A857" i="1"/>
  <c r="C856" i="1"/>
  <c r="E856" i="1"/>
  <c r="D856" i="1"/>
  <c r="B856" i="1"/>
  <c r="G856" i="1" s="1"/>
  <c r="A858" i="1" l="1"/>
  <c r="C857" i="1"/>
  <c r="E857" i="1"/>
  <c r="B857" i="1"/>
  <c r="D857" i="1"/>
  <c r="F856" i="1"/>
  <c r="H856" i="1" s="1"/>
  <c r="H855" i="1"/>
  <c r="G857" i="1" l="1"/>
  <c r="F857" i="1"/>
  <c r="H857" i="1" s="1"/>
  <c r="A859" i="1"/>
  <c r="C858" i="1"/>
  <c r="E858" i="1"/>
  <c r="B858" i="1"/>
  <c r="G858" i="1" s="1"/>
  <c r="D858" i="1"/>
  <c r="F858" i="1" l="1"/>
  <c r="H858" i="1" s="1"/>
  <c r="A860" i="1"/>
  <c r="C859" i="1"/>
  <c r="E859" i="1"/>
  <c r="D859" i="1"/>
  <c r="B859" i="1"/>
  <c r="G859" i="1" s="1"/>
  <c r="F859" i="1" l="1"/>
  <c r="H859" i="1" s="1"/>
  <c r="A861" i="1"/>
  <c r="B860" i="1"/>
  <c r="C860" i="1"/>
  <c r="E860" i="1"/>
  <c r="D860" i="1"/>
  <c r="F860" i="1" l="1"/>
  <c r="A862" i="1"/>
  <c r="B861" i="1"/>
  <c r="E861" i="1"/>
  <c r="C861" i="1"/>
  <c r="D861" i="1"/>
  <c r="G860" i="1"/>
  <c r="H860" i="1" s="1"/>
  <c r="F861" i="1" l="1"/>
  <c r="G861" i="1"/>
  <c r="A863" i="1"/>
  <c r="C862" i="1"/>
  <c r="B862" i="1"/>
  <c r="E862" i="1"/>
  <c r="D862" i="1"/>
  <c r="G862" i="1" l="1"/>
  <c r="F862" i="1"/>
  <c r="H862" i="1" s="1"/>
  <c r="A864" i="1"/>
  <c r="B863" i="1"/>
  <c r="C863" i="1"/>
  <c r="F863" i="1" s="1"/>
  <c r="D863" i="1"/>
  <c r="E863" i="1"/>
  <c r="H861" i="1"/>
  <c r="G863" i="1" l="1"/>
  <c r="H863" i="1" s="1"/>
  <c r="A865" i="1"/>
  <c r="E864" i="1"/>
  <c r="B864" i="1"/>
  <c r="C864" i="1"/>
  <c r="F864" i="1" s="1"/>
  <c r="D864" i="1"/>
  <c r="A866" i="1" l="1"/>
  <c r="B865" i="1"/>
  <c r="D865" i="1"/>
  <c r="C865" i="1"/>
  <c r="E865" i="1"/>
  <c r="G864" i="1"/>
  <c r="H864" i="1" s="1"/>
  <c r="F865" i="1" l="1"/>
  <c r="G865" i="1"/>
  <c r="A867" i="1"/>
  <c r="D866" i="1"/>
  <c r="B866" i="1"/>
  <c r="E866" i="1"/>
  <c r="C866" i="1"/>
  <c r="F866" i="1" s="1"/>
  <c r="A868" i="1" l="1"/>
  <c r="D867" i="1"/>
  <c r="C867" i="1"/>
  <c r="B867" i="1"/>
  <c r="G867" i="1" s="1"/>
  <c r="E867" i="1"/>
  <c r="G866" i="1"/>
  <c r="H866" i="1" s="1"/>
  <c r="H865" i="1"/>
  <c r="F867" i="1" l="1"/>
  <c r="H867" i="1" s="1"/>
  <c r="A869" i="1"/>
  <c r="D868" i="1"/>
  <c r="E868" i="1"/>
  <c r="C868" i="1"/>
  <c r="F868" i="1" s="1"/>
  <c r="B868" i="1"/>
  <c r="G868" i="1" s="1"/>
  <c r="H868" i="1" s="1"/>
  <c r="A870" i="1" l="1"/>
  <c r="B869" i="1"/>
  <c r="D869" i="1"/>
  <c r="E869" i="1"/>
  <c r="C869" i="1"/>
  <c r="F869" i="1" s="1"/>
  <c r="G869" i="1" l="1"/>
  <c r="H869" i="1" s="1"/>
  <c r="A871" i="1"/>
  <c r="B870" i="1"/>
  <c r="D870" i="1"/>
  <c r="C870" i="1"/>
  <c r="E870" i="1"/>
  <c r="G870" i="1" l="1"/>
  <c r="A872" i="1"/>
  <c r="C871" i="1"/>
  <c r="B871" i="1"/>
  <c r="E871" i="1"/>
  <c r="D871" i="1"/>
  <c r="F870" i="1"/>
  <c r="F871" i="1" l="1"/>
  <c r="A873" i="1"/>
  <c r="B872" i="1"/>
  <c r="G872" i="1" s="1"/>
  <c r="D872" i="1"/>
  <c r="C872" i="1"/>
  <c r="E872" i="1"/>
  <c r="G871" i="1"/>
  <c r="H871" i="1" s="1"/>
  <c r="H870" i="1"/>
  <c r="A874" i="1" l="1"/>
  <c r="C873" i="1"/>
  <c r="E873" i="1"/>
  <c r="B873" i="1"/>
  <c r="G873" i="1" s="1"/>
  <c r="D873" i="1"/>
  <c r="F872" i="1"/>
  <c r="H872" i="1" s="1"/>
  <c r="F873" i="1" l="1"/>
  <c r="H873" i="1" s="1"/>
  <c r="A875" i="1"/>
  <c r="D874" i="1"/>
  <c r="E874" i="1"/>
  <c r="B874" i="1"/>
  <c r="G874" i="1" s="1"/>
  <c r="H874" i="1" s="1"/>
  <c r="C874" i="1"/>
  <c r="F874" i="1" s="1"/>
  <c r="A876" i="1" l="1"/>
  <c r="C875" i="1"/>
  <c r="E875" i="1"/>
  <c r="B875" i="1"/>
  <c r="D875" i="1"/>
  <c r="G875" i="1" l="1"/>
  <c r="F875" i="1"/>
  <c r="H875" i="1" s="1"/>
  <c r="A877" i="1"/>
  <c r="B876" i="1"/>
  <c r="C876" i="1"/>
  <c r="E876" i="1"/>
  <c r="D876" i="1"/>
  <c r="G876" i="1" l="1"/>
  <c r="A878" i="1"/>
  <c r="E877" i="1"/>
  <c r="C877" i="1"/>
  <c r="D877" i="1"/>
  <c r="B877" i="1"/>
  <c r="G877" i="1" s="1"/>
  <c r="F876" i="1"/>
  <c r="F877" i="1" l="1"/>
  <c r="H877" i="1" s="1"/>
  <c r="A879" i="1"/>
  <c r="B878" i="1"/>
  <c r="C878" i="1"/>
  <c r="D878" i="1"/>
  <c r="E878" i="1"/>
  <c r="H876" i="1"/>
  <c r="G878" i="1" l="1"/>
  <c r="F878" i="1"/>
  <c r="A880" i="1"/>
  <c r="C879" i="1"/>
  <c r="F879" i="1" s="1"/>
  <c r="E879" i="1"/>
  <c r="D879" i="1"/>
  <c r="B879" i="1"/>
  <c r="G879" i="1" s="1"/>
  <c r="H879" i="1" l="1"/>
  <c r="A881" i="1"/>
  <c r="C880" i="1"/>
  <c r="F880" i="1" s="1"/>
  <c r="B880" i="1"/>
  <c r="G880" i="1" s="1"/>
  <c r="D880" i="1"/>
  <c r="E880" i="1"/>
  <c r="H878" i="1"/>
  <c r="H880" i="1" l="1"/>
  <c r="A882" i="1"/>
  <c r="E881" i="1"/>
  <c r="B881" i="1"/>
  <c r="C881" i="1"/>
  <c r="D881" i="1"/>
  <c r="G881" i="1" l="1"/>
  <c r="A883" i="1"/>
  <c r="B882" i="1"/>
  <c r="E882" i="1"/>
  <c r="C882" i="1"/>
  <c r="F882" i="1" s="1"/>
  <c r="D882" i="1"/>
  <c r="F881" i="1"/>
  <c r="H881" i="1" s="1"/>
  <c r="G882" i="1" l="1"/>
  <c r="H882" i="1" s="1"/>
  <c r="A884" i="1"/>
  <c r="C883" i="1"/>
  <c r="F883" i="1" s="1"/>
  <c r="E883" i="1"/>
  <c r="D883" i="1"/>
  <c r="B883" i="1"/>
  <c r="G883" i="1" s="1"/>
  <c r="H883" i="1" l="1"/>
  <c r="A885" i="1"/>
  <c r="C884" i="1"/>
  <c r="E884" i="1"/>
  <c r="B884" i="1"/>
  <c r="G884" i="1" s="1"/>
  <c r="D884" i="1"/>
  <c r="F884" i="1" l="1"/>
  <c r="H884" i="1" s="1"/>
  <c r="A886" i="1"/>
  <c r="E885" i="1"/>
  <c r="C885" i="1"/>
  <c r="F885" i="1" s="1"/>
  <c r="D885" i="1"/>
  <c r="B885" i="1"/>
  <c r="G885" i="1" s="1"/>
  <c r="H885" i="1" l="1"/>
  <c r="A887" i="1"/>
  <c r="E886" i="1"/>
  <c r="C886" i="1"/>
  <c r="B886" i="1"/>
  <c r="G886" i="1" s="1"/>
  <c r="D886" i="1"/>
  <c r="F886" i="1" l="1"/>
  <c r="H886" i="1" s="1"/>
  <c r="A888" i="1"/>
  <c r="C887" i="1"/>
  <c r="E887" i="1"/>
  <c r="D887" i="1"/>
  <c r="B887" i="1"/>
  <c r="G887" i="1" s="1"/>
  <c r="A889" i="1" l="1"/>
  <c r="D888" i="1"/>
  <c r="B888" i="1"/>
  <c r="E888" i="1"/>
  <c r="C888" i="1"/>
  <c r="F888" i="1" s="1"/>
  <c r="F887" i="1"/>
  <c r="H887" i="1" s="1"/>
  <c r="G888" i="1" l="1"/>
  <c r="H888" i="1" s="1"/>
  <c r="A890" i="1"/>
  <c r="C889" i="1"/>
  <c r="F889" i="1" s="1"/>
  <c r="E889" i="1"/>
  <c r="D889" i="1"/>
  <c r="B889" i="1"/>
  <c r="G889" i="1" s="1"/>
  <c r="H889" i="1" l="1"/>
  <c r="A891" i="1"/>
  <c r="C890" i="1"/>
  <c r="D890" i="1"/>
  <c r="E890" i="1"/>
  <c r="B890" i="1"/>
  <c r="G890" i="1" s="1"/>
  <c r="F890" i="1" l="1"/>
  <c r="H890" i="1" s="1"/>
  <c r="A892" i="1"/>
  <c r="B891" i="1"/>
  <c r="D891" i="1"/>
  <c r="E891" i="1"/>
  <c r="C891" i="1"/>
  <c r="F891" i="1" s="1"/>
  <c r="A893" i="1" l="1"/>
  <c r="E892" i="1"/>
  <c r="D892" i="1"/>
  <c r="C892" i="1"/>
  <c r="F892" i="1" s="1"/>
  <c r="B892" i="1"/>
  <c r="G892" i="1" s="1"/>
  <c r="G891" i="1"/>
  <c r="H891" i="1" s="1"/>
  <c r="H892" i="1" l="1"/>
  <c r="A894" i="1"/>
  <c r="C893" i="1"/>
  <c r="D893" i="1"/>
  <c r="E893" i="1"/>
  <c r="B893" i="1"/>
  <c r="G893" i="1" s="1"/>
  <c r="F893" i="1" l="1"/>
  <c r="H893" i="1" s="1"/>
  <c r="A895" i="1"/>
  <c r="E894" i="1"/>
  <c r="B894" i="1"/>
  <c r="G894" i="1" s="1"/>
  <c r="D894" i="1"/>
  <c r="C894" i="1"/>
  <c r="F894" i="1" s="1"/>
  <c r="H894" i="1" l="1"/>
  <c r="A896" i="1"/>
  <c r="D895" i="1"/>
  <c r="E895" i="1"/>
  <c r="C895" i="1"/>
  <c r="F895" i="1" s="1"/>
  <c r="B895" i="1"/>
  <c r="G895" i="1" s="1"/>
  <c r="H895" i="1" l="1"/>
  <c r="A897" i="1"/>
  <c r="D896" i="1"/>
  <c r="E896" i="1"/>
  <c r="B896" i="1"/>
  <c r="C896" i="1"/>
  <c r="F896" i="1" s="1"/>
  <c r="G896" i="1" l="1"/>
  <c r="H896" i="1" s="1"/>
  <c r="A898" i="1"/>
  <c r="B897" i="1"/>
  <c r="D897" i="1"/>
  <c r="E897" i="1"/>
  <c r="C897" i="1"/>
  <c r="F897" i="1" s="1"/>
  <c r="A899" i="1" l="1"/>
  <c r="E898" i="1"/>
  <c r="D898" i="1"/>
  <c r="C898" i="1"/>
  <c r="F898" i="1" s="1"/>
  <c r="B898" i="1"/>
  <c r="G898" i="1" s="1"/>
  <c r="G897" i="1"/>
  <c r="H897" i="1" s="1"/>
  <c r="H898" i="1" l="1"/>
  <c r="A900" i="1"/>
  <c r="B899" i="1"/>
  <c r="C899" i="1"/>
  <c r="F899" i="1" s="1"/>
  <c r="D899" i="1"/>
  <c r="E899" i="1"/>
  <c r="G899" i="1" l="1"/>
  <c r="H899" i="1" s="1"/>
  <c r="A901" i="1"/>
  <c r="B900" i="1"/>
  <c r="D900" i="1"/>
  <c r="E900" i="1"/>
  <c r="C900" i="1"/>
  <c r="F900" i="1" s="1"/>
  <c r="G900" i="1" l="1"/>
  <c r="H900" i="1" s="1"/>
  <c r="A902" i="1"/>
  <c r="B901" i="1"/>
  <c r="E901" i="1"/>
  <c r="C901" i="1"/>
  <c r="F901" i="1" s="1"/>
  <c r="D901" i="1"/>
  <c r="A903" i="1" l="1"/>
  <c r="D902" i="1"/>
  <c r="B902" i="1"/>
  <c r="E902" i="1"/>
  <c r="C902" i="1"/>
  <c r="F902" i="1" s="1"/>
  <c r="G901" i="1"/>
  <c r="H901" i="1" s="1"/>
  <c r="G902" i="1" l="1"/>
  <c r="H902" i="1" s="1"/>
  <c r="A904" i="1"/>
  <c r="C903" i="1"/>
  <c r="E903" i="1"/>
  <c r="B903" i="1"/>
  <c r="G903" i="1" s="1"/>
  <c r="D903" i="1"/>
  <c r="A905" i="1" l="1"/>
  <c r="D904" i="1"/>
  <c r="B904" i="1"/>
  <c r="C904" i="1"/>
  <c r="E904" i="1"/>
  <c r="F903" i="1"/>
  <c r="H903" i="1" s="1"/>
  <c r="F904" i="1" l="1"/>
  <c r="G904" i="1"/>
  <c r="H904" i="1" s="1"/>
  <c r="A906" i="1"/>
  <c r="B905" i="1"/>
  <c r="C905" i="1"/>
  <c r="F905" i="1" s="1"/>
  <c r="E905" i="1"/>
  <c r="D905" i="1"/>
  <c r="A907" i="1" l="1"/>
  <c r="D906" i="1"/>
  <c r="B906" i="1"/>
  <c r="E906" i="1"/>
  <c r="C906" i="1"/>
  <c r="F906" i="1" s="1"/>
  <c r="G905" i="1"/>
  <c r="H905" i="1" s="1"/>
  <c r="G906" i="1" l="1"/>
  <c r="H906" i="1" s="1"/>
  <c r="A908" i="1"/>
  <c r="C907" i="1"/>
  <c r="F907" i="1" s="1"/>
  <c r="E907" i="1"/>
  <c r="B907" i="1"/>
  <c r="G907" i="1" s="1"/>
  <c r="D907" i="1"/>
  <c r="H907" i="1" l="1"/>
  <c r="A909" i="1"/>
  <c r="D908" i="1"/>
  <c r="C908" i="1"/>
  <c r="B908" i="1"/>
  <c r="G908" i="1" s="1"/>
  <c r="E908" i="1"/>
  <c r="F908" i="1" l="1"/>
  <c r="H908" i="1" s="1"/>
  <c r="A910" i="1"/>
  <c r="B909" i="1"/>
  <c r="D909" i="1"/>
  <c r="E909" i="1"/>
  <c r="C909" i="1"/>
  <c r="F909" i="1" s="1"/>
  <c r="A911" i="1" l="1"/>
  <c r="B910" i="1"/>
  <c r="D910" i="1"/>
  <c r="C910" i="1"/>
  <c r="E910" i="1"/>
  <c r="G909" i="1"/>
  <c r="H909" i="1" s="1"/>
  <c r="F910" i="1" l="1"/>
  <c r="G910" i="1"/>
  <c r="H910" i="1" s="1"/>
  <c r="A912" i="1"/>
  <c r="C911" i="1"/>
  <c r="B911" i="1"/>
  <c r="D911" i="1"/>
  <c r="E911" i="1"/>
  <c r="F911" i="1" l="1"/>
  <c r="A913" i="1"/>
  <c r="B912" i="1"/>
  <c r="D912" i="1"/>
  <c r="E912" i="1"/>
  <c r="C912" i="1"/>
  <c r="F912" i="1" s="1"/>
  <c r="G911" i="1"/>
  <c r="A914" i="1" l="1"/>
  <c r="C913" i="1"/>
  <c r="D913" i="1"/>
  <c r="B913" i="1"/>
  <c r="G913" i="1" s="1"/>
  <c r="E913" i="1"/>
  <c r="G912" i="1"/>
  <c r="H912" i="1" s="1"/>
  <c r="H911" i="1"/>
  <c r="F913" i="1" l="1"/>
  <c r="H913" i="1" s="1"/>
  <c r="A915" i="1"/>
  <c r="E914" i="1"/>
  <c r="B914" i="1"/>
  <c r="C914" i="1"/>
  <c r="D914" i="1"/>
  <c r="G914" i="1" l="1"/>
  <c r="F914" i="1"/>
  <c r="H914" i="1" s="1"/>
  <c r="A916" i="1"/>
  <c r="E915" i="1"/>
  <c r="D915" i="1"/>
  <c r="C915" i="1"/>
  <c r="F915" i="1" s="1"/>
  <c r="B915" i="1"/>
  <c r="G915" i="1" s="1"/>
  <c r="H915" i="1" s="1"/>
  <c r="A917" i="1" l="1"/>
  <c r="E916" i="1"/>
  <c r="C916" i="1"/>
  <c r="D916" i="1"/>
  <c r="B916" i="1"/>
  <c r="G916" i="1" s="1"/>
  <c r="F916" i="1" l="1"/>
  <c r="H916" i="1" s="1"/>
  <c r="A918" i="1"/>
  <c r="D917" i="1"/>
  <c r="E917" i="1"/>
  <c r="C917" i="1"/>
  <c r="F917" i="1" s="1"/>
  <c r="B917" i="1"/>
  <c r="G917" i="1" s="1"/>
  <c r="H917" i="1" l="1"/>
  <c r="A919" i="1"/>
  <c r="C918" i="1"/>
  <c r="B918" i="1"/>
  <c r="D918" i="1"/>
  <c r="E918" i="1"/>
  <c r="G918" i="1" l="1"/>
  <c r="F918" i="1"/>
  <c r="H918" i="1" s="1"/>
  <c r="A920" i="1"/>
  <c r="B919" i="1"/>
  <c r="D919" i="1"/>
  <c r="E919" i="1"/>
  <c r="C919" i="1"/>
  <c r="F919" i="1" s="1"/>
  <c r="G919" i="1" l="1"/>
  <c r="H919" i="1" s="1"/>
  <c r="A921" i="1"/>
  <c r="B920" i="1"/>
  <c r="C920" i="1"/>
  <c r="F920" i="1" s="1"/>
  <c r="E920" i="1"/>
  <c r="D920" i="1"/>
  <c r="A922" i="1" l="1"/>
  <c r="C921" i="1"/>
  <c r="D921" i="1"/>
  <c r="B921" i="1"/>
  <c r="G921" i="1" s="1"/>
  <c r="E921" i="1"/>
  <c r="G920" i="1"/>
  <c r="H920" i="1" s="1"/>
  <c r="F921" i="1" l="1"/>
  <c r="H921" i="1" s="1"/>
  <c r="A923" i="1"/>
  <c r="C922" i="1"/>
  <c r="D922" i="1"/>
  <c r="E922" i="1"/>
  <c r="B922" i="1"/>
  <c r="G922" i="1" s="1"/>
  <c r="A924" i="1" l="1"/>
  <c r="C923" i="1"/>
  <c r="B923" i="1"/>
  <c r="G923" i="1" s="1"/>
  <c r="D923" i="1"/>
  <c r="E923" i="1"/>
  <c r="F922" i="1"/>
  <c r="H922" i="1" s="1"/>
  <c r="F923" i="1" l="1"/>
  <c r="H923" i="1" s="1"/>
  <c r="A925" i="1"/>
  <c r="E924" i="1"/>
  <c r="D924" i="1"/>
  <c r="B924" i="1"/>
  <c r="G924" i="1" s="1"/>
  <c r="C924" i="1"/>
  <c r="F924" i="1" s="1"/>
  <c r="H924" i="1" l="1"/>
  <c r="A926" i="1"/>
  <c r="E925" i="1"/>
  <c r="C925" i="1"/>
  <c r="B925" i="1"/>
  <c r="G925" i="1" s="1"/>
  <c r="D925" i="1"/>
  <c r="F925" i="1" l="1"/>
  <c r="H925" i="1" s="1"/>
  <c r="A927" i="1"/>
  <c r="B926" i="1"/>
  <c r="G926" i="1" s="1"/>
  <c r="H926" i="1" s="1"/>
  <c r="D926" i="1"/>
  <c r="E926" i="1"/>
  <c r="C926" i="1"/>
  <c r="F926" i="1" s="1"/>
  <c r="A928" i="1" l="1"/>
  <c r="D927" i="1"/>
  <c r="C927" i="1"/>
  <c r="B927" i="1"/>
  <c r="G927" i="1" s="1"/>
  <c r="E927" i="1"/>
  <c r="F927" i="1" l="1"/>
  <c r="H927" i="1" s="1"/>
  <c r="A929" i="1"/>
  <c r="C928" i="1"/>
  <c r="D928" i="1"/>
  <c r="E928" i="1"/>
  <c r="B928" i="1"/>
  <c r="G928" i="1" s="1"/>
  <c r="F928" i="1" l="1"/>
  <c r="H928" i="1" s="1"/>
  <c r="A930" i="1"/>
  <c r="D929" i="1"/>
  <c r="C929" i="1"/>
  <c r="E929" i="1"/>
  <c r="B929" i="1"/>
  <c r="G929" i="1" s="1"/>
  <c r="F929" i="1" l="1"/>
  <c r="H929" i="1" s="1"/>
  <c r="A931" i="1"/>
  <c r="C930" i="1"/>
  <c r="B930" i="1"/>
  <c r="G930" i="1" s="1"/>
  <c r="E930" i="1"/>
  <c r="D930" i="1"/>
  <c r="F930" i="1" l="1"/>
  <c r="H930" i="1" s="1"/>
  <c r="A932" i="1"/>
  <c r="E931" i="1"/>
  <c r="C931" i="1"/>
  <c r="D931" i="1"/>
  <c r="B931" i="1"/>
  <c r="G931" i="1" s="1"/>
  <c r="F931" i="1" l="1"/>
  <c r="H931" i="1" s="1"/>
  <c r="A933" i="1"/>
  <c r="E932" i="1"/>
  <c r="B932" i="1"/>
  <c r="C932" i="1"/>
  <c r="D932" i="1"/>
  <c r="F932" i="1" l="1"/>
  <c r="G932" i="1"/>
  <c r="A934" i="1"/>
  <c r="B933" i="1"/>
  <c r="D933" i="1"/>
  <c r="E933" i="1"/>
  <c r="C933" i="1"/>
  <c r="F933" i="1" s="1"/>
  <c r="G933" i="1" l="1"/>
  <c r="H933" i="1" s="1"/>
  <c r="A935" i="1"/>
  <c r="B934" i="1"/>
  <c r="G934" i="1" s="1"/>
  <c r="C934" i="1"/>
  <c r="E934" i="1"/>
  <c r="D934" i="1"/>
  <c r="H932" i="1"/>
  <c r="A936" i="1" l="1"/>
  <c r="E935" i="1"/>
  <c r="B935" i="1"/>
  <c r="C935" i="1"/>
  <c r="D935" i="1"/>
  <c r="F934" i="1"/>
  <c r="H934" i="1" s="1"/>
  <c r="F935" i="1" l="1"/>
  <c r="G935" i="1"/>
  <c r="A937" i="1"/>
  <c r="C936" i="1"/>
  <c r="E936" i="1"/>
  <c r="D936" i="1"/>
  <c r="B936" i="1"/>
  <c r="G936" i="1" s="1"/>
  <c r="F936" i="1" l="1"/>
  <c r="H936" i="1" s="1"/>
  <c r="A938" i="1"/>
  <c r="C937" i="1"/>
  <c r="B937" i="1"/>
  <c r="G937" i="1" s="1"/>
  <c r="E937" i="1"/>
  <c r="D937" i="1"/>
  <c r="H935" i="1"/>
  <c r="A939" i="1" l="1"/>
  <c r="B938" i="1"/>
  <c r="E938" i="1"/>
  <c r="D938" i="1"/>
  <c r="C938" i="1"/>
  <c r="F938" i="1" s="1"/>
  <c r="F937" i="1"/>
  <c r="H937" i="1" s="1"/>
  <c r="G938" i="1" l="1"/>
  <c r="H938" i="1" s="1"/>
  <c r="A940" i="1"/>
  <c r="B939" i="1"/>
  <c r="D939" i="1"/>
  <c r="C939" i="1"/>
  <c r="F939" i="1" s="1"/>
  <c r="E939" i="1"/>
  <c r="A941" i="1" l="1"/>
  <c r="E940" i="1"/>
  <c r="B940" i="1"/>
  <c r="C940" i="1"/>
  <c r="D940" i="1"/>
  <c r="G939" i="1"/>
  <c r="H939" i="1" s="1"/>
  <c r="F940" i="1" l="1"/>
  <c r="G940" i="1"/>
  <c r="A942" i="1"/>
  <c r="C941" i="1"/>
  <c r="E941" i="1"/>
  <c r="D941" i="1"/>
  <c r="B941" i="1"/>
  <c r="G941" i="1" s="1"/>
  <c r="F941" i="1" l="1"/>
  <c r="H941" i="1" s="1"/>
  <c r="A943" i="1"/>
  <c r="E942" i="1"/>
  <c r="C942" i="1"/>
  <c r="F942" i="1" s="1"/>
  <c r="B942" i="1"/>
  <c r="G942" i="1" s="1"/>
  <c r="H942" i="1" s="1"/>
  <c r="D942" i="1"/>
  <c r="H940" i="1"/>
  <c r="A944" i="1" l="1"/>
  <c r="C943" i="1"/>
  <c r="E943" i="1"/>
  <c r="D943" i="1"/>
  <c r="B943" i="1"/>
  <c r="G943" i="1" s="1"/>
  <c r="F943" i="1" l="1"/>
  <c r="H943" i="1" s="1"/>
  <c r="A945" i="1"/>
  <c r="E944" i="1"/>
  <c r="B944" i="1"/>
  <c r="G944" i="1" s="1"/>
  <c r="C944" i="1"/>
  <c r="F944" i="1" s="1"/>
  <c r="D944" i="1"/>
  <c r="H944" i="1" l="1"/>
  <c r="A946" i="1"/>
  <c r="D945" i="1"/>
  <c r="C945" i="1"/>
  <c r="E945" i="1"/>
  <c r="B945" i="1"/>
  <c r="G945" i="1" s="1"/>
  <c r="F945" i="1" l="1"/>
  <c r="H945" i="1" s="1"/>
  <c r="A947" i="1"/>
  <c r="B946" i="1"/>
  <c r="E946" i="1"/>
  <c r="C946" i="1"/>
  <c r="F946" i="1" s="1"/>
  <c r="D946" i="1"/>
  <c r="G946" i="1" l="1"/>
  <c r="H946" i="1" s="1"/>
  <c r="A948" i="1"/>
  <c r="E947" i="1"/>
  <c r="C947" i="1"/>
  <c r="F947" i="1" s="1"/>
  <c r="D947" i="1"/>
  <c r="B947" i="1"/>
  <c r="G947" i="1" s="1"/>
  <c r="H947" i="1" l="1"/>
  <c r="A949" i="1"/>
  <c r="D948" i="1"/>
  <c r="B948" i="1"/>
  <c r="C948" i="1"/>
  <c r="F948" i="1" s="1"/>
  <c r="E948" i="1"/>
  <c r="G948" i="1" l="1"/>
  <c r="H948" i="1" s="1"/>
  <c r="A950" i="1"/>
  <c r="C949" i="1"/>
  <c r="E949" i="1"/>
  <c r="B949" i="1"/>
  <c r="G949" i="1" s="1"/>
  <c r="D949" i="1"/>
  <c r="A951" i="1" l="1"/>
  <c r="C950" i="1"/>
  <c r="E950" i="1"/>
  <c r="B950" i="1"/>
  <c r="G950" i="1" s="1"/>
  <c r="D950" i="1"/>
  <c r="F949" i="1"/>
  <c r="H949" i="1" s="1"/>
  <c r="F950" i="1" l="1"/>
  <c r="H950" i="1" s="1"/>
  <c r="A952" i="1"/>
  <c r="B951" i="1"/>
  <c r="D951" i="1"/>
  <c r="C951" i="1"/>
  <c r="F951" i="1" s="1"/>
  <c r="E951" i="1"/>
  <c r="A953" i="1" l="1"/>
  <c r="B952" i="1"/>
  <c r="D952" i="1"/>
  <c r="C952" i="1"/>
  <c r="F952" i="1" s="1"/>
  <c r="E952" i="1"/>
  <c r="G951" i="1"/>
  <c r="H951" i="1" s="1"/>
  <c r="G952" i="1" l="1"/>
  <c r="H952" i="1" s="1"/>
  <c r="A954" i="1"/>
  <c r="D953" i="1"/>
  <c r="C953" i="1"/>
  <c r="B953" i="1"/>
  <c r="G953" i="1" s="1"/>
  <c r="E953" i="1"/>
  <c r="A955" i="1" l="1"/>
  <c r="C954" i="1"/>
  <c r="B954" i="1"/>
  <c r="G954" i="1" s="1"/>
  <c r="D954" i="1"/>
  <c r="E954" i="1"/>
  <c r="F953" i="1"/>
  <c r="H953" i="1" s="1"/>
  <c r="F954" i="1" l="1"/>
  <c r="H954" i="1" s="1"/>
  <c r="A956" i="1"/>
  <c r="B955" i="1"/>
  <c r="D955" i="1"/>
  <c r="C955" i="1"/>
  <c r="F955" i="1" s="1"/>
  <c r="E955" i="1"/>
  <c r="G955" i="1" l="1"/>
  <c r="H955" i="1" s="1"/>
  <c r="A957" i="1"/>
  <c r="E956" i="1"/>
  <c r="D956" i="1"/>
  <c r="B956" i="1"/>
  <c r="G956" i="1" s="1"/>
  <c r="C956" i="1"/>
  <c r="F956" i="1" s="1"/>
  <c r="A958" i="1" l="1"/>
  <c r="E957" i="1"/>
  <c r="D957" i="1"/>
  <c r="B957" i="1"/>
  <c r="C957" i="1"/>
  <c r="F957" i="1" s="1"/>
  <c r="H956" i="1"/>
  <c r="G957" i="1" l="1"/>
  <c r="H957" i="1" s="1"/>
  <c r="A959" i="1"/>
  <c r="C958" i="1"/>
  <c r="D958" i="1"/>
  <c r="B958" i="1"/>
  <c r="G958" i="1" s="1"/>
  <c r="E958" i="1"/>
  <c r="A960" i="1" l="1"/>
  <c r="C959" i="1"/>
  <c r="D959" i="1"/>
  <c r="E959" i="1"/>
  <c r="B959" i="1"/>
  <c r="G959" i="1" s="1"/>
  <c r="F958" i="1"/>
  <c r="H958" i="1" s="1"/>
  <c r="F959" i="1" l="1"/>
  <c r="H959" i="1" s="1"/>
  <c r="A961" i="1"/>
  <c r="D960" i="1"/>
  <c r="E960" i="1"/>
  <c r="B960" i="1"/>
  <c r="C960" i="1"/>
  <c r="F960" i="1" s="1"/>
  <c r="G960" i="1" l="1"/>
  <c r="H960" i="1" s="1"/>
  <c r="A962" i="1"/>
  <c r="C961" i="1"/>
  <c r="D961" i="1"/>
  <c r="E961" i="1"/>
  <c r="B961" i="1"/>
  <c r="G961" i="1" s="1"/>
  <c r="A963" i="1" l="1"/>
  <c r="C962" i="1"/>
  <c r="E962" i="1"/>
  <c r="D962" i="1"/>
  <c r="B962" i="1"/>
  <c r="G962" i="1" s="1"/>
  <c r="F961" i="1"/>
  <c r="H961" i="1" s="1"/>
  <c r="F962" i="1" l="1"/>
  <c r="H962" i="1" s="1"/>
  <c r="A964" i="1"/>
  <c r="C963" i="1"/>
  <c r="D963" i="1"/>
  <c r="E963" i="1"/>
  <c r="B963" i="1"/>
  <c r="G963" i="1" s="1"/>
  <c r="A965" i="1" l="1"/>
  <c r="C964" i="1"/>
  <c r="D964" i="1"/>
  <c r="E964" i="1"/>
  <c r="B964" i="1"/>
  <c r="G964" i="1" s="1"/>
  <c r="F963" i="1"/>
  <c r="H963" i="1" s="1"/>
  <c r="F964" i="1" l="1"/>
  <c r="H964" i="1" s="1"/>
  <c r="A966" i="1"/>
  <c r="C965" i="1"/>
  <c r="B965" i="1"/>
  <c r="G965" i="1" s="1"/>
  <c r="D965" i="1"/>
  <c r="E965" i="1"/>
  <c r="A967" i="1" l="1"/>
  <c r="E966" i="1"/>
  <c r="B966" i="1"/>
  <c r="G966" i="1" s="1"/>
  <c r="H966" i="1" s="1"/>
  <c r="D966" i="1"/>
  <c r="C966" i="1"/>
  <c r="F966" i="1" s="1"/>
  <c r="F965" i="1"/>
  <c r="H965" i="1" s="1"/>
  <c r="A968" i="1" l="1"/>
  <c r="C967" i="1"/>
  <c r="E967" i="1"/>
  <c r="B967" i="1"/>
  <c r="G967" i="1" s="1"/>
  <c r="D967" i="1"/>
  <c r="F967" i="1" l="1"/>
  <c r="H967" i="1" s="1"/>
  <c r="A969" i="1"/>
  <c r="D968" i="1"/>
  <c r="B968" i="1"/>
  <c r="E968" i="1"/>
  <c r="C968" i="1"/>
  <c r="F968" i="1" s="1"/>
  <c r="G968" i="1" l="1"/>
  <c r="H968" i="1" s="1"/>
  <c r="A970" i="1"/>
  <c r="B969" i="1"/>
  <c r="C969" i="1"/>
  <c r="E969" i="1"/>
  <c r="D969" i="1"/>
  <c r="F969" i="1" l="1"/>
  <c r="A971" i="1"/>
  <c r="D970" i="1"/>
  <c r="B970" i="1"/>
  <c r="E970" i="1"/>
  <c r="C970" i="1"/>
  <c r="F970" i="1" s="1"/>
  <c r="G969" i="1"/>
  <c r="H969" i="1" s="1"/>
  <c r="G970" i="1" l="1"/>
  <c r="H970" i="1" s="1"/>
  <c r="A972" i="1"/>
  <c r="D971" i="1"/>
  <c r="C971" i="1"/>
  <c r="B971" i="1"/>
  <c r="G971" i="1" s="1"/>
  <c r="E971" i="1"/>
  <c r="F971" i="1" l="1"/>
  <c r="H971" i="1" s="1"/>
  <c r="A973" i="1"/>
  <c r="B972" i="1"/>
  <c r="G972" i="1" s="1"/>
  <c r="C972" i="1"/>
  <c r="E972" i="1"/>
  <c r="D972" i="1"/>
  <c r="A974" i="1" l="1"/>
  <c r="B973" i="1"/>
  <c r="D973" i="1"/>
  <c r="C973" i="1"/>
  <c r="F973" i="1" s="1"/>
  <c r="E973" i="1"/>
  <c r="F972" i="1"/>
  <c r="H972" i="1" s="1"/>
  <c r="G973" i="1" l="1"/>
  <c r="H973" i="1" s="1"/>
  <c r="A975" i="1"/>
  <c r="C974" i="1"/>
  <c r="F974" i="1" s="1"/>
  <c r="E974" i="1"/>
  <c r="D974" i="1"/>
  <c r="B974" i="1"/>
  <c r="G974" i="1" s="1"/>
  <c r="H974" i="1" l="1"/>
  <c r="A976" i="1"/>
  <c r="B975" i="1"/>
  <c r="D975" i="1"/>
  <c r="E975" i="1"/>
  <c r="C975" i="1"/>
  <c r="F975" i="1" s="1"/>
  <c r="G975" i="1" l="1"/>
  <c r="H975" i="1" s="1"/>
  <c r="A977" i="1"/>
  <c r="C976" i="1"/>
  <c r="F976" i="1" s="1"/>
  <c r="D976" i="1"/>
  <c r="B976" i="1"/>
  <c r="G976" i="1" s="1"/>
  <c r="H976" i="1" s="1"/>
  <c r="E976" i="1"/>
  <c r="A978" i="1" l="1"/>
  <c r="B977" i="1"/>
  <c r="D977" i="1"/>
  <c r="C977" i="1"/>
  <c r="E977" i="1"/>
  <c r="F977" i="1" l="1"/>
  <c r="G977" i="1"/>
  <c r="A979" i="1"/>
  <c r="E978" i="1"/>
  <c r="C978" i="1"/>
  <c r="D978" i="1"/>
  <c r="B978" i="1"/>
  <c r="G978" i="1" s="1"/>
  <c r="F978" i="1" l="1"/>
  <c r="H978" i="1" s="1"/>
  <c r="A980" i="1"/>
  <c r="E979" i="1"/>
  <c r="B979" i="1"/>
  <c r="C979" i="1"/>
  <c r="D979" i="1"/>
  <c r="H977" i="1"/>
  <c r="F979" i="1" l="1"/>
  <c r="G979" i="1"/>
  <c r="H979" i="1" s="1"/>
  <c r="A981" i="1"/>
  <c r="B980" i="1"/>
  <c r="D980" i="1"/>
  <c r="C980" i="1"/>
  <c r="F980" i="1" s="1"/>
  <c r="E980" i="1"/>
  <c r="G980" i="1" l="1"/>
  <c r="H980" i="1" s="1"/>
  <c r="A982" i="1"/>
  <c r="D981" i="1"/>
  <c r="B981" i="1"/>
  <c r="E981" i="1"/>
  <c r="C981" i="1"/>
  <c r="F981" i="1" s="1"/>
  <c r="G981" i="1" l="1"/>
  <c r="H981" i="1" s="1"/>
  <c r="A983" i="1"/>
  <c r="D982" i="1"/>
  <c r="B982" i="1"/>
  <c r="G982" i="1" s="1"/>
  <c r="E982" i="1"/>
  <c r="C982" i="1"/>
  <c r="F982" i="1" s="1"/>
  <c r="H982" i="1" s="1"/>
  <c r="A984" i="1" l="1"/>
  <c r="C983" i="1"/>
  <c r="D983" i="1"/>
  <c r="E983" i="1"/>
  <c r="B983" i="1"/>
  <c r="G983" i="1" s="1"/>
  <c r="F983" i="1" l="1"/>
  <c r="H983" i="1" s="1"/>
  <c r="A985" i="1"/>
  <c r="E984" i="1"/>
  <c r="B984" i="1"/>
  <c r="C984" i="1"/>
  <c r="F984" i="1" s="1"/>
  <c r="D984" i="1"/>
  <c r="A986" i="1" l="1"/>
  <c r="C985" i="1"/>
  <c r="D985" i="1"/>
  <c r="E985" i="1"/>
  <c r="B985" i="1"/>
  <c r="G985" i="1" s="1"/>
  <c r="G984" i="1"/>
  <c r="H984" i="1" s="1"/>
  <c r="A987" i="1" l="1"/>
  <c r="C986" i="1"/>
  <c r="D986" i="1"/>
  <c r="B986" i="1"/>
  <c r="G986" i="1" s="1"/>
  <c r="E986" i="1"/>
  <c r="F985" i="1"/>
  <c r="H985" i="1" s="1"/>
  <c r="F986" i="1" l="1"/>
  <c r="H986" i="1" s="1"/>
  <c r="A988" i="1"/>
  <c r="C987" i="1"/>
  <c r="B987" i="1"/>
  <c r="G987" i="1" s="1"/>
  <c r="E987" i="1"/>
  <c r="D987" i="1"/>
  <c r="A989" i="1" l="1"/>
  <c r="D988" i="1"/>
  <c r="E988" i="1"/>
  <c r="B988" i="1"/>
  <c r="C988" i="1"/>
  <c r="F988" i="1" s="1"/>
  <c r="F987" i="1"/>
  <c r="H987" i="1" s="1"/>
  <c r="G988" i="1" l="1"/>
  <c r="H988" i="1" s="1"/>
  <c r="A990" i="1"/>
  <c r="B989" i="1"/>
  <c r="G989" i="1" s="1"/>
  <c r="H989" i="1" s="1"/>
  <c r="E989" i="1"/>
  <c r="C989" i="1"/>
  <c r="F989" i="1" s="1"/>
  <c r="D989" i="1"/>
  <c r="A991" i="1" l="1"/>
  <c r="B990" i="1"/>
  <c r="C990" i="1"/>
  <c r="E990" i="1"/>
  <c r="D990" i="1"/>
  <c r="F990" i="1" l="1"/>
  <c r="G990" i="1"/>
  <c r="H990" i="1" s="1"/>
  <c r="A992" i="1"/>
  <c r="C991" i="1"/>
  <c r="E991" i="1"/>
  <c r="B991" i="1"/>
  <c r="G991" i="1" s="1"/>
  <c r="D991" i="1"/>
  <c r="F991" i="1" l="1"/>
  <c r="H991" i="1" s="1"/>
  <c r="A993" i="1"/>
  <c r="D992" i="1"/>
  <c r="C992" i="1"/>
  <c r="E992" i="1"/>
  <c r="B992" i="1"/>
  <c r="G992" i="1" s="1"/>
  <c r="A994" i="1" l="1"/>
  <c r="B993" i="1"/>
  <c r="C993" i="1"/>
  <c r="D993" i="1"/>
  <c r="E993" i="1"/>
  <c r="F992" i="1"/>
  <c r="H992" i="1" s="1"/>
  <c r="F993" i="1" l="1"/>
  <c r="G993" i="1"/>
  <c r="A995" i="1"/>
  <c r="C994" i="1"/>
  <c r="E994" i="1"/>
  <c r="B994" i="1"/>
  <c r="G994" i="1" s="1"/>
  <c r="D994" i="1"/>
  <c r="F994" i="1" l="1"/>
  <c r="H994" i="1" s="1"/>
  <c r="A996" i="1"/>
  <c r="B995" i="1"/>
  <c r="G995" i="1" s="1"/>
  <c r="E995" i="1"/>
  <c r="C995" i="1"/>
  <c r="F995" i="1" s="1"/>
  <c r="D995" i="1"/>
  <c r="H993" i="1"/>
  <c r="H995" i="1" l="1"/>
  <c r="A997" i="1"/>
  <c r="C996" i="1"/>
  <c r="D996" i="1"/>
  <c r="E996" i="1"/>
  <c r="B996" i="1"/>
  <c r="G996" i="1" s="1"/>
  <c r="A998" i="1" l="1"/>
  <c r="B997" i="1"/>
  <c r="C997" i="1"/>
  <c r="F997" i="1" s="1"/>
  <c r="D997" i="1"/>
  <c r="E997" i="1"/>
  <c r="F996" i="1"/>
  <c r="H996" i="1" s="1"/>
  <c r="G997" i="1" l="1"/>
  <c r="H997" i="1" s="1"/>
  <c r="A999" i="1"/>
  <c r="B998" i="1"/>
  <c r="E998" i="1"/>
  <c r="C998" i="1"/>
  <c r="D998" i="1"/>
  <c r="A1000" i="1" l="1"/>
  <c r="D999" i="1"/>
  <c r="B999" i="1"/>
  <c r="E999" i="1"/>
  <c r="C999" i="1"/>
  <c r="F999" i="1" s="1"/>
  <c r="F998" i="1"/>
  <c r="G998" i="1"/>
  <c r="H998" i="1" l="1"/>
  <c r="G999" i="1"/>
  <c r="H999" i="1" s="1"/>
  <c r="A1001" i="1"/>
  <c r="D1000" i="1"/>
  <c r="B1000" i="1"/>
  <c r="G1000" i="1" s="1"/>
  <c r="C1000" i="1"/>
  <c r="E1000" i="1"/>
  <c r="A1002" i="1" l="1"/>
  <c r="B1001" i="1"/>
  <c r="D1001" i="1"/>
  <c r="C1001" i="1"/>
  <c r="F1001" i="1" s="1"/>
  <c r="E1001" i="1"/>
  <c r="F1000" i="1"/>
  <c r="H1000" i="1" s="1"/>
  <c r="G1001" i="1" l="1"/>
  <c r="H1001" i="1" s="1"/>
  <c r="B1002" i="1"/>
  <c r="D1002" i="1"/>
  <c r="C1002" i="1"/>
  <c r="F1002" i="1" s="1"/>
  <c r="E1002" i="1"/>
</calcChain>
</file>

<file path=xl/sharedStrings.xml><?xml version="1.0" encoding="utf-8"?>
<sst xmlns="http://schemas.openxmlformats.org/spreadsheetml/2006/main" count="50" uniqueCount="42">
  <si>
    <t>reaction extent</t>
  </si>
  <si>
    <t>H2 frac</t>
  </si>
  <si>
    <t>H2O frac</t>
  </si>
  <si>
    <t>CO frac</t>
  </si>
  <si>
    <t>CO2 frac</t>
  </si>
  <si>
    <t>G</t>
  </si>
  <si>
    <t>R</t>
  </si>
  <si>
    <t>J/mol K</t>
  </si>
  <si>
    <t>T</t>
  </si>
  <si>
    <t>K</t>
  </si>
  <si>
    <t>deltaGf</t>
  </si>
  <si>
    <t>J/mol</t>
  </si>
  <si>
    <t>H20</t>
  </si>
  <si>
    <t>CO</t>
  </si>
  <si>
    <t>CO2</t>
  </si>
  <si>
    <t>Column1</t>
  </si>
  <si>
    <t>1st Term</t>
  </si>
  <si>
    <t>2nd Term</t>
  </si>
  <si>
    <t>A answer: 0.4505</t>
  </si>
  <si>
    <t>P</t>
  </si>
  <si>
    <t>bar</t>
  </si>
  <si>
    <t>DeltaGformation298</t>
  </si>
  <si>
    <t>DeltaHformation298</t>
  </si>
  <si>
    <t>A</t>
  </si>
  <si>
    <t>B</t>
  </si>
  <si>
    <t>C</t>
  </si>
  <si>
    <t>D</t>
  </si>
  <si>
    <t>Species</t>
  </si>
  <si>
    <t>HCl</t>
  </si>
  <si>
    <t>O2</t>
  </si>
  <si>
    <t>H2O</t>
  </si>
  <si>
    <t>CL2</t>
  </si>
  <si>
    <t>K1</t>
  </si>
  <si>
    <t>K0</t>
  </si>
  <si>
    <t>K2</t>
  </si>
  <si>
    <t>T0</t>
  </si>
  <si>
    <t>delta</t>
  </si>
  <si>
    <t>epsilon</t>
  </si>
  <si>
    <t>zero function</t>
  </si>
  <si>
    <t>fracs</t>
  </si>
  <si>
    <t>moles</t>
  </si>
  <si>
    <t>coeffs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</si>
</sst>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reaction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'14.4'!$A$3:$A$1001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xVal>
          <c:yVal>
            <c:numRef>
              <c:f>'14.4'!$H$3:$H$1001</c:f>
              <c:numCache>
                <c:formatCode>General</c:formatCode>
                <c:ptCount val="999"/>
                <c:pt idx="0">
                  <c:v>-203806.91657817847</c:v>
                </c:pt>
                <c:pt idx="1">
                  <c:v>-203859.47352353952</c:v>
                </c:pt>
                <c:pt idx="2">
                  <c:v>-203907.67185317056</c:v>
                </c:pt>
                <c:pt idx="3">
                  <c:v>-203953.03676259934</c:v>
                </c:pt>
                <c:pt idx="4">
                  <c:v>-203996.29261346013</c:v>
                </c:pt>
                <c:pt idx="5">
                  <c:v>-204037.86604194401</c:v>
                </c:pt>
                <c:pt idx="6">
                  <c:v>-204078.03895209267</c:v>
                </c:pt>
                <c:pt idx="7">
                  <c:v>-204117.01170215796</c:v>
                </c:pt>
                <c:pt idx="8">
                  <c:v>-204154.93409773536</c:v>
                </c:pt>
                <c:pt idx="9">
                  <c:v>-204191.92241580161</c:v>
                </c:pt>
                <c:pt idx="10">
                  <c:v>-204228.06954464738</c:v>
                </c:pt>
                <c:pt idx="11">
                  <c:v>-204263.45140430995</c:v>
                </c:pt>
                <c:pt idx="12">
                  <c:v>-204298.13121153181</c:v>
                </c:pt>
                <c:pt idx="13">
                  <c:v>-204332.162424579</c:v>
                </c:pt>
                <c:pt idx="14">
                  <c:v>-204365.59084241922</c:v>
                </c:pt>
                <c:pt idx="15">
                  <c:v>-204398.45614168272</c:v>
                </c:pt>
                <c:pt idx="16">
                  <c:v>-204430.79302793049</c:v>
                </c:pt>
                <c:pt idx="17">
                  <c:v>-204462.63211513901</c:v>
                </c:pt>
                <c:pt idx="18">
                  <c:v>-204494.00060917114</c:v>
                </c:pt>
                <c:pt idx="19">
                  <c:v>-204524.92284698307</c:v>
                </c:pt>
                <c:pt idx="20">
                  <c:v>-204555.42072773827</c:v>
                </c:pt>
                <c:pt idx="21">
                  <c:v>-204585.51406163129</c:v>
                </c:pt>
                <c:pt idx="22">
                  <c:v>-204615.22085516769</c:v>
                </c:pt>
                <c:pt idx="23">
                  <c:v>-204644.55754674462</c:v>
                </c:pt>
                <c:pt idx="24">
                  <c:v>-204673.53920290482</c:v>
                </c:pt>
                <c:pt idx="25">
                  <c:v>-204702.17968314452</c:v>
                </c:pt>
                <c:pt idx="26">
                  <c:v>-204730.49177933246</c:v>
                </c:pt>
                <c:pt idx="27">
                  <c:v>-204758.48733444806</c:v>
                </c:pt>
                <c:pt idx="28">
                  <c:v>-204786.17734433792</c:v>
                </c:pt>
                <c:pt idx="29">
                  <c:v>-204813.57204542196</c:v>
                </c:pt>
                <c:pt idx="30">
                  <c:v>-204840.68099069333</c:v>
                </c:pt>
                <c:pt idx="31">
                  <c:v>-204867.5131159031</c:v>
                </c:pt>
                <c:pt idx="32">
                  <c:v>-204894.07679746466</c:v>
                </c:pt>
                <c:pt idx="33">
                  <c:v>-204920.37990333349</c:v>
                </c:pt>
                <c:pt idx="34">
                  <c:v>-204946.42983789637</c:v>
                </c:pt>
                <c:pt idx="35">
                  <c:v>-204972.23358172725</c:v>
                </c:pt>
                <c:pt idx="36">
                  <c:v>-204997.79772692197</c:v>
                </c:pt>
                <c:pt idx="37">
                  <c:v>-205023.12850861123</c:v>
                </c:pt>
                <c:pt idx="38">
                  <c:v>-205048.23183315387</c:v>
                </c:pt>
                <c:pt idx="39">
                  <c:v>-205073.11330343728</c:v>
                </c:pt>
                <c:pt idx="40">
                  <c:v>-205097.77824164607</c:v>
                </c:pt>
                <c:pt idx="41">
                  <c:v>-205122.23170980811</c:v>
                </c:pt>
                <c:pt idx="42">
                  <c:v>-205146.47852838354</c:v>
                </c:pt>
                <c:pt idx="43">
                  <c:v>-205170.52329312288</c:v>
                </c:pt>
                <c:pt idx="44">
                  <c:v>-205194.37039039237</c:v>
                </c:pt>
                <c:pt idx="45">
                  <c:v>-205218.02401113629</c:v>
                </c:pt>
                <c:pt idx="46">
                  <c:v>-205241.48816362495</c:v>
                </c:pt>
                <c:pt idx="47">
                  <c:v>-205264.76668511672</c:v>
                </c:pt>
                <c:pt idx="48">
                  <c:v>-205287.8632525485</c:v>
                </c:pt>
                <c:pt idx="49">
                  <c:v>-205310.78139235298</c:v>
                </c:pt>
                <c:pt idx="50">
                  <c:v>-205333.52448948973</c:v>
                </c:pt>
                <c:pt idx="51">
                  <c:v>-205356.09579576863</c:v>
                </c:pt>
                <c:pt idx="52">
                  <c:v>-205378.49843753211</c:v>
                </c:pt>
                <c:pt idx="53">
                  <c:v>-205400.73542275748</c:v>
                </c:pt>
                <c:pt idx="54">
                  <c:v>-205422.80964763369</c:v>
                </c:pt>
                <c:pt idx="55">
                  <c:v>-205444.72390265865</c:v>
                </c:pt>
                <c:pt idx="56">
                  <c:v>-205466.48087830146</c:v>
                </c:pt>
                <c:pt idx="57">
                  <c:v>-205488.08317026737</c:v>
                </c:pt>
                <c:pt idx="58">
                  <c:v>-205509.53328439902</c:v>
                </c:pt>
                <c:pt idx="59">
                  <c:v>-205530.83364124541</c:v>
                </c:pt>
                <c:pt idx="60">
                  <c:v>-205551.9865803268</c:v>
                </c:pt>
                <c:pt idx="61">
                  <c:v>-205572.99436411905</c:v>
                </c:pt>
                <c:pt idx="62">
                  <c:v>-205593.85918178121</c:v>
                </c:pt>
                <c:pt idx="63">
                  <c:v>-205614.58315264664</c:v>
                </c:pt>
                <c:pt idx="64">
                  <c:v>-205635.16832949533</c:v>
                </c:pt>
                <c:pt idx="65">
                  <c:v>-205655.61670162526</c:v>
                </c:pt>
                <c:pt idx="66">
                  <c:v>-205675.93019773735</c:v>
                </c:pt>
                <c:pt idx="67">
                  <c:v>-205696.11068864827</c:v>
                </c:pt>
                <c:pt idx="68">
                  <c:v>-205716.15998984344</c:v>
                </c:pt>
                <c:pt idx="69">
                  <c:v>-205736.07986388233</c:v>
                </c:pt>
                <c:pt idx="70">
                  <c:v>-205755.87202266578</c:v>
                </c:pt>
                <c:pt idx="71">
                  <c:v>-205775.5381295761</c:v>
                </c:pt>
                <c:pt idx="72">
                  <c:v>-205795.07980149807</c:v>
                </c:pt>
                <c:pt idx="73">
                  <c:v>-205814.49861072874</c:v>
                </c:pt>
                <c:pt idx="74">
                  <c:v>-205833.79608678489</c:v>
                </c:pt>
                <c:pt idx="75">
                  <c:v>-205852.973718113</c:v>
                </c:pt>
                <c:pt idx="76">
                  <c:v>-205872.03295371027</c:v>
                </c:pt>
                <c:pt idx="77">
                  <c:v>-205890.97520466044</c:v>
                </c:pt>
                <c:pt idx="78">
                  <c:v>-205909.80184559149</c:v>
                </c:pt>
                <c:pt idx="79">
                  <c:v>-205928.51421605941</c:v>
                </c:pt>
                <c:pt idx="80">
                  <c:v>-205947.11362186249</c:v>
                </c:pt>
                <c:pt idx="81">
                  <c:v>-205965.60133629091</c:v>
                </c:pt>
                <c:pt idx="82">
                  <c:v>-205983.97860131552</c:v>
                </c:pt>
                <c:pt idx="83">
                  <c:v>-206002.24662871883</c:v>
                </c:pt>
                <c:pt idx="84">
                  <c:v>-206020.40660117261</c:v>
                </c:pt>
                <c:pt idx="85">
                  <c:v>-206038.45967326462</c:v>
                </c:pt>
                <c:pt idx="86">
                  <c:v>-206056.4069724775</c:v>
                </c:pt>
                <c:pt idx="87">
                  <c:v>-206074.24960012262</c:v>
                </c:pt>
                <c:pt idx="88">
                  <c:v>-206091.98863223166</c:v>
                </c:pt>
                <c:pt idx="89">
                  <c:v>-206109.62512040799</c:v>
                </c:pt>
                <c:pt idx="90">
                  <c:v>-206127.16009264009</c:v>
                </c:pt>
                <c:pt idx="91">
                  <c:v>-206144.59455407943</c:v>
                </c:pt>
                <c:pt idx="92">
                  <c:v>-206161.92948778445</c:v>
                </c:pt>
                <c:pt idx="93">
                  <c:v>-206179.16585543251</c:v>
                </c:pt>
                <c:pt idx="94">
                  <c:v>-206196.30459800136</c:v>
                </c:pt>
                <c:pt idx="95">
                  <c:v>-206213.34663642227</c:v>
                </c:pt>
                <c:pt idx="96">
                  <c:v>-206230.29287220573</c:v>
                </c:pt>
                <c:pt idx="97">
                  <c:v>-206247.14418804133</c:v>
                </c:pt>
                <c:pt idx="98">
                  <c:v>-206263.90144837307</c:v>
                </c:pt>
                <c:pt idx="99">
                  <c:v>-206280.56549995186</c:v>
                </c:pt>
                <c:pt idx="100">
                  <c:v>-206297.13717236527</c:v>
                </c:pt>
                <c:pt idx="101">
                  <c:v>-206313.61727854674</c:v>
                </c:pt>
                <c:pt idx="102">
                  <c:v>-206330.00661526463</c:v>
                </c:pt>
                <c:pt idx="103">
                  <c:v>-206346.30596359257</c:v>
                </c:pt>
                <c:pt idx="104">
                  <c:v>-206362.5160893611</c:v>
                </c:pt>
                <c:pt idx="105">
                  <c:v>-206378.63774359284</c:v>
                </c:pt>
                <c:pt idx="106">
                  <c:v>-206394.67166292056</c:v>
                </c:pt>
                <c:pt idx="107">
                  <c:v>-206410.61856999027</c:v>
                </c:pt>
                <c:pt idx="108">
                  <c:v>-206426.47917384875</c:v>
                </c:pt>
                <c:pt idx="109">
                  <c:v>-206442.25417031717</c:v>
                </c:pt>
                <c:pt idx="110">
                  <c:v>-206457.94424235131</c:v>
                </c:pt>
                <c:pt idx="111">
                  <c:v>-206473.5500603884</c:v>
                </c:pt>
                <c:pt idx="112">
                  <c:v>-206489.07228268168</c:v>
                </c:pt>
                <c:pt idx="113">
                  <c:v>-206504.51155562341</c:v>
                </c:pt>
                <c:pt idx="114">
                  <c:v>-206519.86851405608</c:v>
                </c:pt>
                <c:pt idx="115">
                  <c:v>-206535.14378157319</c:v>
                </c:pt>
                <c:pt idx="116">
                  <c:v>-206550.33797080931</c:v>
                </c:pt>
                <c:pt idx="117">
                  <c:v>-206565.45168372069</c:v>
                </c:pt>
                <c:pt idx="118">
                  <c:v>-206580.48551185566</c:v>
                </c:pt>
                <c:pt idx="119">
                  <c:v>-206595.4400366167</c:v>
                </c:pt>
                <c:pt idx="120">
                  <c:v>-206610.31582951319</c:v>
                </c:pt>
                <c:pt idx="121">
                  <c:v>-206625.11345240608</c:v>
                </c:pt>
                <c:pt idx="122">
                  <c:v>-206639.83345774453</c:v>
                </c:pt>
                <c:pt idx="123">
                  <c:v>-206654.47638879472</c:v>
                </c:pt>
                <c:pt idx="124">
                  <c:v>-206669.04277986137</c:v>
                </c:pt>
                <c:pt idx="125">
                  <c:v>-206683.53315650226</c:v>
                </c:pt>
                <c:pt idx="126">
                  <c:v>-206697.94803573552</c:v>
                </c:pt>
                <c:pt idx="127">
                  <c:v>-206712.287926241</c:v>
                </c:pt>
                <c:pt idx="128">
                  <c:v>-206726.55332855502</c:v>
                </c:pt>
                <c:pt idx="129">
                  <c:v>-206740.74473525884</c:v>
                </c:pt>
                <c:pt idx="130">
                  <c:v>-206754.86263116181</c:v>
                </c:pt>
                <c:pt idx="131">
                  <c:v>-206768.90749347871</c:v>
                </c:pt>
                <c:pt idx="132">
                  <c:v>-206782.87979200153</c:v>
                </c:pt>
                <c:pt idx="133">
                  <c:v>-206796.77998926627</c:v>
                </c:pt>
                <c:pt idx="134">
                  <c:v>-206810.60854071498</c:v>
                </c:pt>
                <c:pt idx="135">
                  <c:v>-206824.36589485247</c:v>
                </c:pt>
                <c:pt idx="136">
                  <c:v>-206838.05249339881</c:v>
                </c:pt>
                <c:pt idx="137">
                  <c:v>-206851.66877143725</c:v>
                </c:pt>
                <c:pt idx="138">
                  <c:v>-206865.21515755786</c:v>
                </c:pt>
                <c:pt idx="139">
                  <c:v>-206878.69207399696</c:v>
                </c:pt>
                <c:pt idx="140">
                  <c:v>-206892.09993677278</c:v>
                </c:pt>
                <c:pt idx="141">
                  <c:v>-206905.43915581689</c:v>
                </c:pt>
                <c:pt idx="142">
                  <c:v>-206918.71013510239</c:v>
                </c:pt>
                <c:pt idx="143">
                  <c:v>-206931.91327276814</c:v>
                </c:pt>
                <c:pt idx="144">
                  <c:v>-206945.04896123972</c:v>
                </c:pt>
                <c:pt idx="145">
                  <c:v>-206958.11758734687</c:v>
                </c:pt>
                <c:pt idx="146">
                  <c:v>-206971.11953243808</c:v>
                </c:pt>
                <c:pt idx="147">
                  <c:v>-206984.05517249159</c:v>
                </c:pt>
                <c:pt idx="148">
                  <c:v>-206996.92487822377</c:v>
                </c:pt>
                <c:pt idx="149">
                  <c:v>-207009.72901519437</c:v>
                </c:pt>
                <c:pt idx="150">
                  <c:v>-207022.46794390903</c:v>
                </c:pt>
                <c:pt idx="151">
                  <c:v>-207035.142019919</c:v>
                </c:pt>
                <c:pt idx="152">
                  <c:v>-207047.75159391839</c:v>
                </c:pt>
                <c:pt idx="153">
                  <c:v>-207060.29701183885</c:v>
                </c:pt>
                <c:pt idx="154">
                  <c:v>-207072.77861494137</c:v>
                </c:pt>
                <c:pt idx="155">
                  <c:v>-207085.19673990656</c:v>
                </c:pt>
                <c:pt idx="156">
                  <c:v>-207097.55171892181</c:v>
                </c:pt>
                <c:pt idx="157">
                  <c:v>-207109.84387976647</c:v>
                </c:pt>
                <c:pt idx="158">
                  <c:v>-207122.07354589499</c:v>
                </c:pt>
                <c:pt idx="159">
                  <c:v>-207134.24103651816</c:v>
                </c:pt>
                <c:pt idx="160">
                  <c:v>-207146.34666668158</c:v>
                </c:pt>
                <c:pt idx="161">
                  <c:v>-207158.39074734316</c:v>
                </c:pt>
                <c:pt idx="162">
                  <c:v>-207170.37358544776</c:v>
                </c:pt>
                <c:pt idx="163">
                  <c:v>-207182.29548400061</c:v>
                </c:pt>
                <c:pt idx="164">
                  <c:v>-207194.15674213896</c:v>
                </c:pt>
                <c:pt idx="165">
                  <c:v>-207205.95765520143</c:v>
                </c:pt>
                <c:pt idx="166">
                  <c:v>-207217.69851479627</c:v>
                </c:pt>
                <c:pt idx="167">
                  <c:v>-207229.37960886775</c:v>
                </c:pt>
                <c:pt idx="168">
                  <c:v>-207241.00122176093</c:v>
                </c:pt>
                <c:pt idx="169">
                  <c:v>-207252.56363428483</c:v>
                </c:pt>
                <c:pt idx="170">
                  <c:v>-207264.06712377447</c:v>
                </c:pt>
                <c:pt idx="171">
                  <c:v>-207275.51196415094</c:v>
                </c:pt>
                <c:pt idx="172">
                  <c:v>-207286.89842598053</c:v>
                </c:pt>
                <c:pt idx="173">
                  <c:v>-207298.22677653225</c:v>
                </c:pt>
                <c:pt idx="174">
                  <c:v>-207309.49727983397</c:v>
                </c:pt>
                <c:pt idx="175">
                  <c:v>-207320.71019672748</c:v>
                </c:pt>
                <c:pt idx="176">
                  <c:v>-207331.86578492215</c:v>
                </c:pt>
                <c:pt idx="177">
                  <c:v>-207342.96429904739</c:v>
                </c:pt>
                <c:pt idx="178">
                  <c:v>-207354.00599070406</c:v>
                </c:pt>
                <c:pt idx="179">
                  <c:v>-207364.99110851451</c:v>
                </c:pt>
                <c:pt idx="180">
                  <c:v>-207375.9198981715</c:v>
                </c:pt>
                <c:pt idx="181">
                  <c:v>-207386.7926024865</c:v>
                </c:pt>
                <c:pt idx="182">
                  <c:v>-207397.60946143631</c:v>
                </c:pt>
                <c:pt idx="183">
                  <c:v>-207408.37071220882</c:v>
                </c:pt>
                <c:pt idx="184">
                  <c:v>-207419.07658924823</c:v>
                </c:pt>
                <c:pt idx="185">
                  <c:v>-207429.72732429873</c:v>
                </c:pt>
                <c:pt idx="186">
                  <c:v>-207440.32314644739</c:v>
                </c:pt>
                <c:pt idx="187">
                  <c:v>-207450.86428216627</c:v>
                </c:pt>
                <c:pt idx="188">
                  <c:v>-207461.35095535347</c:v>
                </c:pt>
                <c:pt idx="189">
                  <c:v>-207471.78338737352</c:v>
                </c:pt>
                <c:pt idx="190">
                  <c:v>-207482.16179709669</c:v>
                </c:pt>
                <c:pt idx="191">
                  <c:v>-207492.48640093752</c:v>
                </c:pt>
                <c:pt idx="192">
                  <c:v>-207502.75741289265</c:v>
                </c:pt>
                <c:pt idx="193">
                  <c:v>-207512.97504457779</c:v>
                </c:pt>
                <c:pt idx="194">
                  <c:v>-207523.13950526394</c:v>
                </c:pt>
                <c:pt idx="195">
                  <c:v>-207533.25100191275</c:v>
                </c:pt>
                <c:pt idx="196">
                  <c:v>-207543.30973921157</c:v>
                </c:pt>
                <c:pt idx="197">
                  <c:v>-207553.315919607</c:v>
                </c:pt>
                <c:pt idx="198">
                  <c:v>-207563.26974333872</c:v>
                </c:pt>
                <c:pt idx="199">
                  <c:v>-207573.17140847188</c:v>
                </c:pt>
                <c:pt idx="200">
                  <c:v>-207583.02111092911</c:v>
                </c:pt>
                <c:pt idx="201">
                  <c:v>-207592.81904452198</c:v>
                </c:pt>
                <c:pt idx="202">
                  <c:v>-207602.56540098184</c:v>
                </c:pt>
                <c:pt idx="203">
                  <c:v>-207612.2603699897</c:v>
                </c:pt>
                <c:pt idx="204">
                  <c:v>-207621.90413920605</c:v>
                </c:pt>
                <c:pt idx="205">
                  <c:v>-207631.49689429955</c:v>
                </c:pt>
                <c:pt idx="206">
                  <c:v>-207641.03881897577</c:v>
                </c:pt>
                <c:pt idx="207">
                  <c:v>-207650.53009500471</c:v>
                </c:pt>
                <c:pt idx="208">
                  <c:v>-207659.97090224823</c:v>
                </c:pt>
                <c:pt idx="209">
                  <c:v>-207669.36141868698</c:v>
                </c:pt>
                <c:pt idx="210">
                  <c:v>-207678.70182044653</c:v>
                </c:pt>
                <c:pt idx="211">
                  <c:v>-207687.99228182301</c:v>
                </c:pt>
                <c:pt idx="212">
                  <c:v>-207697.23297530864</c:v>
                </c:pt>
                <c:pt idx="213">
                  <c:v>-207706.42407161652</c:v>
                </c:pt>
                <c:pt idx="214">
                  <c:v>-207715.56573970467</c:v>
                </c:pt>
                <c:pt idx="215">
                  <c:v>-207724.6581468003</c:v>
                </c:pt>
                <c:pt idx="216">
                  <c:v>-207733.70145842299</c:v>
                </c:pt>
                <c:pt idx="217">
                  <c:v>-207742.69583840776</c:v>
                </c:pt>
                <c:pt idx="218">
                  <c:v>-207751.64144892769</c:v>
                </c:pt>
                <c:pt idx="219">
                  <c:v>-207760.53845051589</c:v>
                </c:pt>
                <c:pt idx="220">
                  <c:v>-207769.38700208758</c:v>
                </c:pt>
                <c:pt idx="221">
                  <c:v>-207778.18726096128</c:v>
                </c:pt>
                <c:pt idx="222">
                  <c:v>-207786.93938287953</c:v>
                </c:pt>
                <c:pt idx="223">
                  <c:v>-207795.64352202998</c:v>
                </c:pt>
                <c:pt idx="224">
                  <c:v>-207804.29983106532</c:v>
                </c:pt>
                <c:pt idx="225">
                  <c:v>-207812.90846112289</c:v>
                </c:pt>
                <c:pt idx="226">
                  <c:v>-207821.46956184474</c:v>
                </c:pt>
                <c:pt idx="227">
                  <c:v>-207829.98328139645</c:v>
                </c:pt>
                <c:pt idx="228">
                  <c:v>-207838.44976648586</c:v>
                </c:pt>
                <c:pt idx="229">
                  <c:v>-207846.86916238183</c:v>
                </c:pt>
                <c:pt idx="230">
                  <c:v>-207855.24161293224</c:v>
                </c:pt>
                <c:pt idx="231">
                  <c:v>-207863.56726058174</c:v>
                </c:pt>
                <c:pt idx="232">
                  <c:v>-207871.84624638944</c:v>
                </c:pt>
                <c:pt idx="233">
                  <c:v>-207880.07871004619</c:v>
                </c:pt>
                <c:pt idx="234">
                  <c:v>-207888.26478989125</c:v>
                </c:pt>
                <c:pt idx="235">
                  <c:v>-207896.40462292926</c:v>
                </c:pt>
                <c:pt idx="236">
                  <c:v>-207904.49834484616</c:v>
                </c:pt>
                <c:pt idx="237">
                  <c:v>-207912.54609002572</c:v>
                </c:pt>
                <c:pt idx="238">
                  <c:v>-207920.54799156517</c:v>
                </c:pt>
                <c:pt idx="239">
                  <c:v>-207928.50418129048</c:v>
                </c:pt>
                <c:pt idx="240">
                  <c:v>-207936.41478977204</c:v>
                </c:pt>
                <c:pt idx="241">
                  <c:v>-207944.27994633946</c:v>
                </c:pt>
                <c:pt idx="242">
                  <c:v>-207952.09977909632</c:v>
                </c:pt>
                <c:pt idx="243">
                  <c:v>-207959.87441493466</c:v>
                </c:pt>
                <c:pt idx="244">
                  <c:v>-207967.60397954943</c:v>
                </c:pt>
                <c:pt idx="245">
                  <c:v>-207975.28859745231</c:v>
                </c:pt>
                <c:pt idx="246">
                  <c:v>-207982.92839198577</c:v>
                </c:pt>
                <c:pt idx="247">
                  <c:v>-207990.52348533631</c:v>
                </c:pt>
                <c:pt idx="248">
                  <c:v>-207998.07399854815</c:v>
                </c:pt>
                <c:pt idx="249">
                  <c:v>-208005.58005153615</c:v>
                </c:pt>
                <c:pt idx="250">
                  <c:v>-208013.04176309888</c:v>
                </c:pt>
                <c:pt idx="251">
                  <c:v>-208020.45925093113</c:v>
                </c:pt>
                <c:pt idx="252">
                  <c:v>-208027.83263163676</c:v>
                </c:pt>
                <c:pt idx="253">
                  <c:v>-208035.16202074071</c:v>
                </c:pt>
                <c:pt idx="254">
                  <c:v>-208042.44753270113</c:v>
                </c:pt>
                <c:pt idx="255">
                  <c:v>-208049.68928092154</c:v>
                </c:pt>
                <c:pt idx="256">
                  <c:v>-208056.88737776232</c:v>
                </c:pt>
                <c:pt idx="257">
                  <c:v>-208064.04193455231</c:v>
                </c:pt>
                <c:pt idx="258">
                  <c:v>-208071.15306160031</c:v>
                </c:pt>
                <c:pt idx="259">
                  <c:v>-208078.220868206</c:v>
                </c:pt>
                <c:pt idx="260">
                  <c:v>-208085.24546267127</c:v>
                </c:pt>
                <c:pt idx="261">
                  <c:v>-208092.22695231071</c:v>
                </c:pt>
                <c:pt idx="262">
                  <c:v>-208099.16544346258</c:v>
                </c:pt>
                <c:pt idx="263">
                  <c:v>-208106.06104149905</c:v>
                </c:pt>
                <c:pt idx="264">
                  <c:v>-208112.91385083698</c:v>
                </c:pt>
                <c:pt idx="265">
                  <c:v>-208119.72397494732</c:v>
                </c:pt>
                <c:pt idx="266">
                  <c:v>-208126.49151636599</c:v>
                </c:pt>
                <c:pt idx="267">
                  <c:v>-208133.21657670321</c:v>
                </c:pt>
                <c:pt idx="268">
                  <c:v>-208139.89925665339</c:v>
                </c:pt>
                <c:pt idx="269">
                  <c:v>-208146.53965600455</c:v>
                </c:pt>
                <c:pt idx="270">
                  <c:v>-208153.13787364811</c:v>
                </c:pt>
                <c:pt idx="271">
                  <c:v>-208159.69400758768</c:v>
                </c:pt>
                <c:pt idx="272">
                  <c:v>-208166.20815494872</c:v>
                </c:pt>
                <c:pt idx="273">
                  <c:v>-208172.68041198706</c:v>
                </c:pt>
                <c:pt idx="274">
                  <c:v>-208179.11087409814</c:v>
                </c:pt>
                <c:pt idx="275">
                  <c:v>-208185.49963582543</c:v>
                </c:pt>
                <c:pt idx="276">
                  <c:v>-208191.84679086937</c:v>
                </c:pt>
                <c:pt idx="277">
                  <c:v>-208198.15243209552</c:v>
                </c:pt>
                <c:pt idx="278">
                  <c:v>-208204.41665154329</c:v>
                </c:pt>
                <c:pt idx="279">
                  <c:v>-208210.63954043365</c:v>
                </c:pt>
                <c:pt idx="280">
                  <c:v>-208216.82118917792</c:v>
                </c:pt>
                <c:pt idx="281">
                  <c:v>-208222.96168738502</c:v>
                </c:pt>
                <c:pt idx="282">
                  <c:v>-208229.06112386991</c:v>
                </c:pt>
                <c:pt idx="283">
                  <c:v>-208235.11958666099</c:v>
                </c:pt>
                <c:pt idx="284">
                  <c:v>-208241.13716300816</c:v>
                </c:pt>
                <c:pt idx="285">
                  <c:v>-208247.11393938979</c:v>
                </c:pt>
                <c:pt idx="286">
                  <c:v>-208253.05000152063</c:v>
                </c:pt>
                <c:pt idx="287">
                  <c:v>-208258.94543435881</c:v>
                </c:pt>
                <c:pt idx="288">
                  <c:v>-208264.80032211338</c:v>
                </c:pt>
                <c:pt idx="289">
                  <c:v>-208270.61474825093</c:v>
                </c:pt>
                <c:pt idx="290">
                  <c:v>-208276.38879550315</c:v>
                </c:pt>
                <c:pt idx="291">
                  <c:v>-208282.12254587328</c:v>
                </c:pt>
                <c:pt idx="292">
                  <c:v>-208287.81608064339</c:v>
                </c:pt>
                <c:pt idx="293">
                  <c:v>-208293.46948038036</c:v>
                </c:pt>
                <c:pt idx="294">
                  <c:v>-208299.08282494338</c:v>
                </c:pt>
                <c:pt idx="295">
                  <c:v>-208304.65619348985</c:v>
                </c:pt>
                <c:pt idx="296">
                  <c:v>-208310.18966448196</c:v>
                </c:pt>
                <c:pt idx="297">
                  <c:v>-208315.68331569311</c:v>
                </c:pt>
                <c:pt idx="298">
                  <c:v>-208321.1372242143</c:v>
                </c:pt>
                <c:pt idx="299">
                  <c:v>-208326.55146645976</c:v>
                </c:pt>
                <c:pt idx="300">
                  <c:v>-208331.92611817372</c:v>
                </c:pt>
                <c:pt idx="301">
                  <c:v>-208337.26125443581</c:v>
                </c:pt>
                <c:pt idx="302">
                  <c:v>-208342.55694966746</c:v>
                </c:pt>
                <c:pt idx="303">
                  <c:v>-208347.81327763732</c:v>
                </c:pt>
                <c:pt idx="304">
                  <c:v>-208353.03031146727</c:v>
                </c:pt>
                <c:pt idx="305">
                  <c:v>-208358.20812363786</c:v>
                </c:pt>
                <c:pt idx="306">
                  <c:v>-208363.34678599428</c:v>
                </c:pt>
                <c:pt idx="307">
                  <c:v>-208368.44636975136</c:v>
                </c:pt>
                <c:pt idx="308">
                  <c:v>-208373.50694549951</c:v>
                </c:pt>
                <c:pt idx="309">
                  <c:v>-208378.52858320973</c:v>
                </c:pt>
                <c:pt idx="310">
                  <c:v>-208383.511352239</c:v>
                </c:pt>
                <c:pt idx="311">
                  <c:v>-208388.45532133552</c:v>
                </c:pt>
                <c:pt idx="312">
                  <c:v>-208393.36055864402</c:v>
                </c:pt>
                <c:pt idx="313">
                  <c:v>-208398.22713171039</c:v>
                </c:pt>
                <c:pt idx="314">
                  <c:v>-208403.05510748722</c:v>
                </c:pt>
                <c:pt idx="315">
                  <c:v>-208407.8445523383</c:v>
                </c:pt>
                <c:pt idx="316">
                  <c:v>-208412.59553204384</c:v>
                </c:pt>
                <c:pt idx="317">
                  <c:v>-208417.30811180497</c:v>
                </c:pt>
                <c:pt idx="318">
                  <c:v>-208421.98235624871</c:v>
                </c:pt>
                <c:pt idx="319">
                  <c:v>-208426.6183294325</c:v>
                </c:pt>
                <c:pt idx="320">
                  <c:v>-208431.21609484911</c:v>
                </c:pt>
                <c:pt idx="321">
                  <c:v>-208435.77571543065</c:v>
                </c:pt>
                <c:pt idx="322">
                  <c:v>-208440.29725355361</c:v>
                </c:pt>
                <c:pt idx="323">
                  <c:v>-208444.78077104301</c:v>
                </c:pt>
                <c:pt idx="324">
                  <c:v>-208449.22632917674</c:v>
                </c:pt>
                <c:pt idx="325">
                  <c:v>-208453.63398869007</c:v>
                </c:pt>
                <c:pt idx="326">
                  <c:v>-208458.00380977985</c:v>
                </c:pt>
                <c:pt idx="327">
                  <c:v>-208462.3358521086</c:v>
                </c:pt>
                <c:pt idx="328">
                  <c:v>-208466.63017480879</c:v>
                </c:pt>
                <c:pt idx="329">
                  <c:v>-208470.88683648664</c:v>
                </c:pt>
                <c:pt idx="330">
                  <c:v>-208475.10589522682</c:v>
                </c:pt>
                <c:pt idx="331">
                  <c:v>-208479.28740859558</c:v>
                </c:pt>
                <c:pt idx="332">
                  <c:v>-208483.4314336454</c:v>
                </c:pt>
                <c:pt idx="333">
                  <c:v>-208487.5380269184</c:v>
                </c:pt>
                <c:pt idx="334">
                  <c:v>-208491.60724445051</c:v>
                </c:pt>
                <c:pt idx="335">
                  <c:v>-208495.63914177497</c:v>
                </c:pt>
                <c:pt idx="336">
                  <c:v>-208499.63377392621</c:v>
                </c:pt>
                <c:pt idx="337">
                  <c:v>-208503.59119544347</c:v>
                </c:pt>
                <c:pt idx="338">
                  <c:v>-208507.51146037458</c:v>
                </c:pt>
                <c:pt idx="339">
                  <c:v>-208511.3946222793</c:v>
                </c:pt>
                <c:pt idx="340">
                  <c:v>-208515.24073423311</c:v>
                </c:pt>
                <c:pt idx="341">
                  <c:v>-208519.04984883041</c:v>
                </c:pt>
                <c:pt idx="342">
                  <c:v>-208522.82201818842</c:v>
                </c:pt>
                <c:pt idx="343">
                  <c:v>-208526.55729395</c:v>
                </c:pt>
                <c:pt idx="344">
                  <c:v>-208530.2557272875</c:v>
                </c:pt>
                <c:pt idx="345">
                  <c:v>-208533.91736890582</c:v>
                </c:pt>
                <c:pt idx="346">
                  <c:v>-208537.54226904578</c:v>
                </c:pt>
                <c:pt idx="347">
                  <c:v>-208541.13047748726</c:v>
                </c:pt>
                <c:pt idx="348">
                  <c:v>-208544.6820435526</c:v>
                </c:pt>
                <c:pt idx="349">
                  <c:v>-208548.19701610933</c:v>
                </c:pt>
                <c:pt idx="350">
                  <c:v>-208551.67544357377</c:v>
                </c:pt>
                <c:pt idx="351">
                  <c:v>-208555.11737391376</c:v>
                </c:pt>
                <c:pt idx="352">
                  <c:v>-208558.52285465179</c:v>
                </c:pt>
                <c:pt idx="353">
                  <c:v>-208561.89193286796</c:v>
                </c:pt>
                <c:pt idx="354">
                  <c:v>-208565.22465520303</c:v>
                </c:pt>
                <c:pt idx="355">
                  <c:v>-208568.52106786115</c:v>
                </c:pt>
                <c:pt idx="356">
                  <c:v>-208571.78121661296</c:v>
                </c:pt>
                <c:pt idx="357">
                  <c:v>-208575.0051467981</c:v>
                </c:pt>
                <c:pt idx="358">
                  <c:v>-208578.1929033284</c:v>
                </c:pt>
                <c:pt idx="359">
                  <c:v>-208581.34453069023</c:v>
                </c:pt>
                <c:pt idx="360">
                  <c:v>-208584.46007294767</c:v>
                </c:pt>
                <c:pt idx="361">
                  <c:v>-208587.53957374478</c:v>
                </c:pt>
                <c:pt idx="362">
                  <c:v>-208590.5830763086</c:v>
                </c:pt>
                <c:pt idx="363">
                  <c:v>-208593.59062345146</c:v>
                </c:pt>
                <c:pt idx="364">
                  <c:v>-208596.56225757382</c:v>
                </c:pt>
                <c:pt idx="365">
                  <c:v>-208599.49802066668</c:v>
                </c:pt>
                <c:pt idx="366">
                  <c:v>-208602.39795431422</c:v>
                </c:pt>
                <c:pt idx="367">
                  <c:v>-208605.26209969606</c:v>
                </c:pt>
                <c:pt idx="368">
                  <c:v>-208608.09049759005</c:v>
                </c:pt>
                <c:pt idx="369">
                  <c:v>-208610.88318837437</c:v>
                </c:pt>
                <c:pt idx="370">
                  <c:v>-208613.64021203012</c:v>
                </c:pt>
                <c:pt idx="371">
                  <c:v>-208616.3616081436</c:v>
                </c:pt>
                <c:pt idx="372">
                  <c:v>-208619.04741590878</c:v>
                </c:pt>
                <c:pt idx="373">
                  <c:v>-208621.69767412922</c:v>
                </c:pt>
                <c:pt idx="374">
                  <c:v>-208624.31242122088</c:v>
                </c:pt>
                <c:pt idx="375">
                  <c:v>-208626.89169521385</c:v>
                </c:pt>
                <c:pt idx="376">
                  <c:v>-208629.43553375505</c:v>
                </c:pt>
                <c:pt idx="377">
                  <c:v>-208631.94397410992</c:v>
                </c:pt>
                <c:pt idx="378">
                  <c:v>-208634.41705316489</c:v>
                </c:pt>
                <c:pt idx="379">
                  <c:v>-208636.85480742936</c:v>
                </c:pt>
                <c:pt idx="380">
                  <c:v>-208639.25727303803</c:v>
                </c:pt>
                <c:pt idx="381">
                  <c:v>-208641.6244857526</c:v>
                </c:pt>
                <c:pt idx="382">
                  <c:v>-208643.95648096417</c:v>
                </c:pt>
                <c:pt idx="383">
                  <c:v>-208646.25329369484</c:v>
                </c:pt>
                <c:pt idx="384">
                  <c:v>-208648.51495860025</c:v>
                </c:pt>
                <c:pt idx="385">
                  <c:v>-208650.74150997101</c:v>
                </c:pt>
                <c:pt idx="386">
                  <c:v>-208652.93298173504</c:v>
                </c:pt>
                <c:pt idx="387">
                  <c:v>-208655.08940745908</c:v>
                </c:pt>
                <c:pt idx="388">
                  <c:v>-208657.210820351</c:v>
                </c:pt>
                <c:pt idx="389">
                  <c:v>-208659.29725326132</c:v>
                </c:pt>
                <c:pt idx="390">
                  <c:v>-208661.34873868534</c:v>
                </c:pt>
                <c:pt idx="391">
                  <c:v>-208663.36530876451</c:v>
                </c:pt>
                <c:pt idx="392">
                  <c:v>-208665.34699528877</c:v>
                </c:pt>
                <c:pt idx="393">
                  <c:v>-208667.29382969782</c:v>
                </c:pt>
                <c:pt idx="394">
                  <c:v>-208669.20584308324</c:v>
                </c:pt>
                <c:pt idx="395">
                  <c:v>-208671.08306618987</c:v>
                </c:pt>
                <c:pt idx="396">
                  <c:v>-208672.92552941781</c:v>
                </c:pt>
                <c:pt idx="397">
                  <c:v>-208674.73326282369</c:v>
                </c:pt>
                <c:pt idx="398">
                  <c:v>-208676.50629612283</c:v>
                </c:pt>
                <c:pt idx="399">
                  <c:v>-208678.24465869032</c:v>
                </c:pt>
                <c:pt idx="400">
                  <c:v>-208679.94837956314</c:v>
                </c:pt>
                <c:pt idx="401">
                  <c:v>-208681.61748744128</c:v>
                </c:pt>
                <c:pt idx="402">
                  <c:v>-208683.25201068952</c:v>
                </c:pt>
                <c:pt idx="403">
                  <c:v>-208684.85197733893</c:v>
                </c:pt>
                <c:pt idx="404">
                  <c:v>-208686.41741508845</c:v>
                </c:pt>
                <c:pt idx="405">
                  <c:v>-208687.94835130626</c:v>
                </c:pt>
                <c:pt idx="406">
                  <c:v>-208689.44481303121</c:v>
                </c:pt>
                <c:pt idx="407">
                  <c:v>-208690.90682697445</c:v>
                </c:pt>
                <c:pt idx="408">
                  <c:v>-208692.33441952075</c:v>
                </c:pt>
                <c:pt idx="409">
                  <c:v>-208693.72761672977</c:v>
                </c:pt>
                <c:pt idx="410">
                  <c:v>-208695.08644433776</c:v>
                </c:pt>
                <c:pt idx="411">
                  <c:v>-208696.41092775864</c:v>
                </c:pt>
                <c:pt idx="412">
                  <c:v>-208697.70109208545</c:v>
                </c:pt>
                <c:pt idx="413">
                  <c:v>-208698.95696209167</c:v>
                </c:pt>
                <c:pt idx="414">
                  <c:v>-208700.17856223258</c:v>
                </c:pt>
                <c:pt idx="415">
                  <c:v>-208701.36591664641</c:v>
                </c:pt>
                <c:pt idx="416">
                  <c:v>-208702.51904915582</c:v>
                </c:pt>
                <c:pt idx="417">
                  <c:v>-208703.63798326874</c:v>
                </c:pt>
                <c:pt idx="418">
                  <c:v>-208704.72274218019</c:v>
                </c:pt>
                <c:pt idx="419">
                  <c:v>-208705.77334877296</c:v>
                </c:pt>
                <c:pt idx="420">
                  <c:v>-208706.78982561908</c:v>
                </c:pt>
                <c:pt idx="421">
                  <c:v>-208707.77219498085</c:v>
                </c:pt>
                <c:pt idx="422">
                  <c:v>-208708.72047881217</c:v>
                </c:pt>
                <c:pt idx="423">
                  <c:v>-208709.63469875953</c:v>
                </c:pt>
                <c:pt idx="424">
                  <c:v>-208710.51487616313</c:v>
                </c:pt>
                <c:pt idx="425">
                  <c:v>-208711.36103205796</c:v>
                </c:pt>
                <c:pt idx="426">
                  <c:v>-208712.17318717513</c:v>
                </c:pt>
                <c:pt idx="427">
                  <c:v>-208712.95136194245</c:v>
                </c:pt>
                <c:pt idx="428">
                  <c:v>-208713.69557648606</c:v>
                </c:pt>
                <c:pt idx="429">
                  <c:v>-208714.40585063101</c:v>
                </c:pt>
                <c:pt idx="430">
                  <c:v>-208715.08220390239</c:v>
                </c:pt>
                <c:pt idx="431">
                  <c:v>-208715.7246555264</c:v>
                </c:pt>
                <c:pt idx="432">
                  <c:v>-208716.33322443144</c:v>
                </c:pt>
                <c:pt idx="433">
                  <c:v>-208716.90792924858</c:v>
                </c:pt>
                <c:pt idx="434">
                  <c:v>-208717.44878831325</c:v>
                </c:pt>
                <c:pt idx="435">
                  <c:v>-208717.95581966545</c:v>
                </c:pt>
                <c:pt idx="436">
                  <c:v>-208718.42904105113</c:v>
                </c:pt>
                <c:pt idx="437">
                  <c:v>-208718.86846992283</c:v>
                </c:pt>
                <c:pt idx="438">
                  <c:v>-208719.27412344079</c:v>
                </c:pt>
                <c:pt idx="439">
                  <c:v>-208719.64601847358</c:v>
                </c:pt>
                <c:pt idx="440">
                  <c:v>-208719.98417159918</c:v>
                </c:pt>
                <c:pt idx="441">
                  <c:v>-208720.28859910538</c:v>
                </c:pt>
                <c:pt idx="442">
                  <c:v>-208720.5593169913</c:v>
                </c:pt>
                <c:pt idx="443">
                  <c:v>-208720.7963409675</c:v>
                </c:pt>
                <c:pt idx="444">
                  <c:v>-208720.99968645725</c:v>
                </c:pt>
                <c:pt idx="445">
                  <c:v>-208721.16936859678</c:v>
                </c:pt>
                <c:pt idx="446">
                  <c:v>-208721.30540223685</c:v>
                </c:pt>
                <c:pt idx="447">
                  <c:v>-208721.40780194249</c:v>
                </c:pt>
                <c:pt idx="448">
                  <c:v>-208721.47658199465</c:v>
                </c:pt>
                <c:pt idx="449">
                  <c:v>-208721.51175639016</c:v>
                </c:pt>
                <c:pt idx="450">
                  <c:v>-208721.51333884298</c:v>
                </c:pt>
                <c:pt idx="451">
                  <c:v>-208721.48134278448</c:v>
                </c:pt>
                <c:pt idx="452">
                  <c:v>-208721.41578136443</c:v>
                </c:pt>
                <c:pt idx="453">
                  <c:v>-208721.31666745132</c:v>
                </c:pt>
                <c:pt idx="454">
                  <c:v>-208721.18401363344</c:v>
                </c:pt>
                <c:pt idx="455">
                  <c:v>-208721.01783221887</c:v>
                </c:pt>
                <c:pt idx="456">
                  <c:v>-208720.81813523674</c:v>
                </c:pt>
                <c:pt idx="457">
                  <c:v>-208720.58493443736</c:v>
                </c:pt>
                <c:pt idx="458">
                  <c:v>-208720.31824129305</c:v>
                </c:pt>
                <c:pt idx="459">
                  <c:v>-208720.01806699851</c:v>
                </c:pt>
                <c:pt idx="460">
                  <c:v>-208719.68442247165</c:v>
                </c:pt>
                <c:pt idx="461">
                  <c:v>-208719.31731835377</c:v>
                </c:pt>
                <c:pt idx="462">
                  <c:v>-208718.91676501033</c:v>
                </c:pt>
                <c:pt idx="463">
                  <c:v>-208718.4827725314</c:v>
                </c:pt>
                <c:pt idx="464">
                  <c:v>-208718.01535073214</c:v>
                </c:pt>
                <c:pt idx="465">
                  <c:v>-208717.51450915323</c:v>
                </c:pt>
                <c:pt idx="466">
                  <c:v>-208716.98025706143</c:v>
                </c:pt>
                <c:pt idx="467">
                  <c:v>-208716.41260344992</c:v>
                </c:pt>
                <c:pt idx="468">
                  <c:v>-208715.81155703895</c:v>
                </c:pt>
                <c:pt idx="469">
                  <c:v>-208715.17712627584</c:v>
                </c:pt>
                <c:pt idx="470">
                  <c:v>-208714.50931933598</c:v>
                </c:pt>
                <c:pt idx="471">
                  <c:v>-208713.80814412265</c:v>
                </c:pt>
                <c:pt idx="472">
                  <c:v>-208713.07360826791</c:v>
                </c:pt>
                <c:pt idx="473">
                  <c:v>-208712.30571913242</c:v>
                </c:pt>
                <c:pt idx="474">
                  <c:v>-208711.50448380644</c:v>
                </c:pt>
                <c:pt idx="475">
                  <c:v>-208710.66990910951</c:v>
                </c:pt>
                <c:pt idx="476">
                  <c:v>-208709.80200159139</c:v>
                </c:pt>
                <c:pt idx="477">
                  <c:v>-208708.90076753186</c:v>
                </c:pt>
                <c:pt idx="478">
                  <c:v>-208707.96621294145</c:v>
                </c:pt>
                <c:pt idx="479">
                  <c:v>-208706.99834356131</c:v>
                </c:pt>
                <c:pt idx="480">
                  <c:v>-208705.99716486398</c:v>
                </c:pt>
                <c:pt idx="481">
                  <c:v>-208704.96268205313</c:v>
                </c:pt>
                <c:pt idx="482">
                  <c:v>-208703.89490006425</c:v>
                </c:pt>
                <c:pt idx="483">
                  <c:v>-208702.79382356463</c:v>
                </c:pt>
                <c:pt idx="484">
                  <c:v>-208701.65945695364</c:v>
                </c:pt>
                <c:pt idx="485">
                  <c:v>-208700.49180436297</c:v>
                </c:pt>
                <c:pt idx="486">
                  <c:v>-208699.29086965695</c:v>
                </c:pt>
                <c:pt idx="487">
                  <c:v>-208698.05665643231</c:v>
                </c:pt>
                <c:pt idx="488">
                  <c:v>-208696.78916801896</c:v>
                </c:pt>
                <c:pt idx="489">
                  <c:v>-208695.48840747969</c:v>
                </c:pt>
                <c:pt idx="490">
                  <c:v>-208694.15437761048</c:v>
                </c:pt>
                <c:pt idx="491">
                  <c:v>-208692.78708094059</c:v>
                </c:pt>
                <c:pt idx="492">
                  <c:v>-208691.38651973283</c:v>
                </c:pt>
                <c:pt idx="493">
                  <c:v>-208689.95269598332</c:v>
                </c:pt>
                <c:pt idx="494">
                  <c:v>-208688.48561142219</c:v>
                </c:pt>
                <c:pt idx="495">
                  <c:v>-208686.98526751282</c:v>
                </c:pt>
                <c:pt idx="496">
                  <c:v>-208685.45166545286</c:v>
                </c:pt>
                <c:pt idx="497">
                  <c:v>-208683.88480617342</c:v>
                </c:pt>
                <c:pt idx="498">
                  <c:v>-208682.2846903397</c:v>
                </c:pt>
                <c:pt idx="499">
                  <c:v>-208680.65131835078</c:v>
                </c:pt>
                <c:pt idx="500">
                  <c:v>-208678.98469033965</c:v>
                </c:pt>
                <c:pt idx="501">
                  <c:v>-208677.28480617341</c:v>
                </c:pt>
                <c:pt idx="502">
                  <c:v>-208675.55166545286</c:v>
                </c:pt>
                <c:pt idx="503">
                  <c:v>-208673.78526751284</c:v>
                </c:pt>
                <c:pt idx="504">
                  <c:v>-208671.98561142216</c:v>
                </c:pt>
                <c:pt idx="505">
                  <c:v>-208670.15269598336</c:v>
                </c:pt>
                <c:pt idx="506">
                  <c:v>-208668.28651973279</c:v>
                </c:pt>
                <c:pt idx="507">
                  <c:v>-208666.38708094059</c:v>
                </c:pt>
                <c:pt idx="508">
                  <c:v>-208664.45437761047</c:v>
                </c:pt>
                <c:pt idx="509">
                  <c:v>-208662.48840747969</c:v>
                </c:pt>
                <c:pt idx="510">
                  <c:v>-208660.48916801898</c:v>
                </c:pt>
                <c:pt idx="511">
                  <c:v>-208658.45665643233</c:v>
                </c:pt>
                <c:pt idx="512">
                  <c:v>-208656.39086965693</c:v>
                </c:pt>
                <c:pt idx="513">
                  <c:v>-208654.29180436299</c:v>
                </c:pt>
                <c:pt idx="514">
                  <c:v>-208652.15945695364</c:v>
                </c:pt>
                <c:pt idx="515">
                  <c:v>-208649.99382356464</c:v>
                </c:pt>
                <c:pt idx="516">
                  <c:v>-208647.79490006427</c:v>
                </c:pt>
                <c:pt idx="517">
                  <c:v>-208645.56268205313</c:v>
                </c:pt>
                <c:pt idx="518">
                  <c:v>-208643.29716486399</c:v>
                </c:pt>
                <c:pt idx="519">
                  <c:v>-208640.99834356137</c:v>
                </c:pt>
                <c:pt idx="520">
                  <c:v>-208638.6662129414</c:v>
                </c:pt>
                <c:pt idx="521">
                  <c:v>-208636.30076753185</c:v>
                </c:pt>
                <c:pt idx="522">
                  <c:v>-208633.90200159137</c:v>
                </c:pt>
                <c:pt idx="523">
                  <c:v>-208631.46990910952</c:v>
                </c:pt>
                <c:pt idx="524">
                  <c:v>-208629.00448380641</c:v>
                </c:pt>
                <c:pt idx="525">
                  <c:v>-208626.50571913243</c:v>
                </c:pt>
                <c:pt idx="526">
                  <c:v>-208623.9736082679</c:v>
                </c:pt>
                <c:pt idx="527">
                  <c:v>-208621.40814412266</c:v>
                </c:pt>
                <c:pt idx="528">
                  <c:v>-208618.80931933597</c:v>
                </c:pt>
                <c:pt idx="529">
                  <c:v>-208616.17712627584</c:v>
                </c:pt>
                <c:pt idx="530">
                  <c:v>-208613.51155703893</c:v>
                </c:pt>
                <c:pt idx="531">
                  <c:v>-208610.81260344991</c:v>
                </c:pt>
                <c:pt idx="532">
                  <c:v>-208608.0802570614</c:v>
                </c:pt>
                <c:pt idx="533">
                  <c:v>-208605.31450915325</c:v>
                </c:pt>
                <c:pt idx="534">
                  <c:v>-208602.51535073214</c:v>
                </c:pt>
                <c:pt idx="535">
                  <c:v>-208599.68277253141</c:v>
                </c:pt>
                <c:pt idx="536">
                  <c:v>-208596.81676501033</c:v>
                </c:pt>
                <c:pt idx="537">
                  <c:v>-208593.91731835375</c:v>
                </c:pt>
                <c:pt idx="538">
                  <c:v>-208590.98442247164</c:v>
                </c:pt>
                <c:pt idx="539">
                  <c:v>-208588.01806699851</c:v>
                </c:pt>
                <c:pt idx="540">
                  <c:v>-208585.01824129303</c:v>
                </c:pt>
                <c:pt idx="541">
                  <c:v>-208581.98493443732</c:v>
                </c:pt>
                <c:pt idx="542">
                  <c:v>-208578.91813523672</c:v>
                </c:pt>
                <c:pt idx="543">
                  <c:v>-208575.81783221889</c:v>
                </c:pt>
                <c:pt idx="544">
                  <c:v>-208572.68401363344</c:v>
                </c:pt>
                <c:pt idx="545">
                  <c:v>-208569.51666745136</c:v>
                </c:pt>
                <c:pt idx="546">
                  <c:v>-208566.31578136442</c:v>
                </c:pt>
                <c:pt idx="547">
                  <c:v>-208563.08134278448</c:v>
                </c:pt>
                <c:pt idx="548">
                  <c:v>-208559.81333884294</c:v>
                </c:pt>
                <c:pt idx="549">
                  <c:v>-208556.51175639016</c:v>
                </c:pt>
                <c:pt idx="550">
                  <c:v>-208553.1765819946</c:v>
                </c:pt>
                <c:pt idx="551">
                  <c:v>-208549.80780194252</c:v>
                </c:pt>
                <c:pt idx="552">
                  <c:v>-208546.40540223682</c:v>
                </c:pt>
                <c:pt idx="553">
                  <c:v>-208542.96936859682</c:v>
                </c:pt>
                <c:pt idx="554">
                  <c:v>-208539.49968645722</c:v>
                </c:pt>
                <c:pt idx="555">
                  <c:v>-208535.99634096754</c:v>
                </c:pt>
                <c:pt idx="556">
                  <c:v>-208532.45931699133</c:v>
                </c:pt>
                <c:pt idx="557">
                  <c:v>-208528.88859910538</c:v>
                </c:pt>
                <c:pt idx="558">
                  <c:v>-208525.28417159914</c:v>
                </c:pt>
                <c:pt idx="559">
                  <c:v>-208521.64601847361</c:v>
                </c:pt>
                <c:pt idx="560">
                  <c:v>-208517.9741234408</c:v>
                </c:pt>
                <c:pt idx="561">
                  <c:v>-208514.26846992286</c:v>
                </c:pt>
                <c:pt idx="562">
                  <c:v>-208510.52904105111</c:v>
                </c:pt>
                <c:pt idx="563">
                  <c:v>-208506.75581966544</c:v>
                </c:pt>
                <c:pt idx="564">
                  <c:v>-208502.94878831325</c:v>
                </c:pt>
                <c:pt idx="565">
                  <c:v>-208499.10792924862</c:v>
                </c:pt>
                <c:pt idx="566">
                  <c:v>-208495.2332244314</c:v>
                </c:pt>
                <c:pt idx="567">
                  <c:v>-208491.3246555264</c:v>
                </c:pt>
                <c:pt idx="568">
                  <c:v>-208487.38220390241</c:v>
                </c:pt>
                <c:pt idx="569">
                  <c:v>-208483.40585063101</c:v>
                </c:pt>
                <c:pt idx="570">
                  <c:v>-208479.39557648607</c:v>
                </c:pt>
                <c:pt idx="571">
                  <c:v>-208475.35136194248</c:v>
                </c:pt>
                <c:pt idx="572">
                  <c:v>-208471.27318717513</c:v>
                </c:pt>
                <c:pt idx="573">
                  <c:v>-208467.16103205798</c:v>
                </c:pt>
                <c:pt idx="574">
                  <c:v>-208463.01487616313</c:v>
                </c:pt>
                <c:pt idx="575">
                  <c:v>-208458.83469875951</c:v>
                </c:pt>
                <c:pt idx="576">
                  <c:v>-208454.6204788122</c:v>
                </c:pt>
                <c:pt idx="577">
                  <c:v>-208450.37219498085</c:v>
                </c:pt>
                <c:pt idx="578">
                  <c:v>-208446.08982561901</c:v>
                </c:pt>
                <c:pt idx="579">
                  <c:v>-208441.77334877296</c:v>
                </c:pt>
                <c:pt idx="580">
                  <c:v>-208437.42274218021</c:v>
                </c:pt>
                <c:pt idx="581">
                  <c:v>-208433.03798326876</c:v>
                </c:pt>
                <c:pt idx="582">
                  <c:v>-208428.61904915576</c:v>
                </c:pt>
                <c:pt idx="583">
                  <c:v>-208424.16591664642</c:v>
                </c:pt>
                <c:pt idx="584">
                  <c:v>-208419.67856223258</c:v>
                </c:pt>
                <c:pt idx="585">
                  <c:v>-208415.15696209166</c:v>
                </c:pt>
                <c:pt idx="586">
                  <c:v>-208410.60109208545</c:v>
                </c:pt>
                <c:pt idx="587">
                  <c:v>-208406.01092775862</c:v>
                </c:pt>
                <c:pt idx="588">
                  <c:v>-208401.38644433775</c:v>
                </c:pt>
                <c:pt idx="589">
                  <c:v>-208396.72761672977</c:v>
                </c:pt>
                <c:pt idx="590">
                  <c:v>-208392.03441952073</c:v>
                </c:pt>
                <c:pt idx="591">
                  <c:v>-208387.30682697447</c:v>
                </c:pt>
                <c:pt idx="592">
                  <c:v>-208382.54481303119</c:v>
                </c:pt>
                <c:pt idx="593">
                  <c:v>-208377.74835130628</c:v>
                </c:pt>
                <c:pt idx="594">
                  <c:v>-208372.91741508845</c:v>
                </c:pt>
                <c:pt idx="595">
                  <c:v>-208368.05197733891</c:v>
                </c:pt>
                <c:pt idx="596">
                  <c:v>-208363.15201068949</c:v>
                </c:pt>
                <c:pt idx="597">
                  <c:v>-208358.21748744126</c:v>
                </c:pt>
                <c:pt idx="598">
                  <c:v>-208353.24837956313</c:v>
                </c:pt>
                <c:pt idx="599">
                  <c:v>-208348.24465869035</c:v>
                </c:pt>
                <c:pt idx="600">
                  <c:v>-208343.20629612281</c:v>
                </c:pt>
                <c:pt idx="601">
                  <c:v>-208338.13326282371</c:v>
                </c:pt>
                <c:pt idx="602">
                  <c:v>-208333.02552941779</c:v>
                </c:pt>
                <c:pt idx="603">
                  <c:v>-208327.88306618985</c:v>
                </c:pt>
                <c:pt idx="604">
                  <c:v>-208322.70584308324</c:v>
                </c:pt>
                <c:pt idx="605">
                  <c:v>-208317.49382969784</c:v>
                </c:pt>
                <c:pt idx="606">
                  <c:v>-208312.24699528876</c:v>
                </c:pt>
                <c:pt idx="607">
                  <c:v>-208306.96530876451</c:v>
                </c:pt>
                <c:pt idx="608">
                  <c:v>-208301.6487386853</c:v>
                </c:pt>
                <c:pt idx="609">
                  <c:v>-208296.29725326132</c:v>
                </c:pt>
                <c:pt idx="610">
                  <c:v>-208290.91082035095</c:v>
                </c:pt>
                <c:pt idx="611">
                  <c:v>-208285.48940745907</c:v>
                </c:pt>
                <c:pt idx="612">
                  <c:v>-208280.03298173501</c:v>
                </c:pt>
                <c:pt idx="613">
                  <c:v>-208274.54150997102</c:v>
                </c:pt>
                <c:pt idx="614">
                  <c:v>-208269.01495860028</c:v>
                </c:pt>
                <c:pt idx="615">
                  <c:v>-208263.45329369488</c:v>
                </c:pt>
                <c:pt idx="616">
                  <c:v>-208257.85648096414</c:v>
                </c:pt>
                <c:pt idx="617">
                  <c:v>-208252.22448575261</c:v>
                </c:pt>
                <c:pt idx="618">
                  <c:v>-208246.55727303808</c:v>
                </c:pt>
                <c:pt idx="619">
                  <c:v>-208240.85480742936</c:v>
                </c:pt>
                <c:pt idx="620">
                  <c:v>-208235.11705316484</c:v>
                </c:pt>
                <c:pt idx="621">
                  <c:v>-208229.34397410991</c:v>
                </c:pt>
                <c:pt idx="622">
                  <c:v>-208223.53553375506</c:v>
                </c:pt>
                <c:pt idx="623">
                  <c:v>-208217.69169521387</c:v>
                </c:pt>
                <c:pt idx="624">
                  <c:v>-208211.81242122085</c:v>
                </c:pt>
                <c:pt idx="625">
                  <c:v>-208205.8976741292</c:v>
                </c:pt>
                <c:pt idx="626">
                  <c:v>-208199.94741590874</c:v>
                </c:pt>
                <c:pt idx="627">
                  <c:v>-208193.96160814361</c:v>
                </c:pt>
                <c:pt idx="628">
                  <c:v>-208187.94021203014</c:v>
                </c:pt>
                <c:pt idx="629">
                  <c:v>-208181.88318837437</c:v>
                </c:pt>
                <c:pt idx="630">
                  <c:v>-208175.79049759006</c:v>
                </c:pt>
                <c:pt idx="631">
                  <c:v>-208169.66209969608</c:v>
                </c:pt>
                <c:pt idx="632">
                  <c:v>-208163.49795431423</c:v>
                </c:pt>
                <c:pt idx="633">
                  <c:v>-208157.2980206667</c:v>
                </c:pt>
                <c:pt idx="634">
                  <c:v>-208151.06225757382</c:v>
                </c:pt>
                <c:pt idx="635">
                  <c:v>-208144.79062345144</c:v>
                </c:pt>
                <c:pt idx="636">
                  <c:v>-208138.48307630856</c:v>
                </c:pt>
                <c:pt idx="637">
                  <c:v>-208132.13957374479</c:v>
                </c:pt>
                <c:pt idx="638">
                  <c:v>-208125.76007294768</c:v>
                </c:pt>
                <c:pt idx="639">
                  <c:v>-208119.34453069026</c:v>
                </c:pt>
                <c:pt idx="640">
                  <c:v>-208112.89290332835</c:v>
                </c:pt>
                <c:pt idx="641">
                  <c:v>-208106.40514679809</c:v>
                </c:pt>
                <c:pt idx="642">
                  <c:v>-208099.88121661294</c:v>
                </c:pt>
                <c:pt idx="643">
                  <c:v>-208093.32106786116</c:v>
                </c:pt>
                <c:pt idx="644">
                  <c:v>-208086.72465520303</c:v>
                </c:pt>
                <c:pt idx="645">
                  <c:v>-208080.09193286794</c:v>
                </c:pt>
                <c:pt idx="646">
                  <c:v>-208073.42285465178</c:v>
                </c:pt>
                <c:pt idx="647">
                  <c:v>-208066.71737391374</c:v>
                </c:pt>
                <c:pt idx="648">
                  <c:v>-208059.97544357376</c:v>
                </c:pt>
                <c:pt idx="649">
                  <c:v>-208053.1970161093</c:v>
                </c:pt>
                <c:pt idx="650">
                  <c:v>-208046.38204355258</c:v>
                </c:pt>
                <c:pt idx="651">
                  <c:v>-208039.53047748728</c:v>
                </c:pt>
                <c:pt idx="652">
                  <c:v>-208032.64226904575</c:v>
                </c:pt>
                <c:pt idx="653">
                  <c:v>-208025.71736890581</c:v>
                </c:pt>
                <c:pt idx="654">
                  <c:v>-208018.7557272875</c:v>
                </c:pt>
                <c:pt idx="655">
                  <c:v>-208011.75729395001</c:v>
                </c:pt>
                <c:pt idx="656">
                  <c:v>-208004.72201818842</c:v>
                </c:pt>
                <c:pt idx="657">
                  <c:v>-207997.64984883042</c:v>
                </c:pt>
                <c:pt idx="658">
                  <c:v>-207990.5407342331</c:v>
                </c:pt>
                <c:pt idx="659">
                  <c:v>-207983.3946222793</c:v>
                </c:pt>
                <c:pt idx="660">
                  <c:v>-207976.21146037459</c:v>
                </c:pt>
                <c:pt idx="661">
                  <c:v>-207968.99119544346</c:v>
                </c:pt>
                <c:pt idx="662">
                  <c:v>-207961.73377392619</c:v>
                </c:pt>
                <c:pt idx="663">
                  <c:v>-207954.43914177499</c:v>
                </c:pt>
                <c:pt idx="664">
                  <c:v>-207947.10724445051</c:v>
                </c:pt>
                <c:pt idx="665">
                  <c:v>-207939.73802691841</c:v>
                </c:pt>
                <c:pt idx="666">
                  <c:v>-207932.33143364536</c:v>
                </c:pt>
                <c:pt idx="667">
                  <c:v>-207924.88740859559</c:v>
                </c:pt>
                <c:pt idx="668">
                  <c:v>-207917.40589522678</c:v>
                </c:pt>
                <c:pt idx="669">
                  <c:v>-207909.88683648666</c:v>
                </c:pt>
                <c:pt idx="670">
                  <c:v>-207902.33017480871</c:v>
                </c:pt>
                <c:pt idx="671">
                  <c:v>-207894.73585210863</c:v>
                </c:pt>
                <c:pt idx="672">
                  <c:v>-207887.10380977989</c:v>
                </c:pt>
                <c:pt idx="673">
                  <c:v>-207879.43398869009</c:v>
                </c:pt>
                <c:pt idx="674">
                  <c:v>-207871.72632917672</c:v>
                </c:pt>
                <c:pt idx="675">
                  <c:v>-207863.98077104299</c:v>
                </c:pt>
                <c:pt idx="676">
                  <c:v>-207856.19725355363</c:v>
                </c:pt>
                <c:pt idx="677">
                  <c:v>-207848.37571543065</c:v>
                </c:pt>
                <c:pt idx="678">
                  <c:v>-207840.5160948491</c:v>
                </c:pt>
                <c:pt idx="679">
                  <c:v>-207832.61832943253</c:v>
                </c:pt>
                <c:pt idx="680">
                  <c:v>-207824.68235624867</c:v>
                </c:pt>
                <c:pt idx="681">
                  <c:v>-207816.70811180494</c:v>
                </c:pt>
                <c:pt idx="682">
                  <c:v>-207808.69553204381</c:v>
                </c:pt>
                <c:pt idx="683">
                  <c:v>-207800.64455233832</c:v>
                </c:pt>
                <c:pt idx="684">
                  <c:v>-207792.55510748722</c:v>
                </c:pt>
                <c:pt idx="685">
                  <c:v>-207784.42713171037</c:v>
                </c:pt>
                <c:pt idx="686">
                  <c:v>-207776.26055864402</c:v>
                </c:pt>
                <c:pt idx="687">
                  <c:v>-207768.05532133553</c:v>
                </c:pt>
                <c:pt idx="688">
                  <c:v>-207759.81135223899</c:v>
                </c:pt>
                <c:pt idx="689">
                  <c:v>-207751.52858320973</c:v>
                </c:pt>
                <c:pt idx="690">
                  <c:v>-207743.20694549952</c:v>
                </c:pt>
                <c:pt idx="691">
                  <c:v>-207734.84636975138</c:v>
                </c:pt>
                <c:pt idx="692">
                  <c:v>-207726.44678599425</c:v>
                </c:pt>
                <c:pt idx="693">
                  <c:v>-207718.0081236379</c:v>
                </c:pt>
                <c:pt idx="694">
                  <c:v>-207709.53031146724</c:v>
                </c:pt>
                <c:pt idx="695">
                  <c:v>-207701.01327763731</c:v>
                </c:pt>
                <c:pt idx="696">
                  <c:v>-207692.45694966748</c:v>
                </c:pt>
                <c:pt idx="697">
                  <c:v>-207683.86125443582</c:v>
                </c:pt>
                <c:pt idx="698">
                  <c:v>-207675.22611817374</c:v>
                </c:pt>
                <c:pt idx="699">
                  <c:v>-207666.55146645976</c:v>
                </c:pt>
                <c:pt idx="700">
                  <c:v>-207657.83722421428</c:v>
                </c:pt>
                <c:pt idx="701">
                  <c:v>-207649.08331569316</c:v>
                </c:pt>
                <c:pt idx="702">
                  <c:v>-207640.28966448194</c:v>
                </c:pt>
                <c:pt idx="703">
                  <c:v>-207631.45619348987</c:v>
                </c:pt>
                <c:pt idx="704">
                  <c:v>-207622.58282494338</c:v>
                </c:pt>
                <c:pt idx="705">
                  <c:v>-207613.66948038034</c:v>
                </c:pt>
                <c:pt idx="706">
                  <c:v>-207604.71608064335</c:v>
                </c:pt>
                <c:pt idx="707">
                  <c:v>-207595.72254587332</c:v>
                </c:pt>
                <c:pt idx="708">
                  <c:v>-207586.68879550314</c:v>
                </c:pt>
                <c:pt idx="709">
                  <c:v>-207577.61474825093</c:v>
                </c:pt>
                <c:pt idx="710">
                  <c:v>-207568.50032211337</c:v>
                </c:pt>
                <c:pt idx="711">
                  <c:v>-207559.34543435881</c:v>
                </c:pt>
                <c:pt idx="712">
                  <c:v>-207550.15000152061</c:v>
                </c:pt>
                <c:pt idx="713">
                  <c:v>-207540.91393938978</c:v>
                </c:pt>
                <c:pt idx="714">
                  <c:v>-207531.63716300816</c:v>
                </c:pt>
                <c:pt idx="715">
                  <c:v>-207522.319586661</c:v>
                </c:pt>
                <c:pt idx="716">
                  <c:v>-207512.96112386987</c:v>
                </c:pt>
                <c:pt idx="717">
                  <c:v>-207503.56168738499</c:v>
                </c:pt>
                <c:pt idx="718">
                  <c:v>-207494.12118917791</c:v>
                </c:pt>
                <c:pt idx="719">
                  <c:v>-207484.63954043368</c:v>
                </c:pt>
                <c:pt idx="720">
                  <c:v>-207475.11665154324</c:v>
                </c:pt>
                <c:pt idx="721">
                  <c:v>-207465.55243209554</c:v>
                </c:pt>
                <c:pt idx="722">
                  <c:v>-207455.94679086932</c:v>
                </c:pt>
                <c:pt idx="723">
                  <c:v>-207446.29963582542</c:v>
                </c:pt>
                <c:pt idx="724">
                  <c:v>-207436.61087409811</c:v>
                </c:pt>
                <c:pt idx="725">
                  <c:v>-207426.88041198708</c:v>
                </c:pt>
                <c:pt idx="726">
                  <c:v>-207417.10815494874</c:v>
                </c:pt>
                <c:pt idx="727">
                  <c:v>-207407.29400758768</c:v>
                </c:pt>
                <c:pt idx="728">
                  <c:v>-207397.43787364807</c:v>
                </c:pt>
                <c:pt idx="729">
                  <c:v>-207387.53965600455</c:v>
                </c:pt>
                <c:pt idx="730">
                  <c:v>-207377.59925665337</c:v>
                </c:pt>
                <c:pt idx="731">
                  <c:v>-207367.61657670324</c:v>
                </c:pt>
                <c:pt idx="732">
                  <c:v>-207357.591516366</c:v>
                </c:pt>
                <c:pt idx="733">
                  <c:v>-207347.52397494737</c:v>
                </c:pt>
                <c:pt idx="734">
                  <c:v>-207337.41385083695</c:v>
                </c:pt>
                <c:pt idx="735">
                  <c:v>-207327.26104149909</c:v>
                </c:pt>
                <c:pt idx="736">
                  <c:v>-207317.06544346255</c:v>
                </c:pt>
                <c:pt idx="737">
                  <c:v>-207306.82695231069</c:v>
                </c:pt>
                <c:pt idx="738">
                  <c:v>-207296.5454626712</c:v>
                </c:pt>
                <c:pt idx="739">
                  <c:v>-207286.220868206</c:v>
                </c:pt>
                <c:pt idx="740">
                  <c:v>-207275.8530616003</c:v>
                </c:pt>
                <c:pt idx="741">
                  <c:v>-207265.44193455233</c:v>
                </c:pt>
                <c:pt idx="742">
                  <c:v>-207254.98737776233</c:v>
                </c:pt>
                <c:pt idx="743">
                  <c:v>-207244.48928092155</c:v>
                </c:pt>
                <c:pt idx="744">
                  <c:v>-207233.94753270113</c:v>
                </c:pt>
                <c:pt idx="745">
                  <c:v>-207223.36202074066</c:v>
                </c:pt>
                <c:pt idx="746">
                  <c:v>-207212.73263163678</c:v>
                </c:pt>
                <c:pt idx="747">
                  <c:v>-207202.05925093114</c:v>
                </c:pt>
                <c:pt idx="748">
                  <c:v>-207191.34176309881</c:v>
                </c:pt>
                <c:pt idx="749">
                  <c:v>-207180.58005153615</c:v>
                </c:pt>
                <c:pt idx="750">
                  <c:v>-207169.77399854813</c:v>
                </c:pt>
                <c:pt idx="751">
                  <c:v>-207158.92348533633</c:v>
                </c:pt>
                <c:pt idx="752">
                  <c:v>-207148.02839198575</c:v>
                </c:pt>
                <c:pt idx="753">
                  <c:v>-207137.08859745233</c:v>
                </c:pt>
                <c:pt idx="754">
                  <c:v>-207126.10397954943</c:v>
                </c:pt>
                <c:pt idx="755">
                  <c:v>-207115.07441493464</c:v>
                </c:pt>
                <c:pt idx="756">
                  <c:v>-207103.99977909631</c:v>
                </c:pt>
                <c:pt idx="757">
                  <c:v>-207092.87994633947</c:v>
                </c:pt>
                <c:pt idx="758">
                  <c:v>-207081.71478977209</c:v>
                </c:pt>
                <c:pt idx="759">
                  <c:v>-207070.50418129048</c:v>
                </c:pt>
                <c:pt idx="760">
                  <c:v>-207059.24799156512</c:v>
                </c:pt>
                <c:pt idx="761">
                  <c:v>-207047.94609002574</c:v>
                </c:pt>
                <c:pt idx="762">
                  <c:v>-207036.59834484613</c:v>
                </c:pt>
                <c:pt idx="763">
                  <c:v>-207025.20462292922</c:v>
                </c:pt>
                <c:pt idx="764">
                  <c:v>-207013.76478989128</c:v>
                </c:pt>
                <c:pt idx="765">
                  <c:v>-207002.2787100462</c:v>
                </c:pt>
                <c:pt idx="766">
                  <c:v>-206990.74624638946</c:v>
                </c:pt>
                <c:pt idx="767">
                  <c:v>-206979.16726058171</c:v>
                </c:pt>
                <c:pt idx="768">
                  <c:v>-206967.54161293223</c:v>
                </c:pt>
                <c:pt idx="769">
                  <c:v>-206955.86916238186</c:v>
                </c:pt>
                <c:pt idx="770">
                  <c:v>-206944.14976648588</c:v>
                </c:pt>
                <c:pt idx="771">
                  <c:v>-206932.38328139644</c:v>
                </c:pt>
                <c:pt idx="772">
                  <c:v>-206920.56956184475</c:v>
                </c:pt>
                <c:pt idx="773">
                  <c:v>-206908.70846112291</c:v>
                </c:pt>
                <c:pt idx="774">
                  <c:v>-206896.79983106529</c:v>
                </c:pt>
                <c:pt idx="775">
                  <c:v>-206884.84352202999</c:v>
                </c:pt>
                <c:pt idx="776">
                  <c:v>-206872.83938287955</c:v>
                </c:pt>
                <c:pt idx="777">
                  <c:v>-206860.78726096125</c:v>
                </c:pt>
                <c:pt idx="778">
                  <c:v>-206848.68700208759</c:v>
                </c:pt>
                <c:pt idx="779">
                  <c:v>-206836.53845051589</c:v>
                </c:pt>
                <c:pt idx="780">
                  <c:v>-206824.34144892762</c:v>
                </c:pt>
                <c:pt idx="781">
                  <c:v>-206812.09583840778</c:v>
                </c:pt>
                <c:pt idx="782">
                  <c:v>-206799.801458423</c:v>
                </c:pt>
                <c:pt idx="783">
                  <c:v>-206787.45814680035</c:v>
                </c:pt>
                <c:pt idx="784">
                  <c:v>-206775.06573970467</c:v>
                </c:pt>
                <c:pt idx="785">
                  <c:v>-206762.6240716165</c:v>
                </c:pt>
                <c:pt idx="786">
                  <c:v>-206750.13297530866</c:v>
                </c:pt>
                <c:pt idx="787">
                  <c:v>-206737.59228182296</c:v>
                </c:pt>
                <c:pt idx="788">
                  <c:v>-206725.00182044652</c:v>
                </c:pt>
                <c:pt idx="789">
                  <c:v>-206712.36141868698</c:v>
                </c:pt>
                <c:pt idx="790">
                  <c:v>-206699.67090224821</c:v>
                </c:pt>
                <c:pt idx="791">
                  <c:v>-206686.93009500467</c:v>
                </c:pt>
                <c:pt idx="792">
                  <c:v>-206674.13881897574</c:v>
                </c:pt>
                <c:pt idx="793">
                  <c:v>-206661.29689429956</c:v>
                </c:pt>
                <c:pt idx="794">
                  <c:v>-206648.40413920602</c:v>
                </c:pt>
                <c:pt idx="795">
                  <c:v>-206635.46036998971</c:v>
                </c:pt>
                <c:pt idx="796">
                  <c:v>-206622.4654009818</c:v>
                </c:pt>
                <c:pt idx="797">
                  <c:v>-206609.41904452199</c:v>
                </c:pt>
                <c:pt idx="798">
                  <c:v>-206596.32111092907</c:v>
                </c:pt>
                <c:pt idx="799">
                  <c:v>-206583.17140847188</c:v>
                </c:pt>
                <c:pt idx="800">
                  <c:v>-206569.9697433387</c:v>
                </c:pt>
                <c:pt idx="801">
                  <c:v>-206556.71591960703</c:v>
                </c:pt>
                <c:pt idx="802">
                  <c:v>-206543.40973921155</c:v>
                </c:pt>
                <c:pt idx="803">
                  <c:v>-206530.05100191277</c:v>
                </c:pt>
                <c:pt idx="804">
                  <c:v>-206516.63950526391</c:v>
                </c:pt>
                <c:pt idx="805">
                  <c:v>-206503.17504457777</c:v>
                </c:pt>
                <c:pt idx="806">
                  <c:v>-206489.65741289267</c:v>
                </c:pt>
                <c:pt idx="807">
                  <c:v>-206476.08640093749</c:v>
                </c:pt>
                <c:pt idx="808">
                  <c:v>-206462.46179709668</c:v>
                </c:pt>
                <c:pt idx="809">
                  <c:v>-206448.78338737352</c:v>
                </c:pt>
                <c:pt idx="810">
                  <c:v>-206435.05095535345</c:v>
                </c:pt>
                <c:pt idx="811">
                  <c:v>-206421.26428216626</c:v>
                </c:pt>
                <c:pt idx="812">
                  <c:v>-206407.42314644737</c:v>
                </c:pt>
                <c:pt idx="813">
                  <c:v>-206393.52732429878</c:v>
                </c:pt>
                <c:pt idx="814">
                  <c:v>-206379.57658924826</c:v>
                </c:pt>
                <c:pt idx="815">
                  <c:v>-206365.57071220878</c:v>
                </c:pt>
                <c:pt idx="816">
                  <c:v>-206351.50946143628</c:v>
                </c:pt>
                <c:pt idx="817">
                  <c:v>-206337.39260248651</c:v>
                </c:pt>
                <c:pt idx="818">
                  <c:v>-206323.21989817155</c:v>
                </c:pt>
                <c:pt idx="819">
                  <c:v>-206308.99110851448</c:v>
                </c:pt>
                <c:pt idx="820">
                  <c:v>-206294.7059907041</c:v>
                </c:pt>
                <c:pt idx="821">
                  <c:v>-206280.36429904739</c:v>
                </c:pt>
                <c:pt idx="822">
                  <c:v>-206265.96578492213</c:v>
                </c:pt>
                <c:pt idx="823">
                  <c:v>-206251.5101967275</c:v>
                </c:pt>
                <c:pt idx="824">
                  <c:v>-206236.99727983394</c:v>
                </c:pt>
                <c:pt idx="825">
                  <c:v>-206222.42677653226</c:v>
                </c:pt>
                <c:pt idx="826">
                  <c:v>-206207.79842598052</c:v>
                </c:pt>
                <c:pt idx="827">
                  <c:v>-206193.11196415091</c:v>
                </c:pt>
                <c:pt idx="828">
                  <c:v>-206178.36712377443</c:v>
                </c:pt>
                <c:pt idx="829">
                  <c:v>-206163.56363428483</c:v>
                </c:pt>
                <c:pt idx="830">
                  <c:v>-206148.70122176094</c:v>
                </c:pt>
                <c:pt idx="831">
                  <c:v>-206133.7796088678</c:v>
                </c:pt>
                <c:pt idx="832">
                  <c:v>-206118.79851479628</c:v>
                </c:pt>
                <c:pt idx="833">
                  <c:v>-206103.75765520142</c:v>
                </c:pt>
                <c:pt idx="834">
                  <c:v>-206088.65674213896</c:v>
                </c:pt>
                <c:pt idx="835">
                  <c:v>-206073.4954840006</c:v>
                </c:pt>
                <c:pt idx="836">
                  <c:v>-206058.27358544772</c:v>
                </c:pt>
                <c:pt idx="837">
                  <c:v>-206042.99074734314</c:v>
                </c:pt>
                <c:pt idx="838">
                  <c:v>-206027.6466666816</c:v>
                </c:pt>
                <c:pt idx="839">
                  <c:v>-206012.24103651813</c:v>
                </c:pt>
                <c:pt idx="840">
                  <c:v>-205996.77354589498</c:v>
                </c:pt>
                <c:pt idx="841">
                  <c:v>-205981.24387976644</c:v>
                </c:pt>
                <c:pt idx="842">
                  <c:v>-205965.65171892178</c:v>
                </c:pt>
                <c:pt idx="843">
                  <c:v>-205949.99673990658</c:v>
                </c:pt>
                <c:pt idx="844">
                  <c:v>-205934.27861494137</c:v>
                </c:pt>
                <c:pt idx="845">
                  <c:v>-205918.4970118388</c:v>
                </c:pt>
                <c:pt idx="846">
                  <c:v>-205902.65159391842</c:v>
                </c:pt>
                <c:pt idx="847">
                  <c:v>-205886.74201991898</c:v>
                </c:pt>
                <c:pt idx="848">
                  <c:v>-205870.76794390901</c:v>
                </c:pt>
                <c:pt idx="849">
                  <c:v>-205854.72901519437</c:v>
                </c:pt>
                <c:pt idx="850">
                  <c:v>-205838.62487822378</c:v>
                </c:pt>
                <c:pt idx="851">
                  <c:v>-205822.45517249158</c:v>
                </c:pt>
                <c:pt idx="852">
                  <c:v>-205806.21953243803</c:v>
                </c:pt>
                <c:pt idx="853">
                  <c:v>-205789.91758734686</c:v>
                </c:pt>
                <c:pt idx="854">
                  <c:v>-205773.54896123969</c:v>
                </c:pt>
                <c:pt idx="855">
                  <c:v>-205757.11327276815</c:v>
                </c:pt>
                <c:pt idx="856">
                  <c:v>-205740.61013510241</c:v>
                </c:pt>
                <c:pt idx="857">
                  <c:v>-205724.03915581686</c:v>
                </c:pt>
                <c:pt idx="858">
                  <c:v>-205707.39993677271</c:v>
                </c:pt>
                <c:pt idx="859">
                  <c:v>-205690.69207399696</c:v>
                </c:pt>
                <c:pt idx="860">
                  <c:v>-205673.91515755781</c:v>
                </c:pt>
                <c:pt idx="861">
                  <c:v>-205657.06877143728</c:v>
                </c:pt>
                <c:pt idx="862">
                  <c:v>-205640.15249339881</c:v>
                </c:pt>
                <c:pt idx="863">
                  <c:v>-205623.16589485246</c:v>
                </c:pt>
                <c:pt idx="864">
                  <c:v>-205606.10854071498</c:v>
                </c:pt>
                <c:pt idx="865">
                  <c:v>-205588.97998926626</c:v>
                </c:pt>
                <c:pt idx="866">
                  <c:v>-205571.7797920015</c:v>
                </c:pt>
                <c:pt idx="867">
                  <c:v>-205554.50749347871</c:v>
                </c:pt>
                <c:pt idx="868">
                  <c:v>-205537.16263116186</c:v>
                </c:pt>
                <c:pt idx="869">
                  <c:v>-205519.74473525884</c:v>
                </c:pt>
                <c:pt idx="870">
                  <c:v>-205502.25332855497</c:v>
                </c:pt>
                <c:pt idx="871">
                  <c:v>-205484.68792624102</c:v>
                </c:pt>
                <c:pt idx="872">
                  <c:v>-205467.04803573547</c:v>
                </c:pt>
                <c:pt idx="873">
                  <c:v>-205449.33315650222</c:v>
                </c:pt>
                <c:pt idx="874">
                  <c:v>-205431.5427798614</c:v>
                </c:pt>
                <c:pt idx="875">
                  <c:v>-205413.6763887947</c:v>
                </c:pt>
                <c:pt idx="876">
                  <c:v>-205395.73345774453</c:v>
                </c:pt>
                <c:pt idx="877">
                  <c:v>-205377.71345240602</c:v>
                </c:pt>
                <c:pt idx="878">
                  <c:v>-205359.61582951318</c:v>
                </c:pt>
                <c:pt idx="879">
                  <c:v>-205341.4400366167</c:v>
                </c:pt>
                <c:pt idx="880">
                  <c:v>-205323.18551185567</c:v>
                </c:pt>
                <c:pt idx="881">
                  <c:v>-205304.85168372068</c:v>
                </c:pt>
                <c:pt idx="882">
                  <c:v>-205286.43797080932</c:v>
                </c:pt>
                <c:pt idx="883">
                  <c:v>-205267.94378157318</c:v>
                </c:pt>
                <c:pt idx="884">
                  <c:v>-205249.36851405608</c:v>
                </c:pt>
                <c:pt idx="885">
                  <c:v>-205230.71155562342</c:v>
                </c:pt>
                <c:pt idx="886">
                  <c:v>-205211.9722826817</c:v>
                </c:pt>
                <c:pt idx="887">
                  <c:v>-205193.15006038838</c:v>
                </c:pt>
                <c:pt idx="888">
                  <c:v>-205174.2442423513</c:v>
                </c:pt>
                <c:pt idx="889">
                  <c:v>-205155.25417031717</c:v>
                </c:pt>
                <c:pt idx="890">
                  <c:v>-205136.17917384871</c:v>
                </c:pt>
                <c:pt idx="891">
                  <c:v>-205117.01856999029</c:v>
                </c:pt>
                <c:pt idx="892">
                  <c:v>-205097.77166292057</c:v>
                </c:pt>
                <c:pt idx="893">
                  <c:v>-205078.43774359283</c:v>
                </c:pt>
                <c:pt idx="894">
                  <c:v>-205059.0160893611</c:v>
                </c:pt>
                <c:pt idx="895">
                  <c:v>-205039.50596359253</c:v>
                </c:pt>
                <c:pt idx="896">
                  <c:v>-205019.90661526466</c:v>
                </c:pt>
                <c:pt idx="897">
                  <c:v>-205000.21727854671</c:v>
                </c:pt>
                <c:pt idx="898">
                  <c:v>-204980.43717236526</c:v>
                </c:pt>
                <c:pt idx="899">
                  <c:v>-204960.56549995189</c:v>
                </c:pt>
                <c:pt idx="900">
                  <c:v>-204940.60144837305</c:v>
                </c:pt>
                <c:pt idx="901">
                  <c:v>-204920.5441880413</c:v>
                </c:pt>
                <c:pt idx="902">
                  <c:v>-204900.3928722057</c:v>
                </c:pt>
                <c:pt idx="903">
                  <c:v>-204880.14663642229</c:v>
                </c:pt>
                <c:pt idx="904">
                  <c:v>-204859.80459800133</c:v>
                </c:pt>
                <c:pt idx="905">
                  <c:v>-204839.36585543249</c:v>
                </c:pt>
                <c:pt idx="906">
                  <c:v>-204818.82948778447</c:v>
                </c:pt>
                <c:pt idx="907">
                  <c:v>-204798.19455407938</c:v>
                </c:pt>
                <c:pt idx="908">
                  <c:v>-204777.46009264007</c:v>
                </c:pt>
                <c:pt idx="909">
                  <c:v>-204756.62512040796</c:v>
                </c:pt>
                <c:pt idx="910">
                  <c:v>-204735.68863223164</c:v>
                </c:pt>
                <c:pt idx="911">
                  <c:v>-204714.64960012262</c:v>
                </c:pt>
                <c:pt idx="912">
                  <c:v>-204693.50697247748</c:v>
                </c:pt>
                <c:pt idx="913">
                  <c:v>-204672.25967326461</c:v>
                </c:pt>
                <c:pt idx="914">
                  <c:v>-204650.90660117258</c:v>
                </c:pt>
                <c:pt idx="915">
                  <c:v>-204629.44662871881</c:v>
                </c:pt>
                <c:pt idx="916">
                  <c:v>-204607.87860131552</c:v>
                </c:pt>
                <c:pt idx="917">
                  <c:v>-204586.20133629092</c:v>
                </c:pt>
                <c:pt idx="918">
                  <c:v>-204564.41362186248</c:v>
                </c:pt>
                <c:pt idx="919">
                  <c:v>-204542.51421605941</c:v>
                </c:pt>
                <c:pt idx="920">
                  <c:v>-204520.5018455915</c:v>
                </c:pt>
                <c:pt idx="921">
                  <c:v>-204498.37520466043</c:v>
                </c:pt>
                <c:pt idx="922">
                  <c:v>-204476.13295371024</c:v>
                </c:pt>
                <c:pt idx="923">
                  <c:v>-204453.77371811305</c:v>
                </c:pt>
                <c:pt idx="924">
                  <c:v>-204431.29608678486</c:v>
                </c:pt>
                <c:pt idx="925">
                  <c:v>-204408.69861072872</c:v>
                </c:pt>
                <c:pt idx="926">
                  <c:v>-204385.97980149803</c:v>
                </c:pt>
                <c:pt idx="927">
                  <c:v>-204363.13812957608</c:v>
                </c:pt>
                <c:pt idx="928">
                  <c:v>-204340.17202266573</c:v>
                </c:pt>
                <c:pt idx="929">
                  <c:v>-204317.0798638823</c:v>
                </c:pt>
                <c:pt idx="930">
                  <c:v>-204293.85998984345</c:v>
                </c:pt>
                <c:pt idx="931">
                  <c:v>-204270.51068864827</c:v>
                </c:pt>
                <c:pt idx="932">
                  <c:v>-204247.03019773733</c:v>
                </c:pt>
                <c:pt idx="933">
                  <c:v>-204223.41670162525</c:v>
                </c:pt>
                <c:pt idx="934">
                  <c:v>-204199.6683294953</c:v>
                </c:pt>
                <c:pt idx="935">
                  <c:v>-204175.78315264662</c:v>
                </c:pt>
                <c:pt idx="936">
                  <c:v>-204151.75918178124</c:v>
                </c:pt>
                <c:pt idx="937">
                  <c:v>-204127.59436411902</c:v>
                </c:pt>
                <c:pt idx="938">
                  <c:v>-204103.28658032679</c:v>
                </c:pt>
                <c:pt idx="939">
                  <c:v>-204078.83364124541</c:v>
                </c:pt>
                <c:pt idx="940">
                  <c:v>-204054.23328439897</c:v>
                </c:pt>
                <c:pt idx="941">
                  <c:v>-204029.48317026737</c:v>
                </c:pt>
                <c:pt idx="942">
                  <c:v>-204004.58087830147</c:v>
                </c:pt>
                <c:pt idx="943">
                  <c:v>-203979.52390265861</c:v>
                </c:pt>
                <c:pt idx="944">
                  <c:v>-203954.30964763369</c:v>
                </c:pt>
                <c:pt idx="945">
                  <c:v>-203928.93542275749</c:v>
                </c:pt>
                <c:pt idx="946">
                  <c:v>-203903.39843753207</c:v>
                </c:pt>
                <c:pt idx="947">
                  <c:v>-203877.69579576864</c:v>
                </c:pt>
                <c:pt idx="948">
                  <c:v>-203851.82448948972</c:v>
                </c:pt>
                <c:pt idx="949">
                  <c:v>-203825.78139235295</c:v>
                </c:pt>
                <c:pt idx="950">
                  <c:v>-203799.56325254848</c:v>
                </c:pt>
                <c:pt idx="951">
                  <c:v>-203773.16668511668</c:v>
                </c:pt>
                <c:pt idx="952">
                  <c:v>-203746.5881636249</c:v>
                </c:pt>
                <c:pt idx="953">
                  <c:v>-203719.82401113628</c:v>
                </c:pt>
                <c:pt idx="954">
                  <c:v>-203692.87039039235</c:v>
                </c:pt>
                <c:pt idx="955">
                  <c:v>-203665.72329312284</c:v>
                </c:pt>
                <c:pt idx="956">
                  <c:v>-203638.37852838353</c:v>
                </c:pt>
                <c:pt idx="957">
                  <c:v>-203610.83170980806</c:v>
                </c:pt>
                <c:pt idx="958">
                  <c:v>-203583.078241646</c:v>
                </c:pt>
                <c:pt idx="959">
                  <c:v>-203555.11330343728</c:v>
                </c:pt>
                <c:pt idx="960">
                  <c:v>-203526.93183315388</c:v>
                </c:pt>
                <c:pt idx="961">
                  <c:v>-203498.52850861123</c:v>
                </c:pt>
                <c:pt idx="962">
                  <c:v>-203469.89772692195</c:v>
                </c:pt>
                <c:pt idx="963">
                  <c:v>-203441.03358172724</c:v>
                </c:pt>
                <c:pt idx="964">
                  <c:v>-203411.92983789634</c:v>
                </c:pt>
                <c:pt idx="965">
                  <c:v>-203382.57990333342</c:v>
                </c:pt>
                <c:pt idx="966">
                  <c:v>-203352.97679746465</c:v>
                </c:pt>
                <c:pt idx="967">
                  <c:v>-203323.11311590308</c:v>
                </c:pt>
                <c:pt idx="968">
                  <c:v>-203292.98099069329</c:v>
                </c:pt>
                <c:pt idx="969">
                  <c:v>-203262.57204542196</c:v>
                </c:pt>
                <c:pt idx="970">
                  <c:v>-203231.8773443379</c:v>
                </c:pt>
                <c:pt idx="971">
                  <c:v>-203200.88733444802</c:v>
                </c:pt>
                <c:pt idx="972">
                  <c:v>-203169.59177933243</c:v>
                </c:pt>
                <c:pt idx="973">
                  <c:v>-203137.97968314451</c:v>
                </c:pt>
                <c:pt idx="974">
                  <c:v>-203106.03920290479</c:v>
                </c:pt>
                <c:pt idx="975">
                  <c:v>-203073.75754674463</c:v>
                </c:pt>
                <c:pt idx="976">
                  <c:v>-203041.12085516768</c:v>
                </c:pt>
                <c:pt idx="977">
                  <c:v>-203008.11406163123</c:v>
                </c:pt>
                <c:pt idx="978">
                  <c:v>-202974.72072773825</c:v>
                </c:pt>
                <c:pt idx="979">
                  <c:v>-202940.92284698304</c:v>
                </c:pt>
                <c:pt idx="980">
                  <c:v>-202906.70060917109</c:v>
                </c:pt>
                <c:pt idx="981">
                  <c:v>-202872.03211513901</c:v>
                </c:pt>
                <c:pt idx="982">
                  <c:v>-202836.89302793043</c:v>
                </c:pt>
                <c:pt idx="983">
                  <c:v>-202801.25614168265</c:v>
                </c:pt>
                <c:pt idx="984">
                  <c:v>-202765.09084241922</c:v>
                </c:pt>
                <c:pt idx="985">
                  <c:v>-202728.36242457898</c:v>
                </c:pt>
                <c:pt idx="986">
                  <c:v>-202691.03121153178</c:v>
                </c:pt>
                <c:pt idx="987">
                  <c:v>-202653.05140430992</c:v>
                </c:pt>
                <c:pt idx="988">
                  <c:v>-202614.36954464737</c:v>
                </c:pt>
                <c:pt idx="989">
                  <c:v>-202574.92241580156</c:v>
                </c:pt>
                <c:pt idx="990">
                  <c:v>-202534.63409773531</c:v>
                </c:pt>
                <c:pt idx="991">
                  <c:v>-202493.41170215793</c:v>
                </c:pt>
                <c:pt idx="992">
                  <c:v>-202451.13895209265</c:v>
                </c:pt>
                <c:pt idx="993">
                  <c:v>-202407.66604194397</c:v>
                </c:pt>
                <c:pt idx="994">
                  <c:v>-202362.7926134601</c:v>
                </c:pt>
                <c:pt idx="995">
                  <c:v>-202316.23676259932</c:v>
                </c:pt>
                <c:pt idx="996">
                  <c:v>-202267.57185317052</c:v>
                </c:pt>
                <c:pt idx="997">
                  <c:v>-202216.07352353947</c:v>
                </c:pt>
                <c:pt idx="998">
                  <c:v>-202160.21657817846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5-4BFF-BE52-C8D425C5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1311"/>
        <c:axId val="1552094191"/>
      </c:scatterChart>
      <c:valAx>
        <c:axId val="15520913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Extent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4191"/>
        <c:crosses val="autoZero"/>
        <c:crossBetween val="midCat"/>
      </c:valAx>
      <c:valAx>
        <c:axId val="1552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0"/>
                  <a:t> (J/mol)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26670</xdr:rowOff>
    </xdr:from>
    <xdr:to>
      <xdr:col>17</xdr:col>
      <xdr:colOff>304800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913C-F63B-AA48-944B-854363FED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133350</xdr:rowOff>
    </xdr:from>
    <xdr:to>
      <xdr:col>11</xdr:col>
      <xdr:colOff>143362</xdr:colOff>
      <xdr:row>4</xdr:row>
      <xdr:rowOff>57219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6B4359-E4CD-9AA0-5097-7CB9DC135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323850"/>
          <a:ext cx="3486637" cy="495369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</xdr:row>
      <xdr:rowOff>9525</xdr:rowOff>
    </xdr:from>
    <xdr:to>
      <xdr:col>19</xdr:col>
      <xdr:colOff>267350</xdr:colOff>
      <xdr:row>11</xdr:row>
      <xdr:rowOff>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E1FBC-7348-5CF1-68B0-D6D281A7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5" y="390525"/>
          <a:ext cx="4658375" cy="171473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13</xdr:row>
      <xdr:rowOff>19050</xdr:rowOff>
    </xdr:from>
    <xdr:to>
      <xdr:col>17</xdr:col>
      <xdr:colOff>438457</xdr:colOff>
      <xdr:row>17</xdr:row>
      <xdr:rowOff>47735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4DB674-60A6-35E5-C962-C7192E1A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1575" y="2495550"/>
          <a:ext cx="2200582" cy="790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DFD29-426A-43E4-8D04-E8BCB099DD60}" name="Table1" displayName="Table1" ref="A1:I1002" totalsRowShown="0">
  <autoFilter ref="A1:I1002" xr:uid="{3A8DFD29-426A-43E4-8D04-E8BCB099DD60}"/>
  <tableColumns count="9">
    <tableColumn id="1" xr3:uid="{8C050BD8-D621-4960-9793-1DFD51B127D1}" name="reaction extent">
      <calculatedColumnFormula>A1+0.01</calculatedColumnFormula>
    </tableColumn>
    <tableColumn id="2" xr3:uid="{3C6C3D81-06E1-4DC9-950F-3838A16EF71F}" name="H2 frac" dataDxfId="7">
      <calculatedColumnFormula>(1-Table1[[#This Row],[reaction extent]])/2</calculatedColumnFormula>
    </tableColumn>
    <tableColumn id="3" xr3:uid="{E03C65FA-98C6-4710-8294-0BA073FAD5F3}" name="CO2 frac" dataDxfId="6">
      <calculatedColumnFormula>(1-Table1[[#This Row],[reaction extent]])/2</calculatedColumnFormula>
    </tableColumn>
    <tableColumn id="4" xr3:uid="{AA2E3ACE-BB9C-49AC-9195-6A0ADF2A9BF0}" name="H2O frac" dataDxfId="5">
      <calculatedColumnFormula>Table1[[#This Row],[reaction extent]]/2</calculatedColumnFormula>
    </tableColumn>
    <tableColumn id="5" xr3:uid="{E668B009-9049-436A-8498-705D6F420403}" name="CO frac" dataDxfId="4">
      <calculatedColumnFormula>Table1[[#This Row],[reaction extent]]/2</calculatedColumnFormula>
    </tableColumn>
    <tableColumn id="6" xr3:uid="{0F08CAE9-C299-44F7-8EAA-513F966F9F6D}" name="1st Term" dataDxfId="3">
      <calculatedColumnFormula>$M$7*Table1[[#This Row],[CO2 frac]]+$M$6*Table1[[#This Row],[CO frac]]+$M$5*Table1[[#This Row],[H2O frac]]</calculatedColumnFormula>
    </tableColumn>
    <tableColumn id="7" xr3:uid="{B69DCB78-52B7-4D40-AB74-ABDA72705D6F}" name="2nd Term" dataDxfId="2">
      <calculatedColumnFormula>$M$2*$M$3*(Table1[[#This Row],[H2 frac]]*LN(Table1[[#This Row],[H2 frac]])+Table1[[#This Row],[CO2 frac]]*LN(Table1[[#This Row],[CO2 frac]])+Table1[[#This Row],[H2O frac]]*LN(Table1[[#This Row],[H2O frac]])+Table1[[#This Row],[CO frac]]*LN(Table1[[#This Row],[CO frac]]))</calculatedColumnFormula>
    </tableColumn>
    <tableColumn id="8" xr3:uid="{FDAF1700-2EC3-4277-8E58-2FE2D3CD4A2C}" name="G" dataDxfId="1">
      <calculatedColumnFormula>Table1[[#This Row],[1st Term]]+Table1[[#This Row],[2nd Term]]</calculatedColumnFormula>
    </tableColumn>
    <tableColumn id="9" xr3:uid="{1A9E62EC-F697-4168-A7BC-823F6CE39857}" name="Column1" dataDxfId="0">
      <calculatedColumnFormula>(H3-H1)/(A3-A1)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zoomScale="69" workbookViewId="0">
      <selection activeCell="H3" sqref="H3"/>
    </sheetView>
  </sheetViews>
  <sheetFormatPr defaultRowHeight="15" x14ac:dyDescent="0.25"/>
  <cols>
    <col min="1" max="1" width="9.28515625" customWidth="1"/>
    <col min="3" max="3" width="10" customWidth="1"/>
    <col min="4" max="4" width="10.140625" customWidth="1"/>
    <col min="5" max="5" width="9" customWidth="1"/>
  </cols>
  <sheetData>
    <row r="1" spans="1:13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15</v>
      </c>
    </row>
    <row r="2" spans="1:13" x14ac:dyDescent="0.25">
      <c r="A2">
        <v>0</v>
      </c>
      <c r="B2">
        <f>(1-Table1[[#This Row],[reaction extent]])/2</f>
        <v>0.5</v>
      </c>
      <c r="C2">
        <f>(1-Table1[[#This Row],[reaction extent]])/2</f>
        <v>0.5</v>
      </c>
      <c r="D2">
        <f>Table1[[#This Row],[reaction extent]]/2</f>
        <v>0</v>
      </c>
      <c r="E2">
        <f>Table1[[#This Row],[reaction extent]]/2</f>
        <v>0</v>
      </c>
      <c r="F2">
        <f>$M$7*Table1[[#This Row],[CO2 frac]]+$M$6*Table1[[#This Row],[CO frac]]+$M$5*Table1[[#This Row],[H2O frac]]</f>
        <v>-197980</v>
      </c>
      <c r="K2" t="s">
        <v>6</v>
      </c>
      <c r="L2" t="s">
        <v>7</v>
      </c>
      <c r="M2">
        <v>8.3140000000000001</v>
      </c>
    </row>
    <row r="3" spans="1:13" x14ac:dyDescent="0.25">
      <c r="A3">
        <f>A2+0.001</f>
        <v>1E-3</v>
      </c>
      <c r="B3">
        <f>(1-Table1[[#This Row],[reaction extent]])/2</f>
        <v>0.4995</v>
      </c>
      <c r="C3">
        <f>(1-Table1[[#This Row],[reaction extent]])/2</f>
        <v>0.4995</v>
      </c>
      <c r="D3">
        <f>Table1[[#This Row],[reaction extent]]/2</f>
        <v>5.0000000000000001E-4</v>
      </c>
      <c r="E3">
        <f>Table1[[#This Row],[reaction extent]]/2</f>
        <v>5.0000000000000001E-4</v>
      </c>
      <c r="F3">
        <f>$M$7*Table1[[#This Row],[CO2 frac]]+$M$6*Table1[[#This Row],[CO frac]]+$M$5*Table1[[#This Row],[H2O frac]]</f>
        <v>-197978.34999999998</v>
      </c>
      <c r="G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-5828.5665781784828</v>
      </c>
      <c r="H3">
        <f>Table1[[#This Row],[1st Term]]+Table1[[#This Row],[2nd Term]]</f>
        <v>-203806.91657817847</v>
      </c>
      <c r="K3" t="s">
        <v>8</v>
      </c>
      <c r="L3" t="s">
        <v>9</v>
      </c>
      <c r="M3">
        <v>1000</v>
      </c>
    </row>
    <row r="4" spans="1:13" x14ac:dyDescent="0.25">
      <c r="A4">
        <f t="shared" ref="A4:A67" si="0">A3+0.001</f>
        <v>2E-3</v>
      </c>
      <c r="B4">
        <f>(1-Table1[[#This Row],[reaction extent]])/2</f>
        <v>0.499</v>
      </c>
      <c r="C4">
        <f>(1-Table1[[#This Row],[reaction extent]])/2</f>
        <v>0.499</v>
      </c>
      <c r="D4">
        <f>Table1[[#This Row],[reaction extent]]/2</f>
        <v>1E-3</v>
      </c>
      <c r="E4">
        <f>Table1[[#This Row],[reaction extent]]/2</f>
        <v>1E-3</v>
      </c>
      <c r="F4">
        <f>$M$7*Table1[[#This Row],[CO2 frac]]+$M$6*Table1[[#This Row],[CO frac]]+$M$5*Table1[[#This Row],[H2O frac]]</f>
        <v>-197976.7</v>
      </c>
      <c r="G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-5882.7735235395176</v>
      </c>
      <c r="H4">
        <f>Table1[[#This Row],[1st Term]]+Table1[[#This Row],[2nd Term]]</f>
        <v>-203859.47352353952</v>
      </c>
      <c r="I4">
        <f>(H5-H3)/(A5-A3)</f>
        <v>-50377.637496043462</v>
      </c>
      <c r="K4" t="s">
        <v>10</v>
      </c>
      <c r="L4" t="s">
        <v>11</v>
      </c>
    </row>
    <row r="5" spans="1:13" x14ac:dyDescent="0.25">
      <c r="A5">
        <f t="shared" si="0"/>
        <v>3.0000000000000001E-3</v>
      </c>
      <c r="B5">
        <f>(1-Table1[[#This Row],[reaction extent]])/2</f>
        <v>0.4985</v>
      </c>
      <c r="C5">
        <f>(1-Table1[[#This Row],[reaction extent]])/2</f>
        <v>0.4985</v>
      </c>
      <c r="D5">
        <f>Table1[[#This Row],[reaction extent]]/2</f>
        <v>1.5E-3</v>
      </c>
      <c r="E5">
        <f>Table1[[#This Row],[reaction extent]]/2</f>
        <v>1.5E-3</v>
      </c>
      <c r="F5">
        <f>$M$7*Table1[[#This Row],[CO2 frac]]+$M$6*Table1[[#This Row],[CO frac]]+$M$5*Table1[[#This Row],[H2O frac]]</f>
        <v>-197975.05</v>
      </c>
      <c r="G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-5932.6218531705772</v>
      </c>
      <c r="H5">
        <f>Table1[[#This Row],[1st Term]]+Table1[[#This Row],[2nd Term]]</f>
        <v>-203907.67185317056</v>
      </c>
      <c r="I5">
        <f t="shared" ref="I5:I65" si="1">(H6-H4)/(A6-A4)</f>
        <v>-46781.619529909221</v>
      </c>
      <c r="K5" t="s">
        <v>12</v>
      </c>
      <c r="M5">
        <v>-192420</v>
      </c>
    </row>
    <row r="6" spans="1:13" x14ac:dyDescent="0.25">
      <c r="A6">
        <f t="shared" si="0"/>
        <v>4.0000000000000001E-3</v>
      </c>
      <c r="B6">
        <f>(1-Table1[[#This Row],[reaction extent]])/2</f>
        <v>0.498</v>
      </c>
      <c r="C6">
        <f>(1-Table1[[#This Row],[reaction extent]])/2</f>
        <v>0.498</v>
      </c>
      <c r="D6">
        <f>Table1[[#This Row],[reaction extent]]/2</f>
        <v>2E-3</v>
      </c>
      <c r="E6">
        <f>Table1[[#This Row],[reaction extent]]/2</f>
        <v>2E-3</v>
      </c>
      <c r="F6">
        <f>$M$7*Table1[[#This Row],[CO2 frac]]+$M$6*Table1[[#This Row],[CO frac]]+$M$5*Table1[[#This Row],[H2O frac]]</f>
        <v>-197973.4</v>
      </c>
      <c r="G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-5979.6367625993526</v>
      </c>
      <c r="H6">
        <f>Table1[[#This Row],[1st Term]]+Table1[[#This Row],[2nd Term]]</f>
        <v>-203953.03676259934</v>
      </c>
      <c r="I6">
        <f t="shared" si="1"/>
        <v>-44310.380144786905</v>
      </c>
      <c r="K6" t="s">
        <v>13</v>
      </c>
      <c r="M6">
        <v>-200240</v>
      </c>
    </row>
    <row r="7" spans="1:13" x14ac:dyDescent="0.25">
      <c r="A7">
        <f t="shared" si="0"/>
        <v>5.0000000000000001E-3</v>
      </c>
      <c r="B7">
        <f>(1-Table1[[#This Row],[reaction extent]])/2</f>
        <v>0.4975</v>
      </c>
      <c r="C7">
        <f>(1-Table1[[#This Row],[reaction extent]])/2</f>
        <v>0.4975</v>
      </c>
      <c r="D7">
        <f>Table1[[#This Row],[reaction extent]]/2</f>
        <v>2.5000000000000001E-3</v>
      </c>
      <c r="E7">
        <f>Table1[[#This Row],[reaction extent]]/2</f>
        <v>2.5000000000000001E-3</v>
      </c>
      <c r="F7">
        <f>$M$7*Table1[[#This Row],[CO2 frac]]+$M$6*Table1[[#This Row],[CO frac]]+$M$5*Table1[[#This Row],[H2O frac]]</f>
        <v>-197971.75</v>
      </c>
      <c r="G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-6024.5426134601285</v>
      </c>
      <c r="H7">
        <f>Table1[[#This Row],[1st Term]]+Table1[[#This Row],[2nd Term]]</f>
        <v>-203996.29261346013</v>
      </c>
      <c r="I7">
        <f t="shared" si="1"/>
        <v>-42414.639672337216</v>
      </c>
      <c r="K7" t="s">
        <v>14</v>
      </c>
      <c r="M7">
        <v>-395960</v>
      </c>
    </row>
    <row r="8" spans="1:13" x14ac:dyDescent="0.25">
      <c r="A8">
        <f t="shared" si="0"/>
        <v>6.0000000000000001E-3</v>
      </c>
      <c r="B8">
        <f>(1-Table1[[#This Row],[reaction extent]])/2</f>
        <v>0.497</v>
      </c>
      <c r="C8">
        <f>(1-Table1[[#This Row],[reaction extent]])/2</f>
        <v>0.497</v>
      </c>
      <c r="D8">
        <f>Table1[[#This Row],[reaction extent]]/2</f>
        <v>3.0000000000000001E-3</v>
      </c>
      <c r="E8">
        <f>Table1[[#This Row],[reaction extent]]/2</f>
        <v>3.0000000000000001E-3</v>
      </c>
      <c r="F8">
        <f>$M$7*Table1[[#This Row],[CO2 frac]]+$M$6*Table1[[#This Row],[CO frac]]+$M$5*Table1[[#This Row],[H2O frac]]</f>
        <v>-197970.1</v>
      </c>
      <c r="G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-6067.7660419440008</v>
      </c>
      <c r="H8">
        <f>Table1[[#This Row],[1st Term]]+Table1[[#This Row],[2nd Term]]</f>
        <v>-204037.86604194401</v>
      </c>
      <c r="I8">
        <f t="shared" si="1"/>
        <v>-40873.169316269923</v>
      </c>
    </row>
    <row r="9" spans="1:13" x14ac:dyDescent="0.25">
      <c r="A9">
        <f t="shared" si="0"/>
        <v>7.0000000000000001E-3</v>
      </c>
      <c r="B9">
        <f>(1-Table1[[#This Row],[reaction extent]])/2</f>
        <v>0.4965</v>
      </c>
      <c r="C9">
        <f>(1-Table1[[#This Row],[reaction extent]])/2</f>
        <v>0.4965</v>
      </c>
      <c r="D9">
        <f>Table1[[#This Row],[reaction extent]]/2</f>
        <v>3.5000000000000001E-3</v>
      </c>
      <c r="E9">
        <f>Table1[[#This Row],[reaction extent]]/2</f>
        <v>3.5000000000000001E-3</v>
      </c>
      <c r="F9">
        <f>$M$7*Table1[[#This Row],[CO2 frac]]+$M$6*Table1[[#This Row],[CO frac]]+$M$5*Table1[[#This Row],[H2O frac]]</f>
        <v>-197968.44999999998</v>
      </c>
      <c r="G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-6109.5889520926885</v>
      </c>
      <c r="H9">
        <f>Table1[[#This Row],[1st Term]]+Table1[[#This Row],[2nd Term]]</f>
        <v>-204078.03895209267</v>
      </c>
      <c r="I9">
        <f t="shared" si="1"/>
        <v>-39572.830106975744</v>
      </c>
    </row>
    <row r="10" spans="1:13" x14ac:dyDescent="0.25">
      <c r="A10">
        <f t="shared" si="0"/>
        <v>8.0000000000000002E-3</v>
      </c>
      <c r="B10">
        <f>(1-Table1[[#This Row],[reaction extent]])/2</f>
        <v>0.496</v>
      </c>
      <c r="C10">
        <f>(1-Table1[[#This Row],[reaction extent]])/2</f>
        <v>0.496</v>
      </c>
      <c r="D10">
        <f>Table1[[#This Row],[reaction extent]]/2</f>
        <v>4.0000000000000001E-3</v>
      </c>
      <c r="E10">
        <f>Table1[[#This Row],[reaction extent]]/2</f>
        <v>4.0000000000000001E-3</v>
      </c>
      <c r="F10">
        <f>$M$7*Table1[[#This Row],[CO2 frac]]+$M$6*Table1[[#This Row],[CO frac]]+$M$5*Table1[[#This Row],[H2O frac]]</f>
        <v>-197966.8</v>
      </c>
      <c r="G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-6150.2117021579625</v>
      </c>
      <c r="H10">
        <f>Table1[[#This Row],[1st Term]]+Table1[[#This Row],[2nd Term]]</f>
        <v>-204117.01170215796</v>
      </c>
      <c r="I10">
        <f t="shared" si="1"/>
        <v>-38447.572821343769</v>
      </c>
      <c r="K10" t="s">
        <v>18</v>
      </c>
    </row>
    <row r="11" spans="1:13" x14ac:dyDescent="0.25">
      <c r="A11">
        <f t="shared" si="0"/>
        <v>9.0000000000000011E-3</v>
      </c>
      <c r="B11">
        <f>(1-Table1[[#This Row],[reaction extent]])/2</f>
        <v>0.4955</v>
      </c>
      <c r="C11">
        <f>(1-Table1[[#This Row],[reaction extent]])/2</f>
        <v>0.4955</v>
      </c>
      <c r="D11">
        <f>Table1[[#This Row],[reaction extent]]/2</f>
        <v>4.5000000000000005E-3</v>
      </c>
      <c r="E11">
        <f>Table1[[#This Row],[reaction extent]]/2</f>
        <v>4.5000000000000005E-3</v>
      </c>
      <c r="F11">
        <f>$M$7*Table1[[#This Row],[CO2 frac]]+$M$6*Table1[[#This Row],[CO frac]]+$M$5*Table1[[#This Row],[H2O frac]]</f>
        <v>-197965.15</v>
      </c>
      <c r="G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-6189.784097735369</v>
      </c>
      <c r="H11">
        <f>Table1[[#This Row],[1st Term]]+Table1[[#This Row],[2nd Term]]</f>
        <v>-204154.93409773536</v>
      </c>
      <c r="I11">
        <f t="shared" si="1"/>
        <v>-37455.356821825226</v>
      </c>
    </row>
    <row r="12" spans="1:13" x14ac:dyDescent="0.25">
      <c r="A12">
        <f t="shared" si="0"/>
        <v>1.0000000000000002E-2</v>
      </c>
      <c r="B12">
        <f>(1-Table1[[#This Row],[reaction extent]])/2</f>
        <v>0.495</v>
      </c>
      <c r="C12">
        <f>(1-Table1[[#This Row],[reaction extent]])/2</f>
        <v>0.495</v>
      </c>
      <c r="D12">
        <f>Table1[[#This Row],[reaction extent]]/2</f>
        <v>5.000000000000001E-3</v>
      </c>
      <c r="E12">
        <f>Table1[[#This Row],[reaction extent]]/2</f>
        <v>5.000000000000001E-3</v>
      </c>
      <c r="F12">
        <f>$M$7*Table1[[#This Row],[CO2 frac]]+$M$6*Table1[[#This Row],[CO frac]]+$M$5*Table1[[#This Row],[H2O frac]]</f>
        <v>-197963.50000000003</v>
      </c>
      <c r="G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-6228.4224158015868</v>
      </c>
      <c r="H12">
        <f>Table1[[#This Row],[1st Term]]+Table1[[#This Row],[2nd Term]]</f>
        <v>-204191.92241580161</v>
      </c>
      <c r="I12">
        <f t="shared" si="1"/>
        <v>-36567.723456013453</v>
      </c>
    </row>
    <row r="13" spans="1:13" x14ac:dyDescent="0.25">
      <c r="A13">
        <f t="shared" si="0"/>
        <v>1.1000000000000003E-2</v>
      </c>
      <c r="B13">
        <f>(1-Table1[[#This Row],[reaction extent]])/2</f>
        <v>0.4945</v>
      </c>
      <c r="C13">
        <f>(1-Table1[[#This Row],[reaction extent]])/2</f>
        <v>0.4945</v>
      </c>
      <c r="D13">
        <f>Table1[[#This Row],[reaction extent]]/2</f>
        <v>5.5000000000000014E-3</v>
      </c>
      <c r="E13">
        <f>Table1[[#This Row],[reaction extent]]/2</f>
        <v>5.5000000000000014E-3</v>
      </c>
      <c r="F13">
        <f>$M$7*Table1[[#This Row],[CO2 frac]]+$M$6*Table1[[#This Row],[CO frac]]+$M$5*Table1[[#This Row],[H2O frac]]</f>
        <v>-197961.85</v>
      </c>
      <c r="G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-6266.2195446473661</v>
      </c>
      <c r="H13">
        <f>Table1[[#This Row],[1st Term]]+Table1[[#This Row],[2nd Term]]</f>
        <v>-204228.06954464738</v>
      </c>
      <c r="I13">
        <f t="shared" si="1"/>
        <v>-35764.494254166464</v>
      </c>
    </row>
    <row r="14" spans="1:13" x14ac:dyDescent="0.25">
      <c r="A14">
        <f t="shared" si="0"/>
        <v>1.2000000000000004E-2</v>
      </c>
      <c r="B14">
        <f>(1-Table1[[#This Row],[reaction extent]])/2</f>
        <v>0.49399999999999999</v>
      </c>
      <c r="C14">
        <f>(1-Table1[[#This Row],[reaction extent]])/2</f>
        <v>0.49399999999999999</v>
      </c>
      <c r="D14">
        <f>Table1[[#This Row],[reaction extent]]/2</f>
        <v>6.0000000000000019E-3</v>
      </c>
      <c r="E14">
        <f>Table1[[#This Row],[reaction extent]]/2</f>
        <v>6.0000000000000019E-3</v>
      </c>
      <c r="F14">
        <f>$M$7*Table1[[#This Row],[CO2 frac]]+$M$6*Table1[[#This Row],[CO frac]]+$M$5*Table1[[#This Row],[H2O frac]]</f>
        <v>-197960.19999999998</v>
      </c>
      <c r="G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-6303.2514043099591</v>
      </c>
      <c r="H14">
        <f>Table1[[#This Row],[1st Term]]+Table1[[#This Row],[2nd Term]]</f>
        <v>-204263.45140430995</v>
      </c>
      <c r="I14">
        <f t="shared" si="1"/>
        <v>-35030.833442215197</v>
      </c>
    </row>
    <row r="15" spans="1:13" x14ac:dyDescent="0.25">
      <c r="A15">
        <f t="shared" si="0"/>
        <v>1.3000000000000005E-2</v>
      </c>
      <c r="B15">
        <f>(1-Table1[[#This Row],[reaction extent]])/2</f>
        <v>0.49349999999999999</v>
      </c>
      <c r="C15">
        <f>(1-Table1[[#This Row],[reaction extent]])/2</f>
        <v>0.49349999999999999</v>
      </c>
      <c r="D15">
        <f>Table1[[#This Row],[reaction extent]]/2</f>
        <v>6.5000000000000023E-3</v>
      </c>
      <c r="E15">
        <f>Table1[[#This Row],[reaction extent]]/2</f>
        <v>6.5000000000000023E-3</v>
      </c>
      <c r="F15">
        <f>$M$7*Table1[[#This Row],[CO2 frac]]+$M$6*Table1[[#This Row],[CO frac]]+$M$5*Table1[[#This Row],[H2O frac]]</f>
        <v>-197958.55000000002</v>
      </c>
      <c r="G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-6339.5812115317976</v>
      </c>
      <c r="H15">
        <f>Table1[[#This Row],[1st Term]]+Table1[[#This Row],[2nd Term]]</f>
        <v>-204298.13121153181</v>
      </c>
      <c r="I15">
        <f t="shared" si="1"/>
        <v>-34355.510134526383</v>
      </c>
    </row>
    <row r="16" spans="1:13" x14ac:dyDescent="0.25">
      <c r="A16">
        <f t="shared" si="0"/>
        <v>1.4000000000000005E-2</v>
      </c>
      <c r="B16">
        <f>(1-Table1[[#This Row],[reaction extent]])/2</f>
        <v>0.49299999999999999</v>
      </c>
      <c r="C16">
        <f>(1-Table1[[#This Row],[reaction extent]])/2</f>
        <v>0.49299999999999999</v>
      </c>
      <c r="D16">
        <f>Table1[[#This Row],[reaction extent]]/2</f>
        <v>7.0000000000000027E-3</v>
      </c>
      <c r="E16">
        <f>Table1[[#This Row],[reaction extent]]/2</f>
        <v>7.0000000000000027E-3</v>
      </c>
      <c r="F16">
        <f>$M$7*Table1[[#This Row],[CO2 frac]]+$M$6*Table1[[#This Row],[CO frac]]+$M$5*Table1[[#This Row],[H2O frac]]</f>
        <v>-197956.9</v>
      </c>
      <c r="G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-6375.262424578993</v>
      </c>
      <c r="H16">
        <f>Table1[[#This Row],[1st Term]]+Table1[[#This Row],[2nd Term]]</f>
        <v>-204332.162424579</v>
      </c>
      <c r="I16">
        <f t="shared" si="1"/>
        <v>-33729.815443701198</v>
      </c>
    </row>
    <row r="17" spans="1:9" x14ac:dyDescent="0.25">
      <c r="A17">
        <f t="shared" si="0"/>
        <v>1.5000000000000006E-2</v>
      </c>
      <c r="B17">
        <f>(1-Table1[[#This Row],[reaction extent]])/2</f>
        <v>0.49249999999999999</v>
      </c>
      <c r="C17">
        <f>(1-Table1[[#This Row],[reaction extent]])/2</f>
        <v>0.49249999999999999</v>
      </c>
      <c r="D17">
        <f>Table1[[#This Row],[reaction extent]]/2</f>
        <v>7.5000000000000032E-3</v>
      </c>
      <c r="E17">
        <f>Table1[[#This Row],[reaction extent]]/2</f>
        <v>7.5000000000000032E-3</v>
      </c>
      <c r="F17">
        <f>$M$7*Table1[[#This Row],[CO2 frac]]+$M$6*Table1[[#This Row],[CO frac]]+$M$5*Table1[[#This Row],[H2O frac]]</f>
        <v>-197955.24999999997</v>
      </c>
      <c r="G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-6410.3408424192412</v>
      </c>
      <c r="H17">
        <f>Table1[[#This Row],[1st Term]]+Table1[[#This Row],[2nd Term]]</f>
        <v>-204365.59084241922</v>
      </c>
      <c r="I17">
        <f t="shared" si="1"/>
        <v>-33146.858551859594</v>
      </c>
    </row>
    <row r="18" spans="1:9" x14ac:dyDescent="0.25">
      <c r="A18">
        <f t="shared" si="0"/>
        <v>1.6000000000000007E-2</v>
      </c>
      <c r="B18">
        <f>(1-Table1[[#This Row],[reaction extent]])/2</f>
        <v>0.49199999999999999</v>
      </c>
      <c r="C18">
        <f>(1-Table1[[#This Row],[reaction extent]])/2</f>
        <v>0.49199999999999999</v>
      </c>
      <c r="D18">
        <f>Table1[[#This Row],[reaction extent]]/2</f>
        <v>8.0000000000000036E-3</v>
      </c>
      <c r="E18">
        <f>Table1[[#This Row],[reaction extent]]/2</f>
        <v>8.0000000000000036E-3</v>
      </c>
      <c r="F18">
        <f>$M$7*Table1[[#This Row],[CO2 frac]]+$M$6*Table1[[#This Row],[CO frac]]+$M$5*Table1[[#This Row],[H2O frac]]</f>
        <v>-197953.60000000003</v>
      </c>
      <c r="G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-6444.8561416826924</v>
      </c>
      <c r="H18">
        <f>Table1[[#This Row],[1st Term]]+Table1[[#This Row],[2nd Term]]</f>
        <v>-204398.45614168272</v>
      </c>
      <c r="I18">
        <f t="shared" si="1"/>
        <v>-32601.092755634425</v>
      </c>
    </row>
    <row r="19" spans="1:9" x14ac:dyDescent="0.25">
      <c r="A19">
        <f t="shared" si="0"/>
        <v>1.7000000000000008E-2</v>
      </c>
      <c r="B19">
        <f>(1-Table1[[#This Row],[reaction extent]])/2</f>
        <v>0.49149999999999999</v>
      </c>
      <c r="C19">
        <f>(1-Table1[[#This Row],[reaction extent]])/2</f>
        <v>0.49149999999999999</v>
      </c>
      <c r="D19">
        <f>Table1[[#This Row],[reaction extent]]/2</f>
        <v>8.5000000000000041E-3</v>
      </c>
      <c r="E19">
        <f>Table1[[#This Row],[reaction extent]]/2</f>
        <v>8.5000000000000041E-3</v>
      </c>
      <c r="F19">
        <f>$M$7*Table1[[#This Row],[CO2 frac]]+$M$6*Table1[[#This Row],[CO frac]]+$M$5*Table1[[#This Row],[H2O frac]]</f>
        <v>-197951.95</v>
      </c>
      <c r="G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-6478.843027930473</v>
      </c>
      <c r="H19">
        <f>Table1[[#This Row],[1st Term]]+Table1[[#This Row],[2nd Term]]</f>
        <v>-204430.79302793049</v>
      </c>
      <c r="I19">
        <f t="shared" si="1"/>
        <v>-32087.986728147342</v>
      </c>
    </row>
    <row r="20" spans="1:9" x14ac:dyDescent="0.25">
      <c r="A20">
        <f t="shared" si="0"/>
        <v>1.8000000000000009E-2</v>
      </c>
      <c r="B20">
        <f>(1-Table1[[#This Row],[reaction extent]])/2</f>
        <v>0.49099999999999999</v>
      </c>
      <c r="C20">
        <f>(1-Table1[[#This Row],[reaction extent]])/2</f>
        <v>0.49099999999999999</v>
      </c>
      <c r="D20">
        <f>Table1[[#This Row],[reaction extent]]/2</f>
        <v>9.0000000000000045E-3</v>
      </c>
      <c r="E20">
        <f>Table1[[#This Row],[reaction extent]]/2</f>
        <v>9.0000000000000045E-3</v>
      </c>
      <c r="F20">
        <f>$M$7*Table1[[#This Row],[CO2 frac]]+$M$6*Table1[[#This Row],[CO frac]]+$M$5*Table1[[#This Row],[H2O frac]]</f>
        <v>-197950.3</v>
      </c>
      <c r="G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-6512.3321151390292</v>
      </c>
      <c r="H20">
        <f>Table1[[#This Row],[1st Term]]+Table1[[#This Row],[2nd Term]]</f>
        <v>-204462.63211513901</v>
      </c>
      <c r="I20">
        <f t="shared" si="1"/>
        <v>-31603.790620327316</v>
      </c>
    </row>
    <row r="21" spans="1:9" x14ac:dyDescent="0.25">
      <c r="A21">
        <f t="shared" si="0"/>
        <v>1.900000000000001E-2</v>
      </c>
      <c r="B21">
        <f>(1-Table1[[#This Row],[reaction extent]])/2</f>
        <v>0.49049999999999999</v>
      </c>
      <c r="C21">
        <f>(1-Table1[[#This Row],[reaction extent]])/2</f>
        <v>0.49049999999999999</v>
      </c>
      <c r="D21">
        <f>Table1[[#This Row],[reaction extent]]/2</f>
        <v>9.500000000000005E-3</v>
      </c>
      <c r="E21">
        <f>Table1[[#This Row],[reaction extent]]/2</f>
        <v>9.500000000000005E-3</v>
      </c>
      <c r="F21">
        <f>$M$7*Table1[[#This Row],[CO2 frac]]+$M$6*Table1[[#This Row],[CO frac]]+$M$5*Table1[[#This Row],[H2O frac]]</f>
        <v>-197948.65</v>
      </c>
      <c r="G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-6545.3506091711406</v>
      </c>
      <c r="H21">
        <f>Table1[[#This Row],[1st Term]]+Table1[[#This Row],[2nd Term]]</f>
        <v>-204494.00060917114</v>
      </c>
      <c r="I21">
        <f t="shared" si="1"/>
        <v>-31145.36592202782</v>
      </c>
    </row>
    <row r="22" spans="1:9" x14ac:dyDescent="0.25">
      <c r="A22">
        <f t="shared" si="0"/>
        <v>2.0000000000000011E-2</v>
      </c>
      <c r="B22">
        <f>(1-Table1[[#This Row],[reaction extent]])/2</f>
        <v>0.49</v>
      </c>
      <c r="C22">
        <f>(1-Table1[[#This Row],[reaction extent]])/2</f>
        <v>0.49</v>
      </c>
      <c r="D22">
        <f>Table1[[#This Row],[reaction extent]]/2</f>
        <v>1.0000000000000005E-2</v>
      </c>
      <c r="E22">
        <f>Table1[[#This Row],[reaction extent]]/2</f>
        <v>1.0000000000000005E-2</v>
      </c>
      <c r="F22">
        <f>$M$7*Table1[[#This Row],[CO2 frac]]+$M$6*Table1[[#This Row],[CO frac]]+$M$5*Table1[[#This Row],[H2O frac]]</f>
        <v>-197947</v>
      </c>
      <c r="G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-6577.9228469830769</v>
      </c>
      <c r="H22">
        <f>Table1[[#This Row],[1st Term]]+Table1[[#This Row],[2nd Term]]</f>
        <v>-204524.92284698307</v>
      </c>
      <c r="I22">
        <f t="shared" si="1"/>
        <v>-30710.059283563143</v>
      </c>
    </row>
    <row r="23" spans="1:9" x14ac:dyDescent="0.25">
      <c r="A23">
        <f t="shared" si="0"/>
        <v>2.1000000000000012E-2</v>
      </c>
      <c r="B23">
        <f>(1-Table1[[#This Row],[reaction extent]])/2</f>
        <v>0.48949999999999999</v>
      </c>
      <c r="C23">
        <f>(1-Table1[[#This Row],[reaction extent]])/2</f>
        <v>0.48949999999999999</v>
      </c>
      <c r="D23">
        <f>Table1[[#This Row],[reaction extent]]/2</f>
        <v>1.0500000000000006E-2</v>
      </c>
      <c r="E23">
        <f>Table1[[#This Row],[reaction extent]]/2</f>
        <v>1.0500000000000006E-2</v>
      </c>
      <c r="F23">
        <f>$M$7*Table1[[#This Row],[CO2 frac]]+$M$6*Table1[[#This Row],[CO frac]]+$M$5*Table1[[#This Row],[H2O frac]]</f>
        <v>-197945.34999999998</v>
      </c>
      <c r="G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-6610.070727738299</v>
      </c>
      <c r="H23">
        <f>Table1[[#This Row],[1st Term]]+Table1[[#This Row],[2nd Term]]</f>
        <v>-204555.42072773827</v>
      </c>
      <c r="I23">
        <f t="shared" si="1"/>
        <v>-30295.607324107525</v>
      </c>
    </row>
    <row r="24" spans="1:9" x14ac:dyDescent="0.25">
      <c r="A24">
        <f t="shared" si="0"/>
        <v>2.2000000000000013E-2</v>
      </c>
      <c r="B24">
        <f>(1-Table1[[#This Row],[reaction extent]])/2</f>
        <v>0.48899999999999999</v>
      </c>
      <c r="C24">
        <f>(1-Table1[[#This Row],[reaction extent]])/2</f>
        <v>0.48899999999999999</v>
      </c>
      <c r="D24">
        <f>Table1[[#This Row],[reaction extent]]/2</f>
        <v>1.1000000000000006E-2</v>
      </c>
      <c r="E24">
        <f>Table1[[#This Row],[reaction extent]]/2</f>
        <v>1.1000000000000006E-2</v>
      </c>
      <c r="F24">
        <f>$M$7*Table1[[#This Row],[CO2 frac]]+$M$6*Table1[[#This Row],[CO frac]]+$M$5*Table1[[#This Row],[H2O frac]]</f>
        <v>-197943.7</v>
      </c>
      <c r="G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-6641.8140616312676</v>
      </c>
      <c r="H24">
        <f>Table1[[#This Row],[1st Term]]+Table1[[#This Row],[2nd Term]]</f>
        <v>-204585.51406163129</v>
      </c>
      <c r="I24">
        <f t="shared" si="1"/>
        <v>-29900.06371471097</v>
      </c>
    </row>
    <row r="25" spans="1:9" x14ac:dyDescent="0.25">
      <c r="A25">
        <f t="shared" si="0"/>
        <v>2.3000000000000013E-2</v>
      </c>
      <c r="B25">
        <f>(1-Table1[[#This Row],[reaction extent]])/2</f>
        <v>0.48849999999999999</v>
      </c>
      <c r="C25">
        <f>(1-Table1[[#This Row],[reaction extent]])/2</f>
        <v>0.48849999999999999</v>
      </c>
      <c r="D25">
        <f>Table1[[#This Row],[reaction extent]]/2</f>
        <v>1.1500000000000007E-2</v>
      </c>
      <c r="E25">
        <f>Table1[[#This Row],[reaction extent]]/2</f>
        <v>1.1500000000000007E-2</v>
      </c>
      <c r="F25">
        <f>$M$7*Table1[[#This Row],[CO2 frac]]+$M$6*Table1[[#This Row],[CO frac]]+$M$5*Table1[[#This Row],[H2O frac]]</f>
        <v>-197942.05</v>
      </c>
      <c r="G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-6673.1708551676993</v>
      </c>
      <c r="H25">
        <f>Table1[[#This Row],[1st Term]]+Table1[[#This Row],[2nd Term]]</f>
        <v>-204615.22085516769</v>
      </c>
      <c r="I25">
        <f t="shared" si="1"/>
        <v>-29521.742556666115</v>
      </c>
    </row>
    <row r="26" spans="1:9" x14ac:dyDescent="0.25">
      <c r="A26">
        <f t="shared" si="0"/>
        <v>2.4000000000000014E-2</v>
      </c>
      <c r="B26">
        <f>(1-Table1[[#This Row],[reaction extent]])/2</f>
        <v>0.48799999999999999</v>
      </c>
      <c r="C26">
        <f>(1-Table1[[#This Row],[reaction extent]])/2</f>
        <v>0.48799999999999999</v>
      </c>
      <c r="D26">
        <f>Table1[[#This Row],[reaction extent]]/2</f>
        <v>1.2000000000000007E-2</v>
      </c>
      <c r="E26">
        <f>Table1[[#This Row],[reaction extent]]/2</f>
        <v>1.2000000000000007E-2</v>
      </c>
      <c r="F26">
        <f>$M$7*Table1[[#This Row],[CO2 frac]]+$M$6*Table1[[#This Row],[CO frac]]+$M$5*Table1[[#This Row],[H2O frac]]</f>
        <v>-197940.4</v>
      </c>
      <c r="G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-6704.1575467446373</v>
      </c>
      <c r="H26">
        <f>Table1[[#This Row],[1st Term]]+Table1[[#This Row],[2nd Term]]</f>
        <v>-204644.55754674462</v>
      </c>
      <c r="I26">
        <f t="shared" si="1"/>
        <v>-29159.173868567425</v>
      </c>
    </row>
    <row r="27" spans="1:9" x14ac:dyDescent="0.25">
      <c r="A27">
        <f t="shared" si="0"/>
        <v>2.5000000000000015E-2</v>
      </c>
      <c r="B27">
        <f>(1-Table1[[#This Row],[reaction extent]])/2</f>
        <v>0.48749999999999999</v>
      </c>
      <c r="C27">
        <f>(1-Table1[[#This Row],[reaction extent]])/2</f>
        <v>0.48749999999999999</v>
      </c>
      <c r="D27">
        <f>Table1[[#This Row],[reaction extent]]/2</f>
        <v>1.2500000000000008E-2</v>
      </c>
      <c r="E27">
        <f>Table1[[#This Row],[reaction extent]]/2</f>
        <v>1.2500000000000008E-2</v>
      </c>
      <c r="F27">
        <f>$M$7*Table1[[#This Row],[CO2 frac]]+$M$6*Table1[[#This Row],[CO frac]]+$M$5*Table1[[#This Row],[H2O frac]]</f>
        <v>-197938.75</v>
      </c>
      <c r="G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-6734.7892029048189</v>
      </c>
      <c r="H27">
        <f>Table1[[#This Row],[1st Term]]+Table1[[#This Row],[2nd Term]]</f>
        <v>-204673.53920290482</v>
      </c>
      <c r="I27">
        <f t="shared" si="1"/>
        <v>-28811.068199953272</v>
      </c>
    </row>
    <row r="28" spans="1:9" x14ac:dyDescent="0.25">
      <c r="A28">
        <f t="shared" si="0"/>
        <v>2.6000000000000016E-2</v>
      </c>
      <c r="B28">
        <f>(1-Table1[[#This Row],[reaction extent]])/2</f>
        <v>0.48699999999999999</v>
      </c>
      <c r="C28">
        <f>(1-Table1[[#This Row],[reaction extent]])/2</f>
        <v>0.48699999999999999</v>
      </c>
      <c r="D28">
        <f>Table1[[#This Row],[reaction extent]]/2</f>
        <v>1.3000000000000008E-2</v>
      </c>
      <c r="E28">
        <f>Table1[[#This Row],[reaction extent]]/2</f>
        <v>1.3000000000000008E-2</v>
      </c>
      <c r="F28">
        <f>$M$7*Table1[[#This Row],[CO2 frac]]+$M$6*Table1[[#This Row],[CO frac]]+$M$5*Table1[[#This Row],[H2O frac]]</f>
        <v>-197937.09999999998</v>
      </c>
      <c r="G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-6765.0796831445459</v>
      </c>
      <c r="H28">
        <f>Table1[[#This Row],[1st Term]]+Table1[[#This Row],[2nd Term]]</f>
        <v>-204702.17968314452</v>
      </c>
      <c r="I28">
        <f t="shared" si="1"/>
        <v>-28476.288213816562</v>
      </c>
    </row>
    <row r="29" spans="1:9" x14ac:dyDescent="0.25">
      <c r="A29">
        <f t="shared" si="0"/>
        <v>2.7000000000000017E-2</v>
      </c>
      <c r="B29">
        <f>(1-Table1[[#This Row],[reaction extent]])/2</f>
        <v>0.48649999999999999</v>
      </c>
      <c r="C29">
        <f>(1-Table1[[#This Row],[reaction extent]])/2</f>
        <v>0.48649999999999999</v>
      </c>
      <c r="D29">
        <f>Table1[[#This Row],[reaction extent]]/2</f>
        <v>1.3500000000000009E-2</v>
      </c>
      <c r="E29">
        <f>Table1[[#This Row],[reaction extent]]/2</f>
        <v>1.3500000000000009E-2</v>
      </c>
      <c r="F29">
        <f>$M$7*Table1[[#This Row],[CO2 frac]]+$M$6*Table1[[#This Row],[CO frac]]+$M$5*Table1[[#This Row],[H2O frac]]</f>
        <v>-197935.45</v>
      </c>
      <c r="G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-6795.0417793324586</v>
      </c>
      <c r="H29">
        <f>Table1[[#This Row],[1st Term]]+Table1[[#This Row],[2nd Term]]</f>
        <v>-204730.49177933246</v>
      </c>
      <c r="I29">
        <f t="shared" si="1"/>
        <v>-28153.82565176694</v>
      </c>
    </row>
    <row r="30" spans="1:9" x14ac:dyDescent="0.25">
      <c r="A30">
        <f t="shared" si="0"/>
        <v>2.8000000000000018E-2</v>
      </c>
      <c r="B30">
        <f>(1-Table1[[#This Row],[reaction extent]])/2</f>
        <v>0.48599999999999999</v>
      </c>
      <c r="C30">
        <f>(1-Table1[[#This Row],[reaction extent]])/2</f>
        <v>0.48599999999999999</v>
      </c>
      <c r="D30">
        <f>Table1[[#This Row],[reaction extent]]/2</f>
        <v>1.4000000000000009E-2</v>
      </c>
      <c r="E30">
        <f>Table1[[#This Row],[reaction extent]]/2</f>
        <v>1.4000000000000009E-2</v>
      </c>
      <c r="F30">
        <f>$M$7*Table1[[#This Row],[CO2 frac]]+$M$6*Table1[[#This Row],[CO frac]]+$M$5*Table1[[#This Row],[H2O frac]]</f>
        <v>-197933.80000000002</v>
      </c>
      <c r="G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-6824.6873344480309</v>
      </c>
      <c r="H30">
        <f>Table1[[#This Row],[1st Term]]+Table1[[#This Row],[2nd Term]]</f>
        <v>-204758.48733444806</v>
      </c>
      <c r="I30">
        <f t="shared" si="1"/>
        <v>-27842.782502731981</v>
      </c>
    </row>
    <row r="31" spans="1:9" x14ac:dyDescent="0.25">
      <c r="A31">
        <f t="shared" si="0"/>
        <v>2.9000000000000019E-2</v>
      </c>
      <c r="B31">
        <f>(1-Table1[[#This Row],[reaction extent]])/2</f>
        <v>0.48549999999999999</v>
      </c>
      <c r="C31">
        <f>(1-Table1[[#This Row],[reaction extent]])/2</f>
        <v>0.48549999999999999</v>
      </c>
      <c r="D31">
        <f>Table1[[#This Row],[reaction extent]]/2</f>
        <v>1.4500000000000009E-2</v>
      </c>
      <c r="E31">
        <f>Table1[[#This Row],[reaction extent]]/2</f>
        <v>1.4500000000000009E-2</v>
      </c>
      <c r="F31">
        <f>$M$7*Table1[[#This Row],[CO2 frac]]+$M$6*Table1[[#This Row],[CO frac]]+$M$5*Table1[[#This Row],[H2O frac]]</f>
        <v>-197932.15</v>
      </c>
      <c r="G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-6854.0273443379265</v>
      </c>
      <c r="H31">
        <f>Table1[[#This Row],[1st Term]]+Table1[[#This Row],[2nd Term]]</f>
        <v>-204786.17734433792</v>
      </c>
      <c r="I31">
        <f t="shared" si="1"/>
        <v>-27542.355486948483</v>
      </c>
    </row>
    <row r="32" spans="1:9" x14ac:dyDescent="0.25">
      <c r="A32">
        <f t="shared" si="0"/>
        <v>3.000000000000002E-2</v>
      </c>
      <c r="B32">
        <f>(1-Table1[[#This Row],[reaction extent]])/2</f>
        <v>0.48499999999999999</v>
      </c>
      <c r="C32">
        <f>(1-Table1[[#This Row],[reaction extent]])/2</f>
        <v>0.48499999999999999</v>
      </c>
      <c r="D32">
        <f>Table1[[#This Row],[reaction extent]]/2</f>
        <v>1.500000000000001E-2</v>
      </c>
      <c r="E32">
        <f>Table1[[#This Row],[reaction extent]]/2</f>
        <v>1.500000000000001E-2</v>
      </c>
      <c r="F32">
        <f>$M$7*Table1[[#This Row],[CO2 frac]]+$M$6*Table1[[#This Row],[CO frac]]+$M$5*Table1[[#This Row],[H2O frac]]</f>
        <v>-197930.5</v>
      </c>
      <c r="G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-6883.0720454219672</v>
      </c>
      <c r="H32">
        <f>Table1[[#This Row],[1st Term]]+Table1[[#This Row],[2nd Term]]</f>
        <v>-204813.57204542196</v>
      </c>
      <c r="I32">
        <f t="shared" si="1"/>
        <v>-27251.823177706658</v>
      </c>
    </row>
    <row r="33" spans="1:9" x14ac:dyDescent="0.25">
      <c r="A33">
        <f t="shared" si="0"/>
        <v>3.1000000000000021E-2</v>
      </c>
      <c r="B33">
        <f>(1-Table1[[#This Row],[reaction extent]])/2</f>
        <v>0.48449999999999999</v>
      </c>
      <c r="C33">
        <f>(1-Table1[[#This Row],[reaction extent]])/2</f>
        <v>0.48449999999999999</v>
      </c>
      <c r="D33">
        <f>Table1[[#This Row],[reaction extent]]/2</f>
        <v>1.550000000000001E-2</v>
      </c>
      <c r="E33">
        <f>Table1[[#This Row],[reaction extent]]/2</f>
        <v>1.550000000000001E-2</v>
      </c>
      <c r="F33">
        <f>$M$7*Table1[[#This Row],[CO2 frac]]+$M$6*Table1[[#This Row],[CO frac]]+$M$5*Table1[[#This Row],[H2O frac]]</f>
        <v>-197928.85</v>
      </c>
      <c r="G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-6911.8309906933227</v>
      </c>
      <c r="H33">
        <f>Table1[[#This Row],[1st Term]]+Table1[[#This Row],[2nd Term]]</f>
        <v>-204840.68099069333</v>
      </c>
      <c r="I33">
        <f t="shared" si="1"/>
        <v>-26970.535240572619</v>
      </c>
    </row>
    <row r="34" spans="1:9" x14ac:dyDescent="0.25">
      <c r="A34">
        <f t="shared" si="0"/>
        <v>3.2000000000000021E-2</v>
      </c>
      <c r="B34">
        <f>(1-Table1[[#This Row],[reaction extent]])/2</f>
        <v>0.48399999999999999</v>
      </c>
      <c r="C34">
        <f>(1-Table1[[#This Row],[reaction extent]])/2</f>
        <v>0.48399999999999999</v>
      </c>
      <c r="D34">
        <f>Table1[[#This Row],[reaction extent]]/2</f>
        <v>1.6000000000000011E-2</v>
      </c>
      <c r="E34">
        <f>Table1[[#This Row],[reaction extent]]/2</f>
        <v>1.6000000000000011E-2</v>
      </c>
      <c r="F34">
        <f>$M$7*Table1[[#This Row],[CO2 frac]]+$M$6*Table1[[#This Row],[CO frac]]+$M$5*Table1[[#This Row],[H2O frac]]</f>
        <v>-197927.19999999998</v>
      </c>
      <c r="G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-6940.3131159031091</v>
      </c>
      <c r="H34">
        <f>Table1[[#This Row],[1st Term]]+Table1[[#This Row],[2nd Term]]</f>
        <v>-204867.5131159031</v>
      </c>
      <c r="I34">
        <f t="shared" si="1"/>
        <v>-26697.903385662332</v>
      </c>
    </row>
    <row r="35" spans="1:9" x14ac:dyDescent="0.25">
      <c r="A35">
        <f t="shared" si="0"/>
        <v>3.3000000000000022E-2</v>
      </c>
      <c r="B35">
        <f>(1-Table1[[#This Row],[reaction extent]])/2</f>
        <v>0.48349999999999999</v>
      </c>
      <c r="C35">
        <f>(1-Table1[[#This Row],[reaction extent]])/2</f>
        <v>0.48349999999999999</v>
      </c>
      <c r="D35">
        <f>Table1[[#This Row],[reaction extent]]/2</f>
        <v>1.6500000000000011E-2</v>
      </c>
      <c r="E35">
        <f>Table1[[#This Row],[reaction extent]]/2</f>
        <v>1.6500000000000011E-2</v>
      </c>
      <c r="F35">
        <f>$M$7*Table1[[#This Row],[CO2 frac]]+$M$6*Table1[[#This Row],[CO frac]]+$M$5*Table1[[#This Row],[H2O frac]]</f>
        <v>-197925.55</v>
      </c>
      <c r="G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-6968.5267974646749</v>
      </c>
      <c r="H35">
        <f>Table1[[#This Row],[1st Term]]+Table1[[#This Row],[2nd Term]]</f>
        <v>-204894.07679746466</v>
      </c>
      <c r="I35">
        <f t="shared" si="1"/>
        <v>-26433.393715196849</v>
      </c>
    </row>
    <row r="36" spans="1:9" x14ac:dyDescent="0.25">
      <c r="A36">
        <f t="shared" si="0"/>
        <v>3.4000000000000023E-2</v>
      </c>
      <c r="B36">
        <f>(1-Table1[[#This Row],[reaction extent]])/2</f>
        <v>0.48299999999999998</v>
      </c>
      <c r="C36">
        <f>(1-Table1[[#This Row],[reaction extent]])/2</f>
        <v>0.48299999999999998</v>
      </c>
      <c r="D36">
        <f>Table1[[#This Row],[reaction extent]]/2</f>
        <v>1.7000000000000012E-2</v>
      </c>
      <c r="E36">
        <f>Table1[[#This Row],[reaction extent]]/2</f>
        <v>1.7000000000000012E-2</v>
      </c>
      <c r="F36">
        <f>$M$7*Table1[[#This Row],[CO2 frac]]+$M$6*Table1[[#This Row],[CO frac]]+$M$5*Table1[[#This Row],[H2O frac]]</f>
        <v>-197923.90000000002</v>
      </c>
      <c r="G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-6996.4799033334584</v>
      </c>
      <c r="H36">
        <f>Table1[[#This Row],[1st Term]]+Table1[[#This Row],[2nd Term]]</f>
        <v>-204920.37990333349</v>
      </c>
      <c r="I36">
        <f t="shared" si="1"/>
        <v>-26176.520215856704</v>
      </c>
    </row>
    <row r="37" spans="1:9" x14ac:dyDescent="0.25">
      <c r="A37">
        <f t="shared" si="0"/>
        <v>3.5000000000000024E-2</v>
      </c>
      <c r="B37">
        <f>(1-Table1[[#This Row],[reaction extent]])/2</f>
        <v>0.48249999999999998</v>
      </c>
      <c r="C37">
        <f>(1-Table1[[#This Row],[reaction extent]])/2</f>
        <v>0.48249999999999998</v>
      </c>
      <c r="D37">
        <f>Table1[[#This Row],[reaction extent]]/2</f>
        <v>1.7500000000000012E-2</v>
      </c>
      <c r="E37">
        <f>Table1[[#This Row],[reaction extent]]/2</f>
        <v>1.7500000000000012E-2</v>
      </c>
      <c r="F37">
        <f>$M$7*Table1[[#This Row],[CO2 frac]]+$M$6*Table1[[#This Row],[CO frac]]+$M$5*Table1[[#This Row],[H2O frac]]</f>
        <v>-197922.25</v>
      </c>
      <c r="G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-7024.1798378963713</v>
      </c>
      <c r="H37">
        <f>Table1[[#This Row],[1st Term]]+Table1[[#This Row],[2nd Term]]</f>
        <v>-204946.42983789637</v>
      </c>
      <c r="I37">
        <f t="shared" si="1"/>
        <v>-25926.839196879861</v>
      </c>
    </row>
    <row r="38" spans="1:9" x14ac:dyDescent="0.25">
      <c r="A38">
        <f t="shared" si="0"/>
        <v>3.6000000000000025E-2</v>
      </c>
      <c r="B38">
        <f>(1-Table1[[#This Row],[reaction extent]])/2</f>
        <v>0.48199999999999998</v>
      </c>
      <c r="C38">
        <f>(1-Table1[[#This Row],[reaction extent]])/2</f>
        <v>0.48199999999999998</v>
      </c>
      <c r="D38">
        <f>Table1[[#This Row],[reaction extent]]/2</f>
        <v>1.8000000000000013E-2</v>
      </c>
      <c r="E38">
        <f>Table1[[#This Row],[reaction extent]]/2</f>
        <v>1.8000000000000013E-2</v>
      </c>
      <c r="F38">
        <f>$M$7*Table1[[#This Row],[CO2 frac]]+$M$6*Table1[[#This Row],[CO frac]]+$M$5*Table1[[#This Row],[H2O frac]]</f>
        <v>-197920.6</v>
      </c>
      <c r="G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-7051.6335817272438</v>
      </c>
      <c r="H38">
        <f>Table1[[#This Row],[1st Term]]+Table1[[#This Row],[2nd Term]]</f>
        <v>-204972.23358172725</v>
      </c>
      <c r="I38">
        <f t="shared" si="1"/>
        <v>-25683.944512798895</v>
      </c>
    </row>
    <row r="39" spans="1:9" x14ac:dyDescent="0.25">
      <c r="A39">
        <f t="shared" si="0"/>
        <v>3.7000000000000026E-2</v>
      </c>
      <c r="B39">
        <f>(1-Table1[[#This Row],[reaction extent]])/2</f>
        <v>0.48149999999999998</v>
      </c>
      <c r="C39">
        <f>(1-Table1[[#This Row],[reaction extent]])/2</f>
        <v>0.48149999999999998</v>
      </c>
      <c r="D39">
        <f>Table1[[#This Row],[reaction extent]]/2</f>
        <v>1.8500000000000013E-2</v>
      </c>
      <c r="E39">
        <f>Table1[[#This Row],[reaction extent]]/2</f>
        <v>1.8500000000000013E-2</v>
      </c>
      <c r="F39">
        <f>$M$7*Table1[[#This Row],[CO2 frac]]+$M$6*Table1[[#This Row],[CO frac]]+$M$5*Table1[[#This Row],[H2O frac]]</f>
        <v>-197918.94999999998</v>
      </c>
      <c r="G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-7078.8477269219829</v>
      </c>
      <c r="H39">
        <f>Table1[[#This Row],[1st Term]]+Table1[[#This Row],[2nd Term]]</f>
        <v>-204997.79772692197</v>
      </c>
      <c r="I39">
        <f t="shared" si="1"/>
        <v>-25447.463441989363</v>
      </c>
    </row>
    <row r="40" spans="1:9" x14ac:dyDescent="0.25">
      <c r="A40">
        <f t="shared" si="0"/>
        <v>3.8000000000000027E-2</v>
      </c>
      <c r="B40">
        <f>(1-Table1[[#This Row],[reaction extent]])/2</f>
        <v>0.48099999999999998</v>
      </c>
      <c r="C40">
        <f>(1-Table1[[#This Row],[reaction extent]])/2</f>
        <v>0.48099999999999998</v>
      </c>
      <c r="D40">
        <f>Table1[[#This Row],[reaction extent]]/2</f>
        <v>1.9000000000000013E-2</v>
      </c>
      <c r="E40">
        <f>Table1[[#This Row],[reaction extent]]/2</f>
        <v>1.9000000000000013E-2</v>
      </c>
      <c r="F40">
        <f>$M$7*Table1[[#This Row],[CO2 frac]]+$M$6*Table1[[#This Row],[CO frac]]+$M$5*Table1[[#This Row],[H2O frac]]</f>
        <v>-197917.3</v>
      </c>
      <c r="G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-7105.8285086112319</v>
      </c>
      <c r="H40">
        <f>Table1[[#This Row],[1st Term]]+Table1[[#This Row],[2nd Term]]</f>
        <v>-205023.12850861123</v>
      </c>
      <c r="I40">
        <f t="shared" si="1"/>
        <v>-25217.053115949944</v>
      </c>
    </row>
    <row r="41" spans="1:9" x14ac:dyDescent="0.25">
      <c r="A41">
        <f t="shared" si="0"/>
        <v>3.9000000000000028E-2</v>
      </c>
      <c r="B41">
        <f>(1-Table1[[#This Row],[reaction extent]])/2</f>
        <v>0.48049999999999998</v>
      </c>
      <c r="C41">
        <f>(1-Table1[[#This Row],[reaction extent]])/2</f>
        <v>0.48049999999999998</v>
      </c>
      <c r="D41">
        <f>Table1[[#This Row],[reaction extent]]/2</f>
        <v>1.9500000000000014E-2</v>
      </c>
      <c r="E41">
        <f>Table1[[#This Row],[reaction extent]]/2</f>
        <v>1.9500000000000014E-2</v>
      </c>
      <c r="F41">
        <f>$M$7*Table1[[#This Row],[CO2 frac]]+$M$6*Table1[[#This Row],[CO frac]]+$M$5*Table1[[#This Row],[H2O frac]]</f>
        <v>-197915.65</v>
      </c>
      <c r="G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-7132.5818331538894</v>
      </c>
      <c r="H41">
        <f>Table1[[#This Row],[1st Term]]+Table1[[#This Row],[2nd Term]]</f>
        <v>-205048.23183315387</v>
      </c>
      <c r="I41">
        <f t="shared" si="1"/>
        <v>-24992.397413021514</v>
      </c>
    </row>
    <row r="42" spans="1:9" x14ac:dyDescent="0.25">
      <c r="A42">
        <f t="shared" si="0"/>
        <v>4.0000000000000029E-2</v>
      </c>
      <c r="B42">
        <f>(1-Table1[[#This Row],[reaction extent]])/2</f>
        <v>0.48</v>
      </c>
      <c r="C42">
        <f>(1-Table1[[#This Row],[reaction extent]])/2</f>
        <v>0.48</v>
      </c>
      <c r="D42">
        <f>Table1[[#This Row],[reaction extent]]/2</f>
        <v>2.0000000000000014E-2</v>
      </c>
      <c r="E42">
        <f>Table1[[#This Row],[reaction extent]]/2</f>
        <v>2.0000000000000014E-2</v>
      </c>
      <c r="F42">
        <f>$M$7*Table1[[#This Row],[CO2 frac]]+$M$6*Table1[[#This Row],[CO frac]]+$M$5*Table1[[#This Row],[H2O frac]]</f>
        <v>-197913.99999999997</v>
      </c>
      <c r="G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-7159.1133034373006</v>
      </c>
      <c r="H42">
        <f>Table1[[#This Row],[1st Term]]+Table1[[#This Row],[2nd Term]]</f>
        <v>-205073.11330343728</v>
      </c>
      <c r="I42">
        <f t="shared" si="1"/>
        <v>-24773.204246099318</v>
      </c>
    </row>
    <row r="43" spans="1:9" x14ac:dyDescent="0.25">
      <c r="A43">
        <f t="shared" si="0"/>
        <v>4.1000000000000029E-2</v>
      </c>
      <c r="B43">
        <f>(1-Table1[[#This Row],[reaction extent]])/2</f>
        <v>0.47949999999999998</v>
      </c>
      <c r="C43">
        <f>(1-Table1[[#This Row],[reaction extent]])/2</f>
        <v>0.47949999999999998</v>
      </c>
      <c r="D43">
        <f>Table1[[#This Row],[reaction extent]]/2</f>
        <v>2.0500000000000015E-2</v>
      </c>
      <c r="E43">
        <f>Table1[[#This Row],[reaction extent]]/2</f>
        <v>2.0500000000000015E-2</v>
      </c>
      <c r="F43">
        <f>$M$7*Table1[[#This Row],[CO2 frac]]+$M$6*Table1[[#This Row],[CO frac]]+$M$5*Table1[[#This Row],[H2O frac]]</f>
        <v>-197912.35000000003</v>
      </c>
      <c r="G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-7185.428241646021</v>
      </c>
      <c r="H43">
        <f>Table1[[#This Row],[1st Term]]+Table1[[#This Row],[2nd Term]]</f>
        <v>-205097.77824164607</v>
      </c>
      <c r="I43">
        <f t="shared" si="1"/>
        <v>-24559.203185417551</v>
      </c>
    </row>
    <row r="44" spans="1:9" x14ac:dyDescent="0.25">
      <c r="A44">
        <f t="shared" si="0"/>
        <v>4.200000000000003E-2</v>
      </c>
      <c r="B44">
        <f>(1-Table1[[#This Row],[reaction extent]])/2</f>
        <v>0.47899999999999998</v>
      </c>
      <c r="C44">
        <f>(1-Table1[[#This Row],[reaction extent]])/2</f>
        <v>0.47899999999999998</v>
      </c>
      <c r="D44">
        <f>Table1[[#This Row],[reaction extent]]/2</f>
        <v>2.1000000000000015E-2</v>
      </c>
      <c r="E44">
        <f>Table1[[#This Row],[reaction extent]]/2</f>
        <v>2.1000000000000015E-2</v>
      </c>
      <c r="F44">
        <f>$M$7*Table1[[#This Row],[CO2 frac]]+$M$6*Table1[[#This Row],[CO frac]]+$M$5*Table1[[#This Row],[H2O frac]]</f>
        <v>-197910.7</v>
      </c>
      <c r="G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-7211.531709808095</v>
      </c>
      <c r="H44">
        <f>Table1[[#This Row],[1st Term]]+Table1[[#This Row],[2nd Term]]</f>
        <v>-205122.23170980811</v>
      </c>
      <c r="I44">
        <f t="shared" si="1"/>
        <v>-24350.143368734258</v>
      </c>
    </row>
    <row r="45" spans="1:9" x14ac:dyDescent="0.25">
      <c r="A45">
        <f t="shared" si="0"/>
        <v>4.3000000000000031E-2</v>
      </c>
      <c r="B45">
        <f>(1-Table1[[#This Row],[reaction extent]])/2</f>
        <v>0.47849999999999998</v>
      </c>
      <c r="C45">
        <f>(1-Table1[[#This Row],[reaction extent]])/2</f>
        <v>0.47849999999999998</v>
      </c>
      <c r="D45">
        <f>Table1[[#This Row],[reaction extent]]/2</f>
        <v>2.1500000000000016E-2</v>
      </c>
      <c r="E45">
        <f>Table1[[#This Row],[reaction extent]]/2</f>
        <v>2.1500000000000016E-2</v>
      </c>
      <c r="F45">
        <f>$M$7*Table1[[#This Row],[CO2 frac]]+$M$6*Table1[[#This Row],[CO frac]]+$M$5*Table1[[#This Row],[H2O frac]]</f>
        <v>-197909.05</v>
      </c>
      <c r="G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-7237.4285283835461</v>
      </c>
      <c r="H45">
        <f>Table1[[#This Row],[1st Term]]+Table1[[#This Row],[2nd Term]]</f>
        <v>-205146.47852838354</v>
      </c>
      <c r="I45">
        <f t="shared" si="1"/>
        <v>-24145.791657385395</v>
      </c>
    </row>
    <row r="46" spans="1:9" x14ac:dyDescent="0.25">
      <c r="A46">
        <f t="shared" si="0"/>
        <v>4.4000000000000032E-2</v>
      </c>
      <c r="B46">
        <f>(1-Table1[[#This Row],[reaction extent]])/2</f>
        <v>0.47799999999999998</v>
      </c>
      <c r="C46">
        <f>(1-Table1[[#This Row],[reaction extent]])/2</f>
        <v>0.47799999999999998</v>
      </c>
      <c r="D46">
        <f>Table1[[#This Row],[reaction extent]]/2</f>
        <v>2.2000000000000016E-2</v>
      </c>
      <c r="E46">
        <f>Table1[[#This Row],[reaction extent]]/2</f>
        <v>2.2000000000000016E-2</v>
      </c>
      <c r="F46">
        <f>$M$7*Table1[[#This Row],[CO2 frac]]+$M$6*Table1[[#This Row],[CO frac]]+$M$5*Table1[[#This Row],[H2O frac]]</f>
        <v>-197907.4</v>
      </c>
      <c r="G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-7263.1232931228906</v>
      </c>
      <c r="H46">
        <f>Table1[[#This Row],[1st Term]]+Table1[[#This Row],[2nd Term]]</f>
        <v>-205170.52329312288</v>
      </c>
      <c r="I46">
        <f t="shared" si="1"/>
        <v>-23945.931004418504</v>
      </c>
    </row>
    <row r="47" spans="1:9" x14ac:dyDescent="0.25">
      <c r="A47">
        <f t="shared" si="0"/>
        <v>4.5000000000000033E-2</v>
      </c>
      <c r="B47">
        <f>(1-Table1[[#This Row],[reaction extent]])/2</f>
        <v>0.47749999999999998</v>
      </c>
      <c r="C47">
        <f>(1-Table1[[#This Row],[reaction extent]])/2</f>
        <v>0.47749999999999998</v>
      </c>
      <c r="D47">
        <f>Table1[[#This Row],[reaction extent]]/2</f>
        <v>2.2500000000000017E-2</v>
      </c>
      <c r="E47">
        <f>Table1[[#This Row],[reaction extent]]/2</f>
        <v>2.2500000000000017E-2</v>
      </c>
      <c r="F47">
        <f>$M$7*Table1[[#This Row],[CO2 frac]]+$M$6*Table1[[#This Row],[CO frac]]+$M$5*Table1[[#This Row],[H2O frac]]</f>
        <v>-197905.75</v>
      </c>
      <c r="G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-7288.6203903923679</v>
      </c>
      <c r="H47">
        <f>Table1[[#This Row],[1st Term]]+Table1[[#This Row],[2nd Term]]</f>
        <v>-205194.37039039237</v>
      </c>
      <c r="I47">
        <f t="shared" si="1"/>
        <v>-23750.359006706254</v>
      </c>
    </row>
    <row r="48" spans="1:9" x14ac:dyDescent="0.25">
      <c r="A48">
        <f t="shared" si="0"/>
        <v>4.6000000000000034E-2</v>
      </c>
      <c r="B48">
        <f>(1-Table1[[#This Row],[reaction extent]])/2</f>
        <v>0.47699999999999998</v>
      </c>
      <c r="C48">
        <f>(1-Table1[[#This Row],[reaction extent]])/2</f>
        <v>0.47699999999999998</v>
      </c>
      <c r="D48">
        <f>Table1[[#This Row],[reaction extent]]/2</f>
        <v>2.3000000000000017E-2</v>
      </c>
      <c r="E48">
        <f>Table1[[#This Row],[reaction extent]]/2</f>
        <v>2.3000000000000017E-2</v>
      </c>
      <c r="F48">
        <f>$M$7*Table1[[#This Row],[CO2 frac]]+$M$6*Table1[[#This Row],[CO frac]]+$M$5*Table1[[#This Row],[H2O frac]]</f>
        <v>-197904.09999999998</v>
      </c>
      <c r="G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-7313.9240111363115</v>
      </c>
      <c r="H48">
        <f>Table1[[#This Row],[1st Term]]+Table1[[#This Row],[2nd Term]]</f>
        <v>-205218.02401113629</v>
      </c>
      <c r="I48">
        <f t="shared" si="1"/>
        <v>-23558.886616287033</v>
      </c>
    </row>
    <row r="49" spans="1:9" x14ac:dyDescent="0.25">
      <c r="A49">
        <f t="shared" si="0"/>
        <v>4.7000000000000035E-2</v>
      </c>
      <c r="B49">
        <f>(1-Table1[[#This Row],[reaction extent]])/2</f>
        <v>0.47649999999999998</v>
      </c>
      <c r="C49">
        <f>(1-Table1[[#This Row],[reaction extent]])/2</f>
        <v>0.47649999999999998</v>
      </c>
      <c r="D49">
        <f>Table1[[#This Row],[reaction extent]]/2</f>
        <v>2.3500000000000017E-2</v>
      </c>
      <c r="E49">
        <f>Table1[[#This Row],[reaction extent]]/2</f>
        <v>2.3500000000000017E-2</v>
      </c>
      <c r="F49">
        <f>$M$7*Table1[[#This Row],[CO2 frac]]+$M$6*Table1[[#This Row],[CO frac]]+$M$5*Table1[[#This Row],[H2O frac]]</f>
        <v>-197902.45</v>
      </c>
      <c r="G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-7339.0381636249267</v>
      </c>
      <c r="H49">
        <f>Table1[[#This Row],[1st Term]]+Table1[[#This Row],[2nd Term]]</f>
        <v>-205241.48816362495</v>
      </c>
      <c r="I49">
        <f t="shared" si="1"/>
        <v>-23371.336990210672</v>
      </c>
    </row>
    <row r="50" spans="1:9" x14ac:dyDescent="0.25">
      <c r="A50">
        <f t="shared" si="0"/>
        <v>4.8000000000000036E-2</v>
      </c>
      <c r="B50">
        <f>(1-Table1[[#This Row],[reaction extent]])/2</f>
        <v>0.47599999999999998</v>
      </c>
      <c r="C50">
        <f>(1-Table1[[#This Row],[reaction extent]])/2</f>
        <v>0.47599999999999998</v>
      </c>
      <c r="D50">
        <f>Table1[[#This Row],[reaction extent]]/2</f>
        <v>2.4000000000000018E-2</v>
      </c>
      <c r="E50">
        <f>Table1[[#This Row],[reaction extent]]/2</f>
        <v>2.4000000000000018E-2</v>
      </c>
      <c r="F50">
        <f>$M$7*Table1[[#This Row],[CO2 frac]]+$M$6*Table1[[#This Row],[CO frac]]+$M$5*Table1[[#This Row],[H2O frac]]</f>
        <v>-197900.80000000002</v>
      </c>
      <c r="G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-7363.9666851166867</v>
      </c>
      <c r="H50">
        <f>Table1[[#This Row],[1st Term]]+Table1[[#This Row],[2nd Term]]</f>
        <v>-205264.76668511672</v>
      </c>
      <c r="I50">
        <f t="shared" si="1"/>
        <v>-23187.544461776248</v>
      </c>
    </row>
    <row r="51" spans="1:9" x14ac:dyDescent="0.25">
      <c r="A51">
        <f t="shared" si="0"/>
        <v>4.9000000000000037E-2</v>
      </c>
      <c r="B51">
        <f>(1-Table1[[#This Row],[reaction extent]])/2</f>
        <v>0.47549999999999998</v>
      </c>
      <c r="C51">
        <f>(1-Table1[[#This Row],[reaction extent]])/2</f>
        <v>0.47549999999999998</v>
      </c>
      <c r="D51">
        <f>Table1[[#This Row],[reaction extent]]/2</f>
        <v>2.4500000000000018E-2</v>
      </c>
      <c r="E51">
        <f>Table1[[#This Row],[reaction extent]]/2</f>
        <v>2.4500000000000018E-2</v>
      </c>
      <c r="F51">
        <f>$M$7*Table1[[#This Row],[CO2 frac]]+$M$6*Table1[[#This Row],[CO frac]]+$M$5*Table1[[#This Row],[H2O frac]]</f>
        <v>-197899.15</v>
      </c>
      <c r="G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-7388.7132525485194</v>
      </c>
      <c r="H51">
        <f>Table1[[#This Row],[1st Term]]+Table1[[#This Row],[2nd Term]]</f>
        <v>-205287.8632525485</v>
      </c>
      <c r="I51">
        <f t="shared" si="1"/>
        <v>-23007.353618129833</v>
      </c>
    </row>
    <row r="52" spans="1:9" x14ac:dyDescent="0.25">
      <c r="A52">
        <f t="shared" si="0"/>
        <v>5.0000000000000037E-2</v>
      </c>
      <c r="B52">
        <f>(1-Table1[[#This Row],[reaction extent]])/2</f>
        <v>0.47499999999999998</v>
      </c>
      <c r="C52">
        <f>(1-Table1[[#This Row],[reaction extent]])/2</f>
        <v>0.47499999999999998</v>
      </c>
      <c r="D52">
        <f>Table1[[#This Row],[reaction extent]]/2</f>
        <v>2.5000000000000019E-2</v>
      </c>
      <c r="E52">
        <f>Table1[[#This Row],[reaction extent]]/2</f>
        <v>2.5000000000000019E-2</v>
      </c>
      <c r="F52">
        <f>$M$7*Table1[[#This Row],[CO2 frac]]+$M$6*Table1[[#This Row],[CO frac]]+$M$5*Table1[[#This Row],[H2O frac]]</f>
        <v>-197897.5</v>
      </c>
      <c r="G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-7413.2813923529702</v>
      </c>
      <c r="H52">
        <f>Table1[[#This Row],[1st Term]]+Table1[[#This Row],[2nd Term]]</f>
        <v>-205310.78139235298</v>
      </c>
      <c r="I52">
        <f t="shared" si="1"/>
        <v>-22830.618470616151</v>
      </c>
    </row>
    <row r="53" spans="1:9" x14ac:dyDescent="0.25">
      <c r="A53">
        <f t="shared" si="0"/>
        <v>5.1000000000000038E-2</v>
      </c>
      <c r="B53">
        <f>(1-Table1[[#This Row],[reaction extent]])/2</f>
        <v>0.47449999999999998</v>
      </c>
      <c r="C53">
        <f>(1-Table1[[#This Row],[reaction extent]])/2</f>
        <v>0.47449999999999998</v>
      </c>
      <c r="D53">
        <f>Table1[[#This Row],[reaction extent]]/2</f>
        <v>2.5500000000000019E-2</v>
      </c>
      <c r="E53">
        <f>Table1[[#This Row],[reaction extent]]/2</f>
        <v>2.5500000000000019E-2</v>
      </c>
      <c r="F53">
        <f>$M$7*Table1[[#This Row],[CO2 frac]]+$M$6*Table1[[#This Row],[CO frac]]+$M$5*Table1[[#This Row],[H2O frac]]</f>
        <v>-197895.84999999998</v>
      </c>
      <c r="G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-7437.6744894897511</v>
      </c>
      <c r="H53">
        <f>Table1[[#This Row],[1st Term]]+Table1[[#This Row],[2nd Term]]</f>
        <v>-205333.52448948973</v>
      </c>
      <c r="I53">
        <f t="shared" si="1"/>
        <v>-22657.201707828768</v>
      </c>
    </row>
    <row r="54" spans="1:9" x14ac:dyDescent="0.25">
      <c r="A54">
        <f t="shared" si="0"/>
        <v>5.2000000000000039E-2</v>
      </c>
      <c r="B54">
        <f>(1-Table1[[#This Row],[reaction extent]])/2</f>
        <v>0.47399999999999998</v>
      </c>
      <c r="C54">
        <f>(1-Table1[[#This Row],[reaction extent]])/2</f>
        <v>0.47399999999999998</v>
      </c>
      <c r="D54">
        <f>Table1[[#This Row],[reaction extent]]/2</f>
        <v>2.600000000000002E-2</v>
      </c>
      <c r="E54">
        <f>Table1[[#This Row],[reaction extent]]/2</f>
        <v>2.600000000000002E-2</v>
      </c>
      <c r="F54">
        <f>$M$7*Table1[[#This Row],[CO2 frac]]+$M$6*Table1[[#This Row],[CO frac]]+$M$5*Table1[[#This Row],[H2O frac]]</f>
        <v>-197894.19999999998</v>
      </c>
      <c r="G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-7461.8957957686598</v>
      </c>
      <c r="H54">
        <f>Table1[[#This Row],[1st Term]]+Table1[[#This Row],[2nd Term]]</f>
        <v>-205356.09579576863</v>
      </c>
      <c r="I54">
        <f t="shared" si="1"/>
        <v>-22486.974021187034</v>
      </c>
    </row>
    <row r="55" spans="1:9" x14ac:dyDescent="0.25">
      <c r="A55">
        <f t="shared" si="0"/>
        <v>5.300000000000004E-2</v>
      </c>
      <c r="B55">
        <f>(1-Table1[[#This Row],[reaction extent]])/2</f>
        <v>0.47349999999999998</v>
      </c>
      <c r="C55">
        <f>(1-Table1[[#This Row],[reaction extent]])/2</f>
        <v>0.47349999999999998</v>
      </c>
      <c r="D55">
        <f>Table1[[#This Row],[reaction extent]]/2</f>
        <v>2.650000000000002E-2</v>
      </c>
      <c r="E55">
        <f>Table1[[#This Row],[reaction extent]]/2</f>
        <v>2.650000000000002E-2</v>
      </c>
      <c r="F55">
        <f>$M$7*Table1[[#This Row],[CO2 frac]]+$M$6*Table1[[#This Row],[CO frac]]+$M$5*Table1[[#This Row],[H2O frac]]</f>
        <v>-197892.55000000002</v>
      </c>
      <c r="G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-7485.9484375320862</v>
      </c>
      <c r="H55">
        <f>Table1[[#This Row],[1st Term]]+Table1[[#This Row],[2nd Term]]</f>
        <v>-205378.49843753211</v>
      </c>
      <c r="I55">
        <f t="shared" si="1"/>
        <v>-22319.813494425016</v>
      </c>
    </row>
    <row r="56" spans="1:9" x14ac:dyDescent="0.25">
      <c r="A56">
        <f t="shared" si="0"/>
        <v>5.4000000000000041E-2</v>
      </c>
      <c r="B56">
        <f>(1-Table1[[#This Row],[reaction extent]])/2</f>
        <v>0.47299999999999998</v>
      </c>
      <c r="C56">
        <f>(1-Table1[[#This Row],[reaction extent]])/2</f>
        <v>0.47299999999999998</v>
      </c>
      <c r="D56">
        <f>Table1[[#This Row],[reaction extent]]/2</f>
        <v>2.7000000000000021E-2</v>
      </c>
      <c r="E56">
        <f>Table1[[#This Row],[reaction extent]]/2</f>
        <v>2.7000000000000021E-2</v>
      </c>
      <c r="F56">
        <f>$M$7*Table1[[#This Row],[CO2 frac]]+$M$6*Table1[[#This Row],[CO frac]]+$M$5*Table1[[#This Row],[H2O frac]]</f>
        <v>-197890.9</v>
      </c>
      <c r="G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-7509.8354227575019</v>
      </c>
      <c r="H56">
        <f>Table1[[#This Row],[1st Term]]+Table1[[#This Row],[2nd Term]]</f>
        <v>-205400.73542275748</v>
      </c>
      <c r="I56">
        <f t="shared" si="1"/>
        <v>-22155.605050793365</v>
      </c>
    </row>
    <row r="57" spans="1:9" x14ac:dyDescent="0.25">
      <c r="A57">
        <f t="shared" si="0"/>
        <v>5.5000000000000042E-2</v>
      </c>
      <c r="B57">
        <f>(1-Table1[[#This Row],[reaction extent]])/2</f>
        <v>0.47249999999999998</v>
      </c>
      <c r="C57">
        <f>(1-Table1[[#This Row],[reaction extent]])/2</f>
        <v>0.47249999999999998</v>
      </c>
      <c r="D57">
        <f>Table1[[#This Row],[reaction extent]]/2</f>
        <v>2.7500000000000021E-2</v>
      </c>
      <c r="E57">
        <f>Table1[[#This Row],[reaction extent]]/2</f>
        <v>2.7500000000000021E-2</v>
      </c>
      <c r="F57">
        <f>$M$7*Table1[[#This Row],[CO2 frac]]+$M$6*Table1[[#This Row],[CO frac]]+$M$5*Table1[[#This Row],[H2O frac]]</f>
        <v>-197889.25</v>
      </c>
      <c r="G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-7533.5596476337078</v>
      </c>
      <c r="H57">
        <f>Table1[[#This Row],[1st Term]]+Table1[[#This Row],[2nd Term]]</f>
        <v>-205422.80964763369</v>
      </c>
      <c r="I57">
        <f t="shared" si="1"/>
        <v>-21994.239950581668</v>
      </c>
    </row>
    <row r="58" spans="1:9" x14ac:dyDescent="0.25">
      <c r="A58">
        <f t="shared" si="0"/>
        <v>5.6000000000000043E-2</v>
      </c>
      <c r="B58">
        <f>(1-Table1[[#This Row],[reaction extent]])/2</f>
        <v>0.47199999999999998</v>
      </c>
      <c r="C58">
        <f>(1-Table1[[#This Row],[reaction extent]])/2</f>
        <v>0.47199999999999998</v>
      </c>
      <c r="D58">
        <f>Table1[[#This Row],[reaction extent]]/2</f>
        <v>2.8000000000000021E-2</v>
      </c>
      <c r="E58">
        <f>Table1[[#This Row],[reaction extent]]/2</f>
        <v>2.8000000000000021E-2</v>
      </c>
      <c r="F58">
        <f>$M$7*Table1[[#This Row],[CO2 frac]]+$M$6*Table1[[#This Row],[CO frac]]+$M$5*Table1[[#This Row],[H2O frac]]</f>
        <v>-197887.6</v>
      </c>
      <c r="G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-7557.1239026586345</v>
      </c>
      <c r="H58">
        <f>Table1[[#This Row],[1st Term]]+Table1[[#This Row],[2nd Term]]</f>
        <v>-205444.72390265865</v>
      </c>
      <c r="I58">
        <f t="shared" si="1"/>
        <v>-21835.615333882724</v>
      </c>
    </row>
    <row r="59" spans="1:9" x14ac:dyDescent="0.25">
      <c r="A59">
        <f t="shared" si="0"/>
        <v>5.7000000000000044E-2</v>
      </c>
      <c r="B59">
        <f>(1-Table1[[#This Row],[reaction extent]])/2</f>
        <v>0.47149999999999997</v>
      </c>
      <c r="C59">
        <f>(1-Table1[[#This Row],[reaction extent]])/2</f>
        <v>0.47149999999999997</v>
      </c>
      <c r="D59">
        <f>Table1[[#This Row],[reaction extent]]/2</f>
        <v>2.8500000000000022E-2</v>
      </c>
      <c r="E59">
        <f>Table1[[#This Row],[reaction extent]]/2</f>
        <v>2.8500000000000022E-2</v>
      </c>
      <c r="F59">
        <f>$M$7*Table1[[#This Row],[CO2 frac]]+$M$6*Table1[[#This Row],[CO frac]]+$M$5*Table1[[#This Row],[H2O frac]]</f>
        <v>-197885.94999999998</v>
      </c>
      <c r="G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-7580.5308783014807</v>
      </c>
      <c r="H59">
        <f>Table1[[#This Row],[1st Term]]+Table1[[#This Row],[2nd Term]]</f>
        <v>-205466.48087830146</v>
      </c>
      <c r="I59">
        <f t="shared" si="1"/>
        <v>-21679.633804364112</v>
      </c>
    </row>
    <row r="60" spans="1:9" x14ac:dyDescent="0.25">
      <c r="A60">
        <f t="shared" si="0"/>
        <v>5.8000000000000045E-2</v>
      </c>
      <c r="B60">
        <f>(1-Table1[[#This Row],[reaction extent]])/2</f>
        <v>0.47099999999999997</v>
      </c>
      <c r="C60">
        <f>(1-Table1[[#This Row],[reaction extent]])/2</f>
        <v>0.47099999999999997</v>
      </c>
      <c r="D60">
        <f>Table1[[#This Row],[reaction extent]]/2</f>
        <v>2.9000000000000022E-2</v>
      </c>
      <c r="E60">
        <f>Table1[[#This Row],[reaction extent]]/2</f>
        <v>2.9000000000000022E-2</v>
      </c>
      <c r="F60">
        <f>$M$7*Table1[[#This Row],[CO2 frac]]+$M$6*Table1[[#This Row],[CO frac]]+$M$5*Table1[[#This Row],[H2O frac]]</f>
        <v>-197884.3</v>
      </c>
      <c r="G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-7603.7831702673975</v>
      </c>
      <c r="H60">
        <f>Table1[[#This Row],[1st Term]]+Table1[[#This Row],[2nd Term]]</f>
        <v>-205488.08317026737</v>
      </c>
      <c r="I60">
        <f t="shared" si="1"/>
        <v>-21526.203048779262</v>
      </c>
    </row>
    <row r="61" spans="1:9" x14ac:dyDescent="0.25">
      <c r="A61">
        <f t="shared" si="0"/>
        <v>5.9000000000000045E-2</v>
      </c>
      <c r="B61">
        <f>(1-Table1[[#This Row],[reaction extent]])/2</f>
        <v>0.47049999999999997</v>
      </c>
      <c r="C61">
        <f>(1-Table1[[#This Row],[reaction extent]])/2</f>
        <v>0.47049999999999997</v>
      </c>
      <c r="D61">
        <f>Table1[[#This Row],[reaction extent]]/2</f>
        <v>2.9500000000000023E-2</v>
      </c>
      <c r="E61">
        <f>Table1[[#This Row],[reaction extent]]/2</f>
        <v>2.9500000000000023E-2</v>
      </c>
      <c r="F61">
        <f>$M$7*Table1[[#This Row],[CO2 frac]]+$M$6*Table1[[#This Row],[CO frac]]+$M$5*Table1[[#This Row],[H2O frac]]</f>
        <v>-197882.65000000002</v>
      </c>
      <c r="G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-7626.8832843989876</v>
      </c>
      <c r="H61">
        <f>Table1[[#This Row],[1st Term]]+Table1[[#This Row],[2nd Term]]</f>
        <v>-205509.53328439902</v>
      </c>
      <c r="I61">
        <f t="shared" si="1"/>
        <v>-21375.235489016613</v>
      </c>
    </row>
    <row r="62" spans="1:9" x14ac:dyDescent="0.25">
      <c r="A62">
        <f t="shared" si="0"/>
        <v>6.0000000000000046E-2</v>
      </c>
      <c r="B62">
        <f>(1-Table1[[#This Row],[reaction extent]])/2</f>
        <v>0.47</v>
      </c>
      <c r="C62">
        <f>(1-Table1[[#This Row],[reaction extent]])/2</f>
        <v>0.47</v>
      </c>
      <c r="D62">
        <f>Table1[[#This Row],[reaction extent]]/2</f>
        <v>3.0000000000000023E-2</v>
      </c>
      <c r="E62">
        <f>Table1[[#This Row],[reaction extent]]/2</f>
        <v>3.0000000000000023E-2</v>
      </c>
      <c r="F62">
        <f>$M$7*Table1[[#This Row],[CO2 frac]]+$M$6*Table1[[#This Row],[CO frac]]+$M$5*Table1[[#This Row],[H2O frac]]</f>
        <v>-197881</v>
      </c>
      <c r="G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-7649.8336412454119</v>
      </c>
      <c r="H62">
        <f>Table1[[#This Row],[1st Term]]+Table1[[#This Row],[2nd Term]]</f>
        <v>-205530.83364124541</v>
      </c>
      <c r="I62">
        <f t="shared" si="1"/>
        <v>-21226.647963892883</v>
      </c>
    </row>
    <row r="63" spans="1:9" x14ac:dyDescent="0.25">
      <c r="A63">
        <f t="shared" si="0"/>
        <v>6.1000000000000047E-2</v>
      </c>
      <c r="B63">
        <f>(1-Table1[[#This Row],[reaction extent]])/2</f>
        <v>0.46949999999999997</v>
      </c>
      <c r="C63">
        <f>(1-Table1[[#This Row],[reaction extent]])/2</f>
        <v>0.46949999999999997</v>
      </c>
      <c r="D63">
        <f>Table1[[#This Row],[reaction extent]]/2</f>
        <v>3.0500000000000024E-2</v>
      </c>
      <c r="E63">
        <f>Table1[[#This Row],[reaction extent]]/2</f>
        <v>3.0500000000000024E-2</v>
      </c>
      <c r="F63">
        <f>$M$7*Table1[[#This Row],[CO2 frac]]+$M$6*Table1[[#This Row],[CO frac]]+$M$5*Table1[[#This Row],[H2O frac]]</f>
        <v>-197879.35</v>
      </c>
      <c r="G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-7672.6365803268118</v>
      </c>
      <c r="H63">
        <f>Table1[[#This Row],[1st Term]]+Table1[[#This Row],[2nd Term]]</f>
        <v>-205551.9865803268</v>
      </c>
      <c r="I63">
        <f t="shared" si="1"/>
        <v>-21080.361436819639</v>
      </c>
    </row>
    <row r="64" spans="1:9" x14ac:dyDescent="0.25">
      <c r="A64">
        <f t="shared" si="0"/>
        <v>6.2000000000000048E-2</v>
      </c>
      <c r="B64">
        <f>(1-Table1[[#This Row],[reaction extent]])/2</f>
        <v>0.46899999999999997</v>
      </c>
      <c r="C64">
        <f>(1-Table1[[#This Row],[reaction extent]])/2</f>
        <v>0.46899999999999997</v>
      </c>
      <c r="D64">
        <f>Table1[[#This Row],[reaction extent]]/2</f>
        <v>3.1000000000000024E-2</v>
      </c>
      <c r="E64">
        <f>Table1[[#This Row],[reaction extent]]/2</f>
        <v>3.1000000000000024E-2</v>
      </c>
      <c r="F64">
        <f>$M$7*Table1[[#This Row],[CO2 frac]]+$M$6*Table1[[#This Row],[CO frac]]+$M$5*Table1[[#This Row],[H2O frac]]</f>
        <v>-197877.7</v>
      </c>
      <c r="G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-7695.2943641190386</v>
      </c>
      <c r="H64">
        <f>Table1[[#This Row],[1st Term]]+Table1[[#This Row],[2nd Term]]</f>
        <v>-205572.99436411905</v>
      </c>
      <c r="I64">
        <f t="shared" si="1"/>
        <v>-20936.300727204125</v>
      </c>
    </row>
    <row r="65" spans="1:9" x14ac:dyDescent="0.25">
      <c r="A65">
        <f t="shared" si="0"/>
        <v>6.3000000000000042E-2</v>
      </c>
      <c r="B65">
        <f>(1-Table1[[#This Row],[reaction extent]])/2</f>
        <v>0.46849999999999997</v>
      </c>
      <c r="C65">
        <f>(1-Table1[[#This Row],[reaction extent]])/2</f>
        <v>0.46849999999999997</v>
      </c>
      <c r="D65">
        <f>Table1[[#This Row],[reaction extent]]/2</f>
        <v>3.1500000000000021E-2</v>
      </c>
      <c r="E65">
        <f>Table1[[#This Row],[reaction extent]]/2</f>
        <v>3.1500000000000021E-2</v>
      </c>
      <c r="F65">
        <f>$M$7*Table1[[#This Row],[CO2 frac]]+$M$6*Table1[[#This Row],[CO frac]]+$M$5*Table1[[#This Row],[H2O frac]]</f>
        <v>-197876.05</v>
      </c>
      <c r="G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-7717.8091817812274</v>
      </c>
      <c r="H65">
        <f>Table1[[#This Row],[1st Term]]+Table1[[#This Row],[2nd Term]]</f>
        <v>-205593.85918178121</v>
      </c>
      <c r="I65">
        <f t="shared" si="1"/>
        <v>-20794.394263794002</v>
      </c>
    </row>
    <row r="66" spans="1:9" x14ac:dyDescent="0.25">
      <c r="A66">
        <f t="shared" si="0"/>
        <v>6.4000000000000043E-2</v>
      </c>
      <c r="B66">
        <f>(1-Table1[[#This Row],[reaction extent]])/2</f>
        <v>0.46799999999999997</v>
      </c>
      <c r="C66">
        <f>(1-Table1[[#This Row],[reaction extent]])/2</f>
        <v>0.46799999999999997</v>
      </c>
      <c r="D66">
        <f>Table1[[#This Row],[reaction extent]]/2</f>
        <v>3.2000000000000021E-2</v>
      </c>
      <c r="E66">
        <f>Table1[[#This Row],[reaction extent]]/2</f>
        <v>3.2000000000000021E-2</v>
      </c>
      <c r="F66">
        <f>$M$7*Table1[[#This Row],[CO2 frac]]+$M$6*Table1[[#This Row],[CO frac]]+$M$5*Table1[[#This Row],[H2O frac]]</f>
        <v>-197874.4</v>
      </c>
      <c r="G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-7740.1831526466467</v>
      </c>
      <c r="H66">
        <f>Table1[[#This Row],[1st Term]]+Table1[[#This Row],[2nd Term]]</f>
        <v>-205614.58315264664</v>
      </c>
      <c r="I66">
        <f t="shared" ref="I66:I129" si="2">(H67-H65)/(A67-A65)</f>
        <v>-20654.573857056657</v>
      </c>
    </row>
    <row r="67" spans="1:9" x14ac:dyDescent="0.25">
      <c r="A67">
        <f t="shared" si="0"/>
        <v>6.5000000000000044E-2</v>
      </c>
      <c r="B67">
        <f>(1-Table1[[#This Row],[reaction extent]])/2</f>
        <v>0.46749999999999997</v>
      </c>
      <c r="C67">
        <f>(1-Table1[[#This Row],[reaction extent]])/2</f>
        <v>0.46749999999999997</v>
      </c>
      <c r="D67">
        <f>Table1[[#This Row],[reaction extent]]/2</f>
        <v>3.2500000000000022E-2</v>
      </c>
      <c r="E67">
        <f>Table1[[#This Row],[reaction extent]]/2</f>
        <v>3.2500000000000022E-2</v>
      </c>
      <c r="F67">
        <f>$M$7*Table1[[#This Row],[CO2 frac]]+$M$6*Table1[[#This Row],[CO frac]]+$M$5*Table1[[#This Row],[H2O frac]]</f>
        <v>-197872.75</v>
      </c>
      <c r="G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-7762.4183294953282</v>
      </c>
      <c r="H67">
        <f>Table1[[#This Row],[1st Term]]+Table1[[#This Row],[2nd Term]]</f>
        <v>-205635.16832949533</v>
      </c>
      <c r="I67">
        <f t="shared" si="2"/>
        <v>-20516.774489311483</v>
      </c>
    </row>
    <row r="68" spans="1:9" x14ac:dyDescent="0.25">
      <c r="A68">
        <f t="shared" ref="A68:A101" si="3">A67+0.001</f>
        <v>6.6000000000000045E-2</v>
      </c>
      <c r="B68">
        <f>(1-Table1[[#This Row],[reaction extent]])/2</f>
        <v>0.46699999999999997</v>
      </c>
      <c r="C68">
        <f>(1-Table1[[#This Row],[reaction extent]])/2</f>
        <v>0.46699999999999997</v>
      </c>
      <c r="D68">
        <f>Table1[[#This Row],[reaction extent]]/2</f>
        <v>3.3000000000000022E-2</v>
      </c>
      <c r="E68">
        <f>Table1[[#This Row],[reaction extent]]/2</f>
        <v>3.3000000000000022E-2</v>
      </c>
      <c r="F68">
        <f>$M$7*Table1[[#This Row],[CO2 frac]]+$M$6*Table1[[#This Row],[CO frac]]+$M$5*Table1[[#This Row],[H2O frac]]</f>
        <v>-197871.1</v>
      </c>
      <c r="G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-7784.5167016252508</v>
      </c>
      <c r="H68">
        <f>Table1[[#This Row],[1st Term]]+Table1[[#This Row],[2nd Term]]</f>
        <v>-205655.61670162526</v>
      </c>
      <c r="I68">
        <f t="shared" si="2"/>
        <v>-20380.934121014416</v>
      </c>
    </row>
    <row r="69" spans="1:9" x14ac:dyDescent="0.25">
      <c r="A69">
        <f t="shared" si="3"/>
        <v>6.7000000000000046E-2</v>
      </c>
      <c r="B69">
        <f>(1-Table1[[#This Row],[reaction extent]])/2</f>
        <v>0.46649999999999997</v>
      </c>
      <c r="C69">
        <f>(1-Table1[[#This Row],[reaction extent]])/2</f>
        <v>0.46649999999999997</v>
      </c>
      <c r="D69">
        <f>Table1[[#This Row],[reaction extent]]/2</f>
        <v>3.3500000000000023E-2</v>
      </c>
      <c r="E69">
        <f>Table1[[#This Row],[reaction extent]]/2</f>
        <v>3.3500000000000023E-2</v>
      </c>
      <c r="F69">
        <f>$M$7*Table1[[#This Row],[CO2 frac]]+$M$6*Table1[[#This Row],[CO frac]]+$M$5*Table1[[#This Row],[H2O frac]]</f>
        <v>-197869.45</v>
      </c>
      <c r="G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-7806.4801977373545</v>
      </c>
      <c r="H69">
        <f>Table1[[#This Row],[1st Term]]+Table1[[#This Row],[2nd Term]]</f>
        <v>-205675.93019773735</v>
      </c>
      <c r="I69">
        <f t="shared" si="2"/>
        <v>-20246.993511507735</v>
      </c>
    </row>
    <row r="70" spans="1:9" x14ac:dyDescent="0.25">
      <c r="A70">
        <f t="shared" si="3"/>
        <v>6.8000000000000047E-2</v>
      </c>
      <c r="B70">
        <f>(1-Table1[[#This Row],[reaction extent]])/2</f>
        <v>0.46599999999999997</v>
      </c>
      <c r="C70">
        <f>(1-Table1[[#This Row],[reaction extent]])/2</f>
        <v>0.46599999999999997</v>
      </c>
      <c r="D70">
        <f>Table1[[#This Row],[reaction extent]]/2</f>
        <v>3.4000000000000023E-2</v>
      </c>
      <c r="E70">
        <f>Table1[[#This Row],[reaction extent]]/2</f>
        <v>3.4000000000000023E-2</v>
      </c>
      <c r="F70">
        <f>$M$7*Table1[[#This Row],[CO2 frac]]+$M$6*Table1[[#This Row],[CO frac]]+$M$5*Table1[[#This Row],[H2O frac]]</f>
        <v>-197867.8</v>
      </c>
      <c r="G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-7828.3106886482747</v>
      </c>
      <c r="H70">
        <f>Table1[[#This Row],[1st Term]]+Table1[[#This Row],[2nd Term]]</f>
        <v>-205696.11068864827</v>
      </c>
      <c r="I70">
        <f t="shared" si="2"/>
        <v>-20114.896053040848</v>
      </c>
    </row>
    <row r="71" spans="1:9" x14ac:dyDescent="0.25">
      <c r="A71">
        <f t="shared" si="3"/>
        <v>6.9000000000000047E-2</v>
      </c>
      <c r="B71">
        <f>(1-Table1[[#This Row],[reaction extent]])/2</f>
        <v>0.46549999999999997</v>
      </c>
      <c r="C71">
        <f>(1-Table1[[#This Row],[reaction extent]])/2</f>
        <v>0.46549999999999997</v>
      </c>
      <c r="D71">
        <f>Table1[[#This Row],[reaction extent]]/2</f>
        <v>3.4500000000000024E-2</v>
      </c>
      <c r="E71">
        <f>Table1[[#This Row],[reaction extent]]/2</f>
        <v>3.4500000000000024E-2</v>
      </c>
      <c r="F71">
        <f>$M$7*Table1[[#This Row],[CO2 frac]]+$M$6*Table1[[#This Row],[CO frac]]+$M$5*Table1[[#This Row],[H2O frac]]</f>
        <v>-197866.14999999997</v>
      </c>
      <c r="G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-7850.0099898434719</v>
      </c>
      <c r="H71">
        <f>Table1[[#This Row],[1st Term]]+Table1[[#This Row],[2nd Term]]</f>
        <v>-205716.15998984344</v>
      </c>
      <c r="I71">
        <f t="shared" si="2"/>
        <v>-19984.587617029301</v>
      </c>
    </row>
    <row r="72" spans="1:9" x14ac:dyDescent="0.25">
      <c r="A72">
        <f t="shared" si="3"/>
        <v>7.0000000000000048E-2</v>
      </c>
      <c r="B72">
        <f>(1-Table1[[#This Row],[reaction extent]])/2</f>
        <v>0.46499999999999997</v>
      </c>
      <c r="C72">
        <f>(1-Table1[[#This Row],[reaction extent]])/2</f>
        <v>0.46499999999999997</v>
      </c>
      <c r="D72">
        <f>Table1[[#This Row],[reaction extent]]/2</f>
        <v>3.5000000000000024E-2</v>
      </c>
      <c r="E72">
        <f>Table1[[#This Row],[reaction extent]]/2</f>
        <v>3.5000000000000024E-2</v>
      </c>
      <c r="F72">
        <f>$M$7*Table1[[#This Row],[CO2 frac]]+$M$6*Table1[[#This Row],[CO frac]]+$M$5*Table1[[#This Row],[H2O frac]]</f>
        <v>-197864.5</v>
      </c>
      <c r="G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-7871.5798638823298</v>
      </c>
      <c r="H72">
        <f>Table1[[#This Row],[1st Term]]+Table1[[#This Row],[2nd Term]]</f>
        <v>-205736.07986388233</v>
      </c>
      <c r="I72">
        <f t="shared" si="2"/>
        <v>-19856.01641116953</v>
      </c>
    </row>
    <row r="73" spans="1:9" x14ac:dyDescent="0.25">
      <c r="A73">
        <f t="shared" si="3"/>
        <v>7.1000000000000049E-2</v>
      </c>
      <c r="B73">
        <f>(1-Table1[[#This Row],[reaction extent]])/2</f>
        <v>0.46449999999999997</v>
      </c>
      <c r="C73">
        <f>(1-Table1[[#This Row],[reaction extent]])/2</f>
        <v>0.46449999999999997</v>
      </c>
      <c r="D73">
        <f>Table1[[#This Row],[reaction extent]]/2</f>
        <v>3.5500000000000025E-2</v>
      </c>
      <c r="E73">
        <f>Table1[[#This Row],[reaction extent]]/2</f>
        <v>3.5500000000000025E-2</v>
      </c>
      <c r="F73">
        <f>$M$7*Table1[[#This Row],[CO2 frac]]+$M$6*Table1[[#This Row],[CO frac]]+$M$5*Table1[[#This Row],[H2O frac]]</f>
        <v>-197862.85</v>
      </c>
      <c r="G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-7893.0220226657702</v>
      </c>
      <c r="H73">
        <f>Table1[[#This Row],[1st Term]]+Table1[[#This Row],[2nd Term]]</f>
        <v>-205755.87202266578</v>
      </c>
      <c r="I73">
        <f t="shared" si="2"/>
        <v>-19729.132846885459</v>
      </c>
    </row>
    <row r="74" spans="1:9" x14ac:dyDescent="0.25">
      <c r="A74">
        <f t="shared" si="3"/>
        <v>7.200000000000005E-2</v>
      </c>
      <c r="B74">
        <f>(1-Table1[[#This Row],[reaction extent]])/2</f>
        <v>0.46399999999999997</v>
      </c>
      <c r="C74">
        <f>(1-Table1[[#This Row],[reaction extent]])/2</f>
        <v>0.46399999999999997</v>
      </c>
      <c r="D74">
        <f>Table1[[#This Row],[reaction extent]]/2</f>
        <v>3.6000000000000025E-2</v>
      </c>
      <c r="E74">
        <f>Table1[[#This Row],[reaction extent]]/2</f>
        <v>3.6000000000000025E-2</v>
      </c>
      <c r="F74">
        <f>$M$7*Table1[[#This Row],[CO2 frac]]+$M$6*Table1[[#This Row],[CO frac]]+$M$5*Table1[[#This Row],[H2O frac]]</f>
        <v>-197861.19999999998</v>
      </c>
      <c r="G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-7914.338129576121</v>
      </c>
      <c r="H74">
        <f>Table1[[#This Row],[1st Term]]+Table1[[#This Row],[2nd Term]]</f>
        <v>-205775.5381295761</v>
      </c>
      <c r="I74">
        <f t="shared" si="2"/>
        <v>-19603.88941614654</v>
      </c>
    </row>
    <row r="75" spans="1:9" x14ac:dyDescent="0.25">
      <c r="A75">
        <f t="shared" si="3"/>
        <v>7.3000000000000051E-2</v>
      </c>
      <c r="B75">
        <f>(1-Table1[[#This Row],[reaction extent]])/2</f>
        <v>0.46349999999999997</v>
      </c>
      <c r="C75">
        <f>(1-Table1[[#This Row],[reaction extent]])/2</f>
        <v>0.46349999999999997</v>
      </c>
      <c r="D75">
        <f>Table1[[#This Row],[reaction extent]]/2</f>
        <v>3.6500000000000025E-2</v>
      </c>
      <c r="E75">
        <f>Table1[[#This Row],[reaction extent]]/2</f>
        <v>3.6500000000000025E-2</v>
      </c>
      <c r="F75">
        <f>$M$7*Table1[[#This Row],[CO2 frac]]+$M$6*Table1[[#This Row],[CO frac]]+$M$5*Table1[[#This Row],[H2O frac]]</f>
        <v>-197859.55000000002</v>
      </c>
      <c r="G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-7935.5298014980499</v>
      </c>
      <c r="H75">
        <f>Table1[[#This Row],[1st Term]]+Table1[[#This Row],[2nd Term]]</f>
        <v>-205795.07980149807</v>
      </c>
      <c r="I75">
        <f t="shared" si="2"/>
        <v>-19480.240576318447</v>
      </c>
    </row>
    <row r="76" spans="1:9" x14ac:dyDescent="0.25">
      <c r="A76">
        <f t="shared" si="3"/>
        <v>7.4000000000000052E-2</v>
      </c>
      <c r="B76">
        <f>(1-Table1[[#This Row],[reaction extent]])/2</f>
        <v>0.46299999999999997</v>
      </c>
      <c r="C76">
        <f>(1-Table1[[#This Row],[reaction extent]])/2</f>
        <v>0.46299999999999997</v>
      </c>
      <c r="D76">
        <f>Table1[[#This Row],[reaction extent]]/2</f>
        <v>3.7000000000000026E-2</v>
      </c>
      <c r="E76">
        <f>Table1[[#This Row],[reaction extent]]/2</f>
        <v>3.7000000000000026E-2</v>
      </c>
      <c r="F76">
        <f>$M$7*Table1[[#This Row],[CO2 frac]]+$M$6*Table1[[#This Row],[CO frac]]+$M$5*Table1[[#This Row],[H2O frac]]</f>
        <v>-197857.9</v>
      </c>
      <c r="G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-7956.5986107287536</v>
      </c>
      <c r="H76">
        <f>Table1[[#This Row],[1st Term]]+Table1[[#This Row],[2nd Term]]</f>
        <v>-205814.49861072874</v>
      </c>
      <c r="I76">
        <f t="shared" si="2"/>
        <v>-19358.142643410229</v>
      </c>
    </row>
    <row r="77" spans="1:9" x14ac:dyDescent="0.25">
      <c r="A77">
        <f t="shared" si="3"/>
        <v>7.5000000000000053E-2</v>
      </c>
      <c r="B77">
        <f>(1-Table1[[#This Row],[reaction extent]])/2</f>
        <v>0.46249999999999997</v>
      </c>
      <c r="C77">
        <f>(1-Table1[[#This Row],[reaction extent]])/2</f>
        <v>0.46249999999999997</v>
      </c>
      <c r="D77">
        <f>Table1[[#This Row],[reaction extent]]/2</f>
        <v>3.7500000000000026E-2</v>
      </c>
      <c r="E77">
        <f>Table1[[#This Row],[reaction extent]]/2</f>
        <v>3.7500000000000026E-2</v>
      </c>
      <c r="F77">
        <f>$M$7*Table1[[#This Row],[CO2 frac]]+$M$6*Table1[[#This Row],[CO frac]]+$M$5*Table1[[#This Row],[H2O frac]]</f>
        <v>-197856.25</v>
      </c>
      <c r="G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-7977.5460867848769</v>
      </c>
      <c r="H77">
        <f>Table1[[#This Row],[1st Term]]+Table1[[#This Row],[2nd Term]]</f>
        <v>-205833.79608678489</v>
      </c>
      <c r="I77">
        <f t="shared" si="2"/>
        <v>-19237.553692131751</v>
      </c>
    </row>
    <row r="78" spans="1:9" x14ac:dyDescent="0.25">
      <c r="A78">
        <f t="shared" si="3"/>
        <v>7.6000000000000054E-2</v>
      </c>
      <c r="B78">
        <f>(1-Table1[[#This Row],[reaction extent]])/2</f>
        <v>0.46199999999999997</v>
      </c>
      <c r="C78">
        <f>(1-Table1[[#This Row],[reaction extent]])/2</f>
        <v>0.46199999999999997</v>
      </c>
      <c r="D78">
        <f>Table1[[#This Row],[reaction extent]]/2</f>
        <v>3.8000000000000027E-2</v>
      </c>
      <c r="E78">
        <f>Table1[[#This Row],[reaction extent]]/2</f>
        <v>3.8000000000000027E-2</v>
      </c>
      <c r="F78">
        <f>$M$7*Table1[[#This Row],[CO2 frac]]+$M$6*Table1[[#This Row],[CO frac]]+$M$5*Table1[[#This Row],[H2O frac]]</f>
        <v>-197854.59999999998</v>
      </c>
      <c r="G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-7998.3737181130309</v>
      </c>
      <c r="H78">
        <f>Table1[[#This Row],[1st Term]]+Table1[[#This Row],[2nd Term]]</f>
        <v>-205852.973718113</v>
      </c>
      <c r="I78">
        <f t="shared" si="2"/>
        <v>-19118.433462688681</v>
      </c>
    </row>
    <row r="79" spans="1:9" x14ac:dyDescent="0.25">
      <c r="A79">
        <f t="shared" si="3"/>
        <v>7.7000000000000055E-2</v>
      </c>
      <c r="B79">
        <f>(1-Table1[[#This Row],[reaction extent]])/2</f>
        <v>0.46149999999999997</v>
      </c>
      <c r="C79">
        <f>(1-Table1[[#This Row],[reaction extent]])/2</f>
        <v>0.46149999999999997</v>
      </c>
      <c r="D79">
        <f>Table1[[#This Row],[reaction extent]]/2</f>
        <v>3.8500000000000027E-2</v>
      </c>
      <c r="E79">
        <f>Table1[[#This Row],[reaction extent]]/2</f>
        <v>3.8500000000000027E-2</v>
      </c>
      <c r="F79">
        <f>$M$7*Table1[[#This Row],[CO2 frac]]+$M$6*Table1[[#This Row],[CO frac]]+$M$5*Table1[[#This Row],[H2O frac]]</f>
        <v>-197852.94999999998</v>
      </c>
      <c r="G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-8019.0829537102809</v>
      </c>
      <c r="H79">
        <f>Table1[[#This Row],[1st Term]]+Table1[[#This Row],[2nd Term]]</f>
        <v>-205872.03295371027</v>
      </c>
      <c r="I79">
        <f t="shared" si="2"/>
        <v>-19000.743273718381</v>
      </c>
    </row>
    <row r="80" spans="1:9" x14ac:dyDescent="0.25">
      <c r="A80">
        <f t="shared" si="3"/>
        <v>7.8000000000000055E-2</v>
      </c>
      <c r="B80">
        <f>(1-Table1[[#This Row],[reaction extent]])/2</f>
        <v>0.46099999999999997</v>
      </c>
      <c r="C80">
        <f>(1-Table1[[#This Row],[reaction extent]])/2</f>
        <v>0.46099999999999997</v>
      </c>
      <c r="D80">
        <f>Table1[[#This Row],[reaction extent]]/2</f>
        <v>3.9000000000000028E-2</v>
      </c>
      <c r="E80">
        <f>Table1[[#This Row],[reaction extent]]/2</f>
        <v>3.9000000000000028E-2</v>
      </c>
      <c r="F80">
        <f>$M$7*Table1[[#This Row],[CO2 frac]]+$M$6*Table1[[#This Row],[CO frac]]+$M$5*Table1[[#This Row],[H2O frac]]</f>
        <v>-197851.30000000002</v>
      </c>
      <c r="G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-8039.6752046604279</v>
      </c>
      <c r="H80">
        <f>Table1[[#This Row],[1st Term]]+Table1[[#This Row],[2nd Term]]</f>
        <v>-205890.97520466044</v>
      </c>
      <c r="I80">
        <f t="shared" si="2"/>
        <v>-18884.445940610003</v>
      </c>
    </row>
    <row r="81" spans="1:9" x14ac:dyDescent="0.25">
      <c r="A81">
        <f t="shared" si="3"/>
        <v>7.9000000000000056E-2</v>
      </c>
      <c r="B81">
        <f>(1-Table1[[#This Row],[reaction extent]])/2</f>
        <v>0.46049999999999996</v>
      </c>
      <c r="C81">
        <f>(1-Table1[[#This Row],[reaction extent]])/2</f>
        <v>0.46049999999999996</v>
      </c>
      <c r="D81">
        <f>Table1[[#This Row],[reaction extent]]/2</f>
        <v>3.9500000000000028E-2</v>
      </c>
      <c r="E81">
        <f>Table1[[#This Row],[reaction extent]]/2</f>
        <v>3.9500000000000028E-2</v>
      </c>
      <c r="F81">
        <f>$M$7*Table1[[#This Row],[CO2 frac]]+$M$6*Table1[[#This Row],[CO frac]]+$M$5*Table1[[#This Row],[H2O frac]]</f>
        <v>-197849.65</v>
      </c>
      <c r="G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-8060.1518455915011</v>
      </c>
      <c r="H81">
        <f>Table1[[#This Row],[1st Term]]+Table1[[#This Row],[2nd Term]]</f>
        <v>-205909.80184559149</v>
      </c>
      <c r="I81">
        <f t="shared" si="2"/>
        <v>-18769.505699485289</v>
      </c>
    </row>
    <row r="82" spans="1:9" x14ac:dyDescent="0.25">
      <c r="A82">
        <f t="shared" si="3"/>
        <v>8.0000000000000057E-2</v>
      </c>
      <c r="B82">
        <f>(1-Table1[[#This Row],[reaction extent]])/2</f>
        <v>0.45999999999999996</v>
      </c>
      <c r="C82">
        <f>(1-Table1[[#This Row],[reaction extent]])/2</f>
        <v>0.45999999999999996</v>
      </c>
      <c r="D82">
        <f>Table1[[#This Row],[reaction extent]]/2</f>
        <v>4.0000000000000029E-2</v>
      </c>
      <c r="E82">
        <f>Table1[[#This Row],[reaction extent]]/2</f>
        <v>4.0000000000000029E-2</v>
      </c>
      <c r="F82">
        <f>$M$7*Table1[[#This Row],[CO2 frac]]+$M$6*Table1[[#This Row],[CO frac]]+$M$5*Table1[[#This Row],[H2O frac]]</f>
        <v>-197848</v>
      </c>
      <c r="G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-8080.5142160594223</v>
      </c>
      <c r="H82">
        <f>Table1[[#This Row],[1st Term]]+Table1[[#This Row],[2nd Term]]</f>
        <v>-205928.51421605941</v>
      </c>
      <c r="I82">
        <f t="shared" si="2"/>
        <v>-18655.888135501282</v>
      </c>
    </row>
    <row r="83" spans="1:9" x14ac:dyDescent="0.25">
      <c r="A83">
        <f t="shared" si="3"/>
        <v>8.1000000000000058E-2</v>
      </c>
      <c r="B83">
        <f>(1-Table1[[#This Row],[reaction extent]])/2</f>
        <v>0.45949999999999996</v>
      </c>
      <c r="C83">
        <f>(1-Table1[[#This Row],[reaction extent]])/2</f>
        <v>0.45949999999999996</v>
      </c>
      <c r="D83">
        <f>Table1[[#This Row],[reaction extent]]/2</f>
        <v>4.0500000000000029E-2</v>
      </c>
      <c r="E83">
        <f>Table1[[#This Row],[reaction extent]]/2</f>
        <v>4.0500000000000029E-2</v>
      </c>
      <c r="F83">
        <f>$M$7*Table1[[#This Row],[CO2 frac]]+$M$6*Table1[[#This Row],[CO frac]]+$M$5*Table1[[#This Row],[H2O frac]]</f>
        <v>-197846.35</v>
      </c>
      <c r="G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-8100.7636218624921</v>
      </c>
      <c r="H83">
        <f>Table1[[#This Row],[1st Term]]+Table1[[#This Row],[2nd Term]]</f>
        <v>-205947.11362186249</v>
      </c>
      <c r="I83">
        <f t="shared" si="2"/>
        <v>-18543.560115751443</v>
      </c>
    </row>
    <row r="84" spans="1:9" x14ac:dyDescent="0.25">
      <c r="A84">
        <f t="shared" si="3"/>
        <v>8.2000000000000059E-2</v>
      </c>
      <c r="B84">
        <f>(1-Table1[[#This Row],[reaction extent]])/2</f>
        <v>0.45899999999999996</v>
      </c>
      <c r="C84">
        <f>(1-Table1[[#This Row],[reaction extent]])/2</f>
        <v>0.45899999999999996</v>
      </c>
      <c r="D84">
        <f>Table1[[#This Row],[reaction extent]]/2</f>
        <v>4.1000000000000029E-2</v>
      </c>
      <c r="E84">
        <f>Table1[[#This Row],[reaction extent]]/2</f>
        <v>4.1000000000000029E-2</v>
      </c>
      <c r="F84">
        <f>$M$7*Table1[[#This Row],[CO2 frac]]+$M$6*Table1[[#This Row],[CO frac]]+$M$5*Table1[[#This Row],[H2O frac]]</f>
        <v>-197844.69999999998</v>
      </c>
      <c r="G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-8120.9013362909454</v>
      </c>
      <c r="H84">
        <f>Table1[[#This Row],[1st Term]]+Table1[[#This Row],[2nd Term]]</f>
        <v>-205965.60133629091</v>
      </c>
      <c r="I84">
        <f t="shared" si="2"/>
        <v>-18432.489726517801</v>
      </c>
    </row>
    <row r="85" spans="1:9" x14ac:dyDescent="0.25">
      <c r="A85">
        <f t="shared" si="3"/>
        <v>8.300000000000006E-2</v>
      </c>
      <c r="B85">
        <f>(1-Table1[[#This Row],[reaction extent]])/2</f>
        <v>0.45849999999999996</v>
      </c>
      <c r="C85">
        <f>(1-Table1[[#This Row],[reaction extent]])/2</f>
        <v>0.45849999999999996</v>
      </c>
      <c r="D85">
        <f>Table1[[#This Row],[reaction extent]]/2</f>
        <v>4.150000000000003E-2</v>
      </c>
      <c r="E85">
        <f>Table1[[#This Row],[reaction extent]]/2</f>
        <v>4.150000000000003E-2</v>
      </c>
      <c r="F85">
        <f>$M$7*Table1[[#This Row],[CO2 frac]]+$M$6*Table1[[#This Row],[CO frac]]+$M$5*Table1[[#This Row],[H2O frac]]</f>
        <v>-197843.05</v>
      </c>
      <c r="G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-8140.9286013155297</v>
      </c>
      <c r="H85">
        <f>Table1[[#This Row],[1st Term]]+Table1[[#This Row],[2nd Term]]</f>
        <v>-205983.97860131552</v>
      </c>
      <c r="I85">
        <f t="shared" si="2"/>
        <v>-18322.646213957327</v>
      </c>
    </row>
    <row r="86" spans="1:9" x14ac:dyDescent="0.25">
      <c r="A86">
        <f t="shared" si="3"/>
        <v>8.4000000000000061E-2</v>
      </c>
      <c r="B86">
        <f>(1-Table1[[#This Row],[reaction extent]])/2</f>
        <v>0.45799999999999996</v>
      </c>
      <c r="C86">
        <f>(1-Table1[[#This Row],[reaction extent]])/2</f>
        <v>0.45799999999999996</v>
      </c>
      <c r="D86">
        <f>Table1[[#This Row],[reaction extent]]/2</f>
        <v>4.200000000000003E-2</v>
      </c>
      <c r="E86">
        <f>Table1[[#This Row],[reaction extent]]/2</f>
        <v>4.200000000000003E-2</v>
      </c>
      <c r="F86">
        <f>$M$7*Table1[[#This Row],[CO2 frac]]+$M$6*Table1[[#This Row],[CO frac]]+$M$5*Table1[[#This Row],[H2O frac]]</f>
        <v>-197841.40000000002</v>
      </c>
      <c r="G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-8160.8466287188176</v>
      </c>
      <c r="H86">
        <f>Table1[[#This Row],[1st Term]]+Table1[[#This Row],[2nd Term]]</f>
        <v>-206002.24662871883</v>
      </c>
      <c r="I86">
        <f t="shared" si="2"/>
        <v>-18213.999928542748</v>
      </c>
    </row>
    <row r="87" spans="1:9" x14ac:dyDescent="0.25">
      <c r="A87">
        <f t="shared" si="3"/>
        <v>8.5000000000000062E-2</v>
      </c>
      <c r="B87">
        <f>(1-Table1[[#This Row],[reaction extent]])/2</f>
        <v>0.45749999999999996</v>
      </c>
      <c r="C87">
        <f>(1-Table1[[#This Row],[reaction extent]])/2</f>
        <v>0.45749999999999996</v>
      </c>
      <c r="D87">
        <f>Table1[[#This Row],[reaction extent]]/2</f>
        <v>4.2500000000000031E-2</v>
      </c>
      <c r="E87">
        <f>Table1[[#This Row],[reaction extent]]/2</f>
        <v>4.2500000000000031E-2</v>
      </c>
      <c r="F87">
        <f>$M$7*Table1[[#This Row],[CO2 frac]]+$M$6*Table1[[#This Row],[CO frac]]+$M$5*Table1[[#This Row],[H2O frac]]</f>
        <v>-197839.75</v>
      </c>
      <c r="G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-8180.6566011726072</v>
      </c>
      <c r="H87">
        <f>Table1[[#This Row],[1st Term]]+Table1[[#This Row],[2nd Term]]</f>
        <v>-206020.40660117261</v>
      </c>
      <c r="I87">
        <f t="shared" si="2"/>
        <v>-18106.522272893912</v>
      </c>
    </row>
    <row r="88" spans="1:9" x14ac:dyDescent="0.25">
      <c r="A88">
        <f t="shared" si="3"/>
        <v>8.6000000000000063E-2</v>
      </c>
      <c r="B88">
        <f>(1-Table1[[#This Row],[reaction extent]])/2</f>
        <v>0.45699999999999996</v>
      </c>
      <c r="C88">
        <f>(1-Table1[[#This Row],[reaction extent]])/2</f>
        <v>0.45699999999999996</v>
      </c>
      <c r="D88">
        <f>Table1[[#This Row],[reaction extent]]/2</f>
        <v>4.3000000000000031E-2</v>
      </c>
      <c r="E88">
        <f>Table1[[#This Row],[reaction extent]]/2</f>
        <v>4.3000000000000031E-2</v>
      </c>
      <c r="F88">
        <f>$M$7*Table1[[#This Row],[CO2 frac]]+$M$6*Table1[[#This Row],[CO frac]]+$M$5*Table1[[#This Row],[H2O frac]]</f>
        <v>-197838.09999999998</v>
      </c>
      <c r="G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-8200.3596732646311</v>
      </c>
      <c r="H88">
        <f>Table1[[#This Row],[1st Term]]+Table1[[#This Row],[2nd Term]]</f>
        <v>-206038.45967326462</v>
      </c>
      <c r="I88">
        <f t="shared" si="2"/>
        <v>-18000.185652446802</v>
      </c>
    </row>
    <row r="89" spans="1:9" x14ac:dyDescent="0.25">
      <c r="A89">
        <f t="shared" si="3"/>
        <v>8.7000000000000063E-2</v>
      </c>
      <c r="B89">
        <f>(1-Table1[[#This Row],[reaction extent]])/2</f>
        <v>0.45649999999999996</v>
      </c>
      <c r="C89">
        <f>(1-Table1[[#This Row],[reaction extent]])/2</f>
        <v>0.45649999999999996</v>
      </c>
      <c r="D89">
        <f>Table1[[#This Row],[reaction extent]]/2</f>
        <v>4.3500000000000032E-2</v>
      </c>
      <c r="E89">
        <f>Table1[[#This Row],[reaction extent]]/2</f>
        <v>4.3500000000000032E-2</v>
      </c>
      <c r="F89">
        <f>$M$7*Table1[[#This Row],[CO2 frac]]+$M$6*Table1[[#This Row],[CO frac]]+$M$5*Table1[[#This Row],[H2O frac]]</f>
        <v>-197836.45</v>
      </c>
      <c r="G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-8219.9569724775029</v>
      </c>
      <c r="H89">
        <f>Table1[[#This Row],[1st Term]]+Table1[[#This Row],[2nd Term]]</f>
        <v>-206056.4069724775</v>
      </c>
      <c r="I89">
        <f t="shared" si="2"/>
        <v>-17894.963429003823</v>
      </c>
    </row>
    <row r="90" spans="1:9" x14ac:dyDescent="0.25">
      <c r="A90">
        <f t="shared" si="3"/>
        <v>8.8000000000000064E-2</v>
      </c>
      <c r="B90">
        <f>(1-Table1[[#This Row],[reaction extent]])/2</f>
        <v>0.45599999999999996</v>
      </c>
      <c r="C90">
        <f>(1-Table1[[#This Row],[reaction extent]])/2</f>
        <v>0.45599999999999996</v>
      </c>
      <c r="D90">
        <f>Table1[[#This Row],[reaction extent]]/2</f>
        <v>4.4000000000000032E-2</v>
      </c>
      <c r="E90">
        <f>Table1[[#This Row],[reaction extent]]/2</f>
        <v>4.4000000000000032E-2</v>
      </c>
      <c r="F90">
        <f>$M$7*Table1[[#This Row],[CO2 frac]]+$M$6*Table1[[#This Row],[CO frac]]+$M$5*Table1[[#This Row],[H2O frac]]</f>
        <v>-197834.8</v>
      </c>
      <c r="G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-8239.4496001226271</v>
      </c>
      <c r="H90">
        <f>Table1[[#This Row],[1st Term]]+Table1[[#This Row],[2nd Term]]</f>
        <v>-206074.24960012262</v>
      </c>
      <c r="I90">
        <f t="shared" si="2"/>
        <v>-17790.829877078053</v>
      </c>
    </row>
    <row r="91" spans="1:9" x14ac:dyDescent="0.25">
      <c r="A91">
        <f t="shared" si="3"/>
        <v>8.9000000000000065E-2</v>
      </c>
      <c r="B91">
        <f>(1-Table1[[#This Row],[reaction extent]])/2</f>
        <v>0.45549999999999996</v>
      </c>
      <c r="C91">
        <f>(1-Table1[[#This Row],[reaction extent]])/2</f>
        <v>0.45549999999999996</v>
      </c>
      <c r="D91">
        <f>Table1[[#This Row],[reaction extent]]/2</f>
        <v>4.4500000000000033E-2</v>
      </c>
      <c r="E91">
        <f>Table1[[#This Row],[reaction extent]]/2</f>
        <v>4.4500000000000033E-2</v>
      </c>
      <c r="F91">
        <f>$M$7*Table1[[#This Row],[CO2 frac]]+$M$6*Table1[[#This Row],[CO frac]]+$M$5*Table1[[#This Row],[H2O frac]]</f>
        <v>-197833.15</v>
      </c>
      <c r="G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-8258.8386322316783</v>
      </c>
      <c r="H91">
        <f>Table1[[#This Row],[1st Term]]+Table1[[#This Row],[2nd Term]]</f>
        <v>-206091.98863223166</v>
      </c>
      <c r="I91">
        <f t="shared" si="2"/>
        <v>-17687.760142682222</v>
      </c>
    </row>
    <row r="92" spans="1:9" x14ac:dyDescent="0.25">
      <c r="A92">
        <f t="shared" si="3"/>
        <v>9.0000000000000066E-2</v>
      </c>
      <c r="B92">
        <f>(1-Table1[[#This Row],[reaction extent]])/2</f>
        <v>0.45499999999999996</v>
      </c>
      <c r="C92">
        <f>(1-Table1[[#This Row],[reaction extent]])/2</f>
        <v>0.45499999999999996</v>
      </c>
      <c r="D92">
        <f>Table1[[#This Row],[reaction extent]]/2</f>
        <v>4.5000000000000033E-2</v>
      </c>
      <c r="E92">
        <f>Table1[[#This Row],[reaction extent]]/2</f>
        <v>4.5000000000000033E-2</v>
      </c>
      <c r="F92">
        <f>$M$7*Table1[[#This Row],[CO2 frac]]+$M$6*Table1[[#This Row],[CO frac]]+$M$5*Table1[[#This Row],[H2O frac]]</f>
        <v>-197831.5</v>
      </c>
      <c r="G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-8278.1251204079854</v>
      </c>
      <c r="H92">
        <f>Table1[[#This Row],[1st Term]]+Table1[[#This Row],[2nd Term]]</f>
        <v>-206109.62512040799</v>
      </c>
      <c r="I92">
        <f t="shared" si="2"/>
        <v>-17585.730204213163</v>
      </c>
    </row>
    <row r="93" spans="1:9" x14ac:dyDescent="0.25">
      <c r="A93">
        <f t="shared" si="3"/>
        <v>9.1000000000000067E-2</v>
      </c>
      <c r="B93">
        <f>(1-Table1[[#This Row],[reaction extent]])/2</f>
        <v>0.45449999999999996</v>
      </c>
      <c r="C93">
        <f>(1-Table1[[#This Row],[reaction extent]])/2</f>
        <v>0.45449999999999996</v>
      </c>
      <c r="D93">
        <f>Table1[[#This Row],[reaction extent]]/2</f>
        <v>4.5500000000000033E-2</v>
      </c>
      <c r="E93">
        <f>Table1[[#This Row],[reaction extent]]/2</f>
        <v>4.5500000000000033E-2</v>
      </c>
      <c r="F93">
        <f>$M$7*Table1[[#This Row],[CO2 frac]]+$M$6*Table1[[#This Row],[CO frac]]+$M$5*Table1[[#This Row],[H2O frac]]</f>
        <v>-197829.85</v>
      </c>
      <c r="G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-8297.3100926400675</v>
      </c>
      <c r="H93">
        <f>Table1[[#This Row],[1st Term]]+Table1[[#This Row],[2nd Term]]</f>
        <v>-206127.16009264009</v>
      </c>
      <c r="I93">
        <f t="shared" si="2"/>
        <v>-17484.716835722778</v>
      </c>
    </row>
    <row r="94" spans="1:9" x14ac:dyDescent="0.25">
      <c r="A94">
        <f t="shared" si="3"/>
        <v>9.2000000000000068E-2</v>
      </c>
      <c r="B94">
        <f>(1-Table1[[#This Row],[reaction extent]])/2</f>
        <v>0.45399999999999996</v>
      </c>
      <c r="C94">
        <f>(1-Table1[[#This Row],[reaction extent]])/2</f>
        <v>0.45399999999999996</v>
      </c>
      <c r="D94">
        <f>Table1[[#This Row],[reaction extent]]/2</f>
        <v>4.6000000000000034E-2</v>
      </c>
      <c r="E94">
        <f>Table1[[#This Row],[reaction extent]]/2</f>
        <v>4.6000000000000034E-2</v>
      </c>
      <c r="F94">
        <f>$M$7*Table1[[#This Row],[CO2 frac]]+$M$6*Table1[[#This Row],[CO frac]]+$M$5*Table1[[#This Row],[H2O frac]]</f>
        <v>-197828.2</v>
      </c>
      <c r="G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-8316.3945540794211</v>
      </c>
      <c r="H94">
        <f>Table1[[#This Row],[1st Term]]+Table1[[#This Row],[2nd Term]]</f>
        <v>-206144.59455407943</v>
      </c>
      <c r="I94">
        <f t="shared" si="2"/>
        <v>-17384.697572182617</v>
      </c>
    </row>
    <row r="95" spans="1:9" x14ac:dyDescent="0.25">
      <c r="A95">
        <f t="shared" si="3"/>
        <v>9.3000000000000069E-2</v>
      </c>
      <c r="B95">
        <f>(1-Table1[[#This Row],[reaction extent]])/2</f>
        <v>0.45349999999999996</v>
      </c>
      <c r="C95">
        <f>(1-Table1[[#This Row],[reaction extent]])/2</f>
        <v>0.45349999999999996</v>
      </c>
      <c r="D95">
        <f>Table1[[#This Row],[reaction extent]]/2</f>
        <v>4.6500000000000034E-2</v>
      </c>
      <c r="E95">
        <f>Table1[[#This Row],[reaction extent]]/2</f>
        <v>4.6500000000000034E-2</v>
      </c>
      <c r="F95">
        <f>$M$7*Table1[[#This Row],[CO2 frac]]+$M$6*Table1[[#This Row],[CO frac]]+$M$5*Table1[[#This Row],[H2O frac]]</f>
        <v>-197826.55</v>
      </c>
      <c r="G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-8335.3794877844684</v>
      </c>
      <c r="H95">
        <f>Table1[[#This Row],[1st Term]]+Table1[[#This Row],[2nd Term]]</f>
        <v>-206161.92948778445</v>
      </c>
      <c r="I95">
        <f t="shared" si="2"/>
        <v>-17285.650676538338</v>
      </c>
    </row>
    <row r="96" spans="1:9" x14ac:dyDescent="0.25">
      <c r="A96">
        <f t="shared" si="3"/>
        <v>9.400000000000007E-2</v>
      </c>
      <c r="B96">
        <f>(1-Table1[[#This Row],[reaction extent]])/2</f>
        <v>0.45299999999999996</v>
      </c>
      <c r="C96">
        <f>(1-Table1[[#This Row],[reaction extent]])/2</f>
        <v>0.45299999999999996</v>
      </c>
      <c r="D96">
        <f>Table1[[#This Row],[reaction extent]]/2</f>
        <v>4.7000000000000035E-2</v>
      </c>
      <c r="E96">
        <f>Table1[[#This Row],[reaction extent]]/2</f>
        <v>4.7000000000000035E-2</v>
      </c>
      <c r="F96">
        <f>$M$7*Table1[[#This Row],[CO2 frac]]+$M$6*Table1[[#This Row],[CO frac]]+$M$5*Table1[[#This Row],[H2O frac]]</f>
        <v>-197824.9</v>
      </c>
      <c r="G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-8354.2658554325044</v>
      </c>
      <c r="H96">
        <f>Table1[[#This Row],[1st Term]]+Table1[[#This Row],[2nd Term]]</f>
        <v>-206179.16585543251</v>
      </c>
      <c r="I96">
        <f t="shared" si="2"/>
        <v>-17187.555108452201</v>
      </c>
    </row>
    <row r="97" spans="1:9" x14ac:dyDescent="0.25">
      <c r="A97">
        <f t="shared" si="3"/>
        <v>9.500000000000007E-2</v>
      </c>
      <c r="B97">
        <f>(1-Table1[[#This Row],[reaction extent]])/2</f>
        <v>0.45249999999999996</v>
      </c>
      <c r="C97">
        <f>(1-Table1[[#This Row],[reaction extent]])/2</f>
        <v>0.45249999999999996</v>
      </c>
      <c r="D97">
        <f>Table1[[#This Row],[reaction extent]]/2</f>
        <v>4.7500000000000035E-2</v>
      </c>
      <c r="E97">
        <f>Table1[[#This Row],[reaction extent]]/2</f>
        <v>4.7500000000000035E-2</v>
      </c>
      <c r="F97">
        <f>$M$7*Table1[[#This Row],[CO2 frac]]+$M$6*Table1[[#This Row],[CO frac]]+$M$5*Table1[[#This Row],[H2O frac]]</f>
        <v>-197823.25</v>
      </c>
      <c r="G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-8373.0545980013467</v>
      </c>
      <c r="H97">
        <f>Table1[[#This Row],[1st Term]]+Table1[[#This Row],[2nd Term]]</f>
        <v>-206196.30459800136</v>
      </c>
      <c r="I97">
        <f t="shared" si="2"/>
        <v>-17090.390494879088</v>
      </c>
    </row>
    <row r="98" spans="1:9" x14ac:dyDescent="0.25">
      <c r="A98">
        <f t="shared" si="3"/>
        <v>9.6000000000000071E-2</v>
      </c>
      <c r="B98">
        <f>(1-Table1[[#This Row],[reaction extent]])/2</f>
        <v>0.45199999999999996</v>
      </c>
      <c r="C98">
        <f>(1-Table1[[#This Row],[reaction extent]])/2</f>
        <v>0.45199999999999996</v>
      </c>
      <c r="D98">
        <f>Table1[[#This Row],[reaction extent]]/2</f>
        <v>4.8000000000000036E-2</v>
      </c>
      <c r="E98">
        <f>Table1[[#This Row],[reaction extent]]/2</f>
        <v>4.8000000000000036E-2</v>
      </c>
      <c r="F98">
        <f>$M$7*Table1[[#This Row],[CO2 frac]]+$M$6*Table1[[#This Row],[CO frac]]+$M$5*Table1[[#This Row],[H2O frac]]</f>
        <v>-197821.6</v>
      </c>
      <c r="G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-8391.7466364222673</v>
      </c>
      <c r="H98">
        <f>Table1[[#This Row],[1st Term]]+Table1[[#This Row],[2nd Term]]</f>
        <v>-206213.34663642227</v>
      </c>
      <c r="I98">
        <f t="shared" si="2"/>
        <v>-16994.137102185035</v>
      </c>
    </row>
    <row r="99" spans="1:9" x14ac:dyDescent="0.25">
      <c r="A99">
        <f t="shared" si="3"/>
        <v>9.7000000000000072E-2</v>
      </c>
      <c r="B99">
        <f>(1-Table1[[#This Row],[reaction extent]])/2</f>
        <v>0.45149999999999996</v>
      </c>
      <c r="C99">
        <f>(1-Table1[[#This Row],[reaction extent]])/2</f>
        <v>0.45149999999999996</v>
      </c>
      <c r="D99">
        <f>Table1[[#This Row],[reaction extent]]/2</f>
        <v>4.8500000000000036E-2</v>
      </c>
      <c r="E99">
        <f>Table1[[#This Row],[reaction extent]]/2</f>
        <v>4.8500000000000036E-2</v>
      </c>
      <c r="F99">
        <f>$M$7*Table1[[#This Row],[CO2 frac]]+$M$6*Table1[[#This Row],[CO frac]]+$M$5*Table1[[#This Row],[H2O frac]]</f>
        <v>-197819.94999999998</v>
      </c>
      <c r="G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-8410.3428722057324</v>
      </c>
      <c r="H99">
        <f>Table1[[#This Row],[1st Term]]+Table1[[#This Row],[2nd Term]]</f>
        <v>-206230.29287220573</v>
      </c>
      <c r="I99">
        <f t="shared" si="2"/>
        <v>-16898.775809531784</v>
      </c>
    </row>
    <row r="100" spans="1:9" x14ac:dyDescent="0.25">
      <c r="A100">
        <f t="shared" si="3"/>
        <v>9.8000000000000073E-2</v>
      </c>
      <c r="B100">
        <f>(1-Table1[[#This Row],[reaction extent]])/2</f>
        <v>0.45099999999999996</v>
      </c>
      <c r="C100">
        <f>(1-Table1[[#This Row],[reaction extent]])/2</f>
        <v>0.45099999999999996</v>
      </c>
      <c r="D100">
        <f>Table1[[#This Row],[reaction extent]]/2</f>
        <v>4.9000000000000037E-2</v>
      </c>
      <c r="E100">
        <f>Table1[[#This Row],[reaction extent]]/2</f>
        <v>4.9000000000000037E-2</v>
      </c>
      <c r="F100">
        <f>$M$7*Table1[[#This Row],[CO2 frac]]+$M$6*Table1[[#This Row],[CO frac]]+$M$5*Table1[[#This Row],[H2O frac]]</f>
        <v>-197818.30000000002</v>
      </c>
      <c r="G1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-8428.8441880413066</v>
      </c>
      <c r="H100">
        <f>Table1[[#This Row],[1st Term]]+Table1[[#This Row],[2nd Term]]</f>
        <v>-206247.14418804133</v>
      </c>
      <c r="I100">
        <f t="shared" si="2"/>
        <v>-16804.288083672858</v>
      </c>
    </row>
    <row r="101" spans="1:9" x14ac:dyDescent="0.25">
      <c r="A101">
        <f t="shared" si="3"/>
        <v>9.9000000000000074E-2</v>
      </c>
      <c r="B101">
        <f>(1-Table1[[#This Row],[reaction extent]])/2</f>
        <v>0.45049999999999996</v>
      </c>
      <c r="C101">
        <f>(1-Table1[[#This Row],[reaction extent]])/2</f>
        <v>0.45049999999999996</v>
      </c>
      <c r="D101">
        <f>Table1[[#This Row],[reaction extent]]/2</f>
        <v>4.9500000000000037E-2</v>
      </c>
      <c r="E101">
        <f>Table1[[#This Row],[reaction extent]]/2</f>
        <v>4.9500000000000037E-2</v>
      </c>
      <c r="F101">
        <f>$M$7*Table1[[#This Row],[CO2 frac]]+$M$6*Table1[[#This Row],[CO frac]]+$M$5*Table1[[#This Row],[H2O frac]]</f>
        <v>-197816.65</v>
      </c>
      <c r="G1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-8447.2514483730902</v>
      </c>
      <c r="H101">
        <f>Table1[[#This Row],[1st Term]]+Table1[[#This Row],[2nd Term]]</f>
        <v>-206263.90144837307</v>
      </c>
      <c r="I101">
        <f t="shared" si="2"/>
        <v>-16710.65595526305</v>
      </c>
    </row>
    <row r="102" spans="1:9" x14ac:dyDescent="0.25">
      <c r="A102">
        <f>A101+0.001</f>
        <v>0.10000000000000007</v>
      </c>
      <c r="B102">
        <f>(1-Table1[[#This Row],[reaction extent]])/2</f>
        <v>0.44999999999999996</v>
      </c>
      <c r="C102">
        <f>(1-Table1[[#This Row],[reaction extent]])/2</f>
        <v>0.44999999999999996</v>
      </c>
      <c r="D102">
        <f>Table1[[#This Row],[reaction extent]]/2</f>
        <v>5.0000000000000037E-2</v>
      </c>
      <c r="E102">
        <f>Table1[[#This Row],[reaction extent]]/2</f>
        <v>5.0000000000000037E-2</v>
      </c>
      <c r="F102">
        <f>$M$7*Table1[[#This Row],[CO2 frac]]+$M$6*Table1[[#This Row],[CO frac]]+$M$5*Table1[[#This Row],[H2O frac]]</f>
        <v>-197814.99999999997</v>
      </c>
      <c r="G1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-8465.5654999518883</v>
      </c>
      <c r="H102">
        <f>Table1[[#This Row],[1st Term]]+Table1[[#This Row],[2nd Term]]</f>
        <v>-206280.56549995186</v>
      </c>
      <c r="I102">
        <f t="shared" si="2"/>
        <v>-16617.861996099222</v>
      </c>
    </row>
    <row r="103" spans="1:9" x14ac:dyDescent="0.25">
      <c r="A103">
        <f t="shared" ref="A103:A166" si="4">A102+0.001</f>
        <v>0.10100000000000008</v>
      </c>
      <c r="B103">
        <f>(1-Table1[[#This Row],[reaction extent]])/2</f>
        <v>0.44949999999999996</v>
      </c>
      <c r="C103">
        <f>(1-Table1[[#This Row],[reaction extent]])/2</f>
        <v>0.44949999999999996</v>
      </c>
      <c r="D103">
        <f>Table1[[#This Row],[reaction extent]]/2</f>
        <v>5.0500000000000038E-2</v>
      </c>
      <c r="E103">
        <f>Table1[[#This Row],[reaction extent]]/2</f>
        <v>5.0500000000000038E-2</v>
      </c>
      <c r="F103">
        <f>$M$7*Table1[[#This Row],[CO2 frac]]+$M$6*Table1[[#This Row],[CO frac]]+$M$5*Table1[[#This Row],[H2O frac]]</f>
        <v>-197813.34999999998</v>
      </c>
      <c r="G1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-8483.7871723652843</v>
      </c>
      <c r="H103">
        <f>Table1[[#This Row],[1st Term]]+Table1[[#This Row],[2nd Term]]</f>
        <v>-206297.13717236527</v>
      </c>
      <c r="I103">
        <f t="shared" si="2"/>
        <v>-16525.889297437956</v>
      </c>
    </row>
    <row r="104" spans="1:9" x14ac:dyDescent="0.25">
      <c r="A104">
        <f t="shared" si="4"/>
        <v>0.10200000000000008</v>
      </c>
      <c r="B104">
        <f>(1-Table1[[#This Row],[reaction extent]])/2</f>
        <v>0.44899999999999995</v>
      </c>
      <c r="C104">
        <f>(1-Table1[[#This Row],[reaction extent]])/2</f>
        <v>0.44899999999999995</v>
      </c>
      <c r="D104">
        <f>Table1[[#This Row],[reaction extent]]/2</f>
        <v>5.1000000000000038E-2</v>
      </c>
      <c r="E104">
        <f>Table1[[#This Row],[reaction extent]]/2</f>
        <v>5.1000000000000038E-2</v>
      </c>
      <c r="F104">
        <f>$M$7*Table1[[#This Row],[CO2 frac]]+$M$6*Table1[[#This Row],[CO frac]]+$M$5*Table1[[#This Row],[H2O frac]]</f>
        <v>-197811.7</v>
      </c>
      <c r="G1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-8501.9172785467308</v>
      </c>
      <c r="H104">
        <f>Table1[[#This Row],[1st Term]]+Table1[[#This Row],[2nd Term]]</f>
        <v>-206313.61727854674</v>
      </c>
      <c r="I104">
        <f t="shared" si="2"/>
        <v>-16434.721449681078</v>
      </c>
    </row>
    <row r="105" spans="1:9" x14ac:dyDescent="0.25">
      <c r="A105">
        <f t="shared" si="4"/>
        <v>0.10300000000000008</v>
      </c>
      <c r="B105">
        <f>(1-Table1[[#This Row],[reaction extent]])/2</f>
        <v>0.44849999999999995</v>
      </c>
      <c r="C105">
        <f>(1-Table1[[#This Row],[reaction extent]])/2</f>
        <v>0.44849999999999995</v>
      </c>
      <c r="D105">
        <f>Table1[[#This Row],[reaction extent]]/2</f>
        <v>5.1500000000000039E-2</v>
      </c>
      <c r="E105">
        <f>Table1[[#This Row],[reaction extent]]/2</f>
        <v>5.1500000000000039E-2</v>
      </c>
      <c r="F105">
        <f>$M$7*Table1[[#This Row],[CO2 frac]]+$M$6*Table1[[#This Row],[CO frac]]+$M$5*Table1[[#This Row],[H2O frac]]</f>
        <v>-197810.05</v>
      </c>
      <c r="G1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-8519.956615264653</v>
      </c>
      <c r="H105">
        <f>Table1[[#This Row],[1st Term]]+Table1[[#This Row],[2nd Term]]</f>
        <v>-206330.00661526463</v>
      </c>
      <c r="I105">
        <f t="shared" si="2"/>
        <v>-16344.342522919746</v>
      </c>
    </row>
    <row r="106" spans="1:9" x14ac:dyDescent="0.25">
      <c r="A106">
        <f t="shared" si="4"/>
        <v>0.10400000000000008</v>
      </c>
      <c r="B106">
        <f>(1-Table1[[#This Row],[reaction extent]])/2</f>
        <v>0.44799999999999995</v>
      </c>
      <c r="C106">
        <f>(1-Table1[[#This Row],[reaction extent]])/2</f>
        <v>0.44799999999999995</v>
      </c>
      <c r="D106">
        <f>Table1[[#This Row],[reaction extent]]/2</f>
        <v>5.2000000000000039E-2</v>
      </c>
      <c r="E106">
        <f>Table1[[#This Row],[reaction extent]]/2</f>
        <v>5.2000000000000039E-2</v>
      </c>
      <c r="F106">
        <f>$M$7*Table1[[#This Row],[CO2 frac]]+$M$6*Table1[[#This Row],[CO frac]]+$M$5*Table1[[#This Row],[H2O frac]]</f>
        <v>-197808.4</v>
      </c>
      <c r="G1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-8537.9059635925714</v>
      </c>
      <c r="H106">
        <f>Table1[[#This Row],[1st Term]]+Table1[[#This Row],[2nd Term]]</f>
        <v>-206346.30596359257</v>
      </c>
      <c r="I106">
        <f t="shared" si="2"/>
        <v>-16254.737048235242</v>
      </c>
    </row>
    <row r="107" spans="1:9" x14ac:dyDescent="0.25">
      <c r="A107">
        <f t="shared" si="4"/>
        <v>0.10500000000000008</v>
      </c>
      <c r="B107">
        <f>(1-Table1[[#This Row],[reaction extent]])/2</f>
        <v>0.44749999999999995</v>
      </c>
      <c r="C107">
        <f>(1-Table1[[#This Row],[reaction extent]])/2</f>
        <v>0.44749999999999995</v>
      </c>
      <c r="D107">
        <f>Table1[[#This Row],[reaction extent]]/2</f>
        <v>5.250000000000004E-2</v>
      </c>
      <c r="E107">
        <f>Table1[[#This Row],[reaction extent]]/2</f>
        <v>5.250000000000004E-2</v>
      </c>
      <c r="F107">
        <f>$M$7*Table1[[#This Row],[CO2 frac]]+$M$6*Table1[[#This Row],[CO frac]]+$M$5*Table1[[#This Row],[H2O frac]]</f>
        <v>-197806.75</v>
      </c>
      <c r="G1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-8555.7660893611155</v>
      </c>
      <c r="H107">
        <f>Table1[[#This Row],[1st Term]]+Table1[[#This Row],[2nd Term]]</f>
        <v>-206362.5160893611</v>
      </c>
      <c r="I107">
        <f t="shared" si="2"/>
        <v>-16165.890000134808</v>
      </c>
    </row>
    <row r="108" spans="1:9" x14ac:dyDescent="0.25">
      <c r="A108">
        <f t="shared" si="4"/>
        <v>0.10600000000000008</v>
      </c>
      <c r="B108">
        <f>(1-Table1[[#This Row],[reaction extent]])/2</f>
        <v>0.44699999999999995</v>
      </c>
      <c r="C108">
        <f>(1-Table1[[#This Row],[reaction extent]])/2</f>
        <v>0.44699999999999995</v>
      </c>
      <c r="D108">
        <f>Table1[[#This Row],[reaction extent]]/2</f>
        <v>5.300000000000004E-2</v>
      </c>
      <c r="E108">
        <f>Table1[[#This Row],[reaction extent]]/2</f>
        <v>5.300000000000004E-2</v>
      </c>
      <c r="F108">
        <f>$M$7*Table1[[#This Row],[CO2 frac]]+$M$6*Table1[[#This Row],[CO frac]]+$M$5*Table1[[#This Row],[H2O frac]]</f>
        <v>-197805.1</v>
      </c>
      <c r="G1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-8573.5377435928331</v>
      </c>
      <c r="H108">
        <f>Table1[[#This Row],[1st Term]]+Table1[[#This Row],[2nd Term]]</f>
        <v>-206378.63774359284</v>
      </c>
      <c r="I108">
        <f t="shared" si="2"/>
        <v>-16077.786779729635</v>
      </c>
    </row>
    <row r="109" spans="1:9" x14ac:dyDescent="0.25">
      <c r="A109">
        <f t="shared" si="4"/>
        <v>0.10700000000000008</v>
      </c>
      <c r="B109">
        <f>(1-Table1[[#This Row],[reaction extent]])/2</f>
        <v>0.44649999999999995</v>
      </c>
      <c r="C109">
        <f>(1-Table1[[#This Row],[reaction extent]])/2</f>
        <v>0.44649999999999995</v>
      </c>
      <c r="D109">
        <f>Table1[[#This Row],[reaction extent]]/2</f>
        <v>5.3500000000000041E-2</v>
      </c>
      <c r="E109">
        <f>Table1[[#This Row],[reaction extent]]/2</f>
        <v>5.3500000000000041E-2</v>
      </c>
      <c r="F109">
        <f>$M$7*Table1[[#This Row],[CO2 frac]]+$M$6*Table1[[#This Row],[CO frac]]+$M$5*Table1[[#This Row],[H2O frac]]</f>
        <v>-197803.44999999998</v>
      </c>
      <c r="G1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-8591.2216629205905</v>
      </c>
      <c r="H109">
        <f>Table1[[#This Row],[1st Term]]+Table1[[#This Row],[2nd Term]]</f>
        <v>-206394.67166292056</v>
      </c>
      <c r="I109">
        <f t="shared" si="2"/>
        <v>-15990.413198713199</v>
      </c>
    </row>
    <row r="110" spans="1:9" x14ac:dyDescent="0.25">
      <c r="A110">
        <f t="shared" si="4"/>
        <v>0.10800000000000008</v>
      </c>
      <c r="B110">
        <f>(1-Table1[[#This Row],[reaction extent]])/2</f>
        <v>0.44599999999999995</v>
      </c>
      <c r="C110">
        <f>(1-Table1[[#This Row],[reaction extent]])/2</f>
        <v>0.44599999999999995</v>
      </c>
      <c r="D110">
        <f>Table1[[#This Row],[reaction extent]]/2</f>
        <v>5.4000000000000041E-2</v>
      </c>
      <c r="E110">
        <f>Table1[[#This Row],[reaction extent]]/2</f>
        <v>5.4000000000000041E-2</v>
      </c>
      <c r="F110">
        <f>$M$7*Table1[[#This Row],[CO2 frac]]+$M$6*Table1[[#This Row],[CO frac]]+$M$5*Table1[[#This Row],[H2O frac]]</f>
        <v>-197801.8</v>
      </c>
      <c r="G1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-8608.818569990297</v>
      </c>
      <c r="H110">
        <f>Table1[[#This Row],[1st Term]]+Table1[[#This Row],[2nd Term]]</f>
        <v>-206410.61856999027</v>
      </c>
      <c r="I110">
        <f t="shared" si="2"/>
        <v>-15903.755464096306</v>
      </c>
    </row>
    <row r="111" spans="1:9" x14ac:dyDescent="0.25">
      <c r="A111">
        <f t="shared" si="4"/>
        <v>0.10900000000000008</v>
      </c>
      <c r="B111">
        <f>(1-Table1[[#This Row],[reaction extent]])/2</f>
        <v>0.44549999999999995</v>
      </c>
      <c r="C111">
        <f>(1-Table1[[#This Row],[reaction extent]])/2</f>
        <v>0.44549999999999995</v>
      </c>
      <c r="D111">
        <f>Table1[[#This Row],[reaction extent]]/2</f>
        <v>5.4500000000000041E-2</v>
      </c>
      <c r="E111">
        <f>Table1[[#This Row],[reaction extent]]/2</f>
        <v>5.4500000000000041E-2</v>
      </c>
      <c r="F111">
        <f>$M$7*Table1[[#This Row],[CO2 frac]]+$M$6*Table1[[#This Row],[CO frac]]+$M$5*Table1[[#This Row],[H2O frac]]</f>
        <v>-197800.15000000002</v>
      </c>
      <c r="G1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-8626.3291738487405</v>
      </c>
      <c r="H111">
        <f>Table1[[#This Row],[1st Term]]+Table1[[#This Row],[2nd Term]]</f>
        <v>-206426.47917384875</v>
      </c>
      <c r="I111">
        <f t="shared" si="2"/>
        <v>-15817.800163451451</v>
      </c>
    </row>
    <row r="112" spans="1:9" x14ac:dyDescent="0.25">
      <c r="A112">
        <f t="shared" si="4"/>
        <v>0.11000000000000008</v>
      </c>
      <c r="B112">
        <f>(1-Table1[[#This Row],[reaction extent]])/2</f>
        <v>0.44499999999999995</v>
      </c>
      <c r="C112">
        <f>(1-Table1[[#This Row],[reaction extent]])/2</f>
        <v>0.44499999999999995</v>
      </c>
      <c r="D112">
        <f>Table1[[#This Row],[reaction extent]]/2</f>
        <v>5.5000000000000042E-2</v>
      </c>
      <c r="E112">
        <f>Table1[[#This Row],[reaction extent]]/2</f>
        <v>5.5000000000000042E-2</v>
      </c>
      <c r="F112">
        <f>$M$7*Table1[[#This Row],[CO2 frac]]+$M$6*Table1[[#This Row],[CO frac]]+$M$5*Table1[[#This Row],[H2O frac]]</f>
        <v>-197798.5</v>
      </c>
      <c r="G1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-8643.7541703171773</v>
      </c>
      <c r="H112">
        <f>Table1[[#This Row],[1st Term]]+Table1[[#This Row],[2nd Term]]</f>
        <v>-206442.25417031717</v>
      </c>
      <c r="I112">
        <f t="shared" si="2"/>
        <v>-15732.53425127767</v>
      </c>
    </row>
    <row r="113" spans="1:9" x14ac:dyDescent="0.25">
      <c r="A113">
        <f t="shared" si="4"/>
        <v>0.11100000000000008</v>
      </c>
      <c r="B113">
        <f>(1-Table1[[#This Row],[reaction extent]])/2</f>
        <v>0.44449999999999995</v>
      </c>
      <c r="C113">
        <f>(1-Table1[[#This Row],[reaction extent]])/2</f>
        <v>0.44449999999999995</v>
      </c>
      <c r="D113">
        <f>Table1[[#This Row],[reaction extent]]/2</f>
        <v>5.5500000000000042E-2</v>
      </c>
      <c r="E113">
        <f>Table1[[#This Row],[reaction extent]]/2</f>
        <v>5.5500000000000042E-2</v>
      </c>
      <c r="F113">
        <f>$M$7*Table1[[#This Row],[CO2 frac]]+$M$6*Table1[[#This Row],[CO frac]]+$M$5*Table1[[#This Row],[H2O frac]]</f>
        <v>-197796.84999999998</v>
      </c>
      <c r="G1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-8661.0942423513279</v>
      </c>
      <c r="H113">
        <f>Table1[[#This Row],[1st Term]]+Table1[[#This Row],[2nd Term]]</f>
        <v>-206457.94424235131</v>
      </c>
      <c r="I113">
        <f t="shared" si="2"/>
        <v>-15647.945035612778</v>
      </c>
    </row>
    <row r="114" spans="1:9" x14ac:dyDescent="0.25">
      <c r="A114">
        <f t="shared" si="4"/>
        <v>0.11200000000000009</v>
      </c>
      <c r="B114">
        <f>(1-Table1[[#This Row],[reaction extent]])/2</f>
        <v>0.44399999999999995</v>
      </c>
      <c r="C114">
        <f>(1-Table1[[#This Row],[reaction extent]])/2</f>
        <v>0.44399999999999995</v>
      </c>
      <c r="D114">
        <f>Table1[[#This Row],[reaction extent]]/2</f>
        <v>5.6000000000000043E-2</v>
      </c>
      <c r="E114">
        <f>Table1[[#This Row],[reaction extent]]/2</f>
        <v>5.6000000000000043E-2</v>
      </c>
      <c r="F114">
        <f>$M$7*Table1[[#This Row],[CO2 frac]]+$M$6*Table1[[#This Row],[CO frac]]+$M$5*Table1[[#This Row],[H2O frac]]</f>
        <v>-197795.20000000001</v>
      </c>
      <c r="G1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-8678.3500603883949</v>
      </c>
      <c r="H114">
        <f>Table1[[#This Row],[1st Term]]+Table1[[#This Row],[2nd Term]]</f>
        <v>-206473.5500603884</v>
      </c>
      <c r="I114">
        <f t="shared" si="2"/>
        <v>-15564.020165184033</v>
      </c>
    </row>
    <row r="115" spans="1:9" x14ac:dyDescent="0.25">
      <c r="A115">
        <f t="shared" si="4"/>
        <v>0.11300000000000009</v>
      </c>
      <c r="B115">
        <f>(1-Table1[[#This Row],[reaction extent]])/2</f>
        <v>0.44349999999999995</v>
      </c>
      <c r="C115">
        <f>(1-Table1[[#This Row],[reaction extent]])/2</f>
        <v>0.44349999999999995</v>
      </c>
      <c r="D115">
        <f>Table1[[#This Row],[reaction extent]]/2</f>
        <v>5.6500000000000043E-2</v>
      </c>
      <c r="E115">
        <f>Table1[[#This Row],[reaction extent]]/2</f>
        <v>5.6500000000000043E-2</v>
      </c>
      <c r="F115">
        <f>$M$7*Table1[[#This Row],[CO2 frac]]+$M$6*Table1[[#This Row],[CO frac]]+$M$5*Table1[[#This Row],[H2O frac]]</f>
        <v>-197793.55</v>
      </c>
      <c r="G1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-8695.5222826816916</v>
      </c>
      <c r="H115">
        <f>Table1[[#This Row],[1st Term]]+Table1[[#This Row],[2nd Term]]</f>
        <v>-206489.07228268168</v>
      </c>
      <c r="I115">
        <f t="shared" si="2"/>
        <v>-15480.747617504661</v>
      </c>
    </row>
    <row r="116" spans="1:9" x14ac:dyDescent="0.25">
      <c r="A116">
        <f t="shared" si="4"/>
        <v>0.11400000000000009</v>
      </c>
      <c r="B116">
        <f>(1-Table1[[#This Row],[reaction extent]])/2</f>
        <v>0.44299999999999995</v>
      </c>
      <c r="C116">
        <f>(1-Table1[[#This Row],[reaction extent]])/2</f>
        <v>0.44299999999999995</v>
      </c>
      <c r="D116">
        <f>Table1[[#This Row],[reaction extent]]/2</f>
        <v>5.7000000000000044E-2</v>
      </c>
      <c r="E116">
        <f>Table1[[#This Row],[reaction extent]]/2</f>
        <v>5.7000000000000044E-2</v>
      </c>
      <c r="F116">
        <f>$M$7*Table1[[#This Row],[CO2 frac]]+$M$6*Table1[[#This Row],[CO frac]]+$M$5*Table1[[#This Row],[H2O frac]]</f>
        <v>-197791.9</v>
      </c>
      <c r="G1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-8712.6115556234145</v>
      </c>
      <c r="H116">
        <f>Table1[[#This Row],[1st Term]]+Table1[[#This Row],[2nd Term]]</f>
        <v>-206504.51155562341</v>
      </c>
      <c r="I116">
        <f t="shared" si="2"/>
        <v>-15398.11568720323</v>
      </c>
    </row>
    <row r="117" spans="1:9" x14ac:dyDescent="0.25">
      <c r="A117">
        <f t="shared" si="4"/>
        <v>0.11500000000000009</v>
      </c>
      <c r="B117">
        <f>(1-Table1[[#This Row],[reaction extent]])/2</f>
        <v>0.44249999999999995</v>
      </c>
      <c r="C117">
        <f>(1-Table1[[#This Row],[reaction extent]])/2</f>
        <v>0.44249999999999995</v>
      </c>
      <c r="D117">
        <f>Table1[[#This Row],[reaction extent]]/2</f>
        <v>5.7500000000000044E-2</v>
      </c>
      <c r="E117">
        <f>Table1[[#This Row],[reaction extent]]/2</f>
        <v>5.7500000000000044E-2</v>
      </c>
      <c r="F117">
        <f>$M$7*Table1[[#This Row],[CO2 frac]]+$M$6*Table1[[#This Row],[CO frac]]+$M$5*Table1[[#This Row],[H2O frac]]</f>
        <v>-197790.25</v>
      </c>
      <c r="G1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-8729.618514056092</v>
      </c>
      <c r="H117">
        <f>Table1[[#This Row],[1st Term]]+Table1[[#This Row],[2nd Term]]</f>
        <v>-206519.86851405608</v>
      </c>
      <c r="I117">
        <f t="shared" si="2"/>
        <v>-15316.112974891426</v>
      </c>
    </row>
    <row r="118" spans="1:9" x14ac:dyDescent="0.25">
      <c r="A118">
        <f t="shared" si="4"/>
        <v>0.11600000000000009</v>
      </c>
      <c r="B118">
        <f>(1-Table1[[#This Row],[reaction extent]])/2</f>
        <v>0.44199999999999995</v>
      </c>
      <c r="C118">
        <f>(1-Table1[[#This Row],[reaction extent]])/2</f>
        <v>0.44199999999999995</v>
      </c>
      <c r="D118">
        <f>Table1[[#This Row],[reaction extent]]/2</f>
        <v>5.8000000000000045E-2</v>
      </c>
      <c r="E118">
        <f>Table1[[#This Row],[reaction extent]]/2</f>
        <v>5.8000000000000045E-2</v>
      </c>
      <c r="F118">
        <f>$M$7*Table1[[#This Row],[CO2 frac]]+$M$6*Table1[[#This Row],[CO frac]]+$M$5*Table1[[#This Row],[H2O frac]]</f>
        <v>-197788.6</v>
      </c>
      <c r="G1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-8746.5437815731893</v>
      </c>
      <c r="H118">
        <f>Table1[[#This Row],[1st Term]]+Table1[[#This Row],[2nd Term]]</f>
        <v>-206535.14378157319</v>
      </c>
      <c r="I118">
        <f t="shared" si="2"/>
        <v>-15234.728376613917</v>
      </c>
    </row>
    <row r="119" spans="1:9" x14ac:dyDescent="0.25">
      <c r="A119">
        <f t="shared" si="4"/>
        <v>0.11700000000000009</v>
      </c>
      <c r="B119">
        <f>(1-Table1[[#This Row],[reaction extent]])/2</f>
        <v>0.44149999999999995</v>
      </c>
      <c r="C119">
        <f>(1-Table1[[#This Row],[reaction extent]])/2</f>
        <v>0.44149999999999995</v>
      </c>
      <c r="D119">
        <f>Table1[[#This Row],[reaction extent]]/2</f>
        <v>5.8500000000000045E-2</v>
      </c>
      <c r="E119">
        <f>Table1[[#This Row],[reaction extent]]/2</f>
        <v>5.8500000000000045E-2</v>
      </c>
      <c r="F119">
        <f>$M$7*Table1[[#This Row],[CO2 frac]]+$M$6*Table1[[#This Row],[CO frac]]+$M$5*Table1[[#This Row],[H2O frac]]</f>
        <v>-197786.94999999998</v>
      </c>
      <c r="G1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-8763.3879708093446</v>
      </c>
      <c r="H119">
        <f>Table1[[#This Row],[1st Term]]+Table1[[#This Row],[2nd Term]]</f>
        <v>-206550.33797080931</v>
      </c>
      <c r="I119">
        <f t="shared" si="2"/>
        <v>-15153.951073749327</v>
      </c>
    </row>
    <row r="120" spans="1:9" x14ac:dyDescent="0.25">
      <c r="A120">
        <f t="shared" si="4"/>
        <v>0.11800000000000009</v>
      </c>
      <c r="B120">
        <f>(1-Table1[[#This Row],[reaction extent]])/2</f>
        <v>0.44099999999999995</v>
      </c>
      <c r="C120">
        <f>(1-Table1[[#This Row],[reaction extent]])/2</f>
        <v>0.44099999999999995</v>
      </c>
      <c r="D120">
        <f>Table1[[#This Row],[reaction extent]]/2</f>
        <v>5.9000000000000045E-2</v>
      </c>
      <c r="E120">
        <f>Table1[[#This Row],[reaction extent]]/2</f>
        <v>5.9000000000000045E-2</v>
      </c>
      <c r="F120">
        <f>$M$7*Table1[[#This Row],[CO2 frac]]+$M$6*Table1[[#This Row],[CO frac]]+$M$5*Table1[[#This Row],[H2O frac]]</f>
        <v>-197785.3</v>
      </c>
      <c r="G1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-8780.1516837206964</v>
      </c>
      <c r="H120">
        <f>Table1[[#This Row],[1st Term]]+Table1[[#This Row],[2nd Term]]</f>
        <v>-206565.45168372069</v>
      </c>
      <c r="I120">
        <f t="shared" si="2"/>
        <v>-15073.77052317314</v>
      </c>
    </row>
    <row r="121" spans="1:9" x14ac:dyDescent="0.25">
      <c r="A121">
        <f t="shared" si="4"/>
        <v>0.11900000000000009</v>
      </c>
      <c r="B121">
        <f>(1-Table1[[#This Row],[reaction extent]])/2</f>
        <v>0.44049999999999995</v>
      </c>
      <c r="C121">
        <f>(1-Table1[[#This Row],[reaction extent]])/2</f>
        <v>0.44049999999999995</v>
      </c>
      <c r="D121">
        <f>Table1[[#This Row],[reaction extent]]/2</f>
        <v>5.9500000000000046E-2</v>
      </c>
      <c r="E121">
        <f>Table1[[#This Row],[reaction extent]]/2</f>
        <v>5.9500000000000046E-2</v>
      </c>
      <c r="F121">
        <f>$M$7*Table1[[#This Row],[CO2 frac]]+$M$6*Table1[[#This Row],[CO frac]]+$M$5*Table1[[#This Row],[H2O frac]]</f>
        <v>-197783.65</v>
      </c>
      <c r="G1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-8796.8355118556719</v>
      </c>
      <c r="H121">
        <f>Table1[[#This Row],[1st Term]]+Table1[[#This Row],[2nd Term]]</f>
        <v>-206580.48551185566</v>
      </c>
      <c r="I121">
        <f t="shared" si="2"/>
        <v>-14994.176448002678</v>
      </c>
    </row>
    <row r="122" spans="1:9" x14ac:dyDescent="0.25">
      <c r="A122">
        <f t="shared" si="4"/>
        <v>0.12000000000000009</v>
      </c>
      <c r="B122">
        <f>(1-Table1[[#This Row],[reaction extent]])/2</f>
        <v>0.43999999999999995</v>
      </c>
      <c r="C122">
        <f>(1-Table1[[#This Row],[reaction extent]])/2</f>
        <v>0.43999999999999995</v>
      </c>
      <c r="D122">
        <f>Table1[[#This Row],[reaction extent]]/2</f>
        <v>6.0000000000000046E-2</v>
      </c>
      <c r="E122">
        <f>Table1[[#This Row],[reaction extent]]/2</f>
        <v>6.0000000000000046E-2</v>
      </c>
      <c r="F122">
        <f>$M$7*Table1[[#This Row],[CO2 frac]]+$M$6*Table1[[#This Row],[CO frac]]+$M$5*Table1[[#This Row],[H2O frac]]</f>
        <v>-197782</v>
      </c>
      <c r="G1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-8813.4400366166938</v>
      </c>
      <c r="H122">
        <f>Table1[[#This Row],[1st Term]]+Table1[[#This Row],[2nd Term]]</f>
        <v>-206595.4400366167</v>
      </c>
      <c r="I122">
        <f t="shared" si="2"/>
        <v>-14915.158828764093</v>
      </c>
    </row>
    <row r="123" spans="1:9" x14ac:dyDescent="0.25">
      <c r="A123">
        <f t="shared" si="4"/>
        <v>0.12100000000000009</v>
      </c>
      <c r="B123">
        <f>(1-Table1[[#This Row],[reaction extent]])/2</f>
        <v>0.43949999999999995</v>
      </c>
      <c r="C123">
        <f>(1-Table1[[#This Row],[reaction extent]])/2</f>
        <v>0.43949999999999995</v>
      </c>
      <c r="D123">
        <f>Table1[[#This Row],[reaction extent]]/2</f>
        <v>6.0500000000000047E-2</v>
      </c>
      <c r="E123">
        <f>Table1[[#This Row],[reaction extent]]/2</f>
        <v>6.0500000000000047E-2</v>
      </c>
      <c r="F123">
        <f>$M$7*Table1[[#This Row],[CO2 frac]]+$M$6*Table1[[#This Row],[CO frac]]+$M$5*Table1[[#This Row],[H2O frac]]</f>
        <v>-197780.35</v>
      </c>
      <c r="G1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-8829.9658295131667</v>
      </c>
      <c r="H123">
        <f>Table1[[#This Row],[1st Term]]+Table1[[#This Row],[2nd Term]]</f>
        <v>-206610.31582951319</v>
      </c>
      <c r="I123">
        <f t="shared" si="2"/>
        <v>-14836.707894690322</v>
      </c>
    </row>
    <row r="124" spans="1:9" x14ac:dyDescent="0.25">
      <c r="A124">
        <f t="shared" si="4"/>
        <v>0.12200000000000009</v>
      </c>
      <c r="B124">
        <f>(1-Table1[[#This Row],[reaction extent]])/2</f>
        <v>0.43899999999999995</v>
      </c>
      <c r="C124">
        <f>(1-Table1[[#This Row],[reaction extent]])/2</f>
        <v>0.43899999999999995</v>
      </c>
      <c r="D124">
        <f>Table1[[#This Row],[reaction extent]]/2</f>
        <v>6.1000000000000047E-2</v>
      </c>
      <c r="E124">
        <f>Table1[[#This Row],[reaction extent]]/2</f>
        <v>6.1000000000000047E-2</v>
      </c>
      <c r="F124">
        <f>$M$7*Table1[[#This Row],[CO2 frac]]+$M$6*Table1[[#This Row],[CO frac]]+$M$5*Table1[[#This Row],[H2O frac]]</f>
        <v>-197778.7</v>
      </c>
      <c r="G1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-8846.4134524060628</v>
      </c>
      <c r="H124">
        <f>Table1[[#This Row],[1st Term]]+Table1[[#This Row],[2nd Term]]</f>
        <v>-206625.11345240608</v>
      </c>
      <c r="I124">
        <f t="shared" si="2"/>
        <v>-14758.814115673873</v>
      </c>
    </row>
    <row r="125" spans="1:9" x14ac:dyDescent="0.25">
      <c r="A125">
        <f t="shared" si="4"/>
        <v>0.1230000000000001</v>
      </c>
      <c r="B125">
        <f>(1-Table1[[#This Row],[reaction extent]])/2</f>
        <v>0.43849999999999995</v>
      </c>
      <c r="C125">
        <f>(1-Table1[[#This Row],[reaction extent]])/2</f>
        <v>0.43849999999999995</v>
      </c>
      <c r="D125">
        <f>Table1[[#This Row],[reaction extent]]/2</f>
        <v>6.1500000000000048E-2</v>
      </c>
      <c r="E125">
        <f>Table1[[#This Row],[reaction extent]]/2</f>
        <v>6.1500000000000048E-2</v>
      </c>
      <c r="F125">
        <f>$M$7*Table1[[#This Row],[CO2 frac]]+$M$6*Table1[[#This Row],[CO frac]]+$M$5*Table1[[#This Row],[H2O frac]]</f>
        <v>-197777.05000000002</v>
      </c>
      <c r="G1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-8862.7834577445192</v>
      </c>
      <c r="H125">
        <f>Table1[[#This Row],[1st Term]]+Table1[[#This Row],[2nd Term]]</f>
        <v>-206639.83345774453</v>
      </c>
      <c r="I125">
        <f t="shared" si="2"/>
        <v>-14681.468194321484</v>
      </c>
    </row>
    <row r="126" spans="1:9" x14ac:dyDescent="0.25">
      <c r="A126">
        <f t="shared" si="4"/>
        <v>0.1240000000000001</v>
      </c>
      <c r="B126">
        <f>(1-Table1[[#This Row],[reaction extent]])/2</f>
        <v>0.43799999999999994</v>
      </c>
      <c r="C126">
        <f>(1-Table1[[#This Row],[reaction extent]])/2</f>
        <v>0.43799999999999994</v>
      </c>
      <c r="D126">
        <f>Table1[[#This Row],[reaction extent]]/2</f>
        <v>6.2000000000000048E-2</v>
      </c>
      <c r="E126">
        <f>Table1[[#This Row],[reaction extent]]/2</f>
        <v>6.2000000000000048E-2</v>
      </c>
      <c r="F126">
        <f>$M$7*Table1[[#This Row],[CO2 frac]]+$M$6*Table1[[#This Row],[CO frac]]+$M$5*Table1[[#This Row],[H2O frac]]</f>
        <v>-197775.4</v>
      </c>
      <c r="G1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-8879.0763887947196</v>
      </c>
      <c r="H126">
        <f>Table1[[#This Row],[1st Term]]+Table1[[#This Row],[2nd Term]]</f>
        <v>-206654.47638879472</v>
      </c>
      <c r="I126">
        <f t="shared" si="2"/>
        <v>-14604.66105841633</v>
      </c>
    </row>
    <row r="127" spans="1:9" x14ac:dyDescent="0.25">
      <c r="A127">
        <f t="shared" si="4"/>
        <v>0.12500000000000008</v>
      </c>
      <c r="B127">
        <f>(1-Table1[[#This Row],[reaction extent]])/2</f>
        <v>0.43749999999999994</v>
      </c>
      <c r="C127">
        <f>(1-Table1[[#This Row],[reaction extent]])/2</f>
        <v>0.43749999999999994</v>
      </c>
      <c r="D127">
        <f>Table1[[#This Row],[reaction extent]]/2</f>
        <v>6.2500000000000042E-2</v>
      </c>
      <c r="E127">
        <f>Table1[[#This Row],[reaction extent]]/2</f>
        <v>6.2500000000000042E-2</v>
      </c>
      <c r="F127">
        <f>$M$7*Table1[[#This Row],[CO2 frac]]+$M$6*Table1[[#This Row],[CO frac]]+$M$5*Table1[[#This Row],[H2O frac]]</f>
        <v>-197773.74999999997</v>
      </c>
      <c r="G1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-8895.2927798614</v>
      </c>
      <c r="H127">
        <f>Table1[[#This Row],[1st Term]]+Table1[[#This Row],[2nd Term]]</f>
        <v>-206669.04277986137</v>
      </c>
      <c r="I127">
        <f t="shared" si="2"/>
        <v>-14528.383853772626</v>
      </c>
    </row>
    <row r="128" spans="1:9" x14ac:dyDescent="0.25">
      <c r="A128">
        <f t="shared" si="4"/>
        <v>0.12600000000000008</v>
      </c>
      <c r="B128">
        <f>(1-Table1[[#This Row],[reaction extent]])/2</f>
        <v>0.43699999999999994</v>
      </c>
      <c r="C128">
        <f>(1-Table1[[#This Row],[reaction extent]])/2</f>
        <v>0.43699999999999994</v>
      </c>
      <c r="D128">
        <f>Table1[[#This Row],[reaction extent]]/2</f>
        <v>6.3000000000000042E-2</v>
      </c>
      <c r="E128">
        <f>Table1[[#This Row],[reaction extent]]/2</f>
        <v>6.3000000000000042E-2</v>
      </c>
      <c r="F128">
        <f>$M$7*Table1[[#This Row],[CO2 frac]]+$M$6*Table1[[#This Row],[CO frac]]+$M$5*Table1[[#This Row],[H2O frac]]</f>
        <v>-197772.1</v>
      </c>
      <c r="G1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-8911.4331565022494</v>
      </c>
      <c r="H128">
        <f>Table1[[#This Row],[1st Term]]+Table1[[#This Row],[2nd Term]]</f>
        <v>-206683.53315650226</v>
      </c>
      <c r="I128">
        <f t="shared" si="2"/>
        <v>-14452.627937076601</v>
      </c>
    </row>
    <row r="129" spans="1:9" x14ac:dyDescent="0.25">
      <c r="A129">
        <f t="shared" si="4"/>
        <v>0.12700000000000009</v>
      </c>
      <c r="B129">
        <f>(1-Table1[[#This Row],[reaction extent]])/2</f>
        <v>0.43649999999999994</v>
      </c>
      <c r="C129">
        <f>(1-Table1[[#This Row],[reaction extent]])/2</f>
        <v>0.43649999999999994</v>
      </c>
      <c r="D129">
        <f>Table1[[#This Row],[reaction extent]]/2</f>
        <v>6.3500000000000043E-2</v>
      </c>
      <c r="E129">
        <f>Table1[[#This Row],[reaction extent]]/2</f>
        <v>6.3500000000000043E-2</v>
      </c>
      <c r="F129">
        <f>$M$7*Table1[[#This Row],[CO2 frac]]+$M$6*Table1[[#This Row],[CO frac]]+$M$5*Table1[[#This Row],[H2O frac]]</f>
        <v>-197770.45</v>
      </c>
      <c r="G1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-8927.4980357355053</v>
      </c>
      <c r="H129">
        <f>Table1[[#This Row],[1st Term]]+Table1[[#This Row],[2nd Term]]</f>
        <v>-206697.94803573552</v>
      </c>
      <c r="I129">
        <f t="shared" si="2"/>
        <v>-14377.384869367221</v>
      </c>
    </row>
    <row r="130" spans="1:9" x14ac:dyDescent="0.25">
      <c r="A130">
        <f t="shared" si="4"/>
        <v>0.12800000000000009</v>
      </c>
      <c r="B130">
        <f>(1-Table1[[#This Row],[reaction extent]])/2</f>
        <v>0.43599999999999994</v>
      </c>
      <c r="C130">
        <f>(1-Table1[[#This Row],[reaction extent]])/2</f>
        <v>0.43599999999999994</v>
      </c>
      <c r="D130">
        <f>Table1[[#This Row],[reaction extent]]/2</f>
        <v>6.4000000000000043E-2</v>
      </c>
      <c r="E130">
        <f>Table1[[#This Row],[reaction extent]]/2</f>
        <v>6.4000000000000043E-2</v>
      </c>
      <c r="F130">
        <f>$M$7*Table1[[#This Row],[CO2 frac]]+$M$6*Table1[[#This Row],[CO frac]]+$M$5*Table1[[#This Row],[H2O frac]]</f>
        <v>-197768.8</v>
      </c>
      <c r="G1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-8943.4879262410159</v>
      </c>
      <c r="H130">
        <f>Table1[[#This Row],[1st Term]]+Table1[[#This Row],[2nd Term]]</f>
        <v>-206712.287926241</v>
      </c>
      <c r="I130">
        <f t="shared" ref="I130:I193" si="5">(H131-H129)/(A131-A129)</f>
        <v>-14302.646409749274</v>
      </c>
    </row>
    <row r="131" spans="1:9" x14ac:dyDescent="0.25">
      <c r="A131">
        <f t="shared" si="4"/>
        <v>0.12900000000000009</v>
      </c>
      <c r="B131">
        <f>(1-Table1[[#This Row],[reaction extent]])/2</f>
        <v>0.43549999999999994</v>
      </c>
      <c r="C131">
        <f>(1-Table1[[#This Row],[reaction extent]])/2</f>
        <v>0.43549999999999994</v>
      </c>
      <c r="D131">
        <f>Table1[[#This Row],[reaction extent]]/2</f>
        <v>6.4500000000000043E-2</v>
      </c>
      <c r="E131">
        <f>Table1[[#This Row],[reaction extent]]/2</f>
        <v>6.4500000000000043E-2</v>
      </c>
      <c r="F131">
        <f>$M$7*Table1[[#This Row],[CO2 frac]]+$M$6*Table1[[#This Row],[CO frac]]+$M$5*Table1[[#This Row],[H2O frac]]</f>
        <v>-197767.15</v>
      </c>
      <c r="G1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-8959.4033285550177</v>
      </c>
      <c r="H131">
        <f>Table1[[#This Row],[1st Term]]+Table1[[#This Row],[2nd Term]]</f>
        <v>-206726.55332855502</v>
      </c>
      <c r="I131">
        <f t="shared" si="5"/>
        <v>-14228.404508918162</v>
      </c>
    </row>
    <row r="132" spans="1:9" x14ac:dyDescent="0.25">
      <c r="A132">
        <f t="shared" si="4"/>
        <v>0.13000000000000009</v>
      </c>
      <c r="B132">
        <f>(1-Table1[[#This Row],[reaction extent]])/2</f>
        <v>0.43499999999999994</v>
      </c>
      <c r="C132">
        <f>(1-Table1[[#This Row],[reaction extent]])/2</f>
        <v>0.43499999999999994</v>
      </c>
      <c r="D132">
        <f>Table1[[#This Row],[reaction extent]]/2</f>
        <v>6.5000000000000044E-2</v>
      </c>
      <c r="E132">
        <f>Table1[[#This Row],[reaction extent]]/2</f>
        <v>6.5000000000000044E-2</v>
      </c>
      <c r="F132">
        <f>$M$7*Table1[[#This Row],[CO2 frac]]+$M$6*Table1[[#This Row],[CO frac]]+$M$5*Table1[[#This Row],[H2O frac]]</f>
        <v>-197765.5</v>
      </c>
      <c r="G1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-8975.2447352588388</v>
      </c>
      <c r="H132">
        <f>Table1[[#This Row],[1st Term]]+Table1[[#This Row],[2nd Term]]</f>
        <v>-206740.74473525884</v>
      </c>
      <c r="I132">
        <f t="shared" si="5"/>
        <v>-14154.651303397246</v>
      </c>
    </row>
    <row r="133" spans="1:9" x14ac:dyDescent="0.25">
      <c r="A133">
        <f t="shared" si="4"/>
        <v>0.13100000000000009</v>
      </c>
      <c r="B133">
        <f>(1-Table1[[#This Row],[reaction extent]])/2</f>
        <v>0.43449999999999994</v>
      </c>
      <c r="C133">
        <f>(1-Table1[[#This Row],[reaction extent]])/2</f>
        <v>0.43449999999999994</v>
      </c>
      <c r="D133">
        <f>Table1[[#This Row],[reaction extent]]/2</f>
        <v>6.5500000000000044E-2</v>
      </c>
      <c r="E133">
        <f>Table1[[#This Row],[reaction extent]]/2</f>
        <v>6.5500000000000044E-2</v>
      </c>
      <c r="F133">
        <f>$M$7*Table1[[#This Row],[CO2 frac]]+$M$6*Table1[[#This Row],[CO frac]]+$M$5*Table1[[#This Row],[H2O frac]]</f>
        <v>-197763.84999999998</v>
      </c>
      <c r="G1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-8991.0126311618387</v>
      </c>
      <c r="H133">
        <f>Table1[[#This Row],[1st Term]]+Table1[[#This Row],[2nd Term]]</f>
        <v>-206754.86263116181</v>
      </c>
      <c r="I133">
        <f t="shared" si="5"/>
        <v>-14081.379109935357</v>
      </c>
    </row>
    <row r="134" spans="1:9" x14ac:dyDescent="0.25">
      <c r="A134">
        <f t="shared" si="4"/>
        <v>0.13200000000000009</v>
      </c>
      <c r="B134">
        <f>(1-Table1[[#This Row],[reaction extent]])/2</f>
        <v>0.43399999999999994</v>
      </c>
      <c r="C134">
        <f>(1-Table1[[#This Row],[reaction extent]])/2</f>
        <v>0.43399999999999994</v>
      </c>
      <c r="D134">
        <f>Table1[[#This Row],[reaction extent]]/2</f>
        <v>6.6000000000000045E-2</v>
      </c>
      <c r="E134">
        <f>Table1[[#This Row],[reaction extent]]/2</f>
        <v>6.6000000000000045E-2</v>
      </c>
      <c r="F134">
        <f>$M$7*Table1[[#This Row],[CO2 frac]]+$M$6*Table1[[#This Row],[CO frac]]+$M$5*Table1[[#This Row],[H2O frac]]</f>
        <v>-197762.19999999998</v>
      </c>
      <c r="G1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-9006.707493478727</v>
      </c>
      <c r="H134">
        <f>Table1[[#This Row],[1st Term]]+Table1[[#This Row],[2nd Term]]</f>
        <v>-206768.90749347871</v>
      </c>
      <c r="I134">
        <f t="shared" si="5"/>
        <v>-14008.580419860651</v>
      </c>
    </row>
    <row r="135" spans="1:9" x14ac:dyDescent="0.25">
      <c r="A135">
        <f t="shared" si="4"/>
        <v>0.13300000000000009</v>
      </c>
      <c r="B135">
        <f>(1-Table1[[#This Row],[reaction extent]])/2</f>
        <v>0.43349999999999994</v>
      </c>
      <c r="C135">
        <f>(1-Table1[[#This Row],[reaction extent]])/2</f>
        <v>0.43349999999999994</v>
      </c>
      <c r="D135">
        <f>Table1[[#This Row],[reaction extent]]/2</f>
        <v>6.6500000000000045E-2</v>
      </c>
      <c r="E135">
        <f>Table1[[#This Row],[reaction extent]]/2</f>
        <v>6.6500000000000045E-2</v>
      </c>
      <c r="F135">
        <f>$M$7*Table1[[#This Row],[CO2 frac]]+$M$6*Table1[[#This Row],[CO frac]]+$M$5*Table1[[#This Row],[H2O frac]]</f>
        <v>-197760.55000000002</v>
      </c>
      <c r="G1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-9022.329792001512</v>
      </c>
      <c r="H135">
        <f>Table1[[#This Row],[1st Term]]+Table1[[#This Row],[2nd Term]]</f>
        <v>-206782.87979200153</v>
      </c>
      <c r="I135">
        <f t="shared" si="5"/>
        <v>-13936.247893783717</v>
      </c>
    </row>
    <row r="136" spans="1:9" x14ac:dyDescent="0.25">
      <c r="A136">
        <f t="shared" si="4"/>
        <v>0.13400000000000009</v>
      </c>
      <c r="B136">
        <f>(1-Table1[[#This Row],[reaction extent]])/2</f>
        <v>0.43299999999999994</v>
      </c>
      <c r="C136">
        <f>(1-Table1[[#This Row],[reaction extent]])/2</f>
        <v>0.43299999999999994</v>
      </c>
      <c r="D136">
        <f>Table1[[#This Row],[reaction extent]]/2</f>
        <v>6.7000000000000046E-2</v>
      </c>
      <c r="E136">
        <f>Table1[[#This Row],[reaction extent]]/2</f>
        <v>6.7000000000000046E-2</v>
      </c>
      <c r="F136">
        <f>$M$7*Table1[[#This Row],[CO2 frac]]+$M$6*Table1[[#This Row],[CO frac]]+$M$5*Table1[[#This Row],[H2O frac]]</f>
        <v>-197758.9</v>
      </c>
      <c r="G1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-9037.879989266281</v>
      </c>
      <c r="H136">
        <f>Table1[[#This Row],[1st Term]]+Table1[[#This Row],[2nd Term]]</f>
        <v>-206796.77998926627</v>
      </c>
      <c r="I136">
        <f t="shared" si="5"/>
        <v>-13864.374356722679</v>
      </c>
    </row>
    <row r="137" spans="1:9" x14ac:dyDescent="0.25">
      <c r="A137">
        <f t="shared" si="4"/>
        <v>0.13500000000000009</v>
      </c>
      <c r="B137">
        <f>(1-Table1[[#This Row],[reaction extent]])/2</f>
        <v>0.43249999999999994</v>
      </c>
      <c r="C137">
        <f>(1-Table1[[#This Row],[reaction extent]])/2</f>
        <v>0.43249999999999994</v>
      </c>
      <c r="D137">
        <f>Table1[[#This Row],[reaction extent]]/2</f>
        <v>6.7500000000000046E-2</v>
      </c>
      <c r="E137">
        <f>Table1[[#This Row],[reaction extent]]/2</f>
        <v>6.7500000000000046E-2</v>
      </c>
      <c r="F137">
        <f>$M$7*Table1[[#This Row],[CO2 frac]]+$M$6*Table1[[#This Row],[CO frac]]+$M$5*Table1[[#This Row],[H2O frac]]</f>
        <v>-197757.25</v>
      </c>
      <c r="G1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-9053.3585407149931</v>
      </c>
      <c r="H137">
        <f>Table1[[#This Row],[1st Term]]+Table1[[#This Row],[2nd Term]]</f>
        <v>-206810.60854071498</v>
      </c>
      <c r="I137">
        <f t="shared" si="5"/>
        <v>-13792.952793097344</v>
      </c>
    </row>
    <row r="138" spans="1:9" x14ac:dyDescent="0.25">
      <c r="A138">
        <f t="shared" si="4"/>
        <v>0.13600000000000009</v>
      </c>
      <c r="B138">
        <f>(1-Table1[[#This Row],[reaction extent]])/2</f>
        <v>0.43199999999999994</v>
      </c>
      <c r="C138">
        <f>(1-Table1[[#This Row],[reaction extent]])/2</f>
        <v>0.43199999999999994</v>
      </c>
      <c r="D138">
        <f>Table1[[#This Row],[reaction extent]]/2</f>
        <v>6.8000000000000047E-2</v>
      </c>
      <c r="E138">
        <f>Table1[[#This Row],[reaction extent]]/2</f>
        <v>6.8000000000000047E-2</v>
      </c>
      <c r="F138">
        <f>$M$7*Table1[[#This Row],[CO2 frac]]+$M$6*Table1[[#This Row],[CO frac]]+$M$5*Table1[[#This Row],[H2O frac]]</f>
        <v>-197755.59999999998</v>
      </c>
      <c r="G1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-9068.7658948524804</v>
      </c>
      <c r="H138">
        <f>Table1[[#This Row],[1st Term]]+Table1[[#This Row],[2nd Term]]</f>
        <v>-206824.36589485247</v>
      </c>
      <c r="I138">
        <f t="shared" si="5"/>
        <v>-13721.97634191251</v>
      </c>
    </row>
    <row r="139" spans="1:9" x14ac:dyDescent="0.25">
      <c r="A139">
        <f t="shared" si="4"/>
        <v>0.13700000000000009</v>
      </c>
      <c r="B139">
        <f>(1-Table1[[#This Row],[reaction extent]])/2</f>
        <v>0.43149999999999994</v>
      </c>
      <c r="C139">
        <f>(1-Table1[[#This Row],[reaction extent]])/2</f>
        <v>0.43149999999999994</v>
      </c>
      <c r="D139">
        <f>Table1[[#This Row],[reaction extent]]/2</f>
        <v>6.8500000000000047E-2</v>
      </c>
      <c r="E139">
        <f>Table1[[#This Row],[reaction extent]]/2</f>
        <v>6.8500000000000047E-2</v>
      </c>
      <c r="F139">
        <f>$M$7*Table1[[#This Row],[CO2 frac]]+$M$6*Table1[[#This Row],[CO frac]]+$M$5*Table1[[#This Row],[H2O frac]]</f>
        <v>-197753.94999999998</v>
      </c>
      <c r="G1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-9084.1024933988192</v>
      </c>
      <c r="H139">
        <f>Table1[[#This Row],[1st Term]]+Table1[[#This Row],[2nd Term]]</f>
        <v>-206838.05249339881</v>
      </c>
      <c r="I139">
        <f t="shared" si="5"/>
        <v>-13651.4382923924</v>
      </c>
    </row>
    <row r="140" spans="1:9" x14ac:dyDescent="0.25">
      <c r="A140">
        <f t="shared" si="4"/>
        <v>0.13800000000000009</v>
      </c>
      <c r="B140">
        <f>(1-Table1[[#This Row],[reaction extent]])/2</f>
        <v>0.43099999999999994</v>
      </c>
      <c r="C140">
        <f>(1-Table1[[#This Row],[reaction extent]])/2</f>
        <v>0.43099999999999994</v>
      </c>
      <c r="D140">
        <f>Table1[[#This Row],[reaction extent]]/2</f>
        <v>6.9000000000000047E-2</v>
      </c>
      <c r="E140">
        <f>Table1[[#This Row],[reaction extent]]/2</f>
        <v>6.9000000000000047E-2</v>
      </c>
      <c r="F140">
        <f>$M$7*Table1[[#This Row],[CO2 frac]]+$M$6*Table1[[#This Row],[CO frac]]+$M$5*Table1[[#This Row],[H2O frac]]</f>
        <v>-197752.3</v>
      </c>
      <c r="G1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-9099.3687714372609</v>
      </c>
      <c r="H140">
        <f>Table1[[#This Row],[1st Term]]+Table1[[#This Row],[2nd Term]]</f>
        <v>-206851.66877143725</v>
      </c>
      <c r="I140">
        <f t="shared" si="5"/>
        <v>-13581.33207952777</v>
      </c>
    </row>
    <row r="141" spans="1:9" x14ac:dyDescent="0.25">
      <c r="A141">
        <f t="shared" si="4"/>
        <v>0.1390000000000001</v>
      </c>
      <c r="B141">
        <f>(1-Table1[[#This Row],[reaction extent]])/2</f>
        <v>0.43049999999999994</v>
      </c>
      <c r="C141">
        <f>(1-Table1[[#This Row],[reaction extent]])/2</f>
        <v>0.43049999999999994</v>
      </c>
      <c r="D141">
        <f>Table1[[#This Row],[reaction extent]]/2</f>
        <v>6.9500000000000048E-2</v>
      </c>
      <c r="E141">
        <f>Table1[[#This Row],[reaction extent]]/2</f>
        <v>6.9500000000000048E-2</v>
      </c>
      <c r="F141">
        <f>$M$7*Table1[[#This Row],[CO2 frac]]+$M$6*Table1[[#This Row],[CO frac]]+$M$5*Table1[[#This Row],[H2O frac]]</f>
        <v>-197750.65</v>
      </c>
      <c r="G1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-9114.5651575578577</v>
      </c>
      <c r="H141">
        <f>Table1[[#This Row],[1st Term]]+Table1[[#This Row],[2nd Term]]</f>
        <v>-206865.21515755786</v>
      </c>
      <c r="I141">
        <f t="shared" si="5"/>
        <v>-13511.651279855856</v>
      </c>
    </row>
    <row r="142" spans="1:9" x14ac:dyDescent="0.25">
      <c r="A142">
        <f t="shared" si="4"/>
        <v>0.1400000000000001</v>
      </c>
      <c r="B142">
        <f>(1-Table1[[#This Row],[reaction extent]])/2</f>
        <v>0.42999999999999994</v>
      </c>
      <c r="C142">
        <f>(1-Table1[[#This Row],[reaction extent]])/2</f>
        <v>0.42999999999999994</v>
      </c>
      <c r="D142">
        <f>Table1[[#This Row],[reaction extent]]/2</f>
        <v>7.0000000000000048E-2</v>
      </c>
      <c r="E142">
        <f>Table1[[#This Row],[reaction extent]]/2</f>
        <v>7.0000000000000048E-2</v>
      </c>
      <c r="F142">
        <f>$M$7*Table1[[#This Row],[CO2 frac]]+$M$6*Table1[[#This Row],[CO frac]]+$M$5*Table1[[#This Row],[H2O frac]]</f>
        <v>-197749</v>
      </c>
      <c r="G1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-9129.6920739969719</v>
      </c>
      <c r="H142">
        <f>Table1[[#This Row],[1st Term]]+Table1[[#This Row],[2nd Term]]</f>
        <v>-206878.69207399696</v>
      </c>
      <c r="I142">
        <f t="shared" si="5"/>
        <v>-13442.389607458595</v>
      </c>
    </row>
    <row r="143" spans="1:9" x14ac:dyDescent="0.25">
      <c r="A143">
        <f t="shared" si="4"/>
        <v>0.1410000000000001</v>
      </c>
      <c r="B143">
        <f>(1-Table1[[#This Row],[reaction extent]])/2</f>
        <v>0.42949999999999994</v>
      </c>
      <c r="C143">
        <f>(1-Table1[[#This Row],[reaction extent]])/2</f>
        <v>0.42949999999999994</v>
      </c>
      <c r="D143">
        <f>Table1[[#This Row],[reaction extent]]/2</f>
        <v>7.0500000000000049E-2</v>
      </c>
      <c r="E143">
        <f>Table1[[#This Row],[reaction extent]]/2</f>
        <v>7.0500000000000049E-2</v>
      </c>
      <c r="F143">
        <f>$M$7*Table1[[#This Row],[CO2 frac]]+$M$6*Table1[[#This Row],[CO frac]]+$M$5*Table1[[#This Row],[H2O frac]]</f>
        <v>-197747.35</v>
      </c>
      <c r="G1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-9144.7499367727705</v>
      </c>
      <c r="H143">
        <f>Table1[[#This Row],[1st Term]]+Table1[[#This Row],[2nd Term]]</f>
        <v>-206892.09993677278</v>
      </c>
      <c r="I143">
        <f t="shared" si="5"/>
        <v>-13373.540909960853</v>
      </c>
    </row>
    <row r="144" spans="1:9" x14ac:dyDescent="0.25">
      <c r="A144">
        <f t="shared" si="4"/>
        <v>0.1420000000000001</v>
      </c>
      <c r="B144">
        <f>(1-Table1[[#This Row],[reaction extent]])/2</f>
        <v>0.42899999999999994</v>
      </c>
      <c r="C144">
        <f>(1-Table1[[#This Row],[reaction extent]])/2</f>
        <v>0.42899999999999994</v>
      </c>
      <c r="D144">
        <f>Table1[[#This Row],[reaction extent]]/2</f>
        <v>7.1000000000000049E-2</v>
      </c>
      <c r="E144">
        <f>Table1[[#This Row],[reaction extent]]/2</f>
        <v>7.1000000000000049E-2</v>
      </c>
      <c r="F144">
        <f>$M$7*Table1[[#This Row],[CO2 frac]]+$M$6*Table1[[#This Row],[CO frac]]+$M$5*Table1[[#This Row],[H2O frac]]</f>
        <v>-197745.69999999998</v>
      </c>
      <c r="G1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-9159.7391558168929</v>
      </c>
      <c r="H144">
        <f>Table1[[#This Row],[1st Term]]+Table1[[#This Row],[2nd Term]]</f>
        <v>-206905.43915581689</v>
      </c>
      <c r="I144">
        <f t="shared" si="5"/>
        <v>-13305.099164805131</v>
      </c>
    </row>
    <row r="145" spans="1:9" x14ac:dyDescent="0.25">
      <c r="A145">
        <f t="shared" si="4"/>
        <v>0.1430000000000001</v>
      </c>
      <c r="B145">
        <f>(1-Table1[[#This Row],[reaction extent]])/2</f>
        <v>0.42849999999999994</v>
      </c>
      <c r="C145">
        <f>(1-Table1[[#This Row],[reaction extent]])/2</f>
        <v>0.42849999999999994</v>
      </c>
      <c r="D145">
        <f>Table1[[#This Row],[reaction extent]]/2</f>
        <v>7.150000000000005E-2</v>
      </c>
      <c r="E145">
        <f>Table1[[#This Row],[reaction extent]]/2</f>
        <v>7.150000000000005E-2</v>
      </c>
      <c r="F145">
        <f>$M$7*Table1[[#This Row],[CO2 frac]]+$M$6*Table1[[#This Row],[CO frac]]+$M$5*Table1[[#This Row],[H2O frac]]</f>
        <v>-197744.05</v>
      </c>
      <c r="G1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-9174.6601351024074</v>
      </c>
      <c r="H145">
        <f>Table1[[#This Row],[1st Term]]+Table1[[#This Row],[2nd Term]]</f>
        <v>-206918.71013510239</v>
      </c>
      <c r="I145">
        <f t="shared" si="5"/>
        <v>-13237.058475628135</v>
      </c>
    </row>
    <row r="146" spans="1:9" x14ac:dyDescent="0.25">
      <c r="A146">
        <f t="shared" si="4"/>
        <v>0.1440000000000001</v>
      </c>
      <c r="B146">
        <f>(1-Table1[[#This Row],[reaction extent]])/2</f>
        <v>0.42799999999999994</v>
      </c>
      <c r="C146">
        <f>(1-Table1[[#This Row],[reaction extent]])/2</f>
        <v>0.42799999999999994</v>
      </c>
      <c r="D146">
        <f>Table1[[#This Row],[reaction extent]]/2</f>
        <v>7.200000000000005E-2</v>
      </c>
      <c r="E146">
        <f>Table1[[#This Row],[reaction extent]]/2</f>
        <v>7.200000000000005E-2</v>
      </c>
      <c r="F146">
        <f>$M$7*Table1[[#This Row],[CO2 frac]]+$M$6*Table1[[#This Row],[CO frac]]+$M$5*Table1[[#This Row],[H2O frac]]</f>
        <v>-197742.4</v>
      </c>
      <c r="G1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-9189.513272768163</v>
      </c>
      <c r="H146">
        <f>Table1[[#This Row],[1st Term]]+Table1[[#This Row],[2nd Term]]</f>
        <v>-206931.91327276814</v>
      </c>
      <c r="I146">
        <f t="shared" si="5"/>
        <v>-13169.413068666461</v>
      </c>
    </row>
    <row r="147" spans="1:9" x14ac:dyDescent="0.25">
      <c r="A147">
        <f t="shared" si="4"/>
        <v>0.1450000000000001</v>
      </c>
      <c r="B147">
        <f>(1-Table1[[#This Row],[reaction extent]])/2</f>
        <v>0.42749999999999994</v>
      </c>
      <c r="C147">
        <f>(1-Table1[[#This Row],[reaction extent]])/2</f>
        <v>0.42749999999999994</v>
      </c>
      <c r="D147">
        <f>Table1[[#This Row],[reaction extent]]/2</f>
        <v>7.2500000000000051E-2</v>
      </c>
      <c r="E147">
        <f>Table1[[#This Row],[reaction extent]]/2</f>
        <v>7.2500000000000051E-2</v>
      </c>
      <c r="F147">
        <f>$M$7*Table1[[#This Row],[CO2 frac]]+$M$6*Table1[[#This Row],[CO frac]]+$M$5*Table1[[#This Row],[H2O frac]]</f>
        <v>-197740.75</v>
      </c>
      <c r="G1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-9204.2989612397087</v>
      </c>
      <c r="H147">
        <f>Table1[[#This Row],[1st Term]]+Table1[[#This Row],[2nd Term]]</f>
        <v>-206945.04896123972</v>
      </c>
      <c r="I147">
        <f t="shared" si="5"/>
        <v>-13102.157289365994</v>
      </c>
    </row>
    <row r="148" spans="1:9" x14ac:dyDescent="0.25">
      <c r="A148">
        <f t="shared" si="4"/>
        <v>0.1460000000000001</v>
      </c>
      <c r="B148">
        <f>(1-Table1[[#This Row],[reaction extent]])/2</f>
        <v>0.42699999999999994</v>
      </c>
      <c r="C148">
        <f>(1-Table1[[#This Row],[reaction extent]])/2</f>
        <v>0.42699999999999994</v>
      </c>
      <c r="D148">
        <f>Table1[[#This Row],[reaction extent]]/2</f>
        <v>7.3000000000000051E-2</v>
      </c>
      <c r="E148">
        <f>Table1[[#This Row],[reaction extent]]/2</f>
        <v>7.3000000000000051E-2</v>
      </c>
      <c r="F148">
        <f>$M$7*Table1[[#This Row],[CO2 frac]]+$M$6*Table1[[#This Row],[CO frac]]+$M$5*Table1[[#This Row],[H2O frac]]</f>
        <v>-197739.1</v>
      </c>
      <c r="G1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-9219.0175873468634</v>
      </c>
      <c r="H148">
        <f>Table1[[#This Row],[1st Term]]+Table1[[#This Row],[2nd Term]]</f>
        <v>-206958.11758734687</v>
      </c>
      <c r="I148">
        <f t="shared" si="5"/>
        <v>-13035.285599180486</v>
      </c>
    </row>
    <row r="149" spans="1:9" x14ac:dyDescent="0.25">
      <c r="A149">
        <f t="shared" si="4"/>
        <v>0.1470000000000001</v>
      </c>
      <c r="B149">
        <f>(1-Table1[[#This Row],[reaction extent]])/2</f>
        <v>0.42649999999999993</v>
      </c>
      <c r="C149">
        <f>(1-Table1[[#This Row],[reaction extent]])/2</f>
        <v>0.42649999999999993</v>
      </c>
      <c r="D149">
        <f>Table1[[#This Row],[reaction extent]]/2</f>
        <v>7.3500000000000051E-2</v>
      </c>
      <c r="E149">
        <f>Table1[[#This Row],[reaction extent]]/2</f>
        <v>7.3500000000000051E-2</v>
      </c>
      <c r="F149">
        <f>$M$7*Table1[[#This Row],[CO2 frac]]+$M$6*Table1[[#This Row],[CO frac]]+$M$5*Table1[[#This Row],[H2O frac]]</f>
        <v>-197737.45</v>
      </c>
      <c r="G1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-9233.6695324380617</v>
      </c>
      <c r="H149">
        <f>Table1[[#This Row],[1st Term]]+Table1[[#This Row],[2nd Term]]</f>
        <v>-206971.11953243808</v>
      </c>
      <c r="I149">
        <f t="shared" si="5"/>
        <v>-12968.792572355585</v>
      </c>
    </row>
    <row r="150" spans="1:9" x14ac:dyDescent="0.25">
      <c r="A150">
        <f t="shared" si="4"/>
        <v>0.1480000000000001</v>
      </c>
      <c r="B150">
        <f>(1-Table1[[#This Row],[reaction extent]])/2</f>
        <v>0.42599999999999993</v>
      </c>
      <c r="C150">
        <f>(1-Table1[[#This Row],[reaction extent]])/2</f>
        <v>0.42599999999999993</v>
      </c>
      <c r="D150">
        <f>Table1[[#This Row],[reaction extent]]/2</f>
        <v>7.4000000000000052E-2</v>
      </c>
      <c r="E150">
        <f>Table1[[#This Row],[reaction extent]]/2</f>
        <v>7.4000000000000052E-2</v>
      </c>
      <c r="F150">
        <f>$M$7*Table1[[#This Row],[CO2 frac]]+$M$6*Table1[[#This Row],[CO frac]]+$M$5*Table1[[#This Row],[H2O frac]]</f>
        <v>-197735.8</v>
      </c>
      <c r="G1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-9248.2551724915866</v>
      </c>
      <c r="H150">
        <f>Table1[[#This Row],[1st Term]]+Table1[[#This Row],[2nd Term]]</f>
        <v>-206984.05517249159</v>
      </c>
      <c r="I150">
        <f t="shared" si="5"/>
        <v>-12902.672892843828</v>
      </c>
    </row>
    <row r="151" spans="1:9" x14ac:dyDescent="0.25">
      <c r="A151">
        <f t="shared" si="4"/>
        <v>0.1490000000000001</v>
      </c>
      <c r="B151">
        <f>(1-Table1[[#This Row],[reaction extent]])/2</f>
        <v>0.42549999999999993</v>
      </c>
      <c r="C151">
        <f>(1-Table1[[#This Row],[reaction extent]])/2</f>
        <v>0.42549999999999993</v>
      </c>
      <c r="D151">
        <f>Table1[[#This Row],[reaction extent]]/2</f>
        <v>7.4500000000000052E-2</v>
      </c>
      <c r="E151">
        <f>Table1[[#This Row],[reaction extent]]/2</f>
        <v>7.4500000000000052E-2</v>
      </c>
      <c r="F151">
        <f>$M$7*Table1[[#This Row],[CO2 frac]]+$M$6*Table1[[#This Row],[CO frac]]+$M$5*Table1[[#This Row],[H2O frac]]</f>
        <v>-197734.15</v>
      </c>
      <c r="G1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-9262.7748782237868</v>
      </c>
      <c r="H151">
        <f>Table1[[#This Row],[1st Term]]+Table1[[#This Row],[2nd Term]]</f>
        <v>-206996.92487822377</v>
      </c>
      <c r="I151">
        <f t="shared" si="5"/>
        <v>-12836.921351394256</v>
      </c>
    </row>
    <row r="152" spans="1:9" x14ac:dyDescent="0.25">
      <c r="A152">
        <f t="shared" si="4"/>
        <v>0.15000000000000011</v>
      </c>
      <c r="B152">
        <f>(1-Table1[[#This Row],[reaction extent]])/2</f>
        <v>0.42499999999999993</v>
      </c>
      <c r="C152">
        <f>(1-Table1[[#This Row],[reaction extent]])/2</f>
        <v>0.42499999999999993</v>
      </c>
      <c r="D152">
        <f>Table1[[#This Row],[reaction extent]]/2</f>
        <v>7.5000000000000053E-2</v>
      </c>
      <c r="E152">
        <f>Table1[[#This Row],[reaction extent]]/2</f>
        <v>7.5000000000000053E-2</v>
      </c>
      <c r="F152">
        <f>$M$7*Table1[[#This Row],[CO2 frac]]+$M$6*Table1[[#This Row],[CO frac]]+$M$5*Table1[[#This Row],[H2O frac]]</f>
        <v>-197732.49999999997</v>
      </c>
      <c r="G1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-9277.2290151943962</v>
      </c>
      <c r="H152">
        <f>Table1[[#This Row],[1st Term]]+Table1[[#This Row],[2nd Term]]</f>
        <v>-207009.72901519437</v>
      </c>
      <c r="I152">
        <f t="shared" si="5"/>
        <v>-12771.532842627483</v>
      </c>
    </row>
    <row r="153" spans="1:9" x14ac:dyDescent="0.25">
      <c r="A153">
        <f t="shared" si="4"/>
        <v>0.15100000000000011</v>
      </c>
      <c r="B153">
        <f>(1-Table1[[#This Row],[reaction extent]])/2</f>
        <v>0.42449999999999993</v>
      </c>
      <c r="C153">
        <f>(1-Table1[[#This Row],[reaction extent]])/2</f>
        <v>0.42449999999999993</v>
      </c>
      <c r="D153">
        <f>Table1[[#This Row],[reaction extent]]/2</f>
        <v>7.5500000000000053E-2</v>
      </c>
      <c r="E153">
        <f>Table1[[#This Row],[reaction extent]]/2</f>
        <v>7.5500000000000053E-2</v>
      </c>
      <c r="F153">
        <f>$M$7*Table1[[#This Row],[CO2 frac]]+$M$6*Table1[[#This Row],[CO frac]]+$M$5*Table1[[#This Row],[H2O frac]]</f>
        <v>-197730.84999999998</v>
      </c>
      <c r="G1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-9291.6179439090356</v>
      </c>
      <c r="H153">
        <f>Table1[[#This Row],[1st Term]]+Table1[[#This Row],[2nd Term]]</f>
        <v>-207022.46794390903</v>
      </c>
      <c r="I153">
        <f t="shared" si="5"/>
        <v>-12706.502362314484</v>
      </c>
    </row>
    <row r="154" spans="1:9" x14ac:dyDescent="0.25">
      <c r="A154">
        <f t="shared" si="4"/>
        <v>0.15200000000000011</v>
      </c>
      <c r="B154">
        <f>(1-Table1[[#This Row],[reaction extent]])/2</f>
        <v>0.42399999999999993</v>
      </c>
      <c r="C154">
        <f>(1-Table1[[#This Row],[reaction extent]])/2</f>
        <v>0.42399999999999993</v>
      </c>
      <c r="D154">
        <f>Table1[[#This Row],[reaction extent]]/2</f>
        <v>7.6000000000000054E-2</v>
      </c>
      <c r="E154">
        <f>Table1[[#This Row],[reaction extent]]/2</f>
        <v>7.6000000000000054E-2</v>
      </c>
      <c r="F154">
        <f>$M$7*Table1[[#This Row],[CO2 frac]]+$M$6*Table1[[#This Row],[CO frac]]+$M$5*Table1[[#This Row],[H2O frac]]</f>
        <v>-197729.2</v>
      </c>
      <c r="G1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-9305.942019918999</v>
      </c>
      <c r="H154">
        <f>Table1[[#This Row],[1st Term]]+Table1[[#This Row],[2nd Term]]</f>
        <v>-207035.142019919</v>
      </c>
      <c r="I154">
        <f t="shared" si="5"/>
        <v>-12641.825004684495</v>
      </c>
    </row>
    <row r="155" spans="1:9" x14ac:dyDescent="0.25">
      <c r="A155">
        <f t="shared" si="4"/>
        <v>0.15300000000000011</v>
      </c>
      <c r="B155">
        <f>(1-Table1[[#This Row],[reaction extent]])/2</f>
        <v>0.42349999999999993</v>
      </c>
      <c r="C155">
        <f>(1-Table1[[#This Row],[reaction extent]])/2</f>
        <v>0.42349999999999993</v>
      </c>
      <c r="D155">
        <f>Table1[[#This Row],[reaction extent]]/2</f>
        <v>7.6500000000000054E-2</v>
      </c>
      <c r="E155">
        <f>Table1[[#This Row],[reaction extent]]/2</f>
        <v>7.6500000000000054E-2</v>
      </c>
      <c r="F155">
        <f>$M$7*Table1[[#This Row],[CO2 frac]]+$M$6*Table1[[#This Row],[CO frac]]+$M$5*Table1[[#This Row],[H2O frac]]</f>
        <v>-197727.55</v>
      </c>
      <c r="G1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-9320.2015939184057</v>
      </c>
      <c r="H155">
        <f>Table1[[#This Row],[1st Term]]+Table1[[#This Row],[2nd Term]]</f>
        <v>-207047.75159391839</v>
      </c>
      <c r="I155">
        <f t="shared" si="5"/>
        <v>-12577.495959922078</v>
      </c>
    </row>
    <row r="156" spans="1:9" x14ac:dyDescent="0.25">
      <c r="A156">
        <f t="shared" si="4"/>
        <v>0.15400000000000011</v>
      </c>
      <c r="B156">
        <f>(1-Table1[[#This Row],[reaction extent]])/2</f>
        <v>0.42299999999999993</v>
      </c>
      <c r="C156">
        <f>(1-Table1[[#This Row],[reaction extent]])/2</f>
        <v>0.42299999999999993</v>
      </c>
      <c r="D156">
        <f>Table1[[#This Row],[reaction extent]]/2</f>
        <v>7.7000000000000055E-2</v>
      </c>
      <c r="E156">
        <f>Table1[[#This Row],[reaction extent]]/2</f>
        <v>7.7000000000000055E-2</v>
      </c>
      <c r="F156">
        <f>$M$7*Table1[[#This Row],[CO2 frac]]+$M$6*Table1[[#This Row],[CO frac]]+$M$5*Table1[[#This Row],[H2O frac]]</f>
        <v>-197725.90000000002</v>
      </c>
      <c r="G1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-9334.3970118388152</v>
      </c>
      <c r="H156">
        <f>Table1[[#This Row],[1st Term]]+Table1[[#This Row],[2nd Term]]</f>
        <v>-207060.29701183885</v>
      </c>
      <c r="I156">
        <f t="shared" si="5"/>
        <v>-12513.510511489574</v>
      </c>
    </row>
    <row r="157" spans="1:9" x14ac:dyDescent="0.25">
      <c r="A157">
        <f t="shared" si="4"/>
        <v>0.15500000000000011</v>
      </c>
      <c r="B157">
        <f>(1-Table1[[#This Row],[reaction extent]])/2</f>
        <v>0.42249999999999993</v>
      </c>
      <c r="C157">
        <f>(1-Table1[[#This Row],[reaction extent]])/2</f>
        <v>0.42249999999999993</v>
      </c>
      <c r="D157">
        <f>Table1[[#This Row],[reaction extent]]/2</f>
        <v>7.7500000000000055E-2</v>
      </c>
      <c r="E157">
        <f>Table1[[#This Row],[reaction extent]]/2</f>
        <v>7.7500000000000055E-2</v>
      </c>
      <c r="F157">
        <f>$M$7*Table1[[#This Row],[CO2 frac]]+$M$6*Table1[[#This Row],[CO frac]]+$M$5*Table1[[#This Row],[H2O frac]]</f>
        <v>-197724.25</v>
      </c>
      <c r="G1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-9348.5286149413751</v>
      </c>
      <c r="H157">
        <f>Table1[[#This Row],[1st Term]]+Table1[[#This Row],[2nd Term]]</f>
        <v>-207072.77861494137</v>
      </c>
      <c r="I157">
        <f t="shared" si="5"/>
        <v>-12449.864033857</v>
      </c>
    </row>
    <row r="158" spans="1:9" x14ac:dyDescent="0.25">
      <c r="A158">
        <f t="shared" si="4"/>
        <v>0.15600000000000011</v>
      </c>
      <c r="B158">
        <f>(1-Table1[[#This Row],[reaction extent]])/2</f>
        <v>0.42199999999999993</v>
      </c>
      <c r="C158">
        <f>(1-Table1[[#This Row],[reaction extent]])/2</f>
        <v>0.42199999999999993</v>
      </c>
      <c r="D158">
        <f>Table1[[#This Row],[reaction extent]]/2</f>
        <v>7.8000000000000055E-2</v>
      </c>
      <c r="E158">
        <f>Table1[[#This Row],[reaction extent]]/2</f>
        <v>7.8000000000000055E-2</v>
      </c>
      <c r="F158">
        <f>$M$7*Table1[[#This Row],[CO2 frac]]+$M$6*Table1[[#This Row],[CO frac]]+$M$5*Table1[[#This Row],[H2O frac]]</f>
        <v>-197722.59999999998</v>
      </c>
      <c r="G1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-9362.5967399065958</v>
      </c>
      <c r="H158">
        <f>Table1[[#This Row],[1st Term]]+Table1[[#This Row],[2nd Term]]</f>
        <v>-207085.19673990656</v>
      </c>
      <c r="I158">
        <f t="shared" si="5"/>
        <v>-12386.551990217402</v>
      </c>
    </row>
    <row r="159" spans="1:9" x14ac:dyDescent="0.25">
      <c r="A159">
        <f t="shared" si="4"/>
        <v>0.15700000000000011</v>
      </c>
      <c r="B159">
        <f>(1-Table1[[#This Row],[reaction extent]])/2</f>
        <v>0.42149999999999993</v>
      </c>
      <c r="C159">
        <f>(1-Table1[[#This Row],[reaction extent]])/2</f>
        <v>0.42149999999999993</v>
      </c>
      <c r="D159">
        <f>Table1[[#This Row],[reaction extent]]/2</f>
        <v>7.8500000000000056E-2</v>
      </c>
      <c r="E159">
        <f>Table1[[#This Row],[reaction extent]]/2</f>
        <v>7.8500000000000056E-2</v>
      </c>
      <c r="F159">
        <f>$M$7*Table1[[#This Row],[CO2 frac]]+$M$6*Table1[[#This Row],[CO frac]]+$M$5*Table1[[#This Row],[H2O frac]]</f>
        <v>-197720.94999999998</v>
      </c>
      <c r="G1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-9376.6017189218182</v>
      </c>
      <c r="H159">
        <f>Table1[[#This Row],[1st Term]]+Table1[[#This Row],[2nd Term]]</f>
        <v>-207097.55171892181</v>
      </c>
      <c r="I159">
        <f t="shared" si="5"/>
        <v>-12323.569929954818</v>
      </c>
    </row>
    <row r="160" spans="1:9" x14ac:dyDescent="0.25">
      <c r="A160">
        <f t="shared" si="4"/>
        <v>0.15800000000000011</v>
      </c>
      <c r="B160">
        <f>(1-Table1[[#This Row],[reaction extent]])/2</f>
        <v>0.42099999999999993</v>
      </c>
      <c r="C160">
        <f>(1-Table1[[#This Row],[reaction extent]])/2</f>
        <v>0.42099999999999993</v>
      </c>
      <c r="D160">
        <f>Table1[[#This Row],[reaction extent]]/2</f>
        <v>7.9000000000000056E-2</v>
      </c>
      <c r="E160">
        <f>Table1[[#This Row],[reaction extent]]/2</f>
        <v>7.9000000000000056E-2</v>
      </c>
      <c r="F160">
        <f>$M$7*Table1[[#This Row],[CO2 frac]]+$M$6*Table1[[#This Row],[CO frac]]+$M$5*Table1[[#This Row],[H2O frac]]</f>
        <v>-197719.30000000002</v>
      </c>
      <c r="G1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-9390.543879766441</v>
      </c>
      <c r="H160">
        <f>Table1[[#This Row],[1st Term]]+Table1[[#This Row],[2nd Term]]</f>
        <v>-207109.84387976647</v>
      </c>
      <c r="I160">
        <f t="shared" si="5"/>
        <v>-12260.913486592461</v>
      </c>
    </row>
    <row r="161" spans="1:9" x14ac:dyDescent="0.25">
      <c r="A161">
        <f t="shared" si="4"/>
        <v>0.15900000000000011</v>
      </c>
      <c r="B161">
        <f>(1-Table1[[#This Row],[reaction extent]])/2</f>
        <v>0.42049999999999993</v>
      </c>
      <c r="C161">
        <f>(1-Table1[[#This Row],[reaction extent]])/2</f>
        <v>0.42049999999999993</v>
      </c>
      <c r="D161">
        <f>Table1[[#This Row],[reaction extent]]/2</f>
        <v>7.9500000000000057E-2</v>
      </c>
      <c r="E161">
        <f>Table1[[#This Row],[reaction extent]]/2</f>
        <v>7.9500000000000057E-2</v>
      </c>
      <c r="F161">
        <f>$M$7*Table1[[#This Row],[CO2 frac]]+$M$6*Table1[[#This Row],[CO frac]]+$M$5*Table1[[#This Row],[H2O frac]]</f>
        <v>-197717.65</v>
      </c>
      <c r="G1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-9404.4235458950025</v>
      </c>
      <c r="H161">
        <f>Table1[[#This Row],[1st Term]]+Table1[[#This Row],[2nd Term]]</f>
        <v>-207122.07354589499</v>
      </c>
      <c r="I161">
        <f t="shared" si="5"/>
        <v>-12198.578375842761</v>
      </c>
    </row>
    <row r="162" spans="1:9" x14ac:dyDescent="0.25">
      <c r="A162">
        <f t="shared" si="4"/>
        <v>0.16000000000000011</v>
      </c>
      <c r="B162">
        <f>(1-Table1[[#This Row],[reaction extent]])/2</f>
        <v>0.41999999999999993</v>
      </c>
      <c r="C162">
        <f>(1-Table1[[#This Row],[reaction extent]])/2</f>
        <v>0.41999999999999993</v>
      </c>
      <c r="D162">
        <f>Table1[[#This Row],[reaction extent]]/2</f>
        <v>8.0000000000000057E-2</v>
      </c>
      <c r="E162">
        <f>Table1[[#This Row],[reaction extent]]/2</f>
        <v>8.0000000000000057E-2</v>
      </c>
      <c r="F162">
        <f>$M$7*Table1[[#This Row],[CO2 frac]]+$M$6*Table1[[#This Row],[CO frac]]+$M$5*Table1[[#This Row],[H2O frac]]</f>
        <v>-197716</v>
      </c>
      <c r="G1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-9418.2410365181531</v>
      </c>
      <c r="H162">
        <f>Table1[[#This Row],[1st Term]]+Table1[[#This Row],[2nd Term]]</f>
        <v>-207134.24103651816</v>
      </c>
      <c r="I162">
        <f t="shared" si="5"/>
        <v>-12136.56039329361</v>
      </c>
    </row>
    <row r="163" spans="1:9" x14ac:dyDescent="0.25">
      <c r="A163">
        <f t="shared" si="4"/>
        <v>0.16100000000000012</v>
      </c>
      <c r="B163">
        <f>(1-Table1[[#This Row],[reaction extent]])/2</f>
        <v>0.41949999999999993</v>
      </c>
      <c r="C163">
        <f>(1-Table1[[#This Row],[reaction extent]])/2</f>
        <v>0.41949999999999993</v>
      </c>
      <c r="D163">
        <f>Table1[[#This Row],[reaction extent]]/2</f>
        <v>8.0500000000000058E-2</v>
      </c>
      <c r="E163">
        <f>Table1[[#This Row],[reaction extent]]/2</f>
        <v>8.0500000000000058E-2</v>
      </c>
      <c r="F163">
        <f>$M$7*Table1[[#This Row],[CO2 frac]]+$M$6*Table1[[#This Row],[CO frac]]+$M$5*Table1[[#This Row],[H2O frac]]</f>
        <v>-197714.34999999998</v>
      </c>
      <c r="G1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-9431.9966666816144</v>
      </c>
      <c r="H163">
        <f>Table1[[#This Row],[1st Term]]+Table1[[#This Row],[2nd Term]]</f>
        <v>-207146.34666668158</v>
      </c>
      <c r="I163">
        <f t="shared" si="5"/>
        <v>-12074.855412502064</v>
      </c>
    </row>
    <row r="164" spans="1:9" x14ac:dyDescent="0.25">
      <c r="A164">
        <f t="shared" si="4"/>
        <v>0.16200000000000012</v>
      </c>
      <c r="B164">
        <f>(1-Table1[[#This Row],[reaction extent]])/2</f>
        <v>0.41899999999999993</v>
      </c>
      <c r="C164">
        <f>(1-Table1[[#This Row],[reaction extent]])/2</f>
        <v>0.41899999999999993</v>
      </c>
      <c r="D164">
        <f>Table1[[#This Row],[reaction extent]]/2</f>
        <v>8.1000000000000058E-2</v>
      </c>
      <c r="E164">
        <f>Table1[[#This Row],[reaction extent]]/2</f>
        <v>8.1000000000000058E-2</v>
      </c>
      <c r="F164">
        <f>$M$7*Table1[[#This Row],[CO2 frac]]+$M$6*Table1[[#This Row],[CO frac]]+$M$5*Table1[[#This Row],[H2O frac]]</f>
        <v>-197712.69999999998</v>
      </c>
      <c r="G1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-9445.6907473431675</v>
      </c>
      <c r="H164">
        <f>Table1[[#This Row],[1st Term]]+Table1[[#This Row],[2nd Term]]</f>
        <v>-207158.39074734316</v>
      </c>
      <c r="I164">
        <f t="shared" si="5"/>
        <v>-12013.459383088037</v>
      </c>
    </row>
    <row r="165" spans="1:9" x14ac:dyDescent="0.25">
      <c r="A165">
        <f t="shared" si="4"/>
        <v>0.16300000000000012</v>
      </c>
      <c r="B165">
        <f>(1-Table1[[#This Row],[reaction extent]])/2</f>
        <v>0.41849999999999993</v>
      </c>
      <c r="C165">
        <f>(1-Table1[[#This Row],[reaction extent]])/2</f>
        <v>0.41849999999999993</v>
      </c>
      <c r="D165">
        <f>Table1[[#This Row],[reaction extent]]/2</f>
        <v>8.1500000000000059E-2</v>
      </c>
      <c r="E165">
        <f>Table1[[#This Row],[reaction extent]]/2</f>
        <v>8.1500000000000059E-2</v>
      </c>
      <c r="F165">
        <f>$M$7*Table1[[#This Row],[CO2 frac]]+$M$6*Table1[[#This Row],[CO frac]]+$M$5*Table1[[#This Row],[H2O frac]]</f>
        <v>-197711.05000000002</v>
      </c>
      <c r="G1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-9459.3235854477352</v>
      </c>
      <c r="H165">
        <f>Table1[[#This Row],[1st Term]]+Table1[[#This Row],[2nd Term]]</f>
        <v>-207170.37358544776</v>
      </c>
      <c r="I165">
        <f t="shared" si="5"/>
        <v>-11952.368328726141</v>
      </c>
    </row>
    <row r="166" spans="1:9" x14ac:dyDescent="0.25">
      <c r="A166">
        <f t="shared" si="4"/>
        <v>0.16400000000000012</v>
      </c>
      <c r="B166">
        <f>(1-Table1[[#This Row],[reaction extent]])/2</f>
        <v>0.41799999999999993</v>
      </c>
      <c r="C166">
        <f>(1-Table1[[#This Row],[reaction extent]])/2</f>
        <v>0.41799999999999993</v>
      </c>
      <c r="D166">
        <f>Table1[[#This Row],[reaction extent]]/2</f>
        <v>8.2000000000000059E-2</v>
      </c>
      <c r="E166">
        <f>Table1[[#This Row],[reaction extent]]/2</f>
        <v>8.2000000000000059E-2</v>
      </c>
      <c r="F166">
        <f>$M$7*Table1[[#This Row],[CO2 frac]]+$M$6*Table1[[#This Row],[CO frac]]+$M$5*Table1[[#This Row],[H2O frac]]</f>
        <v>-197709.4</v>
      </c>
      <c r="G1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-9472.8954840006209</v>
      </c>
      <c r="H166">
        <f>Table1[[#This Row],[1st Term]]+Table1[[#This Row],[2nd Term]]</f>
        <v>-207182.29548400061</v>
      </c>
      <c r="I166">
        <f t="shared" si="5"/>
        <v>-11891.578345603182</v>
      </c>
    </row>
    <row r="167" spans="1:9" x14ac:dyDescent="0.25">
      <c r="A167">
        <f t="shared" ref="A167:A230" si="6">A166+0.001</f>
        <v>0.16500000000000012</v>
      </c>
      <c r="B167">
        <f>(1-Table1[[#This Row],[reaction extent]])/2</f>
        <v>0.41749999999999993</v>
      </c>
      <c r="C167">
        <f>(1-Table1[[#This Row],[reaction extent]])/2</f>
        <v>0.41749999999999993</v>
      </c>
      <c r="D167">
        <f>Table1[[#This Row],[reaction extent]]/2</f>
        <v>8.2500000000000059E-2</v>
      </c>
      <c r="E167">
        <f>Table1[[#This Row],[reaction extent]]/2</f>
        <v>8.2500000000000059E-2</v>
      </c>
      <c r="F167">
        <f>$M$7*Table1[[#This Row],[CO2 frac]]+$M$6*Table1[[#This Row],[CO frac]]+$M$5*Table1[[#This Row],[H2O frac]]</f>
        <v>-197707.75</v>
      </c>
      <c r="G1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-9486.4067421389573</v>
      </c>
      <c r="H167">
        <f>Table1[[#This Row],[1st Term]]+Table1[[#This Row],[2nd Term]]</f>
        <v>-207194.15674213896</v>
      </c>
      <c r="I167">
        <f t="shared" si="5"/>
        <v>-11831.085600409995</v>
      </c>
    </row>
    <row r="168" spans="1:9" x14ac:dyDescent="0.25">
      <c r="A168">
        <f t="shared" si="6"/>
        <v>0.16600000000000012</v>
      </c>
      <c r="B168">
        <f>(1-Table1[[#This Row],[reaction extent]])/2</f>
        <v>0.41699999999999993</v>
      </c>
      <c r="C168">
        <f>(1-Table1[[#This Row],[reaction extent]])/2</f>
        <v>0.41699999999999993</v>
      </c>
      <c r="D168">
        <f>Table1[[#This Row],[reaction extent]]/2</f>
        <v>8.300000000000006E-2</v>
      </c>
      <c r="E168">
        <f>Table1[[#This Row],[reaction extent]]/2</f>
        <v>8.300000000000006E-2</v>
      </c>
      <c r="F168">
        <f>$M$7*Table1[[#This Row],[CO2 frac]]+$M$6*Table1[[#This Row],[CO frac]]+$M$5*Table1[[#This Row],[H2O frac]]</f>
        <v>-197706.1</v>
      </c>
      <c r="G1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-9499.857655201431</v>
      </c>
      <c r="H168">
        <f>Table1[[#This Row],[1st Term]]+Table1[[#This Row],[2nd Term]]</f>
        <v>-207205.95765520143</v>
      </c>
      <c r="I168">
        <f t="shared" si="5"/>
        <v>-11770.886328653422</v>
      </c>
    </row>
    <row r="169" spans="1:9" x14ac:dyDescent="0.25">
      <c r="A169">
        <f t="shared" si="6"/>
        <v>0.16700000000000012</v>
      </c>
      <c r="B169">
        <f>(1-Table1[[#This Row],[reaction extent]])/2</f>
        <v>0.41649999999999993</v>
      </c>
      <c r="C169">
        <f>(1-Table1[[#This Row],[reaction extent]])/2</f>
        <v>0.41649999999999993</v>
      </c>
      <c r="D169">
        <f>Table1[[#This Row],[reaction extent]]/2</f>
        <v>8.350000000000006E-2</v>
      </c>
      <c r="E169">
        <f>Table1[[#This Row],[reaction extent]]/2</f>
        <v>8.350000000000006E-2</v>
      </c>
      <c r="F169">
        <f>$M$7*Table1[[#This Row],[CO2 frac]]+$M$6*Table1[[#This Row],[CO frac]]+$M$5*Table1[[#This Row],[H2O frac]]</f>
        <v>-197704.44999999998</v>
      </c>
      <c r="G1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-9513.2485147962961</v>
      </c>
      <c r="H169">
        <f>Table1[[#This Row],[1st Term]]+Table1[[#This Row],[2nd Term]]</f>
        <v>-207217.69851479627</v>
      </c>
      <c r="I169">
        <f t="shared" si="5"/>
        <v>-11710.976833157463</v>
      </c>
    </row>
    <row r="170" spans="1:9" x14ac:dyDescent="0.25">
      <c r="A170">
        <f t="shared" si="6"/>
        <v>0.16800000000000012</v>
      </c>
      <c r="B170">
        <f>(1-Table1[[#This Row],[reaction extent]])/2</f>
        <v>0.41599999999999993</v>
      </c>
      <c r="C170">
        <f>(1-Table1[[#This Row],[reaction extent]])/2</f>
        <v>0.41599999999999993</v>
      </c>
      <c r="D170">
        <f>Table1[[#This Row],[reaction extent]]/2</f>
        <v>8.4000000000000061E-2</v>
      </c>
      <c r="E170">
        <f>Table1[[#This Row],[reaction extent]]/2</f>
        <v>8.4000000000000061E-2</v>
      </c>
      <c r="F170">
        <f>$M$7*Table1[[#This Row],[CO2 frac]]+$M$6*Table1[[#This Row],[CO frac]]+$M$5*Table1[[#This Row],[H2O frac]]</f>
        <v>-197702.79999999996</v>
      </c>
      <c r="G1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-9526.5796088677889</v>
      </c>
      <c r="H170">
        <f>Table1[[#This Row],[1st Term]]+Table1[[#This Row],[2nd Term]]</f>
        <v>-207229.37960886775</v>
      </c>
      <c r="I170">
        <f t="shared" si="5"/>
        <v>-11651.353482331604</v>
      </c>
    </row>
    <row r="171" spans="1:9" x14ac:dyDescent="0.25">
      <c r="A171">
        <f t="shared" si="6"/>
        <v>0.16900000000000012</v>
      </c>
      <c r="B171">
        <f>(1-Table1[[#This Row],[reaction extent]])/2</f>
        <v>0.41549999999999992</v>
      </c>
      <c r="C171">
        <f>(1-Table1[[#This Row],[reaction extent]])/2</f>
        <v>0.41549999999999992</v>
      </c>
      <c r="D171">
        <f>Table1[[#This Row],[reaction extent]]/2</f>
        <v>8.4500000000000061E-2</v>
      </c>
      <c r="E171">
        <f>Table1[[#This Row],[reaction extent]]/2</f>
        <v>8.4500000000000061E-2</v>
      </c>
      <c r="F171">
        <f>$M$7*Table1[[#This Row],[CO2 frac]]+$M$6*Table1[[#This Row],[CO frac]]+$M$5*Table1[[#This Row],[H2O frac]]</f>
        <v>-197701.15</v>
      </c>
      <c r="G1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-9539.8512217609405</v>
      </c>
      <c r="H171">
        <f>Table1[[#This Row],[1st Term]]+Table1[[#This Row],[2nd Term]]</f>
        <v>-207241.00122176093</v>
      </c>
      <c r="I171">
        <f t="shared" si="5"/>
        <v>-11592.012708540995</v>
      </c>
    </row>
    <row r="172" spans="1:9" x14ac:dyDescent="0.25">
      <c r="A172">
        <f t="shared" si="6"/>
        <v>0.17000000000000012</v>
      </c>
      <c r="B172">
        <f>(1-Table1[[#This Row],[reaction extent]])/2</f>
        <v>0.41499999999999992</v>
      </c>
      <c r="C172">
        <f>(1-Table1[[#This Row],[reaction extent]])/2</f>
        <v>0.41499999999999992</v>
      </c>
      <c r="D172">
        <f>Table1[[#This Row],[reaction extent]]/2</f>
        <v>8.5000000000000062E-2</v>
      </c>
      <c r="E172">
        <f>Table1[[#This Row],[reaction extent]]/2</f>
        <v>8.5000000000000062E-2</v>
      </c>
      <c r="F172">
        <f>$M$7*Table1[[#This Row],[CO2 frac]]+$M$6*Table1[[#This Row],[CO frac]]+$M$5*Table1[[#This Row],[H2O frac]]</f>
        <v>-197699.5</v>
      </c>
      <c r="G1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-9553.0636342848447</v>
      </c>
      <c r="H172">
        <f>Table1[[#This Row],[1st Term]]+Table1[[#This Row],[2nd Term]]</f>
        <v>-207252.56363428483</v>
      </c>
      <c r="I172">
        <f t="shared" si="5"/>
        <v>-11532.951006767678</v>
      </c>
    </row>
    <row r="173" spans="1:9" x14ac:dyDescent="0.25">
      <c r="A173">
        <f t="shared" si="6"/>
        <v>0.17100000000000012</v>
      </c>
      <c r="B173">
        <f>(1-Table1[[#This Row],[reaction extent]])/2</f>
        <v>0.41449999999999992</v>
      </c>
      <c r="C173">
        <f>(1-Table1[[#This Row],[reaction extent]])/2</f>
        <v>0.41449999999999992</v>
      </c>
      <c r="D173">
        <f>Table1[[#This Row],[reaction extent]]/2</f>
        <v>8.5500000000000062E-2</v>
      </c>
      <c r="E173">
        <f>Table1[[#This Row],[reaction extent]]/2</f>
        <v>8.5500000000000062E-2</v>
      </c>
      <c r="F173">
        <f>$M$7*Table1[[#This Row],[CO2 frac]]+$M$6*Table1[[#This Row],[CO frac]]+$M$5*Table1[[#This Row],[H2O frac]]</f>
        <v>-197697.85</v>
      </c>
      <c r="G1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-9566.2171237744569</v>
      </c>
      <c r="H173">
        <f>Table1[[#This Row],[1st Term]]+Table1[[#This Row],[2nd Term]]</f>
        <v>-207264.06712377447</v>
      </c>
      <c r="I173">
        <f t="shared" si="5"/>
        <v>-11474.164933053533</v>
      </c>
    </row>
    <row r="174" spans="1:9" x14ac:dyDescent="0.25">
      <c r="A174">
        <f t="shared" si="6"/>
        <v>0.17200000000000013</v>
      </c>
      <c r="B174">
        <f>(1-Table1[[#This Row],[reaction extent]])/2</f>
        <v>0.41399999999999992</v>
      </c>
      <c r="C174">
        <f>(1-Table1[[#This Row],[reaction extent]])/2</f>
        <v>0.41399999999999992</v>
      </c>
      <c r="D174">
        <f>Table1[[#This Row],[reaction extent]]/2</f>
        <v>8.6000000000000063E-2</v>
      </c>
      <c r="E174">
        <f>Table1[[#This Row],[reaction extent]]/2</f>
        <v>8.6000000000000063E-2</v>
      </c>
      <c r="F174">
        <f>$M$7*Table1[[#This Row],[CO2 frac]]+$M$6*Table1[[#This Row],[CO frac]]+$M$5*Table1[[#This Row],[H2O frac]]</f>
        <v>-197696.2</v>
      </c>
      <c r="G1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-9579.3119641509293</v>
      </c>
      <c r="H174">
        <f>Table1[[#This Row],[1st Term]]+Table1[[#This Row],[2nd Term]]</f>
        <v>-207275.51196415094</v>
      </c>
      <c r="I174">
        <f t="shared" si="5"/>
        <v>-11415.65110303053</v>
      </c>
    </row>
    <row r="175" spans="1:9" x14ac:dyDescent="0.25">
      <c r="A175">
        <f t="shared" si="6"/>
        <v>0.17300000000000013</v>
      </c>
      <c r="B175">
        <f>(1-Table1[[#This Row],[reaction extent]])/2</f>
        <v>0.41349999999999992</v>
      </c>
      <c r="C175">
        <f>(1-Table1[[#This Row],[reaction extent]])/2</f>
        <v>0.41349999999999992</v>
      </c>
      <c r="D175">
        <f>Table1[[#This Row],[reaction extent]]/2</f>
        <v>8.6500000000000063E-2</v>
      </c>
      <c r="E175">
        <f>Table1[[#This Row],[reaction extent]]/2</f>
        <v>8.6500000000000063E-2</v>
      </c>
      <c r="F175">
        <f>$M$7*Table1[[#This Row],[CO2 frac]]+$M$6*Table1[[#This Row],[CO frac]]+$M$5*Table1[[#This Row],[H2O frac]]</f>
        <v>-197694.55</v>
      </c>
      <c r="G1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-9592.3484259805355</v>
      </c>
      <c r="H175">
        <f>Table1[[#This Row],[1st Term]]+Table1[[#This Row],[2nd Term]]</f>
        <v>-207286.89842598053</v>
      </c>
      <c r="I175">
        <f t="shared" si="5"/>
        <v>-11357.406190654718</v>
      </c>
    </row>
    <row r="176" spans="1:9" x14ac:dyDescent="0.25">
      <c r="A176">
        <f t="shared" si="6"/>
        <v>0.17400000000000013</v>
      </c>
      <c r="B176">
        <f>(1-Table1[[#This Row],[reaction extent]])/2</f>
        <v>0.41299999999999992</v>
      </c>
      <c r="C176">
        <f>(1-Table1[[#This Row],[reaction extent]])/2</f>
        <v>0.41299999999999992</v>
      </c>
      <c r="D176">
        <f>Table1[[#This Row],[reaction extent]]/2</f>
        <v>8.7000000000000063E-2</v>
      </c>
      <c r="E176">
        <f>Table1[[#This Row],[reaction extent]]/2</f>
        <v>8.7000000000000063E-2</v>
      </c>
      <c r="F176">
        <f>$M$7*Table1[[#This Row],[CO2 frac]]+$M$6*Table1[[#This Row],[CO frac]]+$M$5*Table1[[#This Row],[H2O frac]]</f>
        <v>-197692.9</v>
      </c>
      <c r="G1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-9605.3267765322471</v>
      </c>
      <c r="H176">
        <f>Table1[[#This Row],[1st Term]]+Table1[[#This Row],[2nd Term]]</f>
        <v>-207298.22677653225</v>
      </c>
      <c r="I176">
        <f t="shared" si="5"/>
        <v>-11299.426926721924</v>
      </c>
    </row>
    <row r="177" spans="1:9" x14ac:dyDescent="0.25">
      <c r="A177">
        <f t="shared" si="6"/>
        <v>0.17500000000000013</v>
      </c>
      <c r="B177">
        <f>(1-Table1[[#This Row],[reaction extent]])/2</f>
        <v>0.41249999999999992</v>
      </c>
      <c r="C177">
        <f>(1-Table1[[#This Row],[reaction extent]])/2</f>
        <v>0.41249999999999992</v>
      </c>
      <c r="D177">
        <f>Table1[[#This Row],[reaction extent]]/2</f>
        <v>8.7500000000000064E-2</v>
      </c>
      <c r="E177">
        <f>Table1[[#This Row],[reaction extent]]/2</f>
        <v>8.7500000000000064E-2</v>
      </c>
      <c r="F177">
        <f>$M$7*Table1[[#This Row],[CO2 frac]]+$M$6*Table1[[#This Row],[CO frac]]+$M$5*Table1[[#This Row],[H2O frac]]</f>
        <v>-197691.25</v>
      </c>
      <c r="G1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-9618.2472798339659</v>
      </c>
      <c r="H177">
        <f>Table1[[#This Row],[1st Term]]+Table1[[#This Row],[2nd Term]]</f>
        <v>-207309.49727983397</v>
      </c>
      <c r="I177">
        <f t="shared" si="5"/>
        <v>-11241.710097616296</v>
      </c>
    </row>
    <row r="178" spans="1:9" x14ac:dyDescent="0.25">
      <c r="A178">
        <f t="shared" si="6"/>
        <v>0.17600000000000013</v>
      </c>
      <c r="B178">
        <f>(1-Table1[[#This Row],[reaction extent]])/2</f>
        <v>0.41199999999999992</v>
      </c>
      <c r="C178">
        <f>(1-Table1[[#This Row],[reaction extent]])/2</f>
        <v>0.41199999999999992</v>
      </c>
      <c r="D178">
        <f>Table1[[#This Row],[reaction extent]]/2</f>
        <v>8.8000000000000064E-2</v>
      </c>
      <c r="E178">
        <f>Table1[[#This Row],[reaction extent]]/2</f>
        <v>8.8000000000000064E-2</v>
      </c>
      <c r="F178">
        <f>$M$7*Table1[[#This Row],[CO2 frac]]+$M$6*Table1[[#This Row],[CO frac]]+$M$5*Table1[[#This Row],[H2O frac]]</f>
        <v>-197689.60000000001</v>
      </c>
      <c r="G1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-9631.1101967274735</v>
      </c>
      <c r="H178">
        <f>Table1[[#This Row],[1st Term]]+Table1[[#This Row],[2nd Term]]</f>
        <v>-207320.71019672748</v>
      </c>
      <c r="I178">
        <f t="shared" si="5"/>
        <v>-11184.252544087931</v>
      </c>
    </row>
    <row r="179" spans="1:9" x14ac:dyDescent="0.25">
      <c r="A179">
        <f t="shared" si="6"/>
        <v>0.17700000000000013</v>
      </c>
      <c r="B179">
        <f>(1-Table1[[#This Row],[reaction extent]])/2</f>
        <v>0.41149999999999992</v>
      </c>
      <c r="C179">
        <f>(1-Table1[[#This Row],[reaction extent]])/2</f>
        <v>0.41149999999999992</v>
      </c>
      <c r="D179">
        <f>Table1[[#This Row],[reaction extent]]/2</f>
        <v>8.8500000000000065E-2</v>
      </c>
      <c r="E179">
        <f>Table1[[#This Row],[reaction extent]]/2</f>
        <v>8.8500000000000065E-2</v>
      </c>
      <c r="F179">
        <f>$M$7*Table1[[#This Row],[CO2 frac]]+$M$6*Table1[[#This Row],[CO frac]]+$M$5*Table1[[#This Row],[H2O frac]]</f>
        <v>-197687.95</v>
      </c>
      <c r="G1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-9643.9157849221483</v>
      </c>
      <c r="H179">
        <f>Table1[[#This Row],[1st Term]]+Table1[[#This Row],[2nd Term]]</f>
        <v>-207331.86578492215</v>
      </c>
      <c r="I179">
        <f t="shared" si="5"/>
        <v>-11127.051159957764</v>
      </c>
    </row>
    <row r="180" spans="1:9" x14ac:dyDescent="0.25">
      <c r="A180">
        <f t="shared" si="6"/>
        <v>0.17800000000000013</v>
      </c>
      <c r="B180">
        <f>(1-Table1[[#This Row],[reaction extent]])/2</f>
        <v>0.41099999999999992</v>
      </c>
      <c r="C180">
        <f>(1-Table1[[#This Row],[reaction extent]])/2</f>
        <v>0.41099999999999992</v>
      </c>
      <c r="D180">
        <f>Table1[[#This Row],[reaction extent]]/2</f>
        <v>8.9000000000000065E-2</v>
      </c>
      <c r="E180">
        <f>Table1[[#This Row],[reaction extent]]/2</f>
        <v>8.9000000000000065E-2</v>
      </c>
      <c r="F180">
        <f>$M$7*Table1[[#This Row],[CO2 frac]]+$M$6*Table1[[#This Row],[CO frac]]+$M$5*Table1[[#This Row],[H2O frac]]</f>
        <v>-197686.3</v>
      </c>
      <c r="G1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-9656.6642990474193</v>
      </c>
      <c r="H180">
        <f>Table1[[#This Row],[1st Term]]+Table1[[#This Row],[2nd Term]]</f>
        <v>-207342.96429904739</v>
      </c>
      <c r="I180">
        <f t="shared" si="5"/>
        <v>-11070.102890953412</v>
      </c>
    </row>
    <row r="181" spans="1:9" x14ac:dyDescent="0.25">
      <c r="A181">
        <f t="shared" si="6"/>
        <v>0.17900000000000013</v>
      </c>
      <c r="B181">
        <f>(1-Table1[[#This Row],[reaction extent]])/2</f>
        <v>0.41049999999999992</v>
      </c>
      <c r="C181">
        <f>(1-Table1[[#This Row],[reaction extent]])/2</f>
        <v>0.41049999999999992</v>
      </c>
      <c r="D181">
        <f>Table1[[#This Row],[reaction extent]]/2</f>
        <v>8.9500000000000066E-2</v>
      </c>
      <c r="E181">
        <f>Table1[[#This Row],[reaction extent]]/2</f>
        <v>8.9500000000000066E-2</v>
      </c>
      <c r="F181">
        <f>$M$7*Table1[[#This Row],[CO2 frac]]+$M$6*Table1[[#This Row],[CO frac]]+$M$5*Table1[[#This Row],[H2O frac]]</f>
        <v>-197684.64999999997</v>
      </c>
      <c r="G1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-9669.3559907040999</v>
      </c>
      <c r="H181">
        <f>Table1[[#This Row],[1st Term]]+Table1[[#This Row],[2nd Term]]</f>
        <v>-207354.00599070406</v>
      </c>
      <c r="I181">
        <f t="shared" si="5"/>
        <v>-11013.404733559573</v>
      </c>
    </row>
    <row r="182" spans="1:9" x14ac:dyDescent="0.25">
      <c r="A182">
        <f t="shared" si="6"/>
        <v>0.18000000000000013</v>
      </c>
      <c r="B182">
        <f>(1-Table1[[#This Row],[reaction extent]])/2</f>
        <v>0.40999999999999992</v>
      </c>
      <c r="C182">
        <f>(1-Table1[[#This Row],[reaction extent]])/2</f>
        <v>0.40999999999999992</v>
      </c>
      <c r="D182">
        <f>Table1[[#This Row],[reaction extent]]/2</f>
        <v>9.0000000000000066E-2</v>
      </c>
      <c r="E182">
        <f>Table1[[#This Row],[reaction extent]]/2</f>
        <v>9.0000000000000066E-2</v>
      </c>
      <c r="F182">
        <f>$M$7*Table1[[#This Row],[CO2 frac]]+$M$6*Table1[[#This Row],[CO frac]]+$M$5*Table1[[#This Row],[H2O frac]]</f>
        <v>-197683</v>
      </c>
      <c r="G1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-9681.9911085145104</v>
      </c>
      <c r="H182">
        <f>Table1[[#This Row],[1st Term]]+Table1[[#This Row],[2nd Term]]</f>
        <v>-207364.99110851451</v>
      </c>
      <c r="I182">
        <f t="shared" si="5"/>
        <v>-10956.953733722903</v>
      </c>
    </row>
    <row r="183" spans="1:9" x14ac:dyDescent="0.25">
      <c r="A183">
        <f t="shared" si="6"/>
        <v>0.18100000000000013</v>
      </c>
      <c r="B183">
        <f>(1-Table1[[#This Row],[reaction extent]])/2</f>
        <v>0.40949999999999992</v>
      </c>
      <c r="C183">
        <f>(1-Table1[[#This Row],[reaction extent]])/2</f>
        <v>0.40949999999999992</v>
      </c>
      <c r="D183">
        <f>Table1[[#This Row],[reaction extent]]/2</f>
        <v>9.0500000000000067E-2</v>
      </c>
      <c r="E183">
        <f>Table1[[#This Row],[reaction extent]]/2</f>
        <v>9.0500000000000067E-2</v>
      </c>
      <c r="F183">
        <f>$M$7*Table1[[#This Row],[CO2 frac]]+$M$6*Table1[[#This Row],[CO frac]]+$M$5*Table1[[#This Row],[H2O frac]]</f>
        <v>-197681.34999999998</v>
      </c>
      <c r="G1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-9694.5698981715286</v>
      </c>
      <c r="H183">
        <f>Table1[[#This Row],[1st Term]]+Table1[[#This Row],[2nd Term]]</f>
        <v>-207375.9198981715</v>
      </c>
      <c r="I183">
        <f t="shared" si="5"/>
        <v>-10900.746985993455</v>
      </c>
    </row>
    <row r="184" spans="1:9" x14ac:dyDescent="0.25">
      <c r="A184">
        <f t="shared" si="6"/>
        <v>0.18200000000000013</v>
      </c>
      <c r="B184">
        <f>(1-Table1[[#This Row],[reaction extent]])/2</f>
        <v>0.40899999999999992</v>
      </c>
      <c r="C184">
        <f>(1-Table1[[#This Row],[reaction extent]])/2</f>
        <v>0.40899999999999992</v>
      </c>
      <c r="D184">
        <f>Table1[[#This Row],[reaction extent]]/2</f>
        <v>9.1000000000000067E-2</v>
      </c>
      <c r="E184">
        <f>Table1[[#This Row],[reaction extent]]/2</f>
        <v>9.1000000000000067E-2</v>
      </c>
      <c r="F184">
        <f>$M$7*Table1[[#This Row],[CO2 frac]]+$M$6*Table1[[#This Row],[CO frac]]+$M$5*Table1[[#This Row],[H2O frac]]</f>
        <v>-197679.69999999998</v>
      </c>
      <c r="G1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-9707.0926024865294</v>
      </c>
      <c r="H184">
        <f>Table1[[#This Row],[1st Term]]+Table1[[#This Row],[2nd Term]]</f>
        <v>-207386.7926024865</v>
      </c>
      <c r="I184">
        <f t="shared" si="5"/>
        <v>-10844.781632404183</v>
      </c>
    </row>
    <row r="185" spans="1:9" x14ac:dyDescent="0.25">
      <c r="A185">
        <f t="shared" si="6"/>
        <v>0.18300000000000013</v>
      </c>
      <c r="B185">
        <f>(1-Table1[[#This Row],[reaction extent]])/2</f>
        <v>0.40849999999999992</v>
      </c>
      <c r="C185">
        <f>(1-Table1[[#This Row],[reaction extent]])/2</f>
        <v>0.40849999999999992</v>
      </c>
      <c r="D185">
        <f>Table1[[#This Row],[reaction extent]]/2</f>
        <v>9.1500000000000067E-2</v>
      </c>
      <c r="E185">
        <f>Table1[[#This Row],[reaction extent]]/2</f>
        <v>9.1500000000000067E-2</v>
      </c>
      <c r="F185">
        <f>$M$7*Table1[[#This Row],[CO2 frac]]+$M$6*Table1[[#This Row],[CO frac]]+$M$5*Table1[[#This Row],[H2O frac]]</f>
        <v>-197678.05000000002</v>
      </c>
      <c r="G1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-9719.5594614362853</v>
      </c>
      <c r="H185">
        <f>Table1[[#This Row],[1st Term]]+Table1[[#This Row],[2nd Term]]</f>
        <v>-207397.60946143631</v>
      </c>
      <c r="I185">
        <f t="shared" si="5"/>
        <v>-10789.054861161267</v>
      </c>
    </row>
    <row r="186" spans="1:9" x14ac:dyDescent="0.25">
      <c r="A186">
        <f t="shared" si="6"/>
        <v>0.18400000000000014</v>
      </c>
      <c r="B186">
        <f>(1-Table1[[#This Row],[reaction extent]])/2</f>
        <v>0.40799999999999992</v>
      </c>
      <c r="C186">
        <f>(1-Table1[[#This Row],[reaction extent]])/2</f>
        <v>0.40799999999999992</v>
      </c>
      <c r="D186">
        <f>Table1[[#This Row],[reaction extent]]/2</f>
        <v>9.2000000000000068E-2</v>
      </c>
      <c r="E186">
        <f>Table1[[#This Row],[reaction extent]]/2</f>
        <v>9.2000000000000068E-2</v>
      </c>
      <c r="F186">
        <f>$M$7*Table1[[#This Row],[CO2 frac]]+$M$6*Table1[[#This Row],[CO frac]]+$M$5*Table1[[#This Row],[H2O frac]]</f>
        <v>-197676.4</v>
      </c>
      <c r="G1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-9731.9707122088166</v>
      </c>
      <c r="H186">
        <f>Table1[[#This Row],[1st Term]]+Table1[[#This Row],[2nd Term]]</f>
        <v>-207408.37071220882</v>
      </c>
      <c r="I186">
        <f t="shared" si="5"/>
        <v>-10733.563905960173</v>
      </c>
    </row>
    <row r="187" spans="1:9" x14ac:dyDescent="0.25">
      <c r="A187">
        <f t="shared" si="6"/>
        <v>0.18500000000000014</v>
      </c>
      <c r="B187">
        <f>(1-Table1[[#This Row],[reaction extent]])/2</f>
        <v>0.40749999999999992</v>
      </c>
      <c r="C187">
        <f>(1-Table1[[#This Row],[reaction extent]])/2</f>
        <v>0.40749999999999992</v>
      </c>
      <c r="D187">
        <f>Table1[[#This Row],[reaction extent]]/2</f>
        <v>9.2500000000000068E-2</v>
      </c>
      <c r="E187">
        <f>Table1[[#This Row],[reaction extent]]/2</f>
        <v>9.2500000000000068E-2</v>
      </c>
      <c r="F187">
        <f>$M$7*Table1[[#This Row],[CO2 frac]]+$M$6*Table1[[#This Row],[CO frac]]+$M$5*Table1[[#This Row],[H2O frac]]</f>
        <v>-197674.74999999997</v>
      </c>
      <c r="G1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-9744.3265892482596</v>
      </c>
      <c r="H187">
        <f>Table1[[#This Row],[1st Term]]+Table1[[#This Row],[2nd Term]]</f>
        <v>-207419.07658924823</v>
      </c>
      <c r="I187">
        <f t="shared" si="5"/>
        <v>-10678.306044952469</v>
      </c>
    </row>
    <row r="188" spans="1:9" x14ac:dyDescent="0.25">
      <c r="A188">
        <f t="shared" si="6"/>
        <v>0.18600000000000014</v>
      </c>
      <c r="B188">
        <f>(1-Table1[[#This Row],[reaction extent]])/2</f>
        <v>0.40699999999999992</v>
      </c>
      <c r="C188">
        <f>(1-Table1[[#This Row],[reaction extent]])/2</f>
        <v>0.40699999999999992</v>
      </c>
      <c r="D188">
        <f>Table1[[#This Row],[reaction extent]]/2</f>
        <v>9.3000000000000069E-2</v>
      </c>
      <c r="E188">
        <f>Table1[[#This Row],[reaction extent]]/2</f>
        <v>9.3000000000000069E-2</v>
      </c>
      <c r="F188">
        <f>$M$7*Table1[[#This Row],[CO2 frac]]+$M$6*Table1[[#This Row],[CO frac]]+$M$5*Table1[[#This Row],[H2O frac]]</f>
        <v>-197673.09999999998</v>
      </c>
      <c r="G1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-9756.627324298759</v>
      </c>
      <c r="H188">
        <f>Table1[[#This Row],[1st Term]]+Table1[[#This Row],[2nd Term]]</f>
        <v>-207429.72732429873</v>
      </c>
      <c r="I188">
        <f t="shared" si="5"/>
        <v>-10623.278599581672</v>
      </c>
    </row>
    <row r="189" spans="1:9" x14ac:dyDescent="0.25">
      <c r="A189">
        <f t="shared" si="6"/>
        <v>0.18700000000000014</v>
      </c>
      <c r="B189">
        <f>(1-Table1[[#This Row],[reaction extent]])/2</f>
        <v>0.40649999999999992</v>
      </c>
      <c r="C189">
        <f>(1-Table1[[#This Row],[reaction extent]])/2</f>
        <v>0.40649999999999992</v>
      </c>
      <c r="D189">
        <f>Table1[[#This Row],[reaction extent]]/2</f>
        <v>9.3500000000000069E-2</v>
      </c>
      <c r="E189">
        <f>Table1[[#This Row],[reaction extent]]/2</f>
        <v>9.3500000000000069E-2</v>
      </c>
      <c r="F189">
        <f>$M$7*Table1[[#This Row],[CO2 frac]]+$M$6*Table1[[#This Row],[CO frac]]+$M$5*Table1[[#This Row],[H2O frac]]</f>
        <v>-197671.44999999998</v>
      </c>
      <c r="G1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-9768.8731464474022</v>
      </c>
      <c r="H189">
        <f>Table1[[#This Row],[1st Term]]+Table1[[#This Row],[2nd Term]]</f>
        <v>-207440.32314644739</v>
      </c>
      <c r="I189">
        <f t="shared" si="5"/>
        <v>-10568.478933768338</v>
      </c>
    </row>
    <row r="190" spans="1:9" x14ac:dyDescent="0.25">
      <c r="A190">
        <f t="shared" si="6"/>
        <v>0.18800000000000014</v>
      </c>
      <c r="B190">
        <f>(1-Table1[[#This Row],[reaction extent]])/2</f>
        <v>0.40599999999999992</v>
      </c>
      <c r="C190">
        <f>(1-Table1[[#This Row],[reaction extent]])/2</f>
        <v>0.40599999999999992</v>
      </c>
      <c r="D190">
        <f>Table1[[#This Row],[reaction extent]]/2</f>
        <v>9.400000000000007E-2</v>
      </c>
      <c r="E190">
        <f>Table1[[#This Row],[reaction extent]]/2</f>
        <v>9.400000000000007E-2</v>
      </c>
      <c r="F190">
        <f>$M$7*Table1[[#This Row],[CO2 frac]]+$M$6*Table1[[#This Row],[CO frac]]+$M$5*Table1[[#This Row],[H2O frac]]</f>
        <v>-197669.80000000002</v>
      </c>
      <c r="G1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-9781.0642821662495</v>
      </c>
      <c r="H190">
        <f>Table1[[#This Row],[1st Term]]+Table1[[#This Row],[2nd Term]]</f>
        <v>-207450.86428216627</v>
      </c>
      <c r="I190">
        <f t="shared" si="5"/>
        <v>-10513.904453036948</v>
      </c>
    </row>
    <row r="191" spans="1:9" x14ac:dyDescent="0.25">
      <c r="A191">
        <f t="shared" si="6"/>
        <v>0.18900000000000014</v>
      </c>
      <c r="B191">
        <f>(1-Table1[[#This Row],[reaction extent]])/2</f>
        <v>0.40549999999999992</v>
      </c>
      <c r="C191">
        <f>(1-Table1[[#This Row],[reaction extent]])/2</f>
        <v>0.40549999999999992</v>
      </c>
      <c r="D191">
        <f>Table1[[#This Row],[reaction extent]]/2</f>
        <v>9.450000000000007E-2</v>
      </c>
      <c r="E191">
        <f>Table1[[#This Row],[reaction extent]]/2</f>
        <v>9.450000000000007E-2</v>
      </c>
      <c r="F191">
        <f>$M$7*Table1[[#This Row],[CO2 frac]]+$M$6*Table1[[#This Row],[CO frac]]+$M$5*Table1[[#This Row],[H2O frac]]</f>
        <v>-197668.15</v>
      </c>
      <c r="G1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-9793.2009553534608</v>
      </c>
      <c r="H191">
        <f>Table1[[#This Row],[1st Term]]+Table1[[#This Row],[2nd Term]]</f>
        <v>-207461.35095535347</v>
      </c>
      <c r="I191">
        <f t="shared" si="5"/>
        <v>-10459.552603628244</v>
      </c>
    </row>
    <row r="192" spans="1:9" x14ac:dyDescent="0.25">
      <c r="A192">
        <f t="shared" si="6"/>
        <v>0.19000000000000014</v>
      </c>
      <c r="B192">
        <f>(1-Table1[[#This Row],[reaction extent]])/2</f>
        <v>0.40499999999999992</v>
      </c>
      <c r="C192">
        <f>(1-Table1[[#This Row],[reaction extent]])/2</f>
        <v>0.40499999999999992</v>
      </c>
      <c r="D192">
        <f>Table1[[#This Row],[reaction extent]]/2</f>
        <v>9.500000000000007E-2</v>
      </c>
      <c r="E192">
        <f>Table1[[#This Row],[reaction extent]]/2</f>
        <v>9.500000000000007E-2</v>
      </c>
      <c r="F192">
        <f>$M$7*Table1[[#This Row],[CO2 frac]]+$M$6*Table1[[#This Row],[CO frac]]+$M$5*Table1[[#This Row],[H2O frac]]</f>
        <v>-197666.5</v>
      </c>
      <c r="G1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-9805.2833873735271</v>
      </c>
      <c r="H192">
        <f>Table1[[#This Row],[1st Term]]+Table1[[#This Row],[2nd Term]]</f>
        <v>-207471.78338737352</v>
      </c>
      <c r="I192">
        <f t="shared" si="5"/>
        <v>-10405.420871611559</v>
      </c>
    </row>
    <row r="193" spans="1:9" x14ac:dyDescent="0.25">
      <c r="A193">
        <f t="shared" si="6"/>
        <v>0.19100000000000014</v>
      </c>
      <c r="B193">
        <f>(1-Table1[[#This Row],[reaction extent]])/2</f>
        <v>0.40449999999999992</v>
      </c>
      <c r="C193">
        <f>(1-Table1[[#This Row],[reaction extent]])/2</f>
        <v>0.40449999999999992</v>
      </c>
      <c r="D193">
        <f>Table1[[#This Row],[reaction extent]]/2</f>
        <v>9.5500000000000071E-2</v>
      </c>
      <c r="E193">
        <f>Table1[[#This Row],[reaction extent]]/2</f>
        <v>9.5500000000000071E-2</v>
      </c>
      <c r="F193">
        <f>$M$7*Table1[[#This Row],[CO2 frac]]+$M$6*Table1[[#This Row],[CO frac]]+$M$5*Table1[[#This Row],[H2O frac]]</f>
        <v>-197664.85</v>
      </c>
      <c r="G1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-9817.3117970966978</v>
      </c>
      <c r="H193">
        <f>Table1[[#This Row],[1st Term]]+Table1[[#This Row],[2nd Term]]</f>
        <v>-207482.16179709669</v>
      </c>
      <c r="I193">
        <f t="shared" si="5"/>
        <v>-10351.50678199715</v>
      </c>
    </row>
    <row r="194" spans="1:9" x14ac:dyDescent="0.25">
      <c r="A194">
        <f t="shared" si="6"/>
        <v>0.19200000000000014</v>
      </c>
      <c r="B194">
        <f>(1-Table1[[#This Row],[reaction extent]])/2</f>
        <v>0.40399999999999991</v>
      </c>
      <c r="C194">
        <f>(1-Table1[[#This Row],[reaction extent]])/2</f>
        <v>0.40399999999999991</v>
      </c>
      <c r="D194">
        <f>Table1[[#This Row],[reaction extent]]/2</f>
        <v>9.6000000000000071E-2</v>
      </c>
      <c r="E194">
        <f>Table1[[#This Row],[reaction extent]]/2</f>
        <v>9.6000000000000071E-2</v>
      </c>
      <c r="F194">
        <f>$M$7*Table1[[#This Row],[CO2 frac]]+$M$6*Table1[[#This Row],[CO frac]]+$M$5*Table1[[#This Row],[H2O frac]]</f>
        <v>-197663.19999999998</v>
      </c>
      <c r="G1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-9829.286400937528</v>
      </c>
      <c r="H194">
        <f>Table1[[#This Row],[1st Term]]+Table1[[#This Row],[2nd Term]]</f>
        <v>-207492.48640093752</v>
      </c>
      <c r="I194">
        <f t="shared" ref="I194:I257" si="7">(H195-H193)/(A195-A193)</f>
        <v>-10297.807897979501</v>
      </c>
    </row>
    <row r="195" spans="1:9" x14ac:dyDescent="0.25">
      <c r="A195">
        <f t="shared" si="6"/>
        <v>0.19300000000000014</v>
      </c>
      <c r="B195">
        <f>(1-Table1[[#This Row],[reaction extent]])/2</f>
        <v>0.40349999999999991</v>
      </c>
      <c r="C195">
        <f>(1-Table1[[#This Row],[reaction extent]])/2</f>
        <v>0.40349999999999991</v>
      </c>
      <c r="D195">
        <f>Table1[[#This Row],[reaction extent]]/2</f>
        <v>9.6500000000000072E-2</v>
      </c>
      <c r="E195">
        <f>Table1[[#This Row],[reaction extent]]/2</f>
        <v>9.6500000000000072E-2</v>
      </c>
      <c r="F195">
        <f>$M$7*Table1[[#This Row],[CO2 frac]]+$M$6*Table1[[#This Row],[CO frac]]+$M$5*Table1[[#This Row],[H2O frac]]</f>
        <v>-197661.55</v>
      </c>
      <c r="G1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-9841.2074128926597</v>
      </c>
      <c r="H195">
        <f>Table1[[#This Row],[1st Term]]+Table1[[#This Row],[2nd Term]]</f>
        <v>-207502.75741289265</v>
      </c>
      <c r="I195">
        <f t="shared" si="7"/>
        <v>-10244.321820136965</v>
      </c>
    </row>
    <row r="196" spans="1:9" x14ac:dyDescent="0.25">
      <c r="A196">
        <f t="shared" si="6"/>
        <v>0.19400000000000014</v>
      </c>
      <c r="B196">
        <f>(1-Table1[[#This Row],[reaction extent]])/2</f>
        <v>0.40299999999999991</v>
      </c>
      <c r="C196">
        <f>(1-Table1[[#This Row],[reaction extent]])/2</f>
        <v>0.40299999999999991</v>
      </c>
      <c r="D196">
        <f>Table1[[#This Row],[reaction extent]]/2</f>
        <v>9.7000000000000072E-2</v>
      </c>
      <c r="E196">
        <f>Table1[[#This Row],[reaction extent]]/2</f>
        <v>9.7000000000000072E-2</v>
      </c>
      <c r="F196">
        <f>$M$7*Table1[[#This Row],[CO2 frac]]+$M$6*Table1[[#This Row],[CO frac]]+$M$5*Table1[[#This Row],[H2O frac]]</f>
        <v>-197659.9</v>
      </c>
      <c r="G1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-9853.0750445777994</v>
      </c>
      <c r="H196">
        <f>Table1[[#This Row],[1st Term]]+Table1[[#This Row],[2nd Term]]</f>
        <v>-207512.97504457779</v>
      </c>
      <c r="I196">
        <f t="shared" si="7"/>
        <v>-10191.046185645964</v>
      </c>
    </row>
    <row r="197" spans="1:9" x14ac:dyDescent="0.25">
      <c r="A197">
        <f t="shared" si="6"/>
        <v>0.19500000000000015</v>
      </c>
      <c r="B197">
        <f>(1-Table1[[#This Row],[reaction extent]])/2</f>
        <v>0.40249999999999991</v>
      </c>
      <c r="C197">
        <f>(1-Table1[[#This Row],[reaction extent]])/2</f>
        <v>0.40249999999999991</v>
      </c>
      <c r="D197">
        <f>Table1[[#This Row],[reaction extent]]/2</f>
        <v>9.7500000000000073E-2</v>
      </c>
      <c r="E197">
        <f>Table1[[#This Row],[reaction extent]]/2</f>
        <v>9.7500000000000073E-2</v>
      </c>
      <c r="F197">
        <f>$M$7*Table1[[#This Row],[CO2 frac]]+$M$6*Table1[[#This Row],[CO frac]]+$M$5*Table1[[#This Row],[H2O frac]]</f>
        <v>-197658.25</v>
      </c>
      <c r="G1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-9864.8895052639327</v>
      </c>
      <c r="H197">
        <f>Table1[[#This Row],[1st Term]]+Table1[[#This Row],[2nd Term]]</f>
        <v>-207523.13950526394</v>
      </c>
      <c r="I197">
        <f t="shared" si="7"/>
        <v>-10137.978667480629</v>
      </c>
    </row>
    <row r="198" spans="1:9" x14ac:dyDescent="0.25">
      <c r="A198">
        <f t="shared" si="6"/>
        <v>0.19600000000000015</v>
      </c>
      <c r="B198">
        <f>(1-Table1[[#This Row],[reaction extent]])/2</f>
        <v>0.40199999999999991</v>
      </c>
      <c r="C198">
        <f>(1-Table1[[#This Row],[reaction extent]])/2</f>
        <v>0.40199999999999991</v>
      </c>
      <c r="D198">
        <f>Table1[[#This Row],[reaction extent]]/2</f>
        <v>9.8000000000000073E-2</v>
      </c>
      <c r="E198">
        <f>Table1[[#This Row],[reaction extent]]/2</f>
        <v>9.8000000000000073E-2</v>
      </c>
      <c r="F198">
        <f>$M$7*Table1[[#This Row],[CO2 frac]]+$M$6*Table1[[#This Row],[CO frac]]+$M$5*Table1[[#This Row],[H2O frac]]</f>
        <v>-197656.59999999998</v>
      </c>
      <c r="G1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-9876.6510019127854</v>
      </c>
      <c r="H198">
        <f>Table1[[#This Row],[1st Term]]+Table1[[#This Row],[2nd Term]]</f>
        <v>-207533.25100191275</v>
      </c>
      <c r="I198">
        <f t="shared" si="7"/>
        <v>-10085.116973816175</v>
      </c>
    </row>
    <row r="199" spans="1:9" x14ac:dyDescent="0.25">
      <c r="A199">
        <f t="shared" si="6"/>
        <v>0.19700000000000015</v>
      </c>
      <c r="B199">
        <f>(1-Table1[[#This Row],[reaction extent]])/2</f>
        <v>0.40149999999999991</v>
      </c>
      <c r="C199">
        <f>(1-Table1[[#This Row],[reaction extent]])/2</f>
        <v>0.40149999999999991</v>
      </c>
      <c r="D199">
        <f>Table1[[#This Row],[reaction extent]]/2</f>
        <v>9.8500000000000074E-2</v>
      </c>
      <c r="E199">
        <f>Table1[[#This Row],[reaction extent]]/2</f>
        <v>9.8500000000000074E-2</v>
      </c>
      <c r="F199">
        <f>$M$7*Table1[[#This Row],[CO2 frac]]+$M$6*Table1[[#This Row],[CO frac]]+$M$5*Table1[[#This Row],[H2O frac]]</f>
        <v>-197654.95</v>
      </c>
      <c r="G1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-9888.359739211568</v>
      </c>
      <c r="H199">
        <f>Table1[[#This Row],[1st Term]]+Table1[[#This Row],[2nd Term]]</f>
        <v>-207543.30973921157</v>
      </c>
      <c r="I199">
        <f t="shared" si="7"/>
        <v>-10032.458847126682</v>
      </c>
    </row>
    <row r="200" spans="1:9" x14ac:dyDescent="0.25">
      <c r="A200">
        <f t="shared" si="6"/>
        <v>0.19800000000000015</v>
      </c>
      <c r="B200">
        <f>(1-Table1[[#This Row],[reaction extent]])/2</f>
        <v>0.40099999999999991</v>
      </c>
      <c r="C200">
        <f>(1-Table1[[#This Row],[reaction extent]])/2</f>
        <v>0.40099999999999991</v>
      </c>
      <c r="D200">
        <f>Table1[[#This Row],[reaction extent]]/2</f>
        <v>9.9000000000000074E-2</v>
      </c>
      <c r="E200">
        <f>Table1[[#This Row],[reaction extent]]/2</f>
        <v>9.9000000000000074E-2</v>
      </c>
      <c r="F200">
        <f>$M$7*Table1[[#This Row],[CO2 frac]]+$M$6*Table1[[#This Row],[CO frac]]+$M$5*Table1[[#This Row],[H2O frac]]</f>
        <v>-197653.3</v>
      </c>
      <c r="G2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-9900.0159196070235</v>
      </c>
      <c r="H200">
        <f>Table1[[#This Row],[1st Term]]+Table1[[#This Row],[2nd Term]]</f>
        <v>-207553.315919607</v>
      </c>
      <c r="I200">
        <f t="shared" si="7"/>
        <v>-9980.0020635739111</v>
      </c>
    </row>
    <row r="201" spans="1:9" x14ac:dyDescent="0.25">
      <c r="A201">
        <f t="shared" si="6"/>
        <v>0.19900000000000015</v>
      </c>
      <c r="B201">
        <f>(1-Table1[[#This Row],[reaction extent]])/2</f>
        <v>0.40049999999999991</v>
      </c>
      <c r="C201">
        <f>(1-Table1[[#This Row],[reaction extent]])/2</f>
        <v>0.40049999999999991</v>
      </c>
      <c r="D201">
        <f>Table1[[#This Row],[reaction extent]]/2</f>
        <v>9.9500000000000074E-2</v>
      </c>
      <c r="E201">
        <f>Table1[[#This Row],[reaction extent]]/2</f>
        <v>9.9500000000000074E-2</v>
      </c>
      <c r="F201">
        <f>$M$7*Table1[[#This Row],[CO2 frac]]+$M$6*Table1[[#This Row],[CO frac]]+$M$5*Table1[[#This Row],[H2O frac]]</f>
        <v>-197651.64999999997</v>
      </c>
      <c r="G2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-9911.6197433387497</v>
      </c>
      <c r="H201">
        <f>Table1[[#This Row],[1st Term]]+Table1[[#This Row],[2nd Term]]</f>
        <v>-207563.26974333872</v>
      </c>
      <c r="I201">
        <f t="shared" si="7"/>
        <v>-9927.7444324397857</v>
      </c>
    </row>
    <row r="202" spans="1:9" x14ac:dyDescent="0.25">
      <c r="A202">
        <f t="shared" si="6"/>
        <v>0.20000000000000015</v>
      </c>
      <c r="B202">
        <f>(1-Table1[[#This Row],[reaction extent]])/2</f>
        <v>0.39999999999999991</v>
      </c>
      <c r="C202">
        <f>(1-Table1[[#This Row],[reaction extent]])/2</f>
        <v>0.39999999999999991</v>
      </c>
      <c r="D202">
        <f>Table1[[#This Row],[reaction extent]]/2</f>
        <v>0.10000000000000007</v>
      </c>
      <c r="E202">
        <f>Table1[[#This Row],[reaction extent]]/2</f>
        <v>0.10000000000000007</v>
      </c>
      <c r="F202">
        <f>$M$7*Table1[[#This Row],[CO2 frac]]+$M$6*Table1[[#This Row],[CO frac]]+$M$5*Table1[[#This Row],[H2O frac]]</f>
        <v>-197650</v>
      </c>
      <c r="G2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-9923.1714084718824</v>
      </c>
      <c r="H202">
        <f>Table1[[#This Row],[1st Term]]+Table1[[#This Row],[2nd Term]]</f>
        <v>-207573.17140847188</v>
      </c>
      <c r="I202">
        <f t="shared" si="7"/>
        <v>-9875.6837951950638</v>
      </c>
    </row>
    <row r="203" spans="1:9" x14ac:dyDescent="0.25">
      <c r="A203">
        <f t="shared" si="6"/>
        <v>0.20100000000000015</v>
      </c>
      <c r="B203">
        <f>(1-Table1[[#This Row],[reaction extent]])/2</f>
        <v>0.39949999999999991</v>
      </c>
      <c r="C203">
        <f>(1-Table1[[#This Row],[reaction extent]])/2</f>
        <v>0.39949999999999991</v>
      </c>
      <c r="D203">
        <f>Table1[[#This Row],[reaction extent]]/2</f>
        <v>0.10050000000000008</v>
      </c>
      <c r="E203">
        <f>Table1[[#This Row],[reaction extent]]/2</f>
        <v>0.10050000000000008</v>
      </c>
      <c r="F203">
        <f>$M$7*Table1[[#This Row],[CO2 frac]]+$M$6*Table1[[#This Row],[CO frac]]+$M$5*Table1[[#This Row],[H2O frac]]</f>
        <v>-197648.35</v>
      </c>
      <c r="G2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-9934.6711109290954</v>
      </c>
      <c r="H203">
        <f>Table1[[#This Row],[1st Term]]+Table1[[#This Row],[2nd Term]]</f>
        <v>-207583.02111092911</v>
      </c>
      <c r="I203">
        <f t="shared" si="7"/>
        <v>-9823.818025048231</v>
      </c>
    </row>
    <row r="204" spans="1:9" x14ac:dyDescent="0.25">
      <c r="A204">
        <f t="shared" si="6"/>
        <v>0.20200000000000015</v>
      </c>
      <c r="B204">
        <f>(1-Table1[[#This Row],[reaction extent]])/2</f>
        <v>0.39899999999999991</v>
      </c>
      <c r="C204">
        <f>(1-Table1[[#This Row],[reaction extent]])/2</f>
        <v>0.39899999999999991</v>
      </c>
      <c r="D204">
        <f>Table1[[#This Row],[reaction extent]]/2</f>
        <v>0.10100000000000008</v>
      </c>
      <c r="E204">
        <f>Table1[[#This Row],[reaction extent]]/2</f>
        <v>0.10100000000000008</v>
      </c>
      <c r="F204">
        <f>$M$7*Table1[[#This Row],[CO2 frac]]+$M$6*Table1[[#This Row],[CO frac]]+$M$5*Table1[[#This Row],[H2O frac]]</f>
        <v>-197646.69999999998</v>
      </c>
      <c r="G2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-9946.1190445219927</v>
      </c>
      <c r="H204">
        <f>Table1[[#This Row],[1st Term]]+Table1[[#This Row],[2nd Term]]</f>
        <v>-207592.81904452198</v>
      </c>
      <c r="I204">
        <f t="shared" si="7"/>
        <v>-9772.1450263634233</v>
      </c>
    </row>
    <row r="205" spans="1:9" x14ac:dyDescent="0.25">
      <c r="A205">
        <f t="shared" si="6"/>
        <v>0.20300000000000015</v>
      </c>
      <c r="B205">
        <f>(1-Table1[[#This Row],[reaction extent]])/2</f>
        <v>0.39849999999999991</v>
      </c>
      <c r="C205">
        <f>(1-Table1[[#This Row],[reaction extent]])/2</f>
        <v>0.39849999999999991</v>
      </c>
      <c r="D205">
        <f>Table1[[#This Row],[reaction extent]]/2</f>
        <v>0.10150000000000008</v>
      </c>
      <c r="E205">
        <f>Table1[[#This Row],[reaction extent]]/2</f>
        <v>0.10150000000000008</v>
      </c>
      <c r="F205">
        <f>$M$7*Table1[[#This Row],[CO2 frac]]+$M$6*Table1[[#This Row],[CO frac]]+$M$5*Table1[[#This Row],[H2O frac]]</f>
        <v>-197645.05</v>
      </c>
      <c r="G2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-9957.515400981838</v>
      </c>
      <c r="H205">
        <f>Table1[[#This Row],[1st Term]]+Table1[[#This Row],[2nd Term]]</f>
        <v>-207602.56540098184</v>
      </c>
      <c r="I205">
        <f t="shared" si="7"/>
        <v>-9720.662733860072</v>
      </c>
    </row>
    <row r="206" spans="1:9" x14ac:dyDescent="0.25">
      <c r="A206">
        <f t="shared" si="6"/>
        <v>0.20400000000000015</v>
      </c>
      <c r="B206">
        <f>(1-Table1[[#This Row],[reaction extent]])/2</f>
        <v>0.39799999999999991</v>
      </c>
      <c r="C206">
        <f>(1-Table1[[#This Row],[reaction extent]])/2</f>
        <v>0.39799999999999991</v>
      </c>
      <c r="D206">
        <f>Table1[[#This Row],[reaction extent]]/2</f>
        <v>0.10200000000000008</v>
      </c>
      <c r="E206">
        <f>Table1[[#This Row],[reaction extent]]/2</f>
        <v>0.10200000000000008</v>
      </c>
      <c r="F206">
        <f>$M$7*Table1[[#This Row],[CO2 frac]]+$M$6*Table1[[#This Row],[CO frac]]+$M$5*Table1[[#This Row],[H2O frac]]</f>
        <v>-197643.4</v>
      </c>
      <c r="G2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-9968.8603699897085</v>
      </c>
      <c r="H206">
        <f>Table1[[#This Row],[1st Term]]+Table1[[#This Row],[2nd Term]]</f>
        <v>-207612.2603699897</v>
      </c>
      <c r="I206">
        <f t="shared" si="7"/>
        <v>-9669.3691121035863</v>
      </c>
    </row>
    <row r="207" spans="1:9" x14ac:dyDescent="0.25">
      <c r="A207">
        <f t="shared" si="6"/>
        <v>0.20500000000000015</v>
      </c>
      <c r="B207">
        <f>(1-Table1[[#This Row],[reaction extent]])/2</f>
        <v>0.39749999999999991</v>
      </c>
      <c r="C207">
        <f>(1-Table1[[#This Row],[reaction extent]])/2</f>
        <v>0.39749999999999991</v>
      </c>
      <c r="D207">
        <f>Table1[[#This Row],[reaction extent]]/2</f>
        <v>0.10250000000000008</v>
      </c>
      <c r="E207">
        <f>Table1[[#This Row],[reaction extent]]/2</f>
        <v>0.10250000000000008</v>
      </c>
      <c r="F207">
        <f>$M$7*Table1[[#This Row],[CO2 frac]]+$M$6*Table1[[#This Row],[CO frac]]+$M$5*Table1[[#This Row],[H2O frac]]</f>
        <v>-197641.75</v>
      </c>
      <c r="G2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-9980.1541392060353</v>
      </c>
      <c r="H207">
        <f>Table1[[#This Row],[1st Term]]+Table1[[#This Row],[2nd Term]]</f>
        <v>-207621.90413920605</v>
      </c>
      <c r="I207">
        <f t="shared" si="7"/>
        <v>-9618.2621549232772</v>
      </c>
    </row>
    <row r="208" spans="1:9" x14ac:dyDescent="0.25">
      <c r="A208">
        <f t="shared" si="6"/>
        <v>0.20600000000000016</v>
      </c>
      <c r="B208">
        <f>(1-Table1[[#This Row],[reaction extent]])/2</f>
        <v>0.39699999999999991</v>
      </c>
      <c r="C208">
        <f>(1-Table1[[#This Row],[reaction extent]])/2</f>
        <v>0.39699999999999991</v>
      </c>
      <c r="D208">
        <f>Table1[[#This Row],[reaction extent]]/2</f>
        <v>0.10300000000000008</v>
      </c>
      <c r="E208">
        <f>Table1[[#This Row],[reaction extent]]/2</f>
        <v>0.10300000000000008</v>
      </c>
      <c r="F208">
        <f>$M$7*Table1[[#This Row],[CO2 frac]]+$M$6*Table1[[#This Row],[CO frac]]+$M$5*Table1[[#This Row],[H2O frac]]</f>
        <v>-197640.09999999998</v>
      </c>
      <c r="G2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-9991.3968942995634</v>
      </c>
      <c r="H208">
        <f>Table1[[#This Row],[1st Term]]+Table1[[#This Row],[2nd Term]]</f>
        <v>-207631.49689429955</v>
      </c>
      <c r="I208">
        <f t="shared" si="7"/>
        <v>-9567.3398848593843</v>
      </c>
    </row>
    <row r="209" spans="1:9" x14ac:dyDescent="0.25">
      <c r="A209">
        <f t="shared" si="6"/>
        <v>0.20700000000000016</v>
      </c>
      <c r="B209">
        <f>(1-Table1[[#This Row],[reaction extent]])/2</f>
        <v>0.39649999999999991</v>
      </c>
      <c r="C209">
        <f>(1-Table1[[#This Row],[reaction extent]])/2</f>
        <v>0.39649999999999991</v>
      </c>
      <c r="D209">
        <f>Table1[[#This Row],[reaction extent]]/2</f>
        <v>0.10350000000000008</v>
      </c>
      <c r="E209">
        <f>Table1[[#This Row],[reaction extent]]/2</f>
        <v>0.10350000000000008</v>
      </c>
      <c r="F209">
        <f>$M$7*Table1[[#This Row],[CO2 frac]]+$M$6*Table1[[#This Row],[CO frac]]+$M$5*Table1[[#This Row],[H2O frac]]</f>
        <v>-197638.45</v>
      </c>
      <c r="G2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-10002.588818975764</v>
      </c>
      <c r="H209">
        <f>Table1[[#This Row],[1st Term]]+Table1[[#This Row],[2nd Term]]</f>
        <v>-207641.03881897577</v>
      </c>
      <c r="I209">
        <f t="shared" si="7"/>
        <v>-9516.6003525809992</v>
      </c>
    </row>
    <row r="210" spans="1:9" x14ac:dyDescent="0.25">
      <c r="A210">
        <f t="shared" si="6"/>
        <v>0.20800000000000016</v>
      </c>
      <c r="B210">
        <f>(1-Table1[[#This Row],[reaction extent]])/2</f>
        <v>0.39599999999999991</v>
      </c>
      <c r="C210">
        <f>(1-Table1[[#This Row],[reaction extent]])/2</f>
        <v>0.39599999999999991</v>
      </c>
      <c r="D210">
        <f>Table1[[#This Row],[reaction extent]]/2</f>
        <v>0.10400000000000008</v>
      </c>
      <c r="E210">
        <f>Table1[[#This Row],[reaction extent]]/2</f>
        <v>0.10400000000000008</v>
      </c>
      <c r="F210">
        <f>$M$7*Table1[[#This Row],[CO2 frac]]+$M$6*Table1[[#This Row],[CO frac]]+$M$5*Table1[[#This Row],[H2O frac]]</f>
        <v>-197636.80000000002</v>
      </c>
      <c r="G2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-10013.730095004681</v>
      </c>
      <c r="H210">
        <f>Table1[[#This Row],[1st Term]]+Table1[[#This Row],[2nd Term]]</f>
        <v>-207650.53009500471</v>
      </c>
      <c r="I210">
        <f t="shared" si="7"/>
        <v>-9466.0416362312299</v>
      </c>
    </row>
    <row r="211" spans="1:9" x14ac:dyDescent="0.25">
      <c r="A211">
        <f t="shared" si="6"/>
        <v>0.20900000000000016</v>
      </c>
      <c r="B211">
        <f>(1-Table1[[#This Row],[reaction extent]])/2</f>
        <v>0.39549999999999991</v>
      </c>
      <c r="C211">
        <f>(1-Table1[[#This Row],[reaction extent]])/2</f>
        <v>0.39549999999999991</v>
      </c>
      <c r="D211">
        <f>Table1[[#This Row],[reaction extent]]/2</f>
        <v>0.10450000000000008</v>
      </c>
      <c r="E211">
        <f>Table1[[#This Row],[reaction extent]]/2</f>
        <v>0.10450000000000008</v>
      </c>
      <c r="F211">
        <f>$M$7*Table1[[#This Row],[CO2 frac]]+$M$6*Table1[[#This Row],[CO frac]]+$M$5*Table1[[#This Row],[H2O frac]]</f>
        <v>-197635.15</v>
      </c>
      <c r="G2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-10024.82090224823</v>
      </c>
      <c r="H211">
        <f>Table1[[#This Row],[1st Term]]+Table1[[#This Row],[2nd Term]]</f>
        <v>-207659.97090224823</v>
      </c>
      <c r="I211">
        <f t="shared" si="7"/>
        <v>-9415.6618411361615</v>
      </c>
    </row>
    <row r="212" spans="1:9" x14ac:dyDescent="0.25">
      <c r="A212">
        <f t="shared" si="6"/>
        <v>0.21000000000000016</v>
      </c>
      <c r="B212">
        <f>(1-Table1[[#This Row],[reaction extent]])/2</f>
        <v>0.39499999999999991</v>
      </c>
      <c r="C212">
        <f>(1-Table1[[#This Row],[reaction extent]])/2</f>
        <v>0.39499999999999991</v>
      </c>
      <c r="D212">
        <f>Table1[[#This Row],[reaction extent]]/2</f>
        <v>0.10500000000000008</v>
      </c>
      <c r="E212">
        <f>Table1[[#This Row],[reaction extent]]/2</f>
        <v>0.10500000000000008</v>
      </c>
      <c r="F212">
        <f>$M$7*Table1[[#This Row],[CO2 frac]]+$M$6*Table1[[#This Row],[CO frac]]+$M$5*Table1[[#This Row],[H2O frac]]</f>
        <v>-197633.49999999997</v>
      </c>
      <c r="G2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-10035.861418687</v>
      </c>
      <c r="H212">
        <f>Table1[[#This Row],[1st Term]]+Table1[[#This Row],[2nd Term]]</f>
        <v>-207669.36141868698</v>
      </c>
      <c r="I212">
        <f t="shared" si="7"/>
        <v>-9365.4590991500208</v>
      </c>
    </row>
    <row r="213" spans="1:9" x14ac:dyDescent="0.25">
      <c r="A213">
        <f t="shared" si="6"/>
        <v>0.21100000000000016</v>
      </c>
      <c r="B213">
        <f>(1-Table1[[#This Row],[reaction extent]])/2</f>
        <v>0.39449999999999991</v>
      </c>
      <c r="C213">
        <f>(1-Table1[[#This Row],[reaction extent]])/2</f>
        <v>0.39449999999999991</v>
      </c>
      <c r="D213">
        <f>Table1[[#This Row],[reaction extent]]/2</f>
        <v>0.10550000000000008</v>
      </c>
      <c r="E213">
        <f>Table1[[#This Row],[reaction extent]]/2</f>
        <v>0.10550000000000008</v>
      </c>
      <c r="F213">
        <f>$M$7*Table1[[#This Row],[CO2 frac]]+$M$6*Table1[[#This Row],[CO frac]]+$M$5*Table1[[#This Row],[H2O frac]]</f>
        <v>-197631.85</v>
      </c>
      <c r="G2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-10046.851820446511</v>
      </c>
      <c r="H213">
        <f>Table1[[#This Row],[1st Term]]+Table1[[#This Row],[2nd Term]]</f>
        <v>-207678.70182044653</v>
      </c>
      <c r="I213">
        <f t="shared" si="7"/>
        <v>-9315.431568014892</v>
      </c>
    </row>
    <row r="214" spans="1:9" x14ac:dyDescent="0.25">
      <c r="A214">
        <f t="shared" si="6"/>
        <v>0.21200000000000016</v>
      </c>
      <c r="B214">
        <f>(1-Table1[[#This Row],[reaction extent]])/2</f>
        <v>0.39399999999999991</v>
      </c>
      <c r="C214">
        <f>(1-Table1[[#This Row],[reaction extent]])/2</f>
        <v>0.39399999999999991</v>
      </c>
      <c r="D214">
        <f>Table1[[#This Row],[reaction extent]]/2</f>
        <v>0.10600000000000008</v>
      </c>
      <c r="E214">
        <f>Table1[[#This Row],[reaction extent]]/2</f>
        <v>0.10600000000000008</v>
      </c>
      <c r="F214">
        <f>$M$7*Table1[[#This Row],[CO2 frac]]+$M$6*Table1[[#This Row],[CO frac]]+$M$5*Table1[[#This Row],[H2O frac]]</f>
        <v>-197630.2</v>
      </c>
      <c r="G2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-10057.792281822989</v>
      </c>
      <c r="H214">
        <f>Table1[[#This Row],[1st Term]]+Table1[[#This Row],[2nd Term]]</f>
        <v>-207687.99228182301</v>
      </c>
      <c r="I214">
        <f t="shared" si="7"/>
        <v>-9265.577431055126</v>
      </c>
    </row>
    <row r="215" spans="1:9" x14ac:dyDescent="0.25">
      <c r="A215">
        <f t="shared" si="6"/>
        <v>0.21300000000000016</v>
      </c>
      <c r="B215">
        <f>(1-Table1[[#This Row],[reaction extent]])/2</f>
        <v>0.39349999999999991</v>
      </c>
      <c r="C215">
        <f>(1-Table1[[#This Row],[reaction extent]])/2</f>
        <v>0.39349999999999991</v>
      </c>
      <c r="D215">
        <f>Table1[[#This Row],[reaction extent]]/2</f>
        <v>0.10650000000000008</v>
      </c>
      <c r="E215">
        <f>Table1[[#This Row],[reaction extent]]/2</f>
        <v>0.10650000000000008</v>
      </c>
      <c r="F215">
        <f>$M$7*Table1[[#This Row],[CO2 frac]]+$M$6*Table1[[#This Row],[CO frac]]+$M$5*Table1[[#This Row],[H2O frac]]</f>
        <v>-197628.55</v>
      </c>
      <c r="G2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-10068.682975308655</v>
      </c>
      <c r="H215">
        <f>Table1[[#This Row],[1st Term]]+Table1[[#This Row],[2nd Term]]</f>
        <v>-207697.23297530864</v>
      </c>
      <c r="I215">
        <f t="shared" si="7"/>
        <v>-9215.894896755337</v>
      </c>
    </row>
    <row r="216" spans="1:9" x14ac:dyDescent="0.25">
      <c r="A216">
        <f t="shared" si="6"/>
        <v>0.21400000000000016</v>
      </c>
      <c r="B216">
        <f>(1-Table1[[#This Row],[reaction extent]])/2</f>
        <v>0.3929999999999999</v>
      </c>
      <c r="C216">
        <f>(1-Table1[[#This Row],[reaction extent]])/2</f>
        <v>0.3929999999999999</v>
      </c>
      <c r="D216">
        <f>Table1[[#This Row],[reaction extent]]/2</f>
        <v>0.10700000000000008</v>
      </c>
      <c r="E216">
        <f>Table1[[#This Row],[reaction extent]]/2</f>
        <v>0.10700000000000008</v>
      </c>
      <c r="F216">
        <f>$M$7*Table1[[#This Row],[CO2 frac]]+$M$6*Table1[[#This Row],[CO frac]]+$M$5*Table1[[#This Row],[H2O frac]]</f>
        <v>-197626.90000000002</v>
      </c>
      <c r="G2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-10079.524071616508</v>
      </c>
      <c r="H216">
        <f>Table1[[#This Row],[1st Term]]+Table1[[#This Row],[2nd Term]]</f>
        <v>-207706.42407161652</v>
      </c>
      <c r="I216">
        <f t="shared" si="7"/>
        <v>-9166.3821980182474</v>
      </c>
    </row>
    <row r="217" spans="1:9" x14ac:dyDescent="0.25">
      <c r="A217">
        <f t="shared" si="6"/>
        <v>0.21500000000000016</v>
      </c>
      <c r="B217">
        <f>(1-Table1[[#This Row],[reaction extent]])/2</f>
        <v>0.3924999999999999</v>
      </c>
      <c r="C217">
        <f>(1-Table1[[#This Row],[reaction extent]])/2</f>
        <v>0.3924999999999999</v>
      </c>
      <c r="D217">
        <f>Table1[[#This Row],[reaction extent]]/2</f>
        <v>0.10750000000000008</v>
      </c>
      <c r="E217">
        <f>Table1[[#This Row],[reaction extent]]/2</f>
        <v>0.10750000000000008</v>
      </c>
      <c r="F217">
        <f>$M$7*Table1[[#This Row],[CO2 frac]]+$M$6*Table1[[#This Row],[CO frac]]+$M$5*Table1[[#This Row],[H2O frac]]</f>
        <v>-197625.25</v>
      </c>
      <c r="G2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-10090.315739704685</v>
      </c>
      <c r="H217">
        <f>Table1[[#This Row],[1st Term]]+Table1[[#This Row],[2nd Term]]</f>
        <v>-207715.56573970467</v>
      </c>
      <c r="I217">
        <f t="shared" si="7"/>
        <v>-9117.0375918882128</v>
      </c>
    </row>
    <row r="218" spans="1:9" x14ac:dyDescent="0.25">
      <c r="A218">
        <f t="shared" si="6"/>
        <v>0.21600000000000016</v>
      </c>
      <c r="B218">
        <f>(1-Table1[[#This Row],[reaction extent]])/2</f>
        <v>0.3919999999999999</v>
      </c>
      <c r="C218">
        <f>(1-Table1[[#This Row],[reaction extent]])/2</f>
        <v>0.3919999999999999</v>
      </c>
      <c r="D218">
        <f>Table1[[#This Row],[reaction extent]]/2</f>
        <v>0.10800000000000008</v>
      </c>
      <c r="E218">
        <f>Table1[[#This Row],[reaction extent]]/2</f>
        <v>0.10800000000000008</v>
      </c>
      <c r="F218">
        <f>$M$7*Table1[[#This Row],[CO2 frac]]+$M$6*Table1[[#This Row],[CO frac]]+$M$5*Table1[[#This Row],[H2O frac]]</f>
        <v>-197623.59999999998</v>
      </c>
      <c r="G2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-10101.058146800326</v>
      </c>
      <c r="H218">
        <f>Table1[[#This Row],[1st Term]]+Table1[[#This Row],[2nd Term]]</f>
        <v>-207724.6581468003</v>
      </c>
      <c r="I218">
        <f t="shared" si="7"/>
        <v>-9067.8593591583121</v>
      </c>
    </row>
    <row r="219" spans="1:9" x14ac:dyDescent="0.25">
      <c r="A219">
        <f t="shared" si="6"/>
        <v>0.21700000000000016</v>
      </c>
      <c r="B219">
        <f>(1-Table1[[#This Row],[reaction extent]])/2</f>
        <v>0.3914999999999999</v>
      </c>
      <c r="C219">
        <f>(1-Table1[[#This Row],[reaction extent]])/2</f>
        <v>0.3914999999999999</v>
      </c>
      <c r="D219">
        <f>Table1[[#This Row],[reaction extent]]/2</f>
        <v>0.10850000000000008</v>
      </c>
      <c r="E219">
        <f>Table1[[#This Row],[reaction extent]]/2</f>
        <v>0.10850000000000008</v>
      </c>
      <c r="F219">
        <f>$M$7*Table1[[#This Row],[CO2 frac]]+$M$6*Table1[[#This Row],[CO frac]]+$M$5*Table1[[#This Row],[H2O frac]]</f>
        <v>-197621.94999999998</v>
      </c>
      <c r="G2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-10111.751458423016</v>
      </c>
      <c r="H219">
        <f>Table1[[#This Row],[1st Term]]+Table1[[#This Row],[2nd Term]]</f>
        <v>-207733.70145842299</v>
      </c>
      <c r="I219">
        <f t="shared" si="7"/>
        <v>-9018.8458037300661</v>
      </c>
    </row>
    <row r="220" spans="1:9" x14ac:dyDescent="0.25">
      <c r="A220">
        <f t="shared" si="6"/>
        <v>0.21800000000000017</v>
      </c>
      <c r="B220">
        <f>(1-Table1[[#This Row],[reaction extent]])/2</f>
        <v>0.3909999999999999</v>
      </c>
      <c r="C220">
        <f>(1-Table1[[#This Row],[reaction extent]])/2</f>
        <v>0.3909999999999999</v>
      </c>
      <c r="D220">
        <f>Table1[[#This Row],[reaction extent]]/2</f>
        <v>0.10900000000000008</v>
      </c>
      <c r="E220">
        <f>Table1[[#This Row],[reaction extent]]/2</f>
        <v>0.10900000000000008</v>
      </c>
      <c r="F220">
        <f>$M$7*Table1[[#This Row],[CO2 frac]]+$M$6*Table1[[#This Row],[CO frac]]+$M$5*Table1[[#This Row],[H2O frac]]</f>
        <v>-197620.3</v>
      </c>
      <c r="G2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-10122.395838407778</v>
      </c>
      <c r="H220">
        <f>Table1[[#This Row],[1st Term]]+Table1[[#This Row],[2nd Term]]</f>
        <v>-207742.69583840776</v>
      </c>
      <c r="I220">
        <f t="shared" si="7"/>
        <v>-8969.9952523515021</v>
      </c>
    </row>
    <row r="221" spans="1:9" x14ac:dyDescent="0.25">
      <c r="A221">
        <f t="shared" si="6"/>
        <v>0.21900000000000017</v>
      </c>
      <c r="B221">
        <f>(1-Table1[[#This Row],[reaction extent]])/2</f>
        <v>0.3904999999999999</v>
      </c>
      <c r="C221">
        <f>(1-Table1[[#This Row],[reaction extent]])/2</f>
        <v>0.3904999999999999</v>
      </c>
      <c r="D221">
        <f>Table1[[#This Row],[reaction extent]]/2</f>
        <v>0.10950000000000008</v>
      </c>
      <c r="E221">
        <f>Table1[[#This Row],[reaction extent]]/2</f>
        <v>0.10950000000000008</v>
      </c>
      <c r="F221">
        <f>$M$7*Table1[[#This Row],[CO2 frac]]+$M$6*Table1[[#This Row],[CO frac]]+$M$5*Table1[[#This Row],[H2O frac]]</f>
        <v>-197618.65000000002</v>
      </c>
      <c r="G2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-10132.99144892766</v>
      </c>
      <c r="H221">
        <f>Table1[[#This Row],[1st Term]]+Table1[[#This Row],[2nd Term]]</f>
        <v>-207751.64144892769</v>
      </c>
      <c r="I221">
        <f t="shared" si="7"/>
        <v>-8921.3060540641818</v>
      </c>
    </row>
    <row r="222" spans="1:9" x14ac:dyDescent="0.25">
      <c r="A222">
        <f t="shared" si="6"/>
        <v>0.22000000000000017</v>
      </c>
      <c r="B222">
        <f>(1-Table1[[#This Row],[reaction extent]])/2</f>
        <v>0.3899999999999999</v>
      </c>
      <c r="C222">
        <f>(1-Table1[[#This Row],[reaction extent]])/2</f>
        <v>0.3899999999999999</v>
      </c>
      <c r="D222">
        <f>Table1[[#This Row],[reaction extent]]/2</f>
        <v>0.11000000000000008</v>
      </c>
      <c r="E222">
        <f>Table1[[#This Row],[reaction extent]]/2</f>
        <v>0.11000000000000008</v>
      </c>
      <c r="F222">
        <f>$M$7*Table1[[#This Row],[CO2 frac]]+$M$6*Table1[[#This Row],[CO frac]]+$M$5*Table1[[#This Row],[H2O frac]]</f>
        <v>-197617</v>
      </c>
      <c r="G2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-10143.538450515884</v>
      </c>
      <c r="H222">
        <f>Table1[[#This Row],[1st Term]]+Table1[[#This Row],[2nd Term]]</f>
        <v>-207760.53845051589</v>
      </c>
      <c r="I222">
        <f t="shared" si="7"/>
        <v>-8872.7765799412664</v>
      </c>
    </row>
    <row r="223" spans="1:9" x14ac:dyDescent="0.25">
      <c r="A223">
        <f t="shared" si="6"/>
        <v>0.22100000000000017</v>
      </c>
      <c r="B223">
        <f>(1-Table1[[#This Row],[reaction extent]])/2</f>
        <v>0.3894999999999999</v>
      </c>
      <c r="C223">
        <f>(1-Table1[[#This Row],[reaction extent]])/2</f>
        <v>0.3894999999999999</v>
      </c>
      <c r="D223">
        <f>Table1[[#This Row],[reaction extent]]/2</f>
        <v>0.11050000000000008</v>
      </c>
      <c r="E223">
        <f>Table1[[#This Row],[reaction extent]]/2</f>
        <v>0.11050000000000008</v>
      </c>
      <c r="F223">
        <f>$M$7*Table1[[#This Row],[CO2 frac]]+$M$6*Table1[[#This Row],[CO frac]]+$M$5*Table1[[#This Row],[H2O frac]]</f>
        <v>-197615.34999999998</v>
      </c>
      <c r="G2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-10154.037002087602</v>
      </c>
      <c r="H223">
        <f>Table1[[#This Row],[1st Term]]+Table1[[#This Row],[2nd Term]]</f>
        <v>-207769.38700208758</v>
      </c>
      <c r="I223">
        <f t="shared" si="7"/>
        <v>-8824.4052226946151</v>
      </c>
    </row>
    <row r="224" spans="1:9" x14ac:dyDescent="0.25">
      <c r="A224">
        <f t="shared" si="6"/>
        <v>0.22200000000000017</v>
      </c>
      <c r="B224">
        <f>(1-Table1[[#This Row],[reaction extent]])/2</f>
        <v>0.3889999999999999</v>
      </c>
      <c r="C224">
        <f>(1-Table1[[#This Row],[reaction extent]])/2</f>
        <v>0.3889999999999999</v>
      </c>
      <c r="D224">
        <f>Table1[[#This Row],[reaction extent]]/2</f>
        <v>0.11100000000000008</v>
      </c>
      <c r="E224">
        <f>Table1[[#This Row],[reaction extent]]/2</f>
        <v>0.11100000000000008</v>
      </c>
      <c r="F224">
        <f>$M$7*Table1[[#This Row],[CO2 frac]]+$M$6*Table1[[#This Row],[CO frac]]+$M$5*Table1[[#This Row],[H2O frac]]</f>
        <v>-197613.7</v>
      </c>
      <c r="G2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-10164.487260961258</v>
      </c>
      <c r="H224">
        <f>Table1[[#This Row],[1st Term]]+Table1[[#This Row],[2nd Term]]</f>
        <v>-207778.18726096128</v>
      </c>
      <c r="I224">
        <f t="shared" si="7"/>
        <v>-8776.1903959762931</v>
      </c>
    </row>
    <row r="225" spans="1:9" x14ac:dyDescent="0.25">
      <c r="A225">
        <f t="shared" si="6"/>
        <v>0.22300000000000017</v>
      </c>
      <c r="B225">
        <f>(1-Table1[[#This Row],[reaction extent]])/2</f>
        <v>0.3884999999999999</v>
      </c>
      <c r="C225">
        <f>(1-Table1[[#This Row],[reaction extent]])/2</f>
        <v>0.3884999999999999</v>
      </c>
      <c r="D225">
        <f>Table1[[#This Row],[reaction extent]]/2</f>
        <v>0.11150000000000009</v>
      </c>
      <c r="E225">
        <f>Table1[[#This Row],[reaction extent]]/2</f>
        <v>0.11150000000000009</v>
      </c>
      <c r="F225">
        <f>$M$7*Table1[[#This Row],[CO2 frac]]+$M$6*Table1[[#This Row],[CO frac]]+$M$5*Table1[[#This Row],[H2O frac]]</f>
        <v>-197612.05</v>
      </c>
      <c r="G2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-10174.889382879548</v>
      </c>
      <c r="H225">
        <f>Table1[[#This Row],[1st Term]]+Table1[[#This Row],[2nd Term]]</f>
        <v>-207786.93938287953</v>
      </c>
      <c r="I225">
        <f t="shared" si="7"/>
        <v>-8728.1305343494678</v>
      </c>
    </row>
    <row r="226" spans="1:9" x14ac:dyDescent="0.25">
      <c r="A226">
        <f t="shared" si="6"/>
        <v>0.22400000000000017</v>
      </c>
      <c r="B226">
        <f>(1-Table1[[#This Row],[reaction extent]])/2</f>
        <v>0.3879999999999999</v>
      </c>
      <c r="C226">
        <f>(1-Table1[[#This Row],[reaction extent]])/2</f>
        <v>0.3879999999999999</v>
      </c>
      <c r="D226">
        <f>Table1[[#This Row],[reaction extent]]/2</f>
        <v>0.11200000000000009</v>
      </c>
      <c r="E226">
        <f>Table1[[#This Row],[reaction extent]]/2</f>
        <v>0.11200000000000009</v>
      </c>
      <c r="F226">
        <f>$M$7*Table1[[#This Row],[CO2 frac]]+$M$6*Table1[[#This Row],[CO frac]]+$M$5*Table1[[#This Row],[H2O frac]]</f>
        <v>-197610.39999999997</v>
      </c>
      <c r="G2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-10185.243522030021</v>
      </c>
      <c r="H226">
        <f>Table1[[#This Row],[1st Term]]+Table1[[#This Row],[2nd Term]]</f>
        <v>-207795.64352202998</v>
      </c>
      <c r="I226">
        <f t="shared" si="7"/>
        <v>-8680.2240928955071</v>
      </c>
    </row>
    <row r="227" spans="1:9" x14ac:dyDescent="0.25">
      <c r="A227">
        <f t="shared" si="6"/>
        <v>0.22500000000000017</v>
      </c>
      <c r="B227">
        <f>(1-Table1[[#This Row],[reaction extent]])/2</f>
        <v>0.3874999999999999</v>
      </c>
      <c r="C227">
        <f>(1-Table1[[#This Row],[reaction extent]])/2</f>
        <v>0.3874999999999999</v>
      </c>
      <c r="D227">
        <f>Table1[[#This Row],[reaction extent]]/2</f>
        <v>0.11250000000000009</v>
      </c>
      <c r="E227">
        <f>Table1[[#This Row],[reaction extent]]/2</f>
        <v>0.11250000000000009</v>
      </c>
      <c r="F227">
        <f>$M$7*Table1[[#This Row],[CO2 frac]]+$M$6*Table1[[#This Row],[CO frac]]+$M$5*Table1[[#This Row],[H2O frac]]</f>
        <v>-197608.75000000003</v>
      </c>
      <c r="G2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-10195.549831065287</v>
      </c>
      <c r="H227">
        <f>Table1[[#This Row],[1st Term]]+Table1[[#This Row],[2nd Term]]</f>
        <v>-207804.29983106532</v>
      </c>
      <c r="I227">
        <f t="shared" si="7"/>
        <v>-8632.4695464572796</v>
      </c>
    </row>
    <row r="228" spans="1:9" x14ac:dyDescent="0.25">
      <c r="A228">
        <f t="shared" si="6"/>
        <v>0.22600000000000017</v>
      </c>
      <c r="B228">
        <f>(1-Table1[[#This Row],[reaction extent]])/2</f>
        <v>0.3869999999999999</v>
      </c>
      <c r="C228">
        <f>(1-Table1[[#This Row],[reaction extent]])/2</f>
        <v>0.3869999999999999</v>
      </c>
      <c r="D228">
        <f>Table1[[#This Row],[reaction extent]]/2</f>
        <v>0.11300000000000009</v>
      </c>
      <c r="E228">
        <f>Table1[[#This Row],[reaction extent]]/2</f>
        <v>0.11300000000000009</v>
      </c>
      <c r="F228">
        <f>$M$7*Table1[[#This Row],[CO2 frac]]+$M$6*Table1[[#This Row],[CO frac]]+$M$5*Table1[[#This Row],[H2O frac]]</f>
        <v>-197607.1</v>
      </c>
      <c r="G2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-10205.808461122881</v>
      </c>
      <c r="H228">
        <f>Table1[[#This Row],[1st Term]]+Table1[[#This Row],[2nd Term]]</f>
        <v>-207812.90846112289</v>
      </c>
      <c r="I228">
        <f t="shared" si="7"/>
        <v>-8584.8653897119148</v>
      </c>
    </row>
    <row r="229" spans="1:9" x14ac:dyDescent="0.25">
      <c r="A229">
        <f t="shared" si="6"/>
        <v>0.22700000000000017</v>
      </c>
      <c r="B229">
        <f>(1-Table1[[#This Row],[reaction extent]])/2</f>
        <v>0.3864999999999999</v>
      </c>
      <c r="C229">
        <f>(1-Table1[[#This Row],[reaction extent]])/2</f>
        <v>0.3864999999999999</v>
      </c>
      <c r="D229">
        <f>Table1[[#This Row],[reaction extent]]/2</f>
        <v>0.11350000000000009</v>
      </c>
      <c r="E229">
        <f>Table1[[#This Row],[reaction extent]]/2</f>
        <v>0.11350000000000009</v>
      </c>
      <c r="F229">
        <f>$M$7*Table1[[#This Row],[CO2 frac]]+$M$6*Table1[[#This Row],[CO frac]]+$M$5*Table1[[#This Row],[H2O frac]]</f>
        <v>-197605.44999999998</v>
      </c>
      <c r="G2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-10216.019561844754</v>
      </c>
      <c r="H229">
        <f>Table1[[#This Row],[1st Term]]+Table1[[#This Row],[2nd Term]]</f>
        <v>-207821.46956184474</v>
      </c>
      <c r="I229">
        <f t="shared" si="7"/>
        <v>-8537.4101367779003</v>
      </c>
    </row>
    <row r="230" spans="1:9" x14ac:dyDescent="0.25">
      <c r="A230">
        <f t="shared" si="6"/>
        <v>0.22800000000000017</v>
      </c>
      <c r="B230">
        <f>(1-Table1[[#This Row],[reaction extent]])/2</f>
        <v>0.3859999999999999</v>
      </c>
      <c r="C230">
        <f>(1-Table1[[#This Row],[reaction extent]])/2</f>
        <v>0.3859999999999999</v>
      </c>
      <c r="D230">
        <f>Table1[[#This Row],[reaction extent]]/2</f>
        <v>0.11400000000000009</v>
      </c>
      <c r="E230">
        <f>Table1[[#This Row],[reaction extent]]/2</f>
        <v>0.11400000000000009</v>
      </c>
      <c r="F230">
        <f>$M$7*Table1[[#This Row],[CO2 frac]]+$M$6*Table1[[#This Row],[CO frac]]+$M$5*Table1[[#This Row],[H2O frac]]</f>
        <v>-197603.8</v>
      </c>
      <c r="G2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-10226.183281396443</v>
      </c>
      <c r="H230">
        <f>Table1[[#This Row],[1st Term]]+Table1[[#This Row],[2nd Term]]</f>
        <v>-207829.98328139645</v>
      </c>
      <c r="I230">
        <f t="shared" si="7"/>
        <v>-8490.1023205602469</v>
      </c>
    </row>
    <row r="231" spans="1:9" x14ac:dyDescent="0.25">
      <c r="A231">
        <f t="shared" ref="A231:A294" si="8">A230+0.001</f>
        <v>0.22900000000000018</v>
      </c>
      <c r="B231">
        <f>(1-Table1[[#This Row],[reaction extent]])/2</f>
        <v>0.3854999999999999</v>
      </c>
      <c r="C231">
        <f>(1-Table1[[#This Row],[reaction extent]])/2</f>
        <v>0.3854999999999999</v>
      </c>
      <c r="D231">
        <f>Table1[[#This Row],[reaction extent]]/2</f>
        <v>0.11450000000000009</v>
      </c>
      <c r="E231">
        <f>Table1[[#This Row],[reaction extent]]/2</f>
        <v>0.11450000000000009</v>
      </c>
      <c r="F231">
        <f>$M$7*Table1[[#This Row],[CO2 frac]]+$M$6*Table1[[#This Row],[CO frac]]+$M$5*Table1[[#This Row],[H2O frac]]</f>
        <v>-197602.15</v>
      </c>
      <c r="G2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-10236.299766485879</v>
      </c>
      <c r="H231">
        <f>Table1[[#This Row],[1st Term]]+Table1[[#This Row],[2nd Term]]</f>
        <v>-207838.44976648586</v>
      </c>
      <c r="I231">
        <f t="shared" si="7"/>
        <v>-8442.9404926922798</v>
      </c>
    </row>
    <row r="232" spans="1:9" x14ac:dyDescent="0.25">
      <c r="A232">
        <f t="shared" si="8"/>
        <v>0.23000000000000018</v>
      </c>
      <c r="B232">
        <f>(1-Table1[[#This Row],[reaction extent]])/2</f>
        <v>0.3849999999999999</v>
      </c>
      <c r="C232">
        <f>(1-Table1[[#This Row],[reaction extent]])/2</f>
        <v>0.3849999999999999</v>
      </c>
      <c r="D232">
        <f>Table1[[#This Row],[reaction extent]]/2</f>
        <v>0.11500000000000009</v>
      </c>
      <c r="E232">
        <f>Table1[[#This Row],[reaction extent]]/2</f>
        <v>0.11500000000000009</v>
      </c>
      <c r="F232">
        <f>$M$7*Table1[[#This Row],[CO2 frac]]+$M$6*Table1[[#This Row],[CO frac]]+$M$5*Table1[[#This Row],[H2O frac]]</f>
        <v>-197600.49999999997</v>
      </c>
      <c r="G2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-10246.369162381863</v>
      </c>
      <c r="H232">
        <f>Table1[[#This Row],[1st Term]]+Table1[[#This Row],[2nd Term]]</f>
        <v>-207846.86916238183</v>
      </c>
      <c r="I232">
        <f t="shared" si="7"/>
        <v>-8395.9232231863934</v>
      </c>
    </row>
    <row r="233" spans="1:9" x14ac:dyDescent="0.25">
      <c r="A233">
        <f t="shared" si="8"/>
        <v>0.23100000000000018</v>
      </c>
      <c r="B233">
        <f>(1-Table1[[#This Row],[reaction extent]])/2</f>
        <v>0.3844999999999999</v>
      </c>
      <c r="C233">
        <f>(1-Table1[[#This Row],[reaction extent]])/2</f>
        <v>0.3844999999999999</v>
      </c>
      <c r="D233">
        <f>Table1[[#This Row],[reaction extent]]/2</f>
        <v>0.11550000000000009</v>
      </c>
      <c r="E233">
        <f>Table1[[#This Row],[reaction extent]]/2</f>
        <v>0.11550000000000009</v>
      </c>
      <c r="F233">
        <f>$M$7*Table1[[#This Row],[CO2 frac]]+$M$6*Table1[[#This Row],[CO frac]]+$M$5*Table1[[#This Row],[H2O frac]]</f>
        <v>-197598.85</v>
      </c>
      <c r="G2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-10256.391612932241</v>
      </c>
      <c r="H233">
        <f>Table1[[#This Row],[1st Term]]+Table1[[#This Row],[2nd Term]]</f>
        <v>-207855.24161293224</v>
      </c>
      <c r="I233">
        <f t="shared" si="7"/>
        <v>-8349.0490999538379</v>
      </c>
    </row>
    <row r="234" spans="1:9" x14ac:dyDescent="0.25">
      <c r="A234">
        <f t="shared" si="8"/>
        <v>0.23200000000000018</v>
      </c>
      <c r="B234">
        <f>(1-Table1[[#This Row],[reaction extent]])/2</f>
        <v>0.3839999999999999</v>
      </c>
      <c r="C234">
        <f>(1-Table1[[#This Row],[reaction extent]])/2</f>
        <v>0.3839999999999999</v>
      </c>
      <c r="D234">
        <f>Table1[[#This Row],[reaction extent]]/2</f>
        <v>0.11600000000000009</v>
      </c>
      <c r="E234">
        <f>Table1[[#This Row],[reaction extent]]/2</f>
        <v>0.11600000000000009</v>
      </c>
      <c r="F234">
        <f>$M$7*Table1[[#This Row],[CO2 frac]]+$M$6*Table1[[#This Row],[CO frac]]+$M$5*Table1[[#This Row],[H2O frac]]</f>
        <v>-197597.2</v>
      </c>
      <c r="G2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-10266.36726058173</v>
      </c>
      <c r="H234">
        <f>Table1[[#This Row],[1st Term]]+Table1[[#This Row],[2nd Term]]</f>
        <v>-207863.56726058174</v>
      </c>
      <c r="I234">
        <f t="shared" si="7"/>
        <v>-8302.3167286009921</v>
      </c>
    </row>
    <row r="235" spans="1:9" x14ac:dyDescent="0.25">
      <c r="A235">
        <f t="shared" si="8"/>
        <v>0.23300000000000018</v>
      </c>
      <c r="B235">
        <f>(1-Table1[[#This Row],[reaction extent]])/2</f>
        <v>0.3834999999999999</v>
      </c>
      <c r="C235">
        <f>(1-Table1[[#This Row],[reaction extent]])/2</f>
        <v>0.3834999999999999</v>
      </c>
      <c r="D235">
        <f>Table1[[#This Row],[reaction extent]]/2</f>
        <v>0.11650000000000009</v>
      </c>
      <c r="E235">
        <f>Table1[[#This Row],[reaction extent]]/2</f>
        <v>0.11650000000000009</v>
      </c>
      <c r="F235">
        <f>$M$7*Table1[[#This Row],[CO2 frac]]+$M$6*Table1[[#This Row],[CO frac]]+$M$5*Table1[[#This Row],[H2O frac]]</f>
        <v>-197595.55</v>
      </c>
      <c r="G2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-10276.296246389464</v>
      </c>
      <c r="H235">
        <f>Table1[[#This Row],[1st Term]]+Table1[[#This Row],[2nd Term]]</f>
        <v>-207871.84624638944</v>
      </c>
      <c r="I235">
        <f t="shared" si="7"/>
        <v>-8255.7247322256371</v>
      </c>
    </row>
    <row r="236" spans="1:9" x14ac:dyDescent="0.25">
      <c r="A236">
        <f t="shared" si="8"/>
        <v>0.23400000000000018</v>
      </c>
      <c r="B236">
        <f>(1-Table1[[#This Row],[reaction extent]])/2</f>
        <v>0.3829999999999999</v>
      </c>
      <c r="C236">
        <f>(1-Table1[[#This Row],[reaction extent]])/2</f>
        <v>0.3829999999999999</v>
      </c>
      <c r="D236">
        <f>Table1[[#This Row],[reaction extent]]/2</f>
        <v>0.11700000000000009</v>
      </c>
      <c r="E236">
        <f>Table1[[#This Row],[reaction extent]]/2</f>
        <v>0.11700000000000009</v>
      </c>
      <c r="F236">
        <f>$M$7*Table1[[#This Row],[CO2 frac]]+$M$6*Table1[[#This Row],[CO frac]]+$M$5*Table1[[#This Row],[H2O frac]]</f>
        <v>-197593.9</v>
      </c>
      <c r="G2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-10286.178710046206</v>
      </c>
      <c r="H236">
        <f>Table1[[#This Row],[1st Term]]+Table1[[#This Row],[2nd Term]]</f>
        <v>-207880.07871004619</v>
      </c>
      <c r="I236">
        <f t="shared" si="7"/>
        <v>-8209.2717509076392</v>
      </c>
    </row>
    <row r="237" spans="1:9" x14ac:dyDescent="0.25">
      <c r="A237">
        <f t="shared" si="8"/>
        <v>0.23500000000000018</v>
      </c>
      <c r="B237">
        <f>(1-Table1[[#This Row],[reaction extent]])/2</f>
        <v>0.3824999999999999</v>
      </c>
      <c r="C237">
        <f>(1-Table1[[#This Row],[reaction extent]])/2</f>
        <v>0.3824999999999999</v>
      </c>
      <c r="D237">
        <f>Table1[[#This Row],[reaction extent]]/2</f>
        <v>0.11750000000000009</v>
      </c>
      <c r="E237">
        <f>Table1[[#This Row],[reaction extent]]/2</f>
        <v>0.11750000000000009</v>
      </c>
      <c r="F237">
        <f>$M$7*Table1[[#This Row],[CO2 frac]]+$M$6*Table1[[#This Row],[CO frac]]+$M$5*Table1[[#This Row],[H2O frac]]</f>
        <v>-197592.24999999997</v>
      </c>
      <c r="G2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-10296.014789891287</v>
      </c>
      <c r="H237">
        <f>Table1[[#This Row],[1st Term]]+Table1[[#This Row],[2nd Term]]</f>
        <v>-207888.26478989125</v>
      </c>
      <c r="I237">
        <f t="shared" si="7"/>
        <v>-8162.9564415343266</v>
      </c>
    </row>
    <row r="238" spans="1:9" x14ac:dyDescent="0.25">
      <c r="A238">
        <f t="shared" si="8"/>
        <v>0.23600000000000018</v>
      </c>
      <c r="B238">
        <f>(1-Table1[[#This Row],[reaction extent]])/2</f>
        <v>0.3819999999999999</v>
      </c>
      <c r="C238">
        <f>(1-Table1[[#This Row],[reaction extent]])/2</f>
        <v>0.3819999999999999</v>
      </c>
      <c r="D238">
        <f>Table1[[#This Row],[reaction extent]]/2</f>
        <v>0.11800000000000009</v>
      </c>
      <c r="E238">
        <f>Table1[[#This Row],[reaction extent]]/2</f>
        <v>0.11800000000000009</v>
      </c>
      <c r="F238">
        <f>$M$7*Table1[[#This Row],[CO2 frac]]+$M$6*Table1[[#This Row],[CO frac]]+$M$5*Table1[[#This Row],[H2O frac]]</f>
        <v>-197590.6</v>
      </c>
      <c r="G2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-10305.804622929241</v>
      </c>
      <c r="H238">
        <f>Table1[[#This Row],[1st Term]]+Table1[[#This Row],[2nd Term]]</f>
        <v>-207896.40462292926</v>
      </c>
      <c r="I238">
        <f t="shared" si="7"/>
        <v>-8116.7774774512436</v>
      </c>
    </row>
    <row r="239" spans="1:9" x14ac:dyDescent="0.25">
      <c r="A239">
        <f t="shared" si="8"/>
        <v>0.23700000000000018</v>
      </c>
      <c r="B239">
        <f>(1-Table1[[#This Row],[reaction extent]])/2</f>
        <v>0.38149999999999989</v>
      </c>
      <c r="C239">
        <f>(1-Table1[[#This Row],[reaction extent]])/2</f>
        <v>0.38149999999999989</v>
      </c>
      <c r="D239">
        <f>Table1[[#This Row],[reaction extent]]/2</f>
        <v>0.11850000000000009</v>
      </c>
      <c r="E239">
        <f>Table1[[#This Row],[reaction extent]]/2</f>
        <v>0.11850000000000009</v>
      </c>
      <c r="F239">
        <f>$M$7*Table1[[#This Row],[CO2 frac]]+$M$6*Table1[[#This Row],[CO frac]]+$M$5*Table1[[#This Row],[H2O frac]]</f>
        <v>-197588.95</v>
      </c>
      <c r="G2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-10315.548344846153</v>
      </c>
      <c r="H239">
        <f>Table1[[#This Row],[1st Term]]+Table1[[#This Row],[2nd Term]]</f>
        <v>-207904.49834484616</v>
      </c>
      <c r="I239">
        <f t="shared" si="7"/>
        <v>-8070.7335482293201</v>
      </c>
    </row>
    <row r="240" spans="1:9" x14ac:dyDescent="0.25">
      <c r="A240">
        <f t="shared" si="8"/>
        <v>0.23800000000000018</v>
      </c>
      <c r="B240">
        <f>(1-Table1[[#This Row],[reaction extent]])/2</f>
        <v>0.38099999999999989</v>
      </c>
      <c r="C240">
        <f>(1-Table1[[#This Row],[reaction extent]])/2</f>
        <v>0.38099999999999989</v>
      </c>
      <c r="D240">
        <f>Table1[[#This Row],[reaction extent]]/2</f>
        <v>0.11900000000000009</v>
      </c>
      <c r="E240">
        <f>Table1[[#This Row],[reaction extent]]/2</f>
        <v>0.11900000000000009</v>
      </c>
      <c r="F240">
        <f>$M$7*Table1[[#This Row],[CO2 frac]]+$M$6*Table1[[#This Row],[CO frac]]+$M$5*Table1[[#This Row],[H2O frac]]</f>
        <v>-197587.3</v>
      </c>
      <c r="G2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-10325.246090025741</v>
      </c>
      <c r="H240">
        <f>Table1[[#This Row],[1st Term]]+Table1[[#This Row],[2nd Term]]</f>
        <v>-207912.54609002572</v>
      </c>
      <c r="I240">
        <f t="shared" si="7"/>
        <v>-8024.8233595048005</v>
      </c>
    </row>
    <row r="241" spans="1:9" x14ac:dyDescent="0.25">
      <c r="A241">
        <f t="shared" si="8"/>
        <v>0.23900000000000018</v>
      </c>
      <c r="B241">
        <f>(1-Table1[[#This Row],[reaction extent]])/2</f>
        <v>0.38049999999999989</v>
      </c>
      <c r="C241">
        <f>(1-Table1[[#This Row],[reaction extent]])/2</f>
        <v>0.38049999999999989</v>
      </c>
      <c r="D241">
        <f>Table1[[#This Row],[reaction extent]]/2</f>
        <v>0.11950000000000009</v>
      </c>
      <c r="E241">
        <f>Table1[[#This Row],[reaction extent]]/2</f>
        <v>0.11950000000000009</v>
      </c>
      <c r="F241">
        <f>$M$7*Table1[[#This Row],[CO2 frac]]+$M$6*Table1[[#This Row],[CO frac]]+$M$5*Table1[[#This Row],[H2O frac]]</f>
        <v>-197585.65000000002</v>
      </c>
      <c r="G2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-10334.897991565149</v>
      </c>
      <c r="H241">
        <f>Table1[[#This Row],[1st Term]]+Table1[[#This Row],[2nd Term]]</f>
        <v>-207920.54799156517</v>
      </c>
      <c r="I241">
        <f t="shared" si="7"/>
        <v>-7979.0456323826147</v>
      </c>
    </row>
    <row r="242" spans="1:9" x14ac:dyDescent="0.25">
      <c r="A242">
        <f t="shared" si="8"/>
        <v>0.24000000000000019</v>
      </c>
      <c r="B242">
        <f>(1-Table1[[#This Row],[reaction extent]])/2</f>
        <v>0.37999999999999989</v>
      </c>
      <c r="C242">
        <f>(1-Table1[[#This Row],[reaction extent]])/2</f>
        <v>0.37999999999999989</v>
      </c>
      <c r="D242">
        <f>Table1[[#This Row],[reaction extent]]/2</f>
        <v>0.12000000000000009</v>
      </c>
      <c r="E242">
        <f>Table1[[#This Row],[reaction extent]]/2</f>
        <v>0.12000000000000009</v>
      </c>
      <c r="F242">
        <f>$M$7*Table1[[#This Row],[CO2 frac]]+$M$6*Table1[[#This Row],[CO frac]]+$M$5*Table1[[#This Row],[H2O frac]]</f>
        <v>-197584</v>
      </c>
      <c r="G2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-10344.504181290478</v>
      </c>
      <c r="H242">
        <f>Table1[[#This Row],[1st Term]]+Table1[[#This Row],[2nd Term]]</f>
        <v>-207928.50418129048</v>
      </c>
      <c r="I242">
        <f t="shared" si="7"/>
        <v>-7933.3991034363789</v>
      </c>
    </row>
    <row r="243" spans="1:9" x14ac:dyDescent="0.25">
      <c r="A243">
        <f t="shared" si="8"/>
        <v>0.24100000000000019</v>
      </c>
      <c r="B243">
        <f>(1-Table1[[#This Row],[reaction extent]])/2</f>
        <v>0.37949999999999989</v>
      </c>
      <c r="C243">
        <f>(1-Table1[[#This Row],[reaction extent]])/2</f>
        <v>0.37949999999999989</v>
      </c>
      <c r="D243">
        <f>Table1[[#This Row],[reaction extent]]/2</f>
        <v>0.12050000000000009</v>
      </c>
      <c r="E243">
        <f>Table1[[#This Row],[reaction extent]]/2</f>
        <v>0.12050000000000009</v>
      </c>
      <c r="F243">
        <f>$M$7*Table1[[#This Row],[CO2 frac]]+$M$6*Table1[[#This Row],[CO frac]]+$M$5*Table1[[#This Row],[H2O frac]]</f>
        <v>-197582.34999999998</v>
      </c>
      <c r="G2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-10354.064789772065</v>
      </c>
      <c r="H243">
        <f>Table1[[#This Row],[1st Term]]+Table1[[#This Row],[2nd Term]]</f>
        <v>-207936.41478977204</v>
      </c>
      <c r="I243">
        <f t="shared" si="7"/>
        <v>-7887.8825244901163</v>
      </c>
    </row>
    <row r="244" spans="1:9" x14ac:dyDescent="0.25">
      <c r="A244">
        <f t="shared" si="8"/>
        <v>0.24200000000000019</v>
      </c>
      <c r="B244">
        <f>(1-Table1[[#This Row],[reaction extent]])/2</f>
        <v>0.37899999999999989</v>
      </c>
      <c r="C244">
        <f>(1-Table1[[#This Row],[reaction extent]])/2</f>
        <v>0.37899999999999989</v>
      </c>
      <c r="D244">
        <f>Table1[[#This Row],[reaction extent]]/2</f>
        <v>0.12100000000000009</v>
      </c>
      <c r="E244">
        <f>Table1[[#This Row],[reaction extent]]/2</f>
        <v>0.12100000000000009</v>
      </c>
      <c r="F244">
        <f>$M$7*Table1[[#This Row],[CO2 frac]]+$M$6*Table1[[#This Row],[CO frac]]+$M$5*Table1[[#This Row],[H2O frac]]</f>
        <v>-197580.69999999998</v>
      </c>
      <c r="G2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-10363.579946339481</v>
      </c>
      <c r="H244">
        <f>Table1[[#This Row],[1st Term]]+Table1[[#This Row],[2nd Term]]</f>
        <v>-207944.27994633946</v>
      </c>
      <c r="I244">
        <f t="shared" si="7"/>
        <v>-7842.4946621380441</v>
      </c>
    </row>
    <row r="245" spans="1:9" x14ac:dyDescent="0.25">
      <c r="A245">
        <f t="shared" si="8"/>
        <v>0.24300000000000019</v>
      </c>
      <c r="B245">
        <f>(1-Table1[[#This Row],[reaction extent]])/2</f>
        <v>0.37849999999999989</v>
      </c>
      <c r="C245">
        <f>(1-Table1[[#This Row],[reaction extent]])/2</f>
        <v>0.37849999999999989</v>
      </c>
      <c r="D245">
        <f>Table1[[#This Row],[reaction extent]]/2</f>
        <v>0.12150000000000009</v>
      </c>
      <c r="E245">
        <f>Table1[[#This Row],[reaction extent]]/2</f>
        <v>0.12150000000000009</v>
      </c>
      <c r="F245">
        <f>$M$7*Table1[[#This Row],[CO2 frac]]+$M$6*Table1[[#This Row],[CO frac]]+$M$5*Table1[[#This Row],[H2O frac]]</f>
        <v>-197579.05</v>
      </c>
      <c r="G2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-10373.049779096315</v>
      </c>
      <c r="H245">
        <f>Table1[[#This Row],[1st Term]]+Table1[[#This Row],[2nd Term]]</f>
        <v>-207952.09977909632</v>
      </c>
      <c r="I245">
        <f t="shared" si="7"/>
        <v>-7797.2342975990541</v>
      </c>
    </row>
    <row r="246" spans="1:9" x14ac:dyDescent="0.25">
      <c r="A246">
        <f t="shared" si="8"/>
        <v>0.24400000000000019</v>
      </c>
      <c r="B246">
        <f>(1-Table1[[#This Row],[reaction extent]])/2</f>
        <v>0.37799999999999989</v>
      </c>
      <c r="C246">
        <f>(1-Table1[[#This Row],[reaction extent]])/2</f>
        <v>0.37799999999999989</v>
      </c>
      <c r="D246">
        <f>Table1[[#This Row],[reaction extent]]/2</f>
        <v>0.12200000000000009</v>
      </c>
      <c r="E246">
        <f>Table1[[#This Row],[reaction extent]]/2</f>
        <v>0.12200000000000009</v>
      </c>
      <c r="F246">
        <f>$M$7*Table1[[#This Row],[CO2 frac]]+$M$6*Table1[[#This Row],[CO frac]]+$M$5*Table1[[#This Row],[H2O frac]]</f>
        <v>-197577.4</v>
      </c>
      <c r="G2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-10382.474414934662</v>
      </c>
      <c r="H246">
        <f>Table1[[#This Row],[1st Term]]+Table1[[#This Row],[2nd Term]]</f>
        <v>-207959.87441493466</v>
      </c>
      <c r="I246">
        <f t="shared" si="7"/>
        <v>-7752.1002265566422</v>
      </c>
    </row>
    <row r="247" spans="1:9" x14ac:dyDescent="0.25">
      <c r="A247">
        <f t="shared" si="8"/>
        <v>0.24500000000000019</v>
      </c>
      <c r="B247">
        <f>(1-Table1[[#This Row],[reaction extent]])/2</f>
        <v>0.37749999999999989</v>
      </c>
      <c r="C247">
        <f>(1-Table1[[#This Row],[reaction extent]])/2</f>
        <v>0.37749999999999989</v>
      </c>
      <c r="D247">
        <f>Table1[[#This Row],[reaction extent]]/2</f>
        <v>0.12250000000000009</v>
      </c>
      <c r="E247">
        <f>Table1[[#This Row],[reaction extent]]/2</f>
        <v>0.12250000000000009</v>
      </c>
      <c r="F247">
        <f>$M$7*Table1[[#This Row],[CO2 frac]]+$M$6*Table1[[#This Row],[CO frac]]+$M$5*Table1[[#This Row],[H2O frac]]</f>
        <v>-197575.75</v>
      </c>
      <c r="G2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-10391.853979549429</v>
      </c>
      <c r="H247">
        <f>Table1[[#This Row],[1st Term]]+Table1[[#This Row],[2nd Term]]</f>
        <v>-207967.60397954943</v>
      </c>
      <c r="I247">
        <f t="shared" si="7"/>
        <v>-7707.0912588242136</v>
      </c>
    </row>
    <row r="248" spans="1:9" x14ac:dyDescent="0.25">
      <c r="A248">
        <f t="shared" si="8"/>
        <v>0.24600000000000019</v>
      </c>
      <c r="B248">
        <f>(1-Table1[[#This Row],[reaction extent]])/2</f>
        <v>0.37699999999999989</v>
      </c>
      <c r="C248">
        <f>(1-Table1[[#This Row],[reaction extent]])/2</f>
        <v>0.37699999999999989</v>
      </c>
      <c r="D248">
        <f>Table1[[#This Row],[reaction extent]]/2</f>
        <v>0.1230000000000001</v>
      </c>
      <c r="E248">
        <f>Table1[[#This Row],[reaction extent]]/2</f>
        <v>0.1230000000000001</v>
      </c>
      <c r="F248">
        <f>$M$7*Table1[[#This Row],[CO2 frac]]+$M$6*Table1[[#This Row],[CO frac]]+$M$5*Table1[[#This Row],[H2O frac]]</f>
        <v>-197574.09999999998</v>
      </c>
      <c r="G2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-10401.188597452343</v>
      </c>
      <c r="H248">
        <f>Table1[[#This Row],[1st Term]]+Table1[[#This Row],[2nd Term]]</f>
        <v>-207975.28859745231</v>
      </c>
      <c r="I248">
        <f t="shared" si="7"/>
        <v>-7662.2062181704614</v>
      </c>
    </row>
    <row r="249" spans="1:9" x14ac:dyDescent="0.25">
      <c r="A249">
        <f t="shared" si="8"/>
        <v>0.24700000000000019</v>
      </c>
      <c r="B249">
        <f>(1-Table1[[#This Row],[reaction extent]])/2</f>
        <v>0.37649999999999989</v>
      </c>
      <c r="C249">
        <f>(1-Table1[[#This Row],[reaction extent]])/2</f>
        <v>0.37649999999999989</v>
      </c>
      <c r="D249">
        <f>Table1[[#This Row],[reaction extent]]/2</f>
        <v>0.1235000000000001</v>
      </c>
      <c r="E249">
        <f>Table1[[#This Row],[reaction extent]]/2</f>
        <v>0.1235000000000001</v>
      </c>
      <c r="F249">
        <f>$M$7*Table1[[#This Row],[CO2 frac]]+$M$6*Table1[[#This Row],[CO frac]]+$M$5*Table1[[#This Row],[H2O frac]]</f>
        <v>-197572.44999999998</v>
      </c>
      <c r="G2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-10410.478391985776</v>
      </c>
      <c r="H249">
        <f>Table1[[#This Row],[1st Term]]+Table1[[#This Row],[2nd Term]]</f>
        <v>-207982.92839198577</v>
      </c>
      <c r="I249">
        <f t="shared" si="7"/>
        <v>-7617.4439419992204</v>
      </c>
    </row>
    <row r="250" spans="1:9" x14ac:dyDescent="0.25">
      <c r="A250">
        <f t="shared" si="8"/>
        <v>0.24800000000000019</v>
      </c>
      <c r="B250">
        <f>(1-Table1[[#This Row],[reaction extent]])/2</f>
        <v>0.37599999999999989</v>
      </c>
      <c r="C250">
        <f>(1-Table1[[#This Row],[reaction extent]])/2</f>
        <v>0.37599999999999989</v>
      </c>
      <c r="D250">
        <f>Table1[[#This Row],[reaction extent]]/2</f>
        <v>0.1240000000000001</v>
      </c>
      <c r="E250">
        <f>Table1[[#This Row],[reaction extent]]/2</f>
        <v>0.1240000000000001</v>
      </c>
      <c r="F250">
        <f>$M$7*Table1[[#This Row],[CO2 frac]]+$M$6*Table1[[#This Row],[CO frac]]+$M$5*Table1[[#This Row],[H2O frac]]</f>
        <v>-197570.8</v>
      </c>
      <c r="G2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-10419.723485336326</v>
      </c>
      <c r="H250">
        <f>Table1[[#This Row],[1st Term]]+Table1[[#This Row],[2nd Term]]</f>
        <v>-207990.52348533631</v>
      </c>
      <c r="I250">
        <f t="shared" si="7"/>
        <v>-7572.8032811894018</v>
      </c>
    </row>
    <row r="251" spans="1:9" x14ac:dyDescent="0.25">
      <c r="A251">
        <f t="shared" si="8"/>
        <v>0.24900000000000019</v>
      </c>
      <c r="B251">
        <f>(1-Table1[[#This Row],[reaction extent]])/2</f>
        <v>0.37549999999999989</v>
      </c>
      <c r="C251">
        <f>(1-Table1[[#This Row],[reaction extent]])/2</f>
        <v>0.37549999999999989</v>
      </c>
      <c r="D251">
        <f>Table1[[#This Row],[reaction extent]]/2</f>
        <v>0.1245000000000001</v>
      </c>
      <c r="E251">
        <f>Table1[[#This Row],[reaction extent]]/2</f>
        <v>0.1245000000000001</v>
      </c>
      <c r="F251">
        <f>$M$7*Table1[[#This Row],[CO2 frac]]+$M$6*Table1[[#This Row],[CO frac]]+$M$5*Table1[[#This Row],[H2O frac]]</f>
        <v>-197569.15</v>
      </c>
      <c r="G2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-10428.923998548158</v>
      </c>
      <c r="H251">
        <f>Table1[[#This Row],[1st Term]]+Table1[[#This Row],[2nd Term]]</f>
        <v>-207998.07399854815</v>
      </c>
      <c r="I251">
        <f t="shared" si="7"/>
        <v>-7528.2830999204707</v>
      </c>
    </row>
    <row r="252" spans="1:9" x14ac:dyDescent="0.25">
      <c r="A252">
        <f t="shared" si="8"/>
        <v>0.25000000000000017</v>
      </c>
      <c r="B252">
        <f>(1-Table1[[#This Row],[reaction extent]])/2</f>
        <v>0.37499999999999989</v>
      </c>
      <c r="C252">
        <f>(1-Table1[[#This Row],[reaction extent]])/2</f>
        <v>0.37499999999999989</v>
      </c>
      <c r="D252">
        <f>Table1[[#This Row],[reaction extent]]/2</f>
        <v>0.12500000000000008</v>
      </c>
      <c r="E252">
        <f>Table1[[#This Row],[reaction extent]]/2</f>
        <v>0.12500000000000008</v>
      </c>
      <c r="F252">
        <f>$M$7*Table1[[#This Row],[CO2 frac]]+$M$6*Table1[[#This Row],[CO frac]]+$M$5*Table1[[#This Row],[H2O frac]]</f>
        <v>-197567.5</v>
      </c>
      <c r="G2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-10438.080051536159</v>
      </c>
      <c r="H252">
        <f>Table1[[#This Row],[1st Term]]+Table1[[#This Row],[2nd Term]]</f>
        <v>-208005.58005153615</v>
      </c>
      <c r="I252">
        <f t="shared" si="7"/>
        <v>-7483.8822753664381</v>
      </c>
    </row>
    <row r="253" spans="1:9" x14ac:dyDescent="0.25">
      <c r="A253">
        <f t="shared" si="8"/>
        <v>0.25100000000000017</v>
      </c>
      <c r="B253">
        <f>(1-Table1[[#This Row],[reaction extent]])/2</f>
        <v>0.37449999999999994</v>
      </c>
      <c r="C253">
        <f>(1-Table1[[#This Row],[reaction extent]])/2</f>
        <v>0.37449999999999994</v>
      </c>
      <c r="D253">
        <f>Table1[[#This Row],[reaction extent]]/2</f>
        <v>0.12550000000000008</v>
      </c>
      <c r="E253">
        <f>Table1[[#This Row],[reaction extent]]/2</f>
        <v>0.12550000000000008</v>
      </c>
      <c r="F253">
        <f>$M$7*Table1[[#This Row],[CO2 frac]]+$M$6*Table1[[#This Row],[CO frac]]+$M$5*Table1[[#This Row],[H2O frac]]</f>
        <v>-197565.85000000003</v>
      </c>
      <c r="G2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-10447.191763098859</v>
      </c>
      <c r="H253">
        <f>Table1[[#This Row],[1st Term]]+Table1[[#This Row],[2nd Term]]</f>
        <v>-208013.04176309888</v>
      </c>
      <c r="I253">
        <f t="shared" si="7"/>
        <v>-7439.5996974926611</v>
      </c>
    </row>
    <row r="254" spans="1:9" x14ac:dyDescent="0.25">
      <c r="A254">
        <f t="shared" si="8"/>
        <v>0.25200000000000017</v>
      </c>
      <c r="B254">
        <f>(1-Table1[[#This Row],[reaction extent]])/2</f>
        <v>0.37399999999999989</v>
      </c>
      <c r="C254">
        <f>(1-Table1[[#This Row],[reaction extent]])/2</f>
        <v>0.37399999999999989</v>
      </c>
      <c r="D254">
        <f>Table1[[#This Row],[reaction extent]]/2</f>
        <v>0.12600000000000008</v>
      </c>
      <c r="E254">
        <f>Table1[[#This Row],[reaction extent]]/2</f>
        <v>0.12600000000000008</v>
      </c>
      <c r="F254">
        <f>$M$7*Table1[[#This Row],[CO2 frac]]+$M$6*Table1[[#This Row],[CO frac]]+$M$5*Table1[[#This Row],[H2O frac]]</f>
        <v>-197564.19999999998</v>
      </c>
      <c r="G2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-10456.259250931147</v>
      </c>
      <c r="H254">
        <f>Table1[[#This Row],[1st Term]]+Table1[[#This Row],[2nd Term]]</f>
        <v>-208020.45925093113</v>
      </c>
      <c r="I254">
        <f t="shared" si="7"/>
        <v>-7395.4342689394189</v>
      </c>
    </row>
    <row r="255" spans="1:9" x14ac:dyDescent="0.25">
      <c r="A255">
        <f t="shared" si="8"/>
        <v>0.25300000000000017</v>
      </c>
      <c r="B255">
        <f>(1-Table1[[#This Row],[reaction extent]])/2</f>
        <v>0.37349999999999994</v>
      </c>
      <c r="C255">
        <f>(1-Table1[[#This Row],[reaction extent]])/2</f>
        <v>0.37349999999999994</v>
      </c>
      <c r="D255">
        <f>Table1[[#This Row],[reaction extent]]/2</f>
        <v>0.12650000000000008</v>
      </c>
      <c r="E255">
        <f>Table1[[#This Row],[reaction extent]]/2</f>
        <v>0.12650000000000008</v>
      </c>
      <c r="F255">
        <f>$M$7*Table1[[#This Row],[CO2 frac]]+$M$6*Table1[[#This Row],[CO frac]]+$M$5*Table1[[#This Row],[H2O frac]]</f>
        <v>-197562.55</v>
      </c>
      <c r="G2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-10465.282631636783</v>
      </c>
      <c r="H255">
        <f>Table1[[#This Row],[1st Term]]+Table1[[#This Row],[2nd Term]]</f>
        <v>-208027.83263163676</v>
      </c>
      <c r="I255">
        <f t="shared" si="7"/>
        <v>-7351.3849047885678</v>
      </c>
    </row>
    <row r="256" spans="1:9" x14ac:dyDescent="0.25">
      <c r="A256">
        <f t="shared" si="8"/>
        <v>0.25400000000000017</v>
      </c>
      <c r="B256">
        <f>(1-Table1[[#This Row],[reaction extent]])/2</f>
        <v>0.37299999999999989</v>
      </c>
      <c r="C256">
        <f>(1-Table1[[#This Row],[reaction extent]])/2</f>
        <v>0.37299999999999989</v>
      </c>
      <c r="D256">
        <f>Table1[[#This Row],[reaction extent]]/2</f>
        <v>0.12700000000000009</v>
      </c>
      <c r="E256">
        <f>Table1[[#This Row],[reaction extent]]/2</f>
        <v>0.12700000000000009</v>
      </c>
      <c r="F256">
        <f>$M$7*Table1[[#This Row],[CO2 frac]]+$M$6*Table1[[#This Row],[CO frac]]+$M$5*Table1[[#This Row],[H2O frac]]</f>
        <v>-197560.9</v>
      </c>
      <c r="G2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-10474.262020740704</v>
      </c>
      <c r="H256">
        <f>Table1[[#This Row],[1st Term]]+Table1[[#This Row],[2nd Term]]</f>
        <v>-208035.16202074071</v>
      </c>
      <c r="I256">
        <f t="shared" si="7"/>
        <v>-7307.4505321856059</v>
      </c>
    </row>
    <row r="257" spans="1:9" x14ac:dyDescent="0.25">
      <c r="A257">
        <f t="shared" si="8"/>
        <v>0.25500000000000017</v>
      </c>
      <c r="B257">
        <f>(1-Table1[[#This Row],[reaction extent]])/2</f>
        <v>0.37249999999999994</v>
      </c>
      <c r="C257">
        <f>(1-Table1[[#This Row],[reaction extent]])/2</f>
        <v>0.37249999999999994</v>
      </c>
      <c r="D257">
        <f>Table1[[#This Row],[reaction extent]]/2</f>
        <v>0.12750000000000009</v>
      </c>
      <c r="E257">
        <f>Table1[[#This Row],[reaction extent]]/2</f>
        <v>0.12750000000000009</v>
      </c>
      <c r="F257">
        <f>$M$7*Table1[[#This Row],[CO2 frac]]+$M$6*Table1[[#This Row],[CO frac]]+$M$5*Table1[[#This Row],[H2O frac]]</f>
        <v>-197559.25</v>
      </c>
      <c r="G2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-10483.197532701144</v>
      </c>
      <c r="H257">
        <f>Table1[[#This Row],[1st Term]]+Table1[[#This Row],[2nd Term]]</f>
        <v>-208042.44753270113</v>
      </c>
      <c r="I257">
        <f t="shared" si="7"/>
        <v>-7263.6300904123282</v>
      </c>
    </row>
    <row r="258" spans="1:9" x14ac:dyDescent="0.25">
      <c r="A258">
        <f t="shared" si="8"/>
        <v>0.25600000000000017</v>
      </c>
      <c r="B258">
        <f>(1-Table1[[#This Row],[reaction extent]])/2</f>
        <v>0.37199999999999989</v>
      </c>
      <c r="C258">
        <f>(1-Table1[[#This Row],[reaction extent]])/2</f>
        <v>0.37199999999999989</v>
      </c>
      <c r="D258">
        <f>Table1[[#This Row],[reaction extent]]/2</f>
        <v>0.12800000000000009</v>
      </c>
      <c r="E258">
        <f>Table1[[#This Row],[reaction extent]]/2</f>
        <v>0.12800000000000009</v>
      </c>
      <c r="F258">
        <f>$M$7*Table1[[#This Row],[CO2 frac]]+$M$6*Table1[[#This Row],[CO frac]]+$M$5*Table1[[#This Row],[H2O frac]]</f>
        <v>-197557.59999999998</v>
      </c>
      <c r="G2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-10492.089280921555</v>
      </c>
      <c r="H258">
        <f>Table1[[#This Row],[1st Term]]+Table1[[#This Row],[2nd Term]]</f>
        <v>-208049.68928092154</v>
      </c>
      <c r="I258">
        <f t="shared" ref="I258:I321" si="9">(H259-H257)/(A259-A257)</f>
        <v>-7219.9225305957889</v>
      </c>
    </row>
    <row r="259" spans="1:9" x14ac:dyDescent="0.25">
      <c r="A259">
        <f t="shared" si="8"/>
        <v>0.25700000000000017</v>
      </c>
      <c r="B259">
        <f>(1-Table1[[#This Row],[reaction extent]])/2</f>
        <v>0.37149999999999994</v>
      </c>
      <c r="C259">
        <f>(1-Table1[[#This Row],[reaction extent]])/2</f>
        <v>0.37149999999999994</v>
      </c>
      <c r="D259">
        <f>Table1[[#This Row],[reaction extent]]/2</f>
        <v>0.12850000000000009</v>
      </c>
      <c r="E259">
        <f>Table1[[#This Row],[reaction extent]]/2</f>
        <v>0.12850000000000009</v>
      </c>
      <c r="F259">
        <f>$M$7*Table1[[#This Row],[CO2 frac]]+$M$6*Table1[[#This Row],[CO frac]]+$M$5*Table1[[#This Row],[H2O frac]]</f>
        <v>-197555.95</v>
      </c>
      <c r="G2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-10500.937377762324</v>
      </c>
      <c r="H259">
        <f>Table1[[#This Row],[1st Term]]+Table1[[#This Row],[2nd Term]]</f>
        <v>-208056.88737776232</v>
      </c>
      <c r="I259">
        <f t="shared" si="9"/>
        <v>-7176.326815388159</v>
      </c>
    </row>
    <row r="260" spans="1:9" x14ac:dyDescent="0.25">
      <c r="A260">
        <f t="shared" si="8"/>
        <v>0.25800000000000017</v>
      </c>
      <c r="B260">
        <f>(1-Table1[[#This Row],[reaction extent]])/2</f>
        <v>0.37099999999999989</v>
      </c>
      <c r="C260">
        <f>(1-Table1[[#This Row],[reaction extent]])/2</f>
        <v>0.37099999999999989</v>
      </c>
      <c r="D260">
        <f>Table1[[#This Row],[reaction extent]]/2</f>
        <v>0.12900000000000009</v>
      </c>
      <c r="E260">
        <f>Table1[[#This Row],[reaction extent]]/2</f>
        <v>0.12900000000000009</v>
      </c>
      <c r="F260">
        <f>$M$7*Table1[[#This Row],[CO2 frac]]+$M$6*Table1[[#This Row],[CO frac]]+$M$5*Table1[[#This Row],[H2O frac]]</f>
        <v>-197554.3</v>
      </c>
      <c r="G2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-10509.741934552332</v>
      </c>
      <c r="H260">
        <f>Table1[[#This Row],[1st Term]]+Table1[[#This Row],[2nd Term]]</f>
        <v>-208064.04193455231</v>
      </c>
      <c r="I260">
        <f t="shared" si="9"/>
        <v>-7132.8419189958304</v>
      </c>
    </row>
    <row r="261" spans="1:9" x14ac:dyDescent="0.25">
      <c r="A261">
        <f t="shared" si="8"/>
        <v>0.25900000000000017</v>
      </c>
      <c r="B261">
        <f>(1-Table1[[#This Row],[reaction extent]])/2</f>
        <v>0.37049999999999994</v>
      </c>
      <c r="C261">
        <f>(1-Table1[[#This Row],[reaction extent]])/2</f>
        <v>0.37049999999999994</v>
      </c>
      <c r="D261">
        <f>Table1[[#This Row],[reaction extent]]/2</f>
        <v>0.12950000000000009</v>
      </c>
      <c r="E261">
        <f>Table1[[#This Row],[reaction extent]]/2</f>
        <v>0.12950000000000009</v>
      </c>
      <c r="F261">
        <f>$M$7*Table1[[#This Row],[CO2 frac]]+$M$6*Table1[[#This Row],[CO frac]]+$M$5*Table1[[#This Row],[H2O frac]]</f>
        <v>-197552.65</v>
      </c>
      <c r="G2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-10518.503061600311</v>
      </c>
      <c r="H261">
        <f>Table1[[#This Row],[1st Term]]+Table1[[#This Row],[2nd Term]]</f>
        <v>-208071.15306160031</v>
      </c>
      <c r="I261">
        <f t="shared" si="9"/>
        <v>-7089.4668268447213</v>
      </c>
    </row>
    <row r="262" spans="1:9" x14ac:dyDescent="0.25">
      <c r="A262">
        <f t="shared" si="8"/>
        <v>0.26000000000000018</v>
      </c>
      <c r="B262">
        <f>(1-Table1[[#This Row],[reaction extent]])/2</f>
        <v>0.36999999999999988</v>
      </c>
      <c r="C262">
        <f>(1-Table1[[#This Row],[reaction extent]])/2</f>
        <v>0.36999999999999988</v>
      </c>
      <c r="D262">
        <f>Table1[[#This Row],[reaction extent]]/2</f>
        <v>0.13000000000000009</v>
      </c>
      <c r="E262">
        <f>Table1[[#This Row],[reaction extent]]/2</f>
        <v>0.13000000000000009</v>
      </c>
      <c r="F262">
        <f>$M$7*Table1[[#This Row],[CO2 frac]]+$M$6*Table1[[#This Row],[CO frac]]+$M$5*Table1[[#This Row],[H2O frac]]</f>
        <v>-197550.99999999997</v>
      </c>
      <c r="G2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-10527.220868206017</v>
      </c>
      <c r="H262">
        <f>Table1[[#This Row],[1st Term]]+Table1[[#This Row],[2nd Term]]</f>
        <v>-208078.220868206</v>
      </c>
      <c r="I262">
        <f t="shared" si="9"/>
        <v>-7046.2005354784133</v>
      </c>
    </row>
    <row r="263" spans="1:9" x14ac:dyDescent="0.25">
      <c r="A263">
        <f t="shared" si="8"/>
        <v>0.26100000000000018</v>
      </c>
      <c r="B263">
        <f>(1-Table1[[#This Row],[reaction extent]])/2</f>
        <v>0.36949999999999994</v>
      </c>
      <c r="C263">
        <f>(1-Table1[[#This Row],[reaction extent]])/2</f>
        <v>0.36949999999999994</v>
      </c>
      <c r="D263">
        <f>Table1[[#This Row],[reaction extent]]/2</f>
        <v>0.13050000000000009</v>
      </c>
      <c r="E263">
        <f>Table1[[#This Row],[reaction extent]]/2</f>
        <v>0.13050000000000009</v>
      </c>
      <c r="F263">
        <f>$M$7*Table1[[#This Row],[CO2 frac]]+$M$6*Table1[[#This Row],[CO frac]]+$M$5*Table1[[#This Row],[H2O frac]]</f>
        <v>-197549.35</v>
      </c>
      <c r="G2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-10535.895462671253</v>
      </c>
      <c r="H263">
        <f>Table1[[#This Row],[1st Term]]+Table1[[#This Row],[2nd Term]]</f>
        <v>-208085.24546267127</v>
      </c>
      <c r="I263">
        <f t="shared" si="9"/>
        <v>-7003.0420523544244</v>
      </c>
    </row>
    <row r="264" spans="1:9" x14ac:dyDescent="0.25">
      <c r="A264">
        <f t="shared" si="8"/>
        <v>0.26200000000000018</v>
      </c>
      <c r="B264">
        <f>(1-Table1[[#This Row],[reaction extent]])/2</f>
        <v>0.36899999999999988</v>
      </c>
      <c r="C264">
        <f>(1-Table1[[#This Row],[reaction extent]])/2</f>
        <v>0.36899999999999988</v>
      </c>
      <c r="D264">
        <f>Table1[[#This Row],[reaction extent]]/2</f>
        <v>0.13100000000000009</v>
      </c>
      <c r="E264">
        <f>Table1[[#This Row],[reaction extent]]/2</f>
        <v>0.13100000000000009</v>
      </c>
      <c r="F264">
        <f>$M$7*Table1[[#This Row],[CO2 frac]]+$M$6*Table1[[#This Row],[CO frac]]+$M$5*Table1[[#This Row],[H2O frac]]</f>
        <v>-197547.7</v>
      </c>
      <c r="G2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-10544.526952310693</v>
      </c>
      <c r="H264">
        <f>Table1[[#This Row],[1st Term]]+Table1[[#This Row],[2nd Term]]</f>
        <v>-208092.22695231071</v>
      </c>
      <c r="I264">
        <f t="shared" si="9"/>
        <v>-6959.9903956550343</v>
      </c>
    </row>
    <row r="265" spans="1:9" x14ac:dyDescent="0.25">
      <c r="A265">
        <f t="shared" si="8"/>
        <v>0.26300000000000018</v>
      </c>
      <c r="B265">
        <f>(1-Table1[[#This Row],[reaction extent]])/2</f>
        <v>0.36849999999999994</v>
      </c>
      <c r="C265">
        <f>(1-Table1[[#This Row],[reaction extent]])/2</f>
        <v>0.36849999999999994</v>
      </c>
      <c r="D265">
        <f>Table1[[#This Row],[reaction extent]]/2</f>
        <v>0.13150000000000009</v>
      </c>
      <c r="E265">
        <f>Table1[[#This Row],[reaction extent]]/2</f>
        <v>0.13150000000000009</v>
      </c>
      <c r="F265">
        <f>$M$7*Table1[[#This Row],[CO2 frac]]+$M$6*Table1[[#This Row],[CO frac]]+$M$5*Table1[[#This Row],[H2O frac]]</f>
        <v>-197546.05000000002</v>
      </c>
      <c r="G2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-10553.115443462553</v>
      </c>
      <c r="H265">
        <f>Table1[[#This Row],[1st Term]]+Table1[[#This Row],[2nd Term]]</f>
        <v>-208099.16544346258</v>
      </c>
      <c r="I265">
        <f t="shared" si="9"/>
        <v>-6917.0445941708685</v>
      </c>
    </row>
    <row r="266" spans="1:9" x14ac:dyDescent="0.25">
      <c r="A266">
        <f t="shared" si="8"/>
        <v>0.26400000000000018</v>
      </c>
      <c r="B266">
        <f>(1-Table1[[#This Row],[reaction extent]])/2</f>
        <v>0.36799999999999988</v>
      </c>
      <c r="C266">
        <f>(1-Table1[[#This Row],[reaction extent]])/2</f>
        <v>0.36799999999999988</v>
      </c>
      <c r="D266">
        <f>Table1[[#This Row],[reaction extent]]/2</f>
        <v>0.13200000000000009</v>
      </c>
      <c r="E266">
        <f>Table1[[#This Row],[reaction extent]]/2</f>
        <v>0.13200000000000009</v>
      </c>
      <c r="F266">
        <f>$M$7*Table1[[#This Row],[CO2 frac]]+$M$6*Table1[[#This Row],[CO frac]]+$M$5*Table1[[#This Row],[H2O frac]]</f>
        <v>-197544.39999999997</v>
      </c>
      <c r="G2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-10561.661041499096</v>
      </c>
      <c r="H266">
        <f>Table1[[#This Row],[1st Term]]+Table1[[#This Row],[2nd Term]]</f>
        <v>-208106.06104149905</v>
      </c>
      <c r="I266">
        <f t="shared" si="9"/>
        <v>-6874.2036871990358</v>
      </c>
    </row>
    <row r="267" spans="1:9" x14ac:dyDescent="0.25">
      <c r="A267">
        <f t="shared" si="8"/>
        <v>0.26500000000000018</v>
      </c>
      <c r="B267">
        <f>(1-Table1[[#This Row],[reaction extent]])/2</f>
        <v>0.36749999999999994</v>
      </c>
      <c r="C267">
        <f>(1-Table1[[#This Row],[reaction extent]])/2</f>
        <v>0.36749999999999994</v>
      </c>
      <c r="D267">
        <f>Table1[[#This Row],[reaction extent]]/2</f>
        <v>0.13250000000000009</v>
      </c>
      <c r="E267">
        <f>Table1[[#This Row],[reaction extent]]/2</f>
        <v>0.13250000000000009</v>
      </c>
      <c r="F267">
        <f>$M$7*Table1[[#This Row],[CO2 frac]]+$M$6*Table1[[#This Row],[CO frac]]+$M$5*Table1[[#This Row],[H2O frac]]</f>
        <v>-197542.75000000003</v>
      </c>
      <c r="G2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-10570.163850836958</v>
      </c>
      <c r="H267">
        <f>Table1[[#This Row],[1st Term]]+Table1[[#This Row],[2nd Term]]</f>
        <v>-208112.91385083698</v>
      </c>
      <c r="I267">
        <f t="shared" si="9"/>
        <v>-6831.4667241356738</v>
      </c>
    </row>
    <row r="268" spans="1:9" x14ac:dyDescent="0.25">
      <c r="A268">
        <f t="shared" si="8"/>
        <v>0.26600000000000018</v>
      </c>
      <c r="B268">
        <f>(1-Table1[[#This Row],[reaction extent]])/2</f>
        <v>0.36699999999999988</v>
      </c>
      <c r="C268">
        <f>(1-Table1[[#This Row],[reaction extent]])/2</f>
        <v>0.36699999999999988</v>
      </c>
      <c r="D268">
        <f>Table1[[#This Row],[reaction extent]]/2</f>
        <v>0.13300000000000009</v>
      </c>
      <c r="E268">
        <f>Table1[[#This Row],[reaction extent]]/2</f>
        <v>0.13300000000000009</v>
      </c>
      <c r="F268">
        <f>$M$7*Table1[[#This Row],[CO2 frac]]+$M$6*Table1[[#This Row],[CO frac]]+$M$5*Table1[[#This Row],[H2O frac]]</f>
        <v>-197541.09999999998</v>
      </c>
      <c r="G2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-10578.623974947341</v>
      </c>
      <c r="H268">
        <f>Table1[[#This Row],[1st Term]]+Table1[[#This Row],[2nd Term]]</f>
        <v>-208119.72397494732</v>
      </c>
      <c r="I268">
        <f t="shared" si="9"/>
        <v>-6788.8327645050531</v>
      </c>
    </row>
    <row r="269" spans="1:9" x14ac:dyDescent="0.25">
      <c r="A269">
        <f t="shared" si="8"/>
        <v>0.26700000000000018</v>
      </c>
      <c r="B269">
        <f>(1-Table1[[#This Row],[reaction extent]])/2</f>
        <v>0.36649999999999994</v>
      </c>
      <c r="C269">
        <f>(1-Table1[[#This Row],[reaction extent]])/2</f>
        <v>0.36649999999999994</v>
      </c>
      <c r="D269">
        <f>Table1[[#This Row],[reaction extent]]/2</f>
        <v>0.13350000000000009</v>
      </c>
      <c r="E269">
        <f>Table1[[#This Row],[reaction extent]]/2</f>
        <v>0.13350000000000009</v>
      </c>
      <c r="F269">
        <f>$M$7*Table1[[#This Row],[CO2 frac]]+$M$6*Table1[[#This Row],[CO frac]]+$M$5*Table1[[#This Row],[H2O frac]]</f>
        <v>-197539.44999999998</v>
      </c>
      <c r="G2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-10587.04151636602</v>
      </c>
      <c r="H269">
        <f>Table1[[#This Row],[1st Term]]+Table1[[#This Row],[2nd Term]]</f>
        <v>-208126.49151636599</v>
      </c>
      <c r="I269">
        <f t="shared" si="9"/>
        <v>-6746.3008779450256</v>
      </c>
    </row>
    <row r="270" spans="1:9" x14ac:dyDescent="0.25">
      <c r="A270">
        <f t="shared" si="8"/>
        <v>0.26800000000000018</v>
      </c>
      <c r="B270">
        <f>(1-Table1[[#This Row],[reaction extent]])/2</f>
        <v>0.36599999999999988</v>
      </c>
      <c r="C270">
        <f>(1-Table1[[#This Row],[reaction extent]])/2</f>
        <v>0.36599999999999988</v>
      </c>
      <c r="D270">
        <f>Table1[[#This Row],[reaction extent]]/2</f>
        <v>0.13400000000000009</v>
      </c>
      <c r="E270">
        <f>Table1[[#This Row],[reaction extent]]/2</f>
        <v>0.13400000000000009</v>
      </c>
      <c r="F270">
        <f>$M$7*Table1[[#This Row],[CO2 frac]]+$M$6*Table1[[#This Row],[CO frac]]+$M$5*Table1[[#This Row],[H2O frac]]</f>
        <v>-197537.8</v>
      </c>
      <c r="G2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-10595.416576703228</v>
      </c>
      <c r="H270">
        <f>Table1[[#This Row],[1st Term]]+Table1[[#This Row],[2nd Term]]</f>
        <v>-208133.21657670321</v>
      </c>
      <c r="I270">
        <f t="shared" si="9"/>
        <v>-6703.8701436977071</v>
      </c>
    </row>
    <row r="271" spans="1:9" x14ac:dyDescent="0.25">
      <c r="A271">
        <f t="shared" si="8"/>
        <v>0.26900000000000018</v>
      </c>
      <c r="B271">
        <f>(1-Table1[[#This Row],[reaction extent]])/2</f>
        <v>0.36549999999999994</v>
      </c>
      <c r="C271">
        <f>(1-Table1[[#This Row],[reaction extent]])/2</f>
        <v>0.36549999999999994</v>
      </c>
      <c r="D271">
        <f>Table1[[#This Row],[reaction extent]]/2</f>
        <v>0.13450000000000009</v>
      </c>
      <c r="E271">
        <f>Table1[[#This Row],[reaction extent]]/2</f>
        <v>0.13450000000000009</v>
      </c>
      <c r="F271">
        <f>$M$7*Table1[[#This Row],[CO2 frac]]+$M$6*Table1[[#This Row],[CO frac]]+$M$5*Table1[[#This Row],[H2O frac]]</f>
        <v>-197536.15000000002</v>
      </c>
      <c r="G2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-10603.749256653358</v>
      </c>
      <c r="H271">
        <f>Table1[[#This Row],[1st Term]]+Table1[[#This Row],[2nd Term]]</f>
        <v>-208139.89925665339</v>
      </c>
      <c r="I271">
        <f t="shared" si="9"/>
        <v>-6661.5396506676852</v>
      </c>
    </row>
    <row r="272" spans="1:9" x14ac:dyDescent="0.25">
      <c r="A272">
        <f t="shared" si="8"/>
        <v>0.27000000000000018</v>
      </c>
      <c r="B272">
        <f>(1-Table1[[#This Row],[reaction extent]])/2</f>
        <v>0.36499999999999988</v>
      </c>
      <c r="C272">
        <f>(1-Table1[[#This Row],[reaction extent]])/2</f>
        <v>0.36499999999999988</v>
      </c>
      <c r="D272">
        <f>Table1[[#This Row],[reaction extent]]/2</f>
        <v>0.13500000000000009</v>
      </c>
      <c r="E272">
        <f>Table1[[#This Row],[reaction extent]]/2</f>
        <v>0.13500000000000009</v>
      </c>
      <c r="F272">
        <f>$M$7*Table1[[#This Row],[CO2 frac]]+$M$6*Table1[[#This Row],[CO frac]]+$M$5*Table1[[#This Row],[H2O frac]]</f>
        <v>-197534.5</v>
      </c>
      <c r="G2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-10612.039656004541</v>
      </c>
      <c r="H272">
        <f>Table1[[#This Row],[1st Term]]+Table1[[#This Row],[2nd Term]]</f>
        <v>-208146.53965600455</v>
      </c>
      <c r="I272">
        <f t="shared" si="9"/>
        <v>-6619.3084973638124</v>
      </c>
    </row>
    <row r="273" spans="1:9" x14ac:dyDescent="0.25">
      <c r="A273">
        <f t="shared" si="8"/>
        <v>0.27100000000000019</v>
      </c>
      <c r="B273">
        <f>(1-Table1[[#This Row],[reaction extent]])/2</f>
        <v>0.36449999999999994</v>
      </c>
      <c r="C273">
        <f>(1-Table1[[#This Row],[reaction extent]])/2</f>
        <v>0.36449999999999994</v>
      </c>
      <c r="D273">
        <f>Table1[[#This Row],[reaction extent]]/2</f>
        <v>0.13550000000000009</v>
      </c>
      <c r="E273">
        <f>Table1[[#This Row],[reaction extent]]/2</f>
        <v>0.13550000000000009</v>
      </c>
      <c r="F273">
        <f>$M$7*Table1[[#This Row],[CO2 frac]]+$M$6*Table1[[#This Row],[CO frac]]+$M$5*Table1[[#This Row],[H2O frac]]</f>
        <v>-197532.85000000003</v>
      </c>
      <c r="G2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-10620.287873648076</v>
      </c>
      <c r="H273">
        <f>Table1[[#This Row],[1st Term]]+Table1[[#This Row],[2nd Term]]</f>
        <v>-208153.13787364811</v>
      </c>
      <c r="I273">
        <f t="shared" si="9"/>
        <v>-6577.1757915645085</v>
      </c>
    </row>
    <row r="274" spans="1:9" x14ac:dyDescent="0.25">
      <c r="A274">
        <f t="shared" si="8"/>
        <v>0.27200000000000019</v>
      </c>
      <c r="B274">
        <f>(1-Table1[[#This Row],[reaction extent]])/2</f>
        <v>0.36399999999999988</v>
      </c>
      <c r="C274">
        <f>(1-Table1[[#This Row],[reaction extent]])/2</f>
        <v>0.36399999999999988</v>
      </c>
      <c r="D274">
        <f>Table1[[#This Row],[reaction extent]]/2</f>
        <v>0.13600000000000009</v>
      </c>
      <c r="E274">
        <f>Table1[[#This Row],[reaction extent]]/2</f>
        <v>0.13600000000000009</v>
      </c>
      <c r="F274">
        <f>$M$7*Table1[[#This Row],[CO2 frac]]+$M$6*Table1[[#This Row],[CO frac]]+$M$5*Table1[[#This Row],[H2O frac]]</f>
        <v>-197531.19999999998</v>
      </c>
      <c r="G2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-10628.494007587698</v>
      </c>
      <c r="H274">
        <f>Table1[[#This Row],[1st Term]]+Table1[[#This Row],[2nd Term]]</f>
        <v>-208159.69400758768</v>
      </c>
      <c r="I274">
        <f t="shared" si="9"/>
        <v>-6535.140650303214</v>
      </c>
    </row>
    <row r="275" spans="1:9" x14ac:dyDescent="0.25">
      <c r="A275">
        <f t="shared" si="8"/>
        <v>0.27300000000000019</v>
      </c>
      <c r="B275">
        <f>(1-Table1[[#This Row],[reaction extent]])/2</f>
        <v>0.36349999999999993</v>
      </c>
      <c r="C275">
        <f>(1-Table1[[#This Row],[reaction extent]])/2</f>
        <v>0.36349999999999993</v>
      </c>
      <c r="D275">
        <f>Table1[[#This Row],[reaction extent]]/2</f>
        <v>0.13650000000000009</v>
      </c>
      <c r="E275">
        <f>Table1[[#This Row],[reaction extent]]/2</f>
        <v>0.13650000000000009</v>
      </c>
      <c r="F275">
        <f>$M$7*Table1[[#This Row],[CO2 frac]]+$M$6*Table1[[#This Row],[CO frac]]+$M$5*Table1[[#This Row],[H2O frac]]</f>
        <v>-197529.55</v>
      </c>
      <c r="G2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-10636.658154948733</v>
      </c>
      <c r="H275">
        <f>Table1[[#This Row],[1st Term]]+Table1[[#This Row],[2nd Term]]</f>
        <v>-208166.20815494872</v>
      </c>
      <c r="I275">
        <f t="shared" si="9"/>
        <v>-6493.2021996937638</v>
      </c>
    </row>
    <row r="276" spans="1:9" x14ac:dyDescent="0.25">
      <c r="A276">
        <f t="shared" si="8"/>
        <v>0.27400000000000019</v>
      </c>
      <c r="B276">
        <f>(1-Table1[[#This Row],[reaction extent]])/2</f>
        <v>0.36299999999999988</v>
      </c>
      <c r="C276">
        <f>(1-Table1[[#This Row],[reaction extent]])/2</f>
        <v>0.36299999999999988</v>
      </c>
      <c r="D276">
        <f>Table1[[#This Row],[reaction extent]]/2</f>
        <v>0.13700000000000009</v>
      </c>
      <c r="E276">
        <f>Table1[[#This Row],[reaction extent]]/2</f>
        <v>0.13700000000000009</v>
      </c>
      <c r="F276">
        <f>$M$7*Table1[[#This Row],[CO2 frac]]+$M$6*Table1[[#This Row],[CO frac]]+$M$5*Table1[[#This Row],[H2O frac]]</f>
        <v>-197527.9</v>
      </c>
      <c r="G2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-10644.780411987085</v>
      </c>
      <c r="H276">
        <f>Table1[[#This Row],[1st Term]]+Table1[[#This Row],[2nd Term]]</f>
        <v>-208172.68041198706</v>
      </c>
      <c r="I276">
        <f t="shared" si="9"/>
        <v>-6451.359574712109</v>
      </c>
    </row>
    <row r="277" spans="1:9" x14ac:dyDescent="0.25">
      <c r="A277">
        <f t="shared" si="8"/>
        <v>0.27500000000000019</v>
      </c>
      <c r="B277">
        <f>(1-Table1[[#This Row],[reaction extent]])/2</f>
        <v>0.36249999999999993</v>
      </c>
      <c r="C277">
        <f>(1-Table1[[#This Row],[reaction extent]])/2</f>
        <v>0.36249999999999993</v>
      </c>
      <c r="D277">
        <f>Table1[[#This Row],[reaction extent]]/2</f>
        <v>0.13750000000000009</v>
      </c>
      <c r="E277">
        <f>Table1[[#This Row],[reaction extent]]/2</f>
        <v>0.13750000000000009</v>
      </c>
      <c r="F277">
        <f>$M$7*Table1[[#This Row],[CO2 frac]]+$M$6*Table1[[#This Row],[CO frac]]+$M$5*Table1[[#This Row],[H2O frac]]</f>
        <v>-197526.25000000003</v>
      </c>
      <c r="G2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-10652.860874098129</v>
      </c>
      <c r="H277">
        <f>Table1[[#This Row],[1st Term]]+Table1[[#This Row],[2nd Term]]</f>
        <v>-208179.11087409814</v>
      </c>
      <c r="I277">
        <f t="shared" si="9"/>
        <v>-6409.6119191817652</v>
      </c>
    </row>
    <row r="278" spans="1:9" x14ac:dyDescent="0.25">
      <c r="A278">
        <f t="shared" si="8"/>
        <v>0.27600000000000019</v>
      </c>
      <c r="B278">
        <f>(1-Table1[[#This Row],[reaction extent]])/2</f>
        <v>0.36199999999999988</v>
      </c>
      <c r="C278">
        <f>(1-Table1[[#This Row],[reaction extent]])/2</f>
        <v>0.36199999999999988</v>
      </c>
      <c r="D278">
        <f>Table1[[#This Row],[reaction extent]]/2</f>
        <v>0.13800000000000009</v>
      </c>
      <c r="E278">
        <f>Table1[[#This Row],[reaction extent]]/2</f>
        <v>0.13800000000000009</v>
      </c>
      <c r="F278">
        <f>$M$7*Table1[[#This Row],[CO2 frac]]+$M$6*Table1[[#This Row],[CO frac]]+$M$5*Table1[[#This Row],[H2O frac]]</f>
        <v>-197524.6</v>
      </c>
      <c r="G2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-10660.899635825426</v>
      </c>
      <c r="H278">
        <f>Table1[[#This Row],[1st Term]]+Table1[[#This Row],[2nd Term]]</f>
        <v>-208185.49963582543</v>
      </c>
      <c r="I278">
        <f t="shared" si="9"/>
        <v>-6367.9583856137415</v>
      </c>
    </row>
    <row r="279" spans="1:9" x14ac:dyDescent="0.25">
      <c r="A279">
        <f t="shared" si="8"/>
        <v>0.27700000000000019</v>
      </c>
      <c r="B279">
        <f>(1-Table1[[#This Row],[reaction extent]])/2</f>
        <v>0.36149999999999993</v>
      </c>
      <c r="C279">
        <f>(1-Table1[[#This Row],[reaction extent]])/2</f>
        <v>0.36149999999999993</v>
      </c>
      <c r="D279">
        <f>Table1[[#This Row],[reaction extent]]/2</f>
        <v>0.1385000000000001</v>
      </c>
      <c r="E279">
        <f>Table1[[#This Row],[reaction extent]]/2</f>
        <v>0.1385000000000001</v>
      </c>
      <c r="F279">
        <f>$M$7*Table1[[#This Row],[CO2 frac]]+$M$6*Table1[[#This Row],[CO frac]]+$M$5*Table1[[#This Row],[H2O frac]]</f>
        <v>-197522.95</v>
      </c>
      <c r="G2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-10668.896790869348</v>
      </c>
      <c r="H279">
        <f>Table1[[#This Row],[1st Term]]+Table1[[#This Row],[2nd Term]]</f>
        <v>-208191.84679086937</v>
      </c>
      <c r="I279">
        <f t="shared" si="9"/>
        <v>-6326.3981350464692</v>
      </c>
    </row>
    <row r="280" spans="1:9" x14ac:dyDescent="0.25">
      <c r="A280">
        <f t="shared" si="8"/>
        <v>0.27800000000000019</v>
      </c>
      <c r="B280">
        <f>(1-Table1[[#This Row],[reaction extent]])/2</f>
        <v>0.36099999999999988</v>
      </c>
      <c r="C280">
        <f>(1-Table1[[#This Row],[reaction extent]])/2</f>
        <v>0.36099999999999988</v>
      </c>
      <c r="D280">
        <f>Table1[[#This Row],[reaction extent]]/2</f>
        <v>0.1390000000000001</v>
      </c>
      <c r="E280">
        <f>Table1[[#This Row],[reaction extent]]/2</f>
        <v>0.1390000000000001</v>
      </c>
      <c r="F280">
        <f>$M$7*Table1[[#This Row],[CO2 frac]]+$M$6*Table1[[#This Row],[CO frac]]+$M$5*Table1[[#This Row],[H2O frac]]</f>
        <v>-197521.3</v>
      </c>
      <c r="G2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-10676.852432095535</v>
      </c>
      <c r="H280">
        <f>Table1[[#This Row],[1st Term]]+Table1[[#This Row],[2nd Term]]</f>
        <v>-208198.15243209552</v>
      </c>
      <c r="I280">
        <f t="shared" si="9"/>
        <v>-6284.9303369584904</v>
      </c>
    </row>
    <row r="281" spans="1:9" x14ac:dyDescent="0.25">
      <c r="A281">
        <f t="shared" si="8"/>
        <v>0.27900000000000019</v>
      </c>
      <c r="B281">
        <f>(1-Table1[[#This Row],[reaction extent]])/2</f>
        <v>0.36049999999999993</v>
      </c>
      <c r="C281">
        <f>(1-Table1[[#This Row],[reaction extent]])/2</f>
        <v>0.36049999999999993</v>
      </c>
      <c r="D281">
        <f>Table1[[#This Row],[reaction extent]]/2</f>
        <v>0.1395000000000001</v>
      </c>
      <c r="E281">
        <f>Table1[[#This Row],[reaction extent]]/2</f>
        <v>0.1395000000000001</v>
      </c>
      <c r="F281">
        <f>$M$7*Table1[[#This Row],[CO2 frac]]+$M$6*Table1[[#This Row],[CO frac]]+$M$5*Table1[[#This Row],[H2O frac]]</f>
        <v>-197519.65000000002</v>
      </c>
      <c r="G2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-10684.76665154327</v>
      </c>
      <c r="H281">
        <f>Table1[[#This Row],[1st Term]]+Table1[[#This Row],[2nd Term]]</f>
        <v>-208204.41665154329</v>
      </c>
      <c r="I281">
        <f t="shared" si="9"/>
        <v>-6243.5541690647315</v>
      </c>
    </row>
    <row r="282" spans="1:9" x14ac:dyDescent="0.25">
      <c r="A282">
        <f t="shared" si="8"/>
        <v>0.28000000000000019</v>
      </c>
      <c r="B282">
        <f>(1-Table1[[#This Row],[reaction extent]])/2</f>
        <v>0.35999999999999988</v>
      </c>
      <c r="C282">
        <f>(1-Table1[[#This Row],[reaction extent]])/2</f>
        <v>0.35999999999999988</v>
      </c>
      <c r="D282">
        <f>Table1[[#This Row],[reaction extent]]/2</f>
        <v>0.1400000000000001</v>
      </c>
      <c r="E282">
        <f>Table1[[#This Row],[reaction extent]]/2</f>
        <v>0.1400000000000001</v>
      </c>
      <c r="F282">
        <f>$M$7*Table1[[#This Row],[CO2 frac]]+$M$6*Table1[[#This Row],[CO frac]]+$M$5*Table1[[#This Row],[H2O frac]]</f>
        <v>-197517.99999999997</v>
      </c>
      <c r="G2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-10692.639540433689</v>
      </c>
      <c r="H282">
        <f>Table1[[#This Row],[1st Term]]+Table1[[#This Row],[2nd Term]]</f>
        <v>-208210.63954043365</v>
      </c>
      <c r="I282">
        <f t="shared" si="9"/>
        <v>-6202.2688173165025</v>
      </c>
    </row>
    <row r="283" spans="1:9" x14ac:dyDescent="0.25">
      <c r="A283">
        <f t="shared" si="8"/>
        <v>0.28100000000000019</v>
      </c>
      <c r="B283">
        <f>(1-Table1[[#This Row],[reaction extent]])/2</f>
        <v>0.35949999999999993</v>
      </c>
      <c r="C283">
        <f>(1-Table1[[#This Row],[reaction extent]])/2</f>
        <v>0.35949999999999993</v>
      </c>
      <c r="D283">
        <f>Table1[[#This Row],[reaction extent]]/2</f>
        <v>0.1405000000000001</v>
      </c>
      <c r="E283">
        <f>Table1[[#This Row],[reaction extent]]/2</f>
        <v>0.1405000000000001</v>
      </c>
      <c r="F283">
        <f>$M$7*Table1[[#This Row],[CO2 frac]]+$M$6*Table1[[#This Row],[CO frac]]+$M$5*Table1[[#This Row],[H2O frac]]</f>
        <v>-197516.35</v>
      </c>
      <c r="G2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-10700.471189177912</v>
      </c>
      <c r="H283">
        <f>Table1[[#This Row],[1st Term]]+Table1[[#This Row],[2nd Term]]</f>
        <v>-208216.82118917792</v>
      </c>
      <c r="I283">
        <f t="shared" si="9"/>
        <v>-6161.0734756832189</v>
      </c>
    </row>
    <row r="284" spans="1:9" x14ac:dyDescent="0.25">
      <c r="A284">
        <f t="shared" si="8"/>
        <v>0.28200000000000019</v>
      </c>
      <c r="B284">
        <f>(1-Table1[[#This Row],[reaction extent]])/2</f>
        <v>0.35899999999999987</v>
      </c>
      <c r="C284">
        <f>(1-Table1[[#This Row],[reaction extent]])/2</f>
        <v>0.35899999999999987</v>
      </c>
      <c r="D284">
        <f>Table1[[#This Row],[reaction extent]]/2</f>
        <v>0.1410000000000001</v>
      </c>
      <c r="E284">
        <f>Table1[[#This Row],[reaction extent]]/2</f>
        <v>0.1410000000000001</v>
      </c>
      <c r="F284">
        <f>$M$7*Table1[[#This Row],[CO2 frac]]+$M$6*Table1[[#This Row],[CO frac]]+$M$5*Table1[[#This Row],[H2O frac]]</f>
        <v>-197514.7</v>
      </c>
      <c r="G2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-10708.261687385002</v>
      </c>
      <c r="H284">
        <f>Table1[[#This Row],[1st Term]]+Table1[[#This Row],[2nd Term]]</f>
        <v>-208222.96168738502</v>
      </c>
      <c r="I284">
        <f t="shared" si="9"/>
        <v>-6119.9673459923306</v>
      </c>
    </row>
    <row r="285" spans="1:9" x14ac:dyDescent="0.25">
      <c r="A285">
        <f t="shared" si="8"/>
        <v>0.2830000000000002</v>
      </c>
      <c r="B285">
        <f>(1-Table1[[#This Row],[reaction extent]])/2</f>
        <v>0.35849999999999993</v>
      </c>
      <c r="C285">
        <f>(1-Table1[[#This Row],[reaction extent]])/2</f>
        <v>0.35849999999999993</v>
      </c>
      <c r="D285">
        <f>Table1[[#This Row],[reaction extent]]/2</f>
        <v>0.1415000000000001</v>
      </c>
      <c r="E285">
        <f>Table1[[#This Row],[reaction extent]]/2</f>
        <v>0.1415000000000001</v>
      </c>
      <c r="F285">
        <f>$M$7*Table1[[#This Row],[CO2 frac]]+$M$6*Table1[[#This Row],[CO frac]]+$M$5*Table1[[#This Row],[H2O frac]]</f>
        <v>-197513.05000000002</v>
      </c>
      <c r="G2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-10716.011123869874</v>
      </c>
      <c r="H285">
        <f>Table1[[#This Row],[1st Term]]+Table1[[#This Row],[2nd Term]]</f>
        <v>-208229.06112386991</v>
      </c>
      <c r="I285">
        <f t="shared" si="9"/>
        <v>-6078.9496379875291</v>
      </c>
    </row>
    <row r="286" spans="1:9" x14ac:dyDescent="0.25">
      <c r="A286">
        <f t="shared" si="8"/>
        <v>0.2840000000000002</v>
      </c>
      <c r="B286">
        <f>(1-Table1[[#This Row],[reaction extent]])/2</f>
        <v>0.35799999999999987</v>
      </c>
      <c r="C286">
        <f>(1-Table1[[#This Row],[reaction extent]])/2</f>
        <v>0.35799999999999987</v>
      </c>
      <c r="D286">
        <f>Table1[[#This Row],[reaction extent]]/2</f>
        <v>0.1420000000000001</v>
      </c>
      <c r="E286">
        <f>Table1[[#This Row],[reaction extent]]/2</f>
        <v>0.1420000000000001</v>
      </c>
      <c r="F286">
        <f>$M$7*Table1[[#This Row],[CO2 frac]]+$M$6*Table1[[#This Row],[CO frac]]+$M$5*Table1[[#This Row],[H2O frac]]</f>
        <v>-197511.4</v>
      </c>
      <c r="G2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-10723.719586661011</v>
      </c>
      <c r="H286">
        <f>Table1[[#This Row],[1st Term]]+Table1[[#This Row],[2nd Term]]</f>
        <v>-208235.11958666099</v>
      </c>
      <c r="I286">
        <f t="shared" si="9"/>
        <v>-6038.019569125021</v>
      </c>
    </row>
    <row r="287" spans="1:9" x14ac:dyDescent="0.25">
      <c r="A287">
        <f t="shared" si="8"/>
        <v>0.2850000000000002</v>
      </c>
      <c r="B287">
        <f>(1-Table1[[#This Row],[reaction extent]])/2</f>
        <v>0.35749999999999993</v>
      </c>
      <c r="C287">
        <f>(1-Table1[[#This Row],[reaction extent]])/2</f>
        <v>0.35749999999999993</v>
      </c>
      <c r="D287">
        <f>Table1[[#This Row],[reaction extent]]/2</f>
        <v>0.1425000000000001</v>
      </c>
      <c r="E287">
        <f>Table1[[#This Row],[reaction extent]]/2</f>
        <v>0.1425000000000001</v>
      </c>
      <c r="F287">
        <f>$M$7*Table1[[#This Row],[CO2 frac]]+$M$6*Table1[[#This Row],[CO frac]]+$M$5*Table1[[#This Row],[H2O frac]]</f>
        <v>-197509.75</v>
      </c>
      <c r="G2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-10731.387163008156</v>
      </c>
      <c r="H287">
        <f>Table1[[#This Row],[1st Term]]+Table1[[#This Row],[2nd Term]]</f>
        <v>-208241.13716300816</v>
      </c>
      <c r="I287">
        <f t="shared" si="9"/>
        <v>-5997.1763643989052</v>
      </c>
    </row>
    <row r="288" spans="1:9" x14ac:dyDescent="0.25">
      <c r="A288">
        <f t="shared" si="8"/>
        <v>0.2860000000000002</v>
      </c>
      <c r="B288">
        <f>(1-Table1[[#This Row],[reaction extent]])/2</f>
        <v>0.35699999999999987</v>
      </c>
      <c r="C288">
        <f>(1-Table1[[#This Row],[reaction extent]])/2</f>
        <v>0.35699999999999987</v>
      </c>
      <c r="D288">
        <f>Table1[[#This Row],[reaction extent]]/2</f>
        <v>0.1430000000000001</v>
      </c>
      <c r="E288">
        <f>Table1[[#This Row],[reaction extent]]/2</f>
        <v>0.1430000000000001</v>
      </c>
      <c r="F288">
        <f>$M$7*Table1[[#This Row],[CO2 frac]]+$M$6*Table1[[#This Row],[CO frac]]+$M$5*Table1[[#This Row],[H2O frac]]</f>
        <v>-197508.1</v>
      </c>
      <c r="G2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-10739.013939389795</v>
      </c>
      <c r="H288">
        <f>Table1[[#This Row],[1st Term]]+Table1[[#This Row],[2nd Term]]</f>
        <v>-208247.11393938979</v>
      </c>
      <c r="I288">
        <f t="shared" si="9"/>
        <v>-5956.4192562393091</v>
      </c>
    </row>
    <row r="289" spans="1:9" x14ac:dyDescent="0.25">
      <c r="A289">
        <f t="shared" si="8"/>
        <v>0.2870000000000002</v>
      </c>
      <c r="B289">
        <f>(1-Table1[[#This Row],[reaction extent]])/2</f>
        <v>0.35649999999999993</v>
      </c>
      <c r="C289">
        <f>(1-Table1[[#This Row],[reaction extent]])/2</f>
        <v>0.35649999999999993</v>
      </c>
      <c r="D289">
        <f>Table1[[#This Row],[reaction extent]]/2</f>
        <v>0.1435000000000001</v>
      </c>
      <c r="E289">
        <f>Table1[[#This Row],[reaction extent]]/2</f>
        <v>0.1435000000000001</v>
      </c>
      <c r="F289">
        <f>$M$7*Table1[[#This Row],[CO2 frac]]+$M$6*Table1[[#This Row],[CO frac]]+$M$5*Table1[[#This Row],[H2O frac]]</f>
        <v>-197506.45</v>
      </c>
      <c r="G2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-10746.600001520623</v>
      </c>
      <c r="H289">
        <f>Table1[[#This Row],[1st Term]]+Table1[[#This Row],[2nd Term]]</f>
        <v>-208253.05000152063</v>
      </c>
      <c r="I289">
        <f t="shared" si="9"/>
        <v>-5915.7474845123888</v>
      </c>
    </row>
    <row r="290" spans="1:9" x14ac:dyDescent="0.25">
      <c r="A290">
        <f t="shared" si="8"/>
        <v>0.2880000000000002</v>
      </c>
      <c r="B290">
        <f>(1-Table1[[#This Row],[reaction extent]])/2</f>
        <v>0.35599999999999987</v>
      </c>
      <c r="C290">
        <f>(1-Table1[[#This Row],[reaction extent]])/2</f>
        <v>0.35599999999999987</v>
      </c>
      <c r="D290">
        <f>Table1[[#This Row],[reaction extent]]/2</f>
        <v>0.1440000000000001</v>
      </c>
      <c r="E290">
        <f>Table1[[#This Row],[reaction extent]]/2</f>
        <v>0.1440000000000001</v>
      </c>
      <c r="F290">
        <f>$M$7*Table1[[#This Row],[CO2 frac]]+$M$6*Table1[[#This Row],[CO frac]]+$M$5*Table1[[#This Row],[H2O frac]]</f>
        <v>-197504.8</v>
      </c>
      <c r="G2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-10754.145434358834</v>
      </c>
      <c r="H290">
        <f>Table1[[#This Row],[1st Term]]+Table1[[#This Row],[2nd Term]]</f>
        <v>-208258.94543435881</v>
      </c>
      <c r="I290">
        <f t="shared" si="9"/>
        <v>-5875.1602963748101</v>
      </c>
    </row>
    <row r="291" spans="1:9" x14ac:dyDescent="0.25">
      <c r="A291">
        <f t="shared" si="8"/>
        <v>0.2890000000000002</v>
      </c>
      <c r="B291">
        <f>(1-Table1[[#This Row],[reaction extent]])/2</f>
        <v>0.35549999999999993</v>
      </c>
      <c r="C291">
        <f>(1-Table1[[#This Row],[reaction extent]])/2</f>
        <v>0.35549999999999993</v>
      </c>
      <c r="D291">
        <f>Table1[[#This Row],[reaction extent]]/2</f>
        <v>0.1445000000000001</v>
      </c>
      <c r="E291">
        <f>Table1[[#This Row],[reaction extent]]/2</f>
        <v>0.1445000000000001</v>
      </c>
      <c r="F291">
        <f>$M$7*Table1[[#This Row],[CO2 frac]]+$M$6*Table1[[#This Row],[CO frac]]+$M$5*Table1[[#This Row],[H2O frac]]</f>
        <v>-197503.15000000002</v>
      </c>
      <c r="G2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-10761.650322113353</v>
      </c>
      <c r="H291">
        <f>Table1[[#This Row],[1st Term]]+Table1[[#This Row],[2nd Term]]</f>
        <v>-208264.80032211338</v>
      </c>
      <c r="I291">
        <f t="shared" si="9"/>
        <v>-5834.6569460554692</v>
      </c>
    </row>
    <row r="292" spans="1:9" x14ac:dyDescent="0.25">
      <c r="A292">
        <f t="shared" si="8"/>
        <v>0.2900000000000002</v>
      </c>
      <c r="B292">
        <f>(1-Table1[[#This Row],[reaction extent]])/2</f>
        <v>0.35499999999999987</v>
      </c>
      <c r="C292">
        <f>(1-Table1[[#This Row],[reaction extent]])/2</f>
        <v>0.35499999999999987</v>
      </c>
      <c r="D292">
        <f>Table1[[#This Row],[reaction extent]]/2</f>
        <v>0.1450000000000001</v>
      </c>
      <c r="E292">
        <f>Table1[[#This Row],[reaction extent]]/2</f>
        <v>0.1450000000000001</v>
      </c>
      <c r="F292">
        <f>$M$7*Table1[[#This Row],[CO2 frac]]+$M$6*Table1[[#This Row],[CO frac]]+$M$5*Table1[[#This Row],[H2O frac]]</f>
        <v>-197501.5</v>
      </c>
      <c r="G2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-10769.114748250926</v>
      </c>
      <c r="H292">
        <f>Table1[[#This Row],[1st Term]]+Table1[[#This Row],[2nd Term]]</f>
        <v>-208270.61474825093</v>
      </c>
      <c r="I292">
        <f t="shared" si="9"/>
        <v>-5794.2366948845975</v>
      </c>
    </row>
    <row r="293" spans="1:9" x14ac:dyDescent="0.25">
      <c r="A293">
        <f t="shared" si="8"/>
        <v>0.2910000000000002</v>
      </c>
      <c r="B293">
        <f>(1-Table1[[#This Row],[reaction extent]])/2</f>
        <v>0.35449999999999993</v>
      </c>
      <c r="C293">
        <f>(1-Table1[[#This Row],[reaction extent]])/2</f>
        <v>0.35449999999999993</v>
      </c>
      <c r="D293">
        <f>Table1[[#This Row],[reaction extent]]/2</f>
        <v>0.1455000000000001</v>
      </c>
      <c r="E293">
        <f>Table1[[#This Row],[reaction extent]]/2</f>
        <v>0.1455000000000001</v>
      </c>
      <c r="F293">
        <f>$M$7*Table1[[#This Row],[CO2 frac]]+$M$6*Table1[[#This Row],[CO frac]]+$M$5*Table1[[#This Row],[H2O frac]]</f>
        <v>-197499.85</v>
      </c>
      <c r="G2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-10776.538795503144</v>
      </c>
      <c r="H293">
        <f>Table1[[#This Row],[1st Term]]+Table1[[#This Row],[2nd Term]]</f>
        <v>-208276.38879550315</v>
      </c>
      <c r="I293">
        <f t="shared" si="9"/>
        <v>-5753.8988111773451</v>
      </c>
    </row>
    <row r="294" spans="1:9" x14ac:dyDescent="0.25">
      <c r="A294">
        <f t="shared" si="8"/>
        <v>0.2920000000000002</v>
      </c>
      <c r="B294">
        <f>(1-Table1[[#This Row],[reaction extent]])/2</f>
        <v>0.35399999999999987</v>
      </c>
      <c r="C294">
        <f>(1-Table1[[#This Row],[reaction extent]])/2</f>
        <v>0.35399999999999987</v>
      </c>
      <c r="D294">
        <f>Table1[[#This Row],[reaction extent]]/2</f>
        <v>0.1460000000000001</v>
      </c>
      <c r="E294">
        <f>Table1[[#This Row],[reaction extent]]/2</f>
        <v>0.1460000000000001</v>
      </c>
      <c r="F294">
        <f>$M$7*Table1[[#This Row],[CO2 frac]]+$M$6*Table1[[#This Row],[CO frac]]+$M$5*Table1[[#This Row],[H2O frac]]</f>
        <v>-197498.19999999995</v>
      </c>
      <c r="G2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-10783.922545873329</v>
      </c>
      <c r="H294">
        <f>Table1[[#This Row],[1st Term]]+Table1[[#This Row],[2nd Term]]</f>
        <v>-208282.12254587328</v>
      </c>
      <c r="I294">
        <f t="shared" si="9"/>
        <v>-5713.6425701173666</v>
      </c>
    </row>
    <row r="295" spans="1:9" x14ac:dyDescent="0.25">
      <c r="A295">
        <f t="shared" ref="A295:A358" si="10">A294+0.001</f>
        <v>0.2930000000000002</v>
      </c>
      <c r="B295">
        <f>(1-Table1[[#This Row],[reaction extent]])/2</f>
        <v>0.35349999999999993</v>
      </c>
      <c r="C295">
        <f>(1-Table1[[#This Row],[reaction extent]])/2</f>
        <v>0.35349999999999993</v>
      </c>
      <c r="D295">
        <f>Table1[[#This Row],[reaction extent]]/2</f>
        <v>0.1465000000000001</v>
      </c>
      <c r="E295">
        <f>Table1[[#This Row],[reaction extent]]/2</f>
        <v>0.1465000000000001</v>
      </c>
      <c r="F295">
        <f>$M$7*Table1[[#This Row],[CO2 frac]]+$M$6*Table1[[#This Row],[CO frac]]+$M$5*Table1[[#This Row],[H2O frac]]</f>
        <v>-197496.55000000002</v>
      </c>
      <c r="G2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-10791.26608064336</v>
      </c>
      <c r="H295">
        <f>Table1[[#This Row],[1st Term]]+Table1[[#This Row],[2nd Term]]</f>
        <v>-208287.81608064339</v>
      </c>
      <c r="I295">
        <f t="shared" si="9"/>
        <v>-5673.4672535385416</v>
      </c>
    </row>
    <row r="296" spans="1:9" x14ac:dyDescent="0.25">
      <c r="A296">
        <f t="shared" si="10"/>
        <v>0.29400000000000021</v>
      </c>
      <c r="B296">
        <f>(1-Table1[[#This Row],[reaction extent]])/2</f>
        <v>0.35299999999999987</v>
      </c>
      <c r="C296">
        <f>(1-Table1[[#This Row],[reaction extent]])/2</f>
        <v>0.35299999999999987</v>
      </c>
      <c r="D296">
        <f>Table1[[#This Row],[reaction extent]]/2</f>
        <v>0.1470000000000001</v>
      </c>
      <c r="E296">
        <f>Table1[[#This Row],[reaction extent]]/2</f>
        <v>0.1470000000000001</v>
      </c>
      <c r="F296">
        <f>$M$7*Table1[[#This Row],[CO2 frac]]+$M$6*Table1[[#This Row],[CO frac]]+$M$5*Table1[[#This Row],[H2O frac]]</f>
        <v>-197494.9</v>
      </c>
      <c r="G2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-10798.569480380376</v>
      </c>
      <c r="H296">
        <f>Table1[[#This Row],[1st Term]]+Table1[[#This Row],[2nd Term]]</f>
        <v>-208293.46948038036</v>
      </c>
      <c r="I296">
        <f t="shared" si="9"/>
        <v>-5633.3721499977346</v>
      </c>
    </row>
    <row r="297" spans="1:9" x14ac:dyDescent="0.25">
      <c r="A297">
        <f t="shared" si="10"/>
        <v>0.29500000000000021</v>
      </c>
      <c r="B297">
        <f>(1-Table1[[#This Row],[reaction extent]])/2</f>
        <v>0.35249999999999992</v>
      </c>
      <c r="C297">
        <f>(1-Table1[[#This Row],[reaction extent]])/2</f>
        <v>0.35249999999999992</v>
      </c>
      <c r="D297">
        <f>Table1[[#This Row],[reaction extent]]/2</f>
        <v>0.1475000000000001</v>
      </c>
      <c r="E297">
        <f>Table1[[#This Row],[reaction extent]]/2</f>
        <v>0.1475000000000001</v>
      </c>
      <c r="F297">
        <f>$M$7*Table1[[#This Row],[CO2 frac]]+$M$6*Table1[[#This Row],[CO frac]]+$M$5*Table1[[#This Row],[H2O frac]]</f>
        <v>-197493.25</v>
      </c>
      <c r="G2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-10805.832824943394</v>
      </c>
      <c r="H297">
        <f>Table1[[#This Row],[1st Term]]+Table1[[#This Row],[2nd Term]]</f>
        <v>-208299.08282494338</v>
      </c>
      <c r="I297">
        <f t="shared" si="9"/>
        <v>-5593.3565547456919</v>
      </c>
    </row>
    <row r="298" spans="1:9" x14ac:dyDescent="0.25">
      <c r="A298">
        <f t="shared" si="10"/>
        <v>0.29600000000000021</v>
      </c>
      <c r="B298">
        <f>(1-Table1[[#This Row],[reaction extent]])/2</f>
        <v>0.35199999999999987</v>
      </c>
      <c r="C298">
        <f>(1-Table1[[#This Row],[reaction extent]])/2</f>
        <v>0.35199999999999987</v>
      </c>
      <c r="D298">
        <f>Table1[[#This Row],[reaction extent]]/2</f>
        <v>0.1480000000000001</v>
      </c>
      <c r="E298">
        <f>Table1[[#This Row],[reaction extent]]/2</f>
        <v>0.1480000000000001</v>
      </c>
      <c r="F298">
        <f>$M$7*Table1[[#This Row],[CO2 frac]]+$M$6*Table1[[#This Row],[CO frac]]+$M$5*Table1[[#This Row],[H2O frac]]</f>
        <v>-197491.6</v>
      </c>
      <c r="G2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-10813.056193489836</v>
      </c>
      <c r="H298">
        <f>Table1[[#This Row],[1st Term]]+Table1[[#This Row],[2nd Term]]</f>
        <v>-208304.65619348985</v>
      </c>
      <c r="I298">
        <f t="shared" si="9"/>
        <v>-5553.4197692904809</v>
      </c>
    </row>
    <row r="299" spans="1:9" x14ac:dyDescent="0.25">
      <c r="A299">
        <f t="shared" si="10"/>
        <v>0.29700000000000021</v>
      </c>
      <c r="B299">
        <f>(1-Table1[[#This Row],[reaction extent]])/2</f>
        <v>0.35149999999999992</v>
      </c>
      <c r="C299">
        <f>(1-Table1[[#This Row],[reaction extent]])/2</f>
        <v>0.35149999999999992</v>
      </c>
      <c r="D299">
        <f>Table1[[#This Row],[reaction extent]]/2</f>
        <v>0.1485000000000001</v>
      </c>
      <c r="E299">
        <f>Table1[[#This Row],[reaction extent]]/2</f>
        <v>0.1485000000000001</v>
      </c>
      <c r="F299">
        <f>$M$7*Table1[[#This Row],[CO2 frac]]+$M$6*Table1[[#This Row],[CO frac]]+$M$5*Table1[[#This Row],[H2O frac]]</f>
        <v>-197489.95</v>
      </c>
      <c r="G2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-10820.239664481947</v>
      </c>
      <c r="H299">
        <f>Table1[[#This Row],[1st Term]]+Table1[[#This Row],[2nd Term]]</f>
        <v>-208310.18966448196</v>
      </c>
      <c r="I299">
        <f t="shared" si="9"/>
        <v>-5513.5611016303255</v>
      </c>
    </row>
    <row r="300" spans="1:9" x14ac:dyDescent="0.25">
      <c r="A300">
        <f t="shared" si="10"/>
        <v>0.29800000000000021</v>
      </c>
      <c r="B300">
        <f>(1-Table1[[#This Row],[reaction extent]])/2</f>
        <v>0.35099999999999987</v>
      </c>
      <c r="C300">
        <f>(1-Table1[[#This Row],[reaction extent]])/2</f>
        <v>0.35099999999999987</v>
      </c>
      <c r="D300">
        <f>Table1[[#This Row],[reaction extent]]/2</f>
        <v>0.1490000000000001</v>
      </c>
      <c r="E300">
        <f>Table1[[#This Row],[reaction extent]]/2</f>
        <v>0.1490000000000001</v>
      </c>
      <c r="F300">
        <f>$M$7*Table1[[#This Row],[CO2 frac]]+$M$6*Table1[[#This Row],[CO frac]]+$M$5*Table1[[#This Row],[H2O frac]]</f>
        <v>-197488.29999999996</v>
      </c>
      <c r="G3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-10827.383315693151</v>
      </c>
      <c r="H300">
        <f>Table1[[#This Row],[1st Term]]+Table1[[#This Row],[2nd Term]]</f>
        <v>-208315.68331569311</v>
      </c>
      <c r="I300">
        <f t="shared" si="9"/>
        <v>-5473.7798661662919</v>
      </c>
    </row>
    <row r="301" spans="1:9" x14ac:dyDescent="0.25">
      <c r="A301">
        <f t="shared" si="10"/>
        <v>0.29900000000000021</v>
      </c>
      <c r="B301">
        <f>(1-Table1[[#This Row],[reaction extent]])/2</f>
        <v>0.35049999999999992</v>
      </c>
      <c r="C301">
        <f>(1-Table1[[#This Row],[reaction extent]])/2</f>
        <v>0.35049999999999992</v>
      </c>
      <c r="D301">
        <f>Table1[[#This Row],[reaction extent]]/2</f>
        <v>0.14950000000000011</v>
      </c>
      <c r="E301">
        <f>Table1[[#This Row],[reaction extent]]/2</f>
        <v>0.14950000000000011</v>
      </c>
      <c r="F301">
        <f>$M$7*Table1[[#This Row],[CO2 frac]]+$M$6*Table1[[#This Row],[CO frac]]+$M$5*Table1[[#This Row],[H2O frac]]</f>
        <v>-197486.65000000002</v>
      </c>
      <c r="G3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-10834.487224214281</v>
      </c>
      <c r="H301">
        <f>Table1[[#This Row],[1st Term]]+Table1[[#This Row],[2nd Term]]</f>
        <v>-208321.1372242143</v>
      </c>
      <c r="I301">
        <f t="shared" si="9"/>
        <v>-5434.0753833239387</v>
      </c>
    </row>
    <row r="302" spans="1:9" x14ac:dyDescent="0.25">
      <c r="A302">
        <f t="shared" si="10"/>
        <v>0.30000000000000021</v>
      </c>
      <c r="B302">
        <f>(1-Table1[[#This Row],[reaction extent]])/2</f>
        <v>0.34999999999999987</v>
      </c>
      <c r="C302">
        <f>(1-Table1[[#This Row],[reaction extent]])/2</f>
        <v>0.34999999999999987</v>
      </c>
      <c r="D302">
        <f>Table1[[#This Row],[reaction extent]]/2</f>
        <v>0.15000000000000011</v>
      </c>
      <c r="E302">
        <f>Table1[[#This Row],[reaction extent]]/2</f>
        <v>0.15000000000000011</v>
      </c>
      <c r="F302">
        <f>$M$7*Table1[[#This Row],[CO2 frac]]+$M$6*Table1[[#This Row],[CO frac]]+$M$5*Table1[[#This Row],[H2O frac]]</f>
        <v>-197485</v>
      </c>
      <c r="G3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-10841.551466459772</v>
      </c>
      <c r="H302">
        <f>Table1[[#This Row],[1st Term]]+Table1[[#This Row],[2nd Term]]</f>
        <v>-208326.55146645976</v>
      </c>
      <c r="I302">
        <f t="shared" si="9"/>
        <v>-5394.4469797133888</v>
      </c>
    </row>
    <row r="303" spans="1:9" x14ac:dyDescent="0.25">
      <c r="A303">
        <f t="shared" si="10"/>
        <v>0.30100000000000021</v>
      </c>
      <c r="B303">
        <f>(1-Table1[[#This Row],[reaction extent]])/2</f>
        <v>0.34949999999999992</v>
      </c>
      <c r="C303">
        <f>(1-Table1[[#This Row],[reaction extent]])/2</f>
        <v>0.34949999999999992</v>
      </c>
      <c r="D303">
        <f>Table1[[#This Row],[reaction extent]]/2</f>
        <v>0.15050000000000011</v>
      </c>
      <c r="E303">
        <f>Table1[[#This Row],[reaction extent]]/2</f>
        <v>0.15050000000000011</v>
      </c>
      <c r="F303">
        <f>$M$7*Table1[[#This Row],[CO2 frac]]+$M$6*Table1[[#This Row],[CO frac]]+$M$5*Table1[[#This Row],[H2O frac]]</f>
        <v>-197483.35</v>
      </c>
      <c r="G3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-10848.576118173709</v>
      </c>
      <c r="H303">
        <f>Table1[[#This Row],[1st Term]]+Table1[[#This Row],[2nd Term]]</f>
        <v>-208331.92611817372</v>
      </c>
      <c r="I303">
        <f t="shared" si="9"/>
        <v>-5354.8939880274656</v>
      </c>
    </row>
    <row r="304" spans="1:9" x14ac:dyDescent="0.25">
      <c r="A304">
        <f t="shared" si="10"/>
        <v>0.30200000000000021</v>
      </c>
      <c r="B304">
        <f>(1-Table1[[#This Row],[reaction extent]])/2</f>
        <v>0.34899999999999987</v>
      </c>
      <c r="C304">
        <f>(1-Table1[[#This Row],[reaction extent]])/2</f>
        <v>0.34899999999999987</v>
      </c>
      <c r="D304">
        <f>Table1[[#This Row],[reaction extent]]/2</f>
        <v>0.15100000000000011</v>
      </c>
      <c r="E304">
        <f>Table1[[#This Row],[reaction extent]]/2</f>
        <v>0.15100000000000011</v>
      </c>
      <c r="F304">
        <f>$M$7*Table1[[#This Row],[CO2 frac]]+$M$6*Table1[[#This Row],[CO frac]]+$M$5*Table1[[#This Row],[H2O frac]]</f>
        <v>-197481.69999999998</v>
      </c>
      <c r="G3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-10855.561254435843</v>
      </c>
      <c r="H304">
        <f>Table1[[#This Row],[1st Term]]+Table1[[#This Row],[2nd Term]]</f>
        <v>-208337.26125443581</v>
      </c>
      <c r="I304">
        <f t="shared" si="9"/>
        <v>-5315.4157468670701</v>
      </c>
    </row>
    <row r="305" spans="1:9" x14ac:dyDescent="0.25">
      <c r="A305">
        <f t="shared" si="10"/>
        <v>0.30300000000000021</v>
      </c>
      <c r="B305">
        <f>(1-Table1[[#This Row],[reaction extent]])/2</f>
        <v>0.34849999999999992</v>
      </c>
      <c r="C305">
        <f>(1-Table1[[#This Row],[reaction extent]])/2</f>
        <v>0.34849999999999992</v>
      </c>
      <c r="D305">
        <f>Table1[[#This Row],[reaction extent]]/2</f>
        <v>0.15150000000000011</v>
      </c>
      <c r="E305">
        <f>Table1[[#This Row],[reaction extent]]/2</f>
        <v>0.15150000000000011</v>
      </c>
      <c r="F305">
        <f>$M$7*Table1[[#This Row],[CO2 frac]]+$M$6*Table1[[#This Row],[CO frac]]+$M$5*Table1[[#This Row],[H2O frac]]</f>
        <v>-197480.05</v>
      </c>
      <c r="G3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-10862.506949667484</v>
      </c>
      <c r="H305">
        <f>Table1[[#This Row],[1st Term]]+Table1[[#This Row],[2nd Term]]</f>
        <v>-208342.55694966746</v>
      </c>
      <c r="I305">
        <f t="shared" si="9"/>
        <v>-5276.0116007557326</v>
      </c>
    </row>
    <row r="306" spans="1:9" x14ac:dyDescent="0.25">
      <c r="A306">
        <f t="shared" si="10"/>
        <v>0.30400000000000021</v>
      </c>
      <c r="B306">
        <f>(1-Table1[[#This Row],[reaction extent]])/2</f>
        <v>0.34799999999999986</v>
      </c>
      <c r="C306">
        <f>(1-Table1[[#This Row],[reaction extent]])/2</f>
        <v>0.34799999999999986</v>
      </c>
      <c r="D306">
        <f>Table1[[#This Row],[reaction extent]]/2</f>
        <v>0.15200000000000011</v>
      </c>
      <c r="E306">
        <f>Table1[[#This Row],[reaction extent]]/2</f>
        <v>0.15200000000000011</v>
      </c>
      <c r="F306">
        <f>$M$7*Table1[[#This Row],[CO2 frac]]+$M$6*Table1[[#This Row],[CO frac]]+$M$5*Table1[[#This Row],[H2O frac]]</f>
        <v>-197478.39999999999</v>
      </c>
      <c r="G3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-10869.413277637337</v>
      </c>
      <c r="H306">
        <f>Table1[[#This Row],[1st Term]]+Table1[[#This Row],[2nd Term]]</f>
        <v>-208347.81327763732</v>
      </c>
      <c r="I306">
        <f t="shared" si="9"/>
        <v>-5236.6808999067825</v>
      </c>
    </row>
    <row r="307" spans="1:9" x14ac:dyDescent="0.25">
      <c r="A307">
        <f t="shared" si="10"/>
        <v>0.30500000000000022</v>
      </c>
      <c r="B307">
        <f>(1-Table1[[#This Row],[reaction extent]])/2</f>
        <v>0.34749999999999992</v>
      </c>
      <c r="C307">
        <f>(1-Table1[[#This Row],[reaction extent]])/2</f>
        <v>0.34749999999999992</v>
      </c>
      <c r="D307">
        <f>Table1[[#This Row],[reaction extent]]/2</f>
        <v>0.15250000000000011</v>
      </c>
      <c r="E307">
        <f>Table1[[#This Row],[reaction extent]]/2</f>
        <v>0.15250000000000011</v>
      </c>
      <c r="F307">
        <f>$M$7*Table1[[#This Row],[CO2 frac]]+$M$6*Table1[[#This Row],[CO frac]]+$M$5*Table1[[#This Row],[H2O frac]]</f>
        <v>-197476.75000000003</v>
      </c>
      <c r="G3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-10876.280311467248</v>
      </c>
      <c r="H307">
        <f>Table1[[#This Row],[1st Term]]+Table1[[#This Row],[2nd Term]]</f>
        <v>-208353.03031146727</v>
      </c>
      <c r="I307">
        <f t="shared" si="9"/>
        <v>-5197.4230002670038</v>
      </c>
    </row>
    <row r="308" spans="1:9" x14ac:dyDescent="0.25">
      <c r="A308">
        <f t="shared" si="10"/>
        <v>0.30600000000000022</v>
      </c>
      <c r="B308">
        <f>(1-Table1[[#This Row],[reaction extent]])/2</f>
        <v>0.34699999999999986</v>
      </c>
      <c r="C308">
        <f>(1-Table1[[#This Row],[reaction extent]])/2</f>
        <v>0.34699999999999986</v>
      </c>
      <c r="D308">
        <f>Table1[[#This Row],[reaction extent]]/2</f>
        <v>0.15300000000000011</v>
      </c>
      <c r="E308">
        <f>Table1[[#This Row],[reaction extent]]/2</f>
        <v>0.15300000000000011</v>
      </c>
      <c r="F308">
        <f>$M$7*Table1[[#This Row],[CO2 frac]]+$M$6*Table1[[#This Row],[CO frac]]+$M$5*Table1[[#This Row],[H2O frac]]</f>
        <v>-197475.09999999998</v>
      </c>
      <c r="G3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-10883.108123637874</v>
      </c>
      <c r="H308">
        <f>Table1[[#This Row],[1st Term]]+Table1[[#This Row],[2nd Term]]</f>
        <v>-208358.20812363786</v>
      </c>
      <c r="I308">
        <f t="shared" si="9"/>
        <v>-5158.2372635020829</v>
      </c>
    </row>
    <row r="309" spans="1:9" x14ac:dyDescent="0.25">
      <c r="A309">
        <f t="shared" si="10"/>
        <v>0.30700000000000022</v>
      </c>
      <c r="B309">
        <f>(1-Table1[[#This Row],[reaction extent]])/2</f>
        <v>0.34649999999999992</v>
      </c>
      <c r="C309">
        <f>(1-Table1[[#This Row],[reaction extent]])/2</f>
        <v>0.34649999999999992</v>
      </c>
      <c r="D309">
        <f>Table1[[#This Row],[reaction extent]]/2</f>
        <v>0.15350000000000011</v>
      </c>
      <c r="E309">
        <f>Table1[[#This Row],[reaction extent]]/2</f>
        <v>0.15350000000000011</v>
      </c>
      <c r="F309">
        <f>$M$7*Table1[[#This Row],[CO2 frac]]+$M$6*Table1[[#This Row],[CO frac]]+$M$5*Table1[[#This Row],[H2O frac]]</f>
        <v>-197473.45</v>
      </c>
      <c r="G3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-10889.896785994264</v>
      </c>
      <c r="H309">
        <f>Table1[[#This Row],[1st Term]]+Table1[[#This Row],[2nd Term]]</f>
        <v>-208363.34678599428</v>
      </c>
      <c r="I309">
        <f t="shared" si="9"/>
        <v>-5119.1230567492266</v>
      </c>
    </row>
    <row r="310" spans="1:9" x14ac:dyDescent="0.25">
      <c r="A310">
        <f t="shared" si="10"/>
        <v>0.30800000000000022</v>
      </c>
      <c r="B310">
        <f>(1-Table1[[#This Row],[reaction extent]])/2</f>
        <v>0.34599999999999986</v>
      </c>
      <c r="C310">
        <f>(1-Table1[[#This Row],[reaction extent]])/2</f>
        <v>0.34599999999999986</v>
      </c>
      <c r="D310">
        <f>Table1[[#This Row],[reaction extent]]/2</f>
        <v>0.15400000000000011</v>
      </c>
      <c r="E310">
        <f>Table1[[#This Row],[reaction extent]]/2</f>
        <v>0.15400000000000011</v>
      </c>
      <c r="F310">
        <f>$M$7*Table1[[#This Row],[CO2 frac]]+$M$6*Table1[[#This Row],[CO frac]]+$M$5*Table1[[#This Row],[H2O frac]]</f>
        <v>-197471.8</v>
      </c>
      <c r="G3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-10896.646369751375</v>
      </c>
      <c r="H310">
        <f>Table1[[#This Row],[1st Term]]+Table1[[#This Row],[2nd Term]]</f>
        <v>-208368.44636975136</v>
      </c>
      <c r="I310">
        <f t="shared" si="9"/>
        <v>-5080.0797526171618</v>
      </c>
    </row>
    <row r="311" spans="1:9" x14ac:dyDescent="0.25">
      <c r="A311">
        <f t="shared" si="10"/>
        <v>0.30900000000000022</v>
      </c>
      <c r="B311">
        <f>(1-Table1[[#This Row],[reaction extent]])/2</f>
        <v>0.34549999999999992</v>
      </c>
      <c r="C311">
        <f>(1-Table1[[#This Row],[reaction extent]])/2</f>
        <v>0.34549999999999992</v>
      </c>
      <c r="D311">
        <f>Table1[[#This Row],[reaction extent]]/2</f>
        <v>0.15450000000000011</v>
      </c>
      <c r="E311">
        <f>Table1[[#This Row],[reaction extent]]/2</f>
        <v>0.15450000000000011</v>
      </c>
      <c r="F311">
        <f>$M$7*Table1[[#This Row],[CO2 frac]]+$M$6*Table1[[#This Row],[CO frac]]+$M$5*Table1[[#This Row],[H2O frac]]</f>
        <v>-197470.15</v>
      </c>
      <c r="G3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-10903.356945499521</v>
      </c>
      <c r="H311">
        <f>Table1[[#This Row],[1st Term]]+Table1[[#This Row],[2nd Term]]</f>
        <v>-208373.50694549951</v>
      </c>
      <c r="I311">
        <f t="shared" si="9"/>
        <v>-5041.1067291861355</v>
      </c>
    </row>
    <row r="312" spans="1:9" x14ac:dyDescent="0.25">
      <c r="A312">
        <f t="shared" si="10"/>
        <v>0.31000000000000022</v>
      </c>
      <c r="B312">
        <f>(1-Table1[[#This Row],[reaction extent]])/2</f>
        <v>0.34499999999999986</v>
      </c>
      <c r="C312">
        <f>(1-Table1[[#This Row],[reaction extent]])/2</f>
        <v>0.34499999999999986</v>
      </c>
      <c r="D312">
        <f>Table1[[#This Row],[reaction extent]]/2</f>
        <v>0.15500000000000011</v>
      </c>
      <c r="E312">
        <f>Table1[[#This Row],[reaction extent]]/2</f>
        <v>0.15500000000000011</v>
      </c>
      <c r="F312">
        <f>$M$7*Table1[[#This Row],[CO2 frac]]+$M$6*Table1[[#This Row],[CO frac]]+$M$5*Table1[[#This Row],[H2O frac]]</f>
        <v>-197468.5</v>
      </c>
      <c r="G3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-10910.028583209718</v>
      </c>
      <c r="H312">
        <f>Table1[[#This Row],[1st Term]]+Table1[[#This Row],[2nd Term]]</f>
        <v>-208378.52858320973</v>
      </c>
      <c r="I312">
        <f t="shared" si="9"/>
        <v>-5002.2033697459801</v>
      </c>
    </row>
    <row r="313" spans="1:9" x14ac:dyDescent="0.25">
      <c r="A313">
        <f t="shared" si="10"/>
        <v>0.31100000000000022</v>
      </c>
      <c r="B313">
        <f>(1-Table1[[#This Row],[reaction extent]])/2</f>
        <v>0.34449999999999992</v>
      </c>
      <c r="C313">
        <f>(1-Table1[[#This Row],[reaction extent]])/2</f>
        <v>0.34449999999999992</v>
      </c>
      <c r="D313">
        <f>Table1[[#This Row],[reaction extent]]/2</f>
        <v>0.15550000000000011</v>
      </c>
      <c r="E313">
        <f>Table1[[#This Row],[reaction extent]]/2</f>
        <v>0.15550000000000011</v>
      </c>
      <c r="F313">
        <f>$M$7*Table1[[#This Row],[CO2 frac]]+$M$6*Table1[[#This Row],[CO frac]]+$M$5*Table1[[#This Row],[H2O frac]]</f>
        <v>-197466.85</v>
      </c>
      <c r="G3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-10916.661352238982</v>
      </c>
      <c r="H313">
        <f>Table1[[#This Row],[1st Term]]+Table1[[#This Row],[2nd Term]]</f>
        <v>-208383.511352239</v>
      </c>
      <c r="I313">
        <f t="shared" si="9"/>
        <v>-4963.3690628979775</v>
      </c>
    </row>
    <row r="314" spans="1:9" x14ac:dyDescent="0.25">
      <c r="A314">
        <f t="shared" si="10"/>
        <v>0.31200000000000022</v>
      </c>
      <c r="B314">
        <f>(1-Table1[[#This Row],[reaction extent]])/2</f>
        <v>0.34399999999999986</v>
      </c>
      <c r="C314">
        <f>(1-Table1[[#This Row],[reaction extent]])/2</f>
        <v>0.34399999999999986</v>
      </c>
      <c r="D314">
        <f>Table1[[#This Row],[reaction extent]]/2</f>
        <v>0.15600000000000011</v>
      </c>
      <c r="E314">
        <f>Table1[[#This Row],[reaction extent]]/2</f>
        <v>0.15600000000000011</v>
      </c>
      <c r="F314">
        <f>$M$7*Table1[[#This Row],[CO2 frac]]+$M$6*Table1[[#This Row],[CO frac]]+$M$5*Table1[[#This Row],[H2O frac]]</f>
        <v>-197465.19999999998</v>
      </c>
      <c r="G3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-10923.25532133555</v>
      </c>
      <c r="H314">
        <f>Table1[[#This Row],[1st Term]]+Table1[[#This Row],[2nd Term]]</f>
        <v>-208388.45532133552</v>
      </c>
      <c r="I314">
        <f t="shared" si="9"/>
        <v>-4924.6032025112027</v>
      </c>
    </row>
    <row r="315" spans="1:9" x14ac:dyDescent="0.25">
      <c r="A315">
        <f t="shared" si="10"/>
        <v>0.31300000000000022</v>
      </c>
      <c r="B315">
        <f>(1-Table1[[#This Row],[reaction extent]])/2</f>
        <v>0.34349999999999992</v>
      </c>
      <c r="C315">
        <f>(1-Table1[[#This Row],[reaction extent]])/2</f>
        <v>0.34349999999999992</v>
      </c>
      <c r="D315">
        <f>Table1[[#This Row],[reaction extent]]/2</f>
        <v>0.15650000000000011</v>
      </c>
      <c r="E315">
        <f>Table1[[#This Row],[reaction extent]]/2</f>
        <v>0.15650000000000011</v>
      </c>
      <c r="F315">
        <f>$M$7*Table1[[#This Row],[CO2 frac]]+$M$6*Table1[[#This Row],[CO frac]]+$M$5*Table1[[#This Row],[H2O frac]]</f>
        <v>-197463.55000000002</v>
      </c>
      <c r="G3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-10929.810558644009</v>
      </c>
      <c r="H315">
        <f>Table1[[#This Row],[1st Term]]+Table1[[#This Row],[2nd Term]]</f>
        <v>-208393.36055864402</v>
      </c>
      <c r="I315">
        <f t="shared" si="9"/>
        <v>-4885.9051874314855</v>
      </c>
    </row>
    <row r="316" spans="1:9" x14ac:dyDescent="0.25">
      <c r="A316">
        <f t="shared" si="10"/>
        <v>0.31400000000000022</v>
      </c>
      <c r="B316">
        <f>(1-Table1[[#This Row],[reaction extent]])/2</f>
        <v>0.34299999999999986</v>
      </c>
      <c r="C316">
        <f>(1-Table1[[#This Row],[reaction extent]])/2</f>
        <v>0.34299999999999986</v>
      </c>
      <c r="D316">
        <f>Table1[[#This Row],[reaction extent]]/2</f>
        <v>0.15700000000000011</v>
      </c>
      <c r="E316">
        <f>Table1[[#This Row],[reaction extent]]/2</f>
        <v>0.15700000000000011</v>
      </c>
      <c r="F316">
        <f>$M$7*Table1[[#This Row],[CO2 frac]]+$M$6*Table1[[#This Row],[CO frac]]+$M$5*Table1[[#This Row],[H2O frac]]</f>
        <v>-197461.9</v>
      </c>
      <c r="G3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-10936.327131710406</v>
      </c>
      <c r="H316">
        <f>Table1[[#This Row],[1st Term]]+Table1[[#This Row],[2nd Term]]</f>
        <v>-208398.22713171039</v>
      </c>
      <c r="I316">
        <f t="shared" si="9"/>
        <v>-4847.2744215978264</v>
      </c>
    </row>
    <row r="317" spans="1:9" x14ac:dyDescent="0.25">
      <c r="A317">
        <f t="shared" si="10"/>
        <v>0.31500000000000022</v>
      </c>
      <c r="B317">
        <f>(1-Table1[[#This Row],[reaction extent]])/2</f>
        <v>0.34249999999999992</v>
      </c>
      <c r="C317">
        <f>(1-Table1[[#This Row],[reaction extent]])/2</f>
        <v>0.34249999999999992</v>
      </c>
      <c r="D317">
        <f>Table1[[#This Row],[reaction extent]]/2</f>
        <v>0.15750000000000011</v>
      </c>
      <c r="E317">
        <f>Table1[[#This Row],[reaction extent]]/2</f>
        <v>0.15750000000000011</v>
      </c>
      <c r="F317">
        <f>$M$7*Table1[[#This Row],[CO2 frac]]+$M$6*Table1[[#This Row],[CO frac]]+$M$5*Table1[[#This Row],[H2O frac]]</f>
        <v>-197460.25</v>
      </c>
      <c r="G3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-10942.805107487218</v>
      </c>
      <c r="H317">
        <f>Table1[[#This Row],[1st Term]]+Table1[[#This Row],[2nd Term]]</f>
        <v>-208403.05510748722</v>
      </c>
      <c r="I317">
        <f t="shared" si="9"/>
        <v>-4808.7103139550845</v>
      </c>
    </row>
    <row r="318" spans="1:9" x14ac:dyDescent="0.25">
      <c r="A318">
        <f t="shared" si="10"/>
        <v>0.31600000000000023</v>
      </c>
      <c r="B318">
        <f>(1-Table1[[#This Row],[reaction extent]])/2</f>
        <v>0.34199999999999986</v>
      </c>
      <c r="C318">
        <f>(1-Table1[[#This Row],[reaction extent]])/2</f>
        <v>0.34199999999999986</v>
      </c>
      <c r="D318">
        <f>Table1[[#This Row],[reaction extent]]/2</f>
        <v>0.15800000000000011</v>
      </c>
      <c r="E318">
        <f>Table1[[#This Row],[reaction extent]]/2</f>
        <v>0.15800000000000011</v>
      </c>
      <c r="F318">
        <f>$M$7*Table1[[#This Row],[CO2 frac]]+$M$6*Table1[[#This Row],[CO frac]]+$M$5*Table1[[#This Row],[H2O frac]]</f>
        <v>-197458.59999999998</v>
      </c>
      <c r="G3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-10949.244552338314</v>
      </c>
      <c r="H318">
        <f>Table1[[#This Row],[1st Term]]+Table1[[#This Row],[2nd Term]]</f>
        <v>-208407.8445523383</v>
      </c>
      <c r="I318">
        <f t="shared" si="9"/>
        <v>-4770.2122783084587</v>
      </c>
    </row>
    <row r="319" spans="1:9" x14ac:dyDescent="0.25">
      <c r="A319">
        <f t="shared" si="10"/>
        <v>0.31700000000000023</v>
      </c>
      <c r="B319">
        <f>(1-Table1[[#This Row],[reaction extent]])/2</f>
        <v>0.34149999999999991</v>
      </c>
      <c r="C319">
        <f>(1-Table1[[#This Row],[reaction extent]])/2</f>
        <v>0.34149999999999991</v>
      </c>
      <c r="D319">
        <f>Table1[[#This Row],[reaction extent]]/2</f>
        <v>0.15850000000000011</v>
      </c>
      <c r="E319">
        <f>Table1[[#This Row],[reaction extent]]/2</f>
        <v>0.15850000000000011</v>
      </c>
      <c r="F319">
        <f>$M$7*Table1[[#This Row],[CO2 frac]]+$M$6*Table1[[#This Row],[CO frac]]+$M$5*Table1[[#This Row],[H2O frac]]</f>
        <v>-197456.95</v>
      </c>
      <c r="G3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-10955.645532043825</v>
      </c>
      <c r="H319">
        <f>Table1[[#This Row],[1st Term]]+Table1[[#This Row],[2nd Term]]</f>
        <v>-208412.59553204384</v>
      </c>
      <c r="I319">
        <f t="shared" si="9"/>
        <v>-4731.7797333380395</v>
      </c>
    </row>
    <row r="320" spans="1:9" x14ac:dyDescent="0.25">
      <c r="A320">
        <f t="shared" si="10"/>
        <v>0.31800000000000023</v>
      </c>
      <c r="B320">
        <f>(1-Table1[[#This Row],[reaction extent]])/2</f>
        <v>0.34099999999999986</v>
      </c>
      <c r="C320">
        <f>(1-Table1[[#This Row],[reaction extent]])/2</f>
        <v>0.34099999999999986</v>
      </c>
      <c r="D320">
        <f>Table1[[#This Row],[reaction extent]]/2</f>
        <v>0.15900000000000011</v>
      </c>
      <c r="E320">
        <f>Table1[[#This Row],[reaction extent]]/2</f>
        <v>0.15900000000000011</v>
      </c>
      <c r="F320">
        <f>$M$7*Table1[[#This Row],[CO2 frac]]+$M$6*Table1[[#This Row],[CO frac]]+$M$5*Table1[[#This Row],[H2O frac]]</f>
        <v>-197455.30000000002</v>
      </c>
      <c r="G3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-10962.008111804947</v>
      </c>
      <c r="H320">
        <f>Table1[[#This Row],[1st Term]]+Table1[[#This Row],[2nd Term]]</f>
        <v>-208417.30811180497</v>
      </c>
      <c r="I320">
        <f t="shared" si="9"/>
        <v>-4693.4121024387377</v>
      </c>
    </row>
    <row r="321" spans="1:9" x14ac:dyDescent="0.25">
      <c r="A321">
        <f t="shared" si="10"/>
        <v>0.31900000000000023</v>
      </c>
      <c r="B321">
        <f>(1-Table1[[#This Row],[reaction extent]])/2</f>
        <v>0.34049999999999991</v>
      </c>
      <c r="C321">
        <f>(1-Table1[[#This Row],[reaction extent]])/2</f>
        <v>0.34049999999999991</v>
      </c>
      <c r="D321">
        <f>Table1[[#This Row],[reaction extent]]/2</f>
        <v>0.15950000000000011</v>
      </c>
      <c r="E321">
        <f>Table1[[#This Row],[reaction extent]]/2</f>
        <v>0.15950000000000011</v>
      </c>
      <c r="F321">
        <f>$M$7*Table1[[#This Row],[CO2 frac]]+$M$6*Table1[[#This Row],[CO frac]]+$M$5*Table1[[#This Row],[H2O frac]]</f>
        <v>-197453.65000000002</v>
      </c>
      <c r="G3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-10968.332356248684</v>
      </c>
      <c r="H321">
        <f>Table1[[#This Row],[1st Term]]+Table1[[#This Row],[2nd Term]]</f>
        <v>-208421.98235624871</v>
      </c>
      <c r="I321">
        <f t="shared" si="9"/>
        <v>-4655.1088137639408</v>
      </c>
    </row>
    <row r="322" spans="1:9" x14ac:dyDescent="0.25">
      <c r="A322">
        <f t="shared" si="10"/>
        <v>0.32000000000000023</v>
      </c>
      <c r="B322">
        <f>(1-Table1[[#This Row],[reaction extent]])/2</f>
        <v>0.33999999999999986</v>
      </c>
      <c r="C322">
        <f>(1-Table1[[#This Row],[reaction extent]])/2</f>
        <v>0.33999999999999986</v>
      </c>
      <c r="D322">
        <f>Table1[[#This Row],[reaction extent]]/2</f>
        <v>0.16000000000000011</v>
      </c>
      <c r="E322">
        <f>Table1[[#This Row],[reaction extent]]/2</f>
        <v>0.16000000000000011</v>
      </c>
      <c r="F322">
        <f>$M$7*Table1[[#This Row],[CO2 frac]]+$M$6*Table1[[#This Row],[CO frac]]+$M$5*Table1[[#This Row],[H2O frac]]</f>
        <v>-197451.99999999997</v>
      </c>
      <c r="G3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-10974.618329432538</v>
      </c>
      <c r="H322">
        <f>Table1[[#This Row],[1st Term]]+Table1[[#This Row],[2nd Term]]</f>
        <v>-208426.6183294325</v>
      </c>
      <c r="I322">
        <f t="shared" ref="I322:I385" si="11">(H323-H321)/(A323-A321)</f>
        <v>-4616.8693001964084</v>
      </c>
    </row>
    <row r="323" spans="1:9" x14ac:dyDescent="0.25">
      <c r="A323">
        <f t="shared" si="10"/>
        <v>0.32100000000000023</v>
      </c>
      <c r="B323">
        <f>(1-Table1[[#This Row],[reaction extent]])/2</f>
        <v>0.33949999999999991</v>
      </c>
      <c r="C323">
        <f>(1-Table1[[#This Row],[reaction extent]])/2</f>
        <v>0.33949999999999991</v>
      </c>
      <c r="D323">
        <f>Table1[[#This Row],[reaction extent]]/2</f>
        <v>0.16050000000000011</v>
      </c>
      <c r="E323">
        <f>Table1[[#This Row],[reaction extent]]/2</f>
        <v>0.16050000000000011</v>
      </c>
      <c r="F323">
        <f>$M$7*Table1[[#This Row],[CO2 frac]]+$M$6*Table1[[#This Row],[CO frac]]+$M$5*Table1[[#This Row],[H2O frac]]</f>
        <v>-197450.35</v>
      </c>
      <c r="G3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-10980.866094849109</v>
      </c>
      <c r="H323">
        <f>Table1[[#This Row],[1st Term]]+Table1[[#This Row],[2nd Term]]</f>
        <v>-208431.21609484911</v>
      </c>
      <c r="I323">
        <f t="shared" si="11"/>
        <v>-4578.6929990717872</v>
      </c>
    </row>
    <row r="324" spans="1:9" x14ac:dyDescent="0.25">
      <c r="A324">
        <f t="shared" si="10"/>
        <v>0.32200000000000023</v>
      </c>
      <c r="B324">
        <f>(1-Table1[[#This Row],[reaction extent]])/2</f>
        <v>0.33899999999999986</v>
      </c>
      <c r="C324">
        <f>(1-Table1[[#This Row],[reaction extent]])/2</f>
        <v>0.33899999999999986</v>
      </c>
      <c r="D324">
        <f>Table1[[#This Row],[reaction extent]]/2</f>
        <v>0.16100000000000012</v>
      </c>
      <c r="E324">
        <f>Table1[[#This Row],[reaction extent]]/2</f>
        <v>0.16100000000000012</v>
      </c>
      <c r="F324">
        <f>$M$7*Table1[[#This Row],[CO2 frac]]+$M$6*Table1[[#This Row],[CO frac]]+$M$5*Table1[[#This Row],[H2O frac]]</f>
        <v>-197448.69999999998</v>
      </c>
      <c r="G3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-10987.075715430659</v>
      </c>
      <c r="H324">
        <f>Table1[[#This Row],[1st Term]]+Table1[[#This Row],[2nd Term]]</f>
        <v>-208435.77571543065</v>
      </c>
      <c r="I324">
        <f t="shared" si="11"/>
        <v>-4540.5793522513668</v>
      </c>
    </row>
    <row r="325" spans="1:9" x14ac:dyDescent="0.25">
      <c r="A325">
        <f t="shared" si="10"/>
        <v>0.32300000000000023</v>
      </c>
      <c r="B325">
        <f>(1-Table1[[#This Row],[reaction extent]])/2</f>
        <v>0.33849999999999991</v>
      </c>
      <c r="C325">
        <f>(1-Table1[[#This Row],[reaction extent]])/2</f>
        <v>0.33849999999999991</v>
      </c>
      <c r="D325">
        <f>Table1[[#This Row],[reaction extent]]/2</f>
        <v>0.16150000000000012</v>
      </c>
      <c r="E325">
        <f>Table1[[#This Row],[reaction extent]]/2</f>
        <v>0.16150000000000012</v>
      </c>
      <c r="F325">
        <f>$M$7*Table1[[#This Row],[CO2 frac]]+$M$6*Table1[[#This Row],[CO frac]]+$M$5*Table1[[#This Row],[H2O frac]]</f>
        <v>-197447.05</v>
      </c>
      <c r="G3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-10993.247253553614</v>
      </c>
      <c r="H325">
        <f>Table1[[#This Row],[1st Term]]+Table1[[#This Row],[2nd Term]]</f>
        <v>-208440.29725355361</v>
      </c>
      <c r="I325">
        <f t="shared" si="11"/>
        <v>-4502.5278061802928</v>
      </c>
    </row>
    <row r="326" spans="1:9" x14ac:dyDescent="0.25">
      <c r="A326">
        <f t="shared" si="10"/>
        <v>0.32400000000000023</v>
      </c>
      <c r="B326">
        <f>(1-Table1[[#This Row],[reaction extent]])/2</f>
        <v>0.33799999999999986</v>
      </c>
      <c r="C326">
        <f>(1-Table1[[#This Row],[reaction extent]])/2</f>
        <v>0.33799999999999986</v>
      </c>
      <c r="D326">
        <f>Table1[[#This Row],[reaction extent]]/2</f>
        <v>0.16200000000000012</v>
      </c>
      <c r="E326">
        <f>Table1[[#This Row],[reaction extent]]/2</f>
        <v>0.16200000000000012</v>
      </c>
      <c r="F326">
        <f>$M$7*Table1[[#This Row],[CO2 frac]]+$M$6*Table1[[#This Row],[CO frac]]+$M$5*Table1[[#This Row],[H2O frac]]</f>
        <v>-197445.40000000002</v>
      </c>
      <c r="G3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-10999.380771042976</v>
      </c>
      <c r="H326">
        <f>Table1[[#This Row],[1st Term]]+Table1[[#This Row],[2nd Term]]</f>
        <v>-208444.78077104301</v>
      </c>
      <c r="I326">
        <f t="shared" si="11"/>
        <v>-4464.5378115674212</v>
      </c>
    </row>
    <row r="327" spans="1:9" x14ac:dyDescent="0.25">
      <c r="A327">
        <f t="shared" si="10"/>
        <v>0.32500000000000023</v>
      </c>
      <c r="B327">
        <f>(1-Table1[[#This Row],[reaction extent]])/2</f>
        <v>0.33749999999999991</v>
      </c>
      <c r="C327">
        <f>(1-Table1[[#This Row],[reaction extent]])/2</f>
        <v>0.33749999999999991</v>
      </c>
      <c r="D327">
        <f>Table1[[#This Row],[reaction extent]]/2</f>
        <v>0.16250000000000012</v>
      </c>
      <c r="E327">
        <f>Table1[[#This Row],[reaction extent]]/2</f>
        <v>0.16250000000000012</v>
      </c>
      <c r="F327">
        <f>$M$7*Table1[[#This Row],[CO2 frac]]+$M$6*Table1[[#This Row],[CO frac]]+$M$5*Table1[[#This Row],[H2O frac]]</f>
        <v>-197443.75000000003</v>
      </c>
      <c r="G3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-11005.476329176714</v>
      </c>
      <c r="H327">
        <f>Table1[[#This Row],[1st Term]]+Table1[[#This Row],[2nd Term]]</f>
        <v>-208449.22632917674</v>
      </c>
      <c r="I327">
        <f t="shared" si="11"/>
        <v>-4426.608823530838</v>
      </c>
    </row>
    <row r="328" spans="1:9" x14ac:dyDescent="0.25">
      <c r="A328">
        <f t="shared" si="10"/>
        <v>0.32600000000000023</v>
      </c>
      <c r="B328">
        <f>(1-Table1[[#This Row],[reaction extent]])/2</f>
        <v>0.33699999999999986</v>
      </c>
      <c r="C328">
        <f>(1-Table1[[#This Row],[reaction extent]])/2</f>
        <v>0.33699999999999986</v>
      </c>
      <c r="D328">
        <f>Table1[[#This Row],[reaction extent]]/2</f>
        <v>0.16300000000000012</v>
      </c>
      <c r="E328">
        <f>Table1[[#This Row],[reaction extent]]/2</f>
        <v>0.16300000000000012</v>
      </c>
      <c r="F328">
        <f>$M$7*Table1[[#This Row],[CO2 frac]]+$M$6*Table1[[#This Row],[CO frac]]+$M$5*Table1[[#This Row],[H2O frac]]</f>
        <v>-197442.09999999998</v>
      </c>
      <c r="G3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-11011.533988690084</v>
      </c>
      <c r="H328">
        <f>Table1[[#This Row],[1st Term]]+Table1[[#This Row],[2nd Term]]</f>
        <v>-208453.63398869007</v>
      </c>
      <c r="I328">
        <f t="shared" si="11"/>
        <v>-4388.7403015542041</v>
      </c>
    </row>
    <row r="329" spans="1:9" x14ac:dyDescent="0.25">
      <c r="A329">
        <f t="shared" si="10"/>
        <v>0.32700000000000023</v>
      </c>
      <c r="B329">
        <f>(1-Table1[[#This Row],[reaction extent]])/2</f>
        <v>0.33649999999999991</v>
      </c>
      <c r="C329">
        <f>(1-Table1[[#This Row],[reaction extent]])/2</f>
        <v>0.33649999999999991</v>
      </c>
      <c r="D329">
        <f>Table1[[#This Row],[reaction extent]]/2</f>
        <v>0.16350000000000012</v>
      </c>
      <c r="E329">
        <f>Table1[[#This Row],[reaction extent]]/2</f>
        <v>0.16350000000000012</v>
      </c>
      <c r="F329">
        <f>$M$7*Table1[[#This Row],[CO2 frac]]+$M$6*Table1[[#This Row],[CO frac]]+$M$5*Table1[[#This Row],[H2O frac]]</f>
        <v>-197440.44999999998</v>
      </c>
      <c r="G3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-11017.553809779873</v>
      </c>
      <c r="H329">
        <f>Table1[[#This Row],[1st Term]]+Table1[[#This Row],[2nd Term]]</f>
        <v>-208458.00380977985</v>
      </c>
      <c r="I329">
        <f t="shared" si="11"/>
        <v>-4350.931709268476</v>
      </c>
    </row>
    <row r="330" spans="1:9" x14ac:dyDescent="0.25">
      <c r="A330">
        <f t="shared" si="10"/>
        <v>0.32800000000000024</v>
      </c>
      <c r="B330">
        <f>(1-Table1[[#This Row],[reaction extent]])/2</f>
        <v>0.33599999999999985</v>
      </c>
      <c r="C330">
        <f>(1-Table1[[#This Row],[reaction extent]])/2</f>
        <v>0.33599999999999985</v>
      </c>
      <c r="D330">
        <f>Table1[[#This Row],[reaction extent]]/2</f>
        <v>0.16400000000000012</v>
      </c>
      <c r="E330">
        <f>Table1[[#This Row],[reaction extent]]/2</f>
        <v>0.16400000000000012</v>
      </c>
      <c r="F330">
        <f>$M$7*Table1[[#This Row],[CO2 frac]]+$M$6*Table1[[#This Row],[CO frac]]+$M$5*Table1[[#This Row],[H2O frac]]</f>
        <v>-197438.8</v>
      </c>
      <c r="G3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-11023.535852108622</v>
      </c>
      <c r="H330">
        <f>Table1[[#This Row],[1st Term]]+Table1[[#This Row],[2nd Term]]</f>
        <v>-208462.3358521086</v>
      </c>
      <c r="I330">
        <f t="shared" si="11"/>
        <v>-4313.1825144664581</v>
      </c>
    </row>
    <row r="331" spans="1:9" x14ac:dyDescent="0.25">
      <c r="A331">
        <f t="shared" si="10"/>
        <v>0.32900000000000024</v>
      </c>
      <c r="B331">
        <f>(1-Table1[[#This Row],[reaction extent]])/2</f>
        <v>0.33549999999999991</v>
      </c>
      <c r="C331">
        <f>(1-Table1[[#This Row],[reaction extent]])/2</f>
        <v>0.33549999999999991</v>
      </c>
      <c r="D331">
        <f>Table1[[#This Row],[reaction extent]]/2</f>
        <v>0.16450000000000012</v>
      </c>
      <c r="E331">
        <f>Table1[[#This Row],[reaction extent]]/2</f>
        <v>0.16450000000000012</v>
      </c>
      <c r="F331">
        <f>$M$7*Table1[[#This Row],[CO2 frac]]+$M$6*Table1[[#This Row],[CO frac]]+$M$5*Table1[[#This Row],[H2O frac]]</f>
        <v>-197437.15000000002</v>
      </c>
      <c r="G3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-11029.48017480875</v>
      </c>
      <c r="H331">
        <f>Table1[[#This Row],[1st Term]]+Table1[[#This Row],[2nd Term]]</f>
        <v>-208466.63017480879</v>
      </c>
      <c r="I331">
        <f t="shared" si="11"/>
        <v>-4275.492189015491</v>
      </c>
    </row>
    <row r="332" spans="1:9" x14ac:dyDescent="0.25">
      <c r="A332">
        <f t="shared" si="10"/>
        <v>0.33000000000000024</v>
      </c>
      <c r="B332">
        <f>(1-Table1[[#This Row],[reaction extent]])/2</f>
        <v>0.33499999999999985</v>
      </c>
      <c r="C332">
        <f>(1-Table1[[#This Row],[reaction extent]])/2</f>
        <v>0.33499999999999985</v>
      </c>
      <c r="D332">
        <f>Table1[[#This Row],[reaction extent]]/2</f>
        <v>0.16500000000000012</v>
      </c>
      <c r="E332">
        <f>Table1[[#This Row],[reaction extent]]/2</f>
        <v>0.16500000000000012</v>
      </c>
      <c r="F332">
        <f>$M$7*Table1[[#This Row],[CO2 frac]]+$M$6*Table1[[#This Row],[CO frac]]+$M$5*Table1[[#This Row],[H2O frac]]</f>
        <v>-197435.49999999997</v>
      </c>
      <c r="G3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-11035.386836486665</v>
      </c>
      <c r="H332">
        <f>Table1[[#This Row],[1st Term]]+Table1[[#This Row],[2nd Term]]</f>
        <v>-208470.88683648664</v>
      </c>
      <c r="I332">
        <f t="shared" si="11"/>
        <v>-4237.8602090175227</v>
      </c>
    </row>
    <row r="333" spans="1:9" x14ac:dyDescent="0.25">
      <c r="A333">
        <f t="shared" si="10"/>
        <v>0.33100000000000024</v>
      </c>
      <c r="B333">
        <f>(1-Table1[[#This Row],[reaction extent]])/2</f>
        <v>0.33449999999999991</v>
      </c>
      <c r="C333">
        <f>(1-Table1[[#This Row],[reaction extent]])/2</f>
        <v>0.33449999999999991</v>
      </c>
      <c r="D333">
        <f>Table1[[#This Row],[reaction extent]]/2</f>
        <v>0.16550000000000012</v>
      </c>
      <c r="E333">
        <f>Table1[[#This Row],[reaction extent]]/2</f>
        <v>0.16550000000000012</v>
      </c>
      <c r="F333">
        <f>$M$7*Table1[[#This Row],[CO2 frac]]+$M$6*Table1[[#This Row],[CO frac]]+$M$5*Table1[[#This Row],[H2O frac]]</f>
        <v>-197433.85000000003</v>
      </c>
      <c r="G3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-11041.255895226797</v>
      </c>
      <c r="H333">
        <f>Table1[[#This Row],[1st Term]]+Table1[[#This Row],[2nd Term]]</f>
        <v>-208475.10589522682</v>
      </c>
      <c r="I333">
        <f t="shared" si="11"/>
        <v>-4200.2860544744144</v>
      </c>
    </row>
    <row r="334" spans="1:9" x14ac:dyDescent="0.25">
      <c r="A334">
        <f t="shared" si="10"/>
        <v>0.33200000000000024</v>
      </c>
      <c r="B334">
        <f>(1-Table1[[#This Row],[reaction extent]])/2</f>
        <v>0.33399999999999985</v>
      </c>
      <c r="C334">
        <f>(1-Table1[[#This Row],[reaction extent]])/2</f>
        <v>0.33399999999999985</v>
      </c>
      <c r="D334">
        <f>Table1[[#This Row],[reaction extent]]/2</f>
        <v>0.16600000000000012</v>
      </c>
      <c r="E334">
        <f>Table1[[#This Row],[reaction extent]]/2</f>
        <v>0.16600000000000012</v>
      </c>
      <c r="F334">
        <f>$M$7*Table1[[#This Row],[CO2 frac]]+$M$6*Table1[[#This Row],[CO frac]]+$M$5*Table1[[#This Row],[H2O frac]]</f>
        <v>-197432.2</v>
      </c>
      <c r="G3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-11047.08740859558</v>
      </c>
      <c r="H334">
        <f>Table1[[#This Row],[1st Term]]+Table1[[#This Row],[2nd Term]]</f>
        <v>-208479.28740859558</v>
      </c>
      <c r="I334">
        <f t="shared" si="11"/>
        <v>-4162.7692092879406</v>
      </c>
    </row>
    <row r="335" spans="1:9" x14ac:dyDescent="0.25">
      <c r="A335">
        <f t="shared" si="10"/>
        <v>0.33300000000000024</v>
      </c>
      <c r="B335">
        <f>(1-Table1[[#This Row],[reaction extent]])/2</f>
        <v>0.33349999999999991</v>
      </c>
      <c r="C335">
        <f>(1-Table1[[#This Row],[reaction extent]])/2</f>
        <v>0.33349999999999991</v>
      </c>
      <c r="D335">
        <f>Table1[[#This Row],[reaction extent]]/2</f>
        <v>0.16650000000000012</v>
      </c>
      <c r="E335">
        <f>Table1[[#This Row],[reaction extent]]/2</f>
        <v>0.16650000000000012</v>
      </c>
      <c r="F335">
        <f>$M$7*Table1[[#This Row],[CO2 frac]]+$M$6*Table1[[#This Row],[CO frac]]+$M$5*Table1[[#This Row],[H2O frac]]</f>
        <v>-197430.55000000002</v>
      </c>
      <c r="G3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-11052.881433645392</v>
      </c>
      <c r="H335">
        <f>Table1[[#This Row],[1st Term]]+Table1[[#This Row],[2nd Term]]</f>
        <v>-208483.4314336454</v>
      </c>
      <c r="I335">
        <f t="shared" si="11"/>
        <v>-4125.3091614053083</v>
      </c>
    </row>
    <row r="336" spans="1:9" x14ac:dyDescent="0.25">
      <c r="A336">
        <f t="shared" si="10"/>
        <v>0.33400000000000024</v>
      </c>
      <c r="B336">
        <f>(1-Table1[[#This Row],[reaction extent]])/2</f>
        <v>0.33299999999999985</v>
      </c>
      <c r="C336">
        <f>(1-Table1[[#This Row],[reaction extent]])/2</f>
        <v>0.33299999999999985</v>
      </c>
      <c r="D336">
        <f>Table1[[#This Row],[reaction extent]]/2</f>
        <v>0.16700000000000012</v>
      </c>
      <c r="E336">
        <f>Table1[[#This Row],[reaction extent]]/2</f>
        <v>0.16700000000000012</v>
      </c>
      <c r="F336">
        <f>$M$7*Table1[[#This Row],[CO2 frac]]+$M$6*Table1[[#This Row],[CO frac]]+$M$5*Table1[[#This Row],[H2O frac]]</f>
        <v>-197428.89999999997</v>
      </c>
      <c r="G3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-11058.638026918423</v>
      </c>
      <c r="H336">
        <f>Table1[[#This Row],[1st Term]]+Table1[[#This Row],[2nd Term]]</f>
        <v>-208487.5380269184</v>
      </c>
      <c r="I336">
        <f t="shared" si="11"/>
        <v>-4087.9054025572223</v>
      </c>
    </row>
    <row r="337" spans="1:9" x14ac:dyDescent="0.25">
      <c r="A337">
        <f t="shared" si="10"/>
        <v>0.33500000000000024</v>
      </c>
      <c r="B337">
        <f>(1-Table1[[#This Row],[reaction extent]])/2</f>
        <v>0.33249999999999991</v>
      </c>
      <c r="C337">
        <f>(1-Table1[[#This Row],[reaction extent]])/2</f>
        <v>0.33249999999999991</v>
      </c>
      <c r="D337">
        <f>Table1[[#This Row],[reaction extent]]/2</f>
        <v>0.16750000000000012</v>
      </c>
      <c r="E337">
        <f>Table1[[#This Row],[reaction extent]]/2</f>
        <v>0.16750000000000012</v>
      </c>
      <c r="F337">
        <f>$M$7*Table1[[#This Row],[CO2 frac]]+$M$6*Table1[[#This Row],[CO frac]]+$M$5*Table1[[#This Row],[H2O frac]]</f>
        <v>-197427.25</v>
      </c>
      <c r="G3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-11064.357244450524</v>
      </c>
      <c r="H337">
        <f>Table1[[#This Row],[1st Term]]+Table1[[#This Row],[2nd Term]]</f>
        <v>-208491.60724445051</v>
      </c>
      <c r="I337">
        <f t="shared" si="11"/>
        <v>-4050.5574282869893</v>
      </c>
    </row>
    <row r="338" spans="1:9" x14ac:dyDescent="0.25">
      <c r="A338">
        <f t="shared" si="10"/>
        <v>0.33600000000000024</v>
      </c>
      <c r="B338">
        <f>(1-Table1[[#This Row],[reaction extent]])/2</f>
        <v>0.33199999999999985</v>
      </c>
      <c r="C338">
        <f>(1-Table1[[#This Row],[reaction extent]])/2</f>
        <v>0.33199999999999985</v>
      </c>
      <c r="D338">
        <f>Table1[[#This Row],[reaction extent]]/2</f>
        <v>0.16800000000000012</v>
      </c>
      <c r="E338">
        <f>Table1[[#This Row],[reaction extent]]/2</f>
        <v>0.16800000000000012</v>
      </c>
      <c r="F338">
        <f>$M$7*Table1[[#This Row],[CO2 frac]]+$M$6*Table1[[#This Row],[CO frac]]+$M$5*Table1[[#This Row],[H2O frac]]</f>
        <v>-197425.6</v>
      </c>
      <c r="G3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-11070.039141774967</v>
      </c>
      <c r="H338">
        <f>Table1[[#This Row],[1st Term]]+Table1[[#This Row],[2nd Term]]</f>
        <v>-208495.63914177497</v>
      </c>
      <c r="I338">
        <f t="shared" si="11"/>
        <v>-4013.2647378486545</v>
      </c>
    </row>
    <row r="339" spans="1:9" x14ac:dyDescent="0.25">
      <c r="A339">
        <f t="shared" si="10"/>
        <v>0.33700000000000024</v>
      </c>
      <c r="B339">
        <f>(1-Table1[[#This Row],[reaction extent]])/2</f>
        <v>0.33149999999999991</v>
      </c>
      <c r="C339">
        <f>(1-Table1[[#This Row],[reaction extent]])/2</f>
        <v>0.33149999999999991</v>
      </c>
      <c r="D339">
        <f>Table1[[#This Row],[reaction extent]]/2</f>
        <v>0.16850000000000012</v>
      </c>
      <c r="E339">
        <f>Table1[[#This Row],[reaction extent]]/2</f>
        <v>0.16850000000000012</v>
      </c>
      <c r="F339">
        <f>$M$7*Table1[[#This Row],[CO2 frac]]+$M$6*Table1[[#This Row],[CO frac]]+$M$5*Table1[[#This Row],[H2O frac]]</f>
        <v>-197423.95</v>
      </c>
      <c r="G3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-11075.683773926194</v>
      </c>
      <c r="H339">
        <f>Table1[[#This Row],[1st Term]]+Table1[[#This Row],[2nd Term]]</f>
        <v>-208499.63377392621</v>
      </c>
      <c r="I339">
        <f t="shared" si="11"/>
        <v>-3976.026834250657</v>
      </c>
    </row>
    <row r="340" spans="1:9" x14ac:dyDescent="0.25">
      <c r="A340">
        <f t="shared" si="10"/>
        <v>0.33800000000000024</v>
      </c>
      <c r="B340">
        <f>(1-Table1[[#This Row],[reaction extent]])/2</f>
        <v>0.33099999999999985</v>
      </c>
      <c r="C340">
        <f>(1-Table1[[#This Row],[reaction extent]])/2</f>
        <v>0.33099999999999985</v>
      </c>
      <c r="D340">
        <f>Table1[[#This Row],[reaction extent]]/2</f>
        <v>0.16900000000000012</v>
      </c>
      <c r="E340">
        <f>Table1[[#This Row],[reaction extent]]/2</f>
        <v>0.16900000000000012</v>
      </c>
      <c r="F340">
        <f>$M$7*Table1[[#This Row],[CO2 frac]]+$M$6*Table1[[#This Row],[CO frac]]+$M$5*Table1[[#This Row],[H2O frac]]</f>
        <v>-197422.3</v>
      </c>
      <c r="G3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-11081.291195443479</v>
      </c>
      <c r="H340">
        <f>Table1[[#This Row],[1st Term]]+Table1[[#This Row],[2nd Term]]</f>
        <v>-208503.59119544347</v>
      </c>
      <c r="I340">
        <f t="shared" si="11"/>
        <v>-3938.8432241830706</v>
      </c>
    </row>
    <row r="341" spans="1:9" x14ac:dyDescent="0.25">
      <c r="A341">
        <f t="shared" si="10"/>
        <v>0.33900000000000025</v>
      </c>
      <c r="B341">
        <f>(1-Table1[[#This Row],[reaction extent]])/2</f>
        <v>0.3304999999999999</v>
      </c>
      <c r="C341">
        <f>(1-Table1[[#This Row],[reaction extent]])/2</f>
        <v>0.3304999999999999</v>
      </c>
      <c r="D341">
        <f>Table1[[#This Row],[reaction extent]]/2</f>
        <v>0.16950000000000012</v>
      </c>
      <c r="E341">
        <f>Table1[[#This Row],[reaction extent]]/2</f>
        <v>0.16950000000000012</v>
      </c>
      <c r="F341">
        <f>$M$7*Table1[[#This Row],[CO2 frac]]+$M$6*Table1[[#This Row],[CO frac]]+$M$5*Table1[[#This Row],[H2O frac]]</f>
        <v>-197420.65</v>
      </c>
      <c r="G3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-11086.861460374581</v>
      </c>
      <c r="H341">
        <f>Table1[[#This Row],[1st Term]]+Table1[[#This Row],[2nd Term]]</f>
        <v>-208507.51146037458</v>
      </c>
      <c r="I341">
        <f t="shared" si="11"/>
        <v>-3901.7134179157401</v>
      </c>
    </row>
    <row r="342" spans="1:9" x14ac:dyDescent="0.25">
      <c r="A342">
        <f t="shared" si="10"/>
        <v>0.34000000000000025</v>
      </c>
      <c r="B342">
        <f>(1-Table1[[#This Row],[reaction extent]])/2</f>
        <v>0.32999999999999985</v>
      </c>
      <c r="C342">
        <f>(1-Table1[[#This Row],[reaction extent]])/2</f>
        <v>0.32999999999999985</v>
      </c>
      <c r="D342">
        <f>Table1[[#This Row],[reaction extent]]/2</f>
        <v>0.17000000000000012</v>
      </c>
      <c r="E342">
        <f>Table1[[#This Row],[reaction extent]]/2</f>
        <v>0.17000000000000012</v>
      </c>
      <c r="F342">
        <f>$M$7*Table1[[#This Row],[CO2 frac]]+$M$6*Table1[[#This Row],[CO frac]]+$M$5*Table1[[#This Row],[H2O frac]]</f>
        <v>-197419</v>
      </c>
      <c r="G3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-11092.394622279313</v>
      </c>
      <c r="H342">
        <f>Table1[[#This Row],[1st Term]]+Table1[[#This Row],[2nd Term]]</f>
        <v>-208511.3946222793</v>
      </c>
      <c r="I342">
        <f t="shared" si="11"/>
        <v>-3864.6369292691779</v>
      </c>
    </row>
    <row r="343" spans="1:9" x14ac:dyDescent="0.25">
      <c r="A343">
        <f t="shared" si="10"/>
        <v>0.34100000000000025</v>
      </c>
      <c r="B343">
        <f>(1-Table1[[#This Row],[reaction extent]])/2</f>
        <v>0.3294999999999999</v>
      </c>
      <c r="C343">
        <f>(1-Table1[[#This Row],[reaction extent]])/2</f>
        <v>0.3294999999999999</v>
      </c>
      <c r="D343">
        <f>Table1[[#This Row],[reaction extent]]/2</f>
        <v>0.17050000000000012</v>
      </c>
      <c r="E343">
        <f>Table1[[#This Row],[reaction extent]]/2</f>
        <v>0.17050000000000012</v>
      </c>
      <c r="F343">
        <f>$M$7*Table1[[#This Row],[CO2 frac]]+$M$6*Table1[[#This Row],[CO frac]]+$M$5*Table1[[#This Row],[H2O frac]]</f>
        <v>-197417.35</v>
      </c>
      <c r="G3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-11097.890734233102</v>
      </c>
      <c r="H343">
        <f>Table1[[#This Row],[1st Term]]+Table1[[#This Row],[2nd Term]]</f>
        <v>-208515.24073423311</v>
      </c>
      <c r="I343">
        <f t="shared" si="11"/>
        <v>-3827.6132755563563</v>
      </c>
    </row>
    <row r="344" spans="1:9" x14ac:dyDescent="0.25">
      <c r="A344">
        <f t="shared" si="10"/>
        <v>0.34200000000000025</v>
      </c>
      <c r="B344">
        <f>(1-Table1[[#This Row],[reaction extent]])/2</f>
        <v>0.32899999999999985</v>
      </c>
      <c r="C344">
        <f>(1-Table1[[#This Row],[reaction extent]])/2</f>
        <v>0.32899999999999985</v>
      </c>
      <c r="D344">
        <f>Table1[[#This Row],[reaction extent]]/2</f>
        <v>0.17100000000000012</v>
      </c>
      <c r="E344">
        <f>Table1[[#This Row],[reaction extent]]/2</f>
        <v>0.17100000000000012</v>
      </c>
      <c r="F344">
        <f>$M$7*Table1[[#This Row],[CO2 frac]]+$M$6*Table1[[#This Row],[CO frac]]+$M$5*Table1[[#This Row],[H2O frac]]</f>
        <v>-197415.69999999995</v>
      </c>
      <c r="G3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-11103.349848830452</v>
      </c>
      <c r="H344">
        <f>Table1[[#This Row],[1st Term]]+Table1[[#This Row],[2nd Term]]</f>
        <v>-208519.04984883041</v>
      </c>
      <c r="I344">
        <f t="shared" si="11"/>
        <v>-3790.6419776554653</v>
      </c>
    </row>
    <row r="345" spans="1:9" x14ac:dyDescent="0.25">
      <c r="A345">
        <f t="shared" si="10"/>
        <v>0.34300000000000025</v>
      </c>
      <c r="B345">
        <f>(1-Table1[[#This Row],[reaction extent]])/2</f>
        <v>0.3284999999999999</v>
      </c>
      <c r="C345">
        <f>(1-Table1[[#This Row],[reaction extent]])/2</f>
        <v>0.3284999999999999</v>
      </c>
      <c r="D345">
        <f>Table1[[#This Row],[reaction extent]]/2</f>
        <v>0.17150000000000012</v>
      </c>
      <c r="E345">
        <f>Table1[[#This Row],[reaction extent]]/2</f>
        <v>0.17150000000000012</v>
      </c>
      <c r="F345">
        <f>$M$7*Table1[[#This Row],[CO2 frac]]+$M$6*Table1[[#This Row],[CO frac]]+$M$5*Table1[[#This Row],[H2O frac]]</f>
        <v>-197414.05000000002</v>
      </c>
      <c r="G3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-11108.772018188416</v>
      </c>
      <c r="H345">
        <f>Table1[[#This Row],[1st Term]]+Table1[[#This Row],[2nd Term]]</f>
        <v>-208522.82201818842</v>
      </c>
      <c r="I345">
        <f t="shared" si="11"/>
        <v>-3753.7225597916372</v>
      </c>
    </row>
    <row r="346" spans="1:9" x14ac:dyDescent="0.25">
      <c r="A346">
        <f t="shared" si="10"/>
        <v>0.34400000000000025</v>
      </c>
      <c r="B346">
        <f>(1-Table1[[#This Row],[reaction extent]])/2</f>
        <v>0.32799999999999985</v>
      </c>
      <c r="C346">
        <f>(1-Table1[[#This Row],[reaction extent]])/2</f>
        <v>0.32799999999999985</v>
      </c>
      <c r="D346">
        <f>Table1[[#This Row],[reaction extent]]/2</f>
        <v>0.17200000000000013</v>
      </c>
      <c r="E346">
        <f>Table1[[#This Row],[reaction extent]]/2</f>
        <v>0.17200000000000013</v>
      </c>
      <c r="F346">
        <f>$M$7*Table1[[#This Row],[CO2 frac]]+$M$6*Table1[[#This Row],[CO frac]]+$M$5*Table1[[#This Row],[H2O frac]]</f>
        <v>-197412.4</v>
      </c>
      <c r="G3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-11114.157293949998</v>
      </c>
      <c r="H346">
        <f>Table1[[#This Row],[1st Term]]+Table1[[#This Row],[2nd Term]]</f>
        <v>-208526.55729395</v>
      </c>
      <c r="I346">
        <f t="shared" si="11"/>
        <v>-3716.854549536944</v>
      </c>
    </row>
    <row r="347" spans="1:9" x14ac:dyDescent="0.25">
      <c r="A347">
        <f t="shared" si="10"/>
        <v>0.34500000000000025</v>
      </c>
      <c r="B347">
        <f>(1-Table1[[#This Row],[reaction extent]])/2</f>
        <v>0.3274999999999999</v>
      </c>
      <c r="C347">
        <f>(1-Table1[[#This Row],[reaction extent]])/2</f>
        <v>0.3274999999999999</v>
      </c>
      <c r="D347">
        <f>Table1[[#This Row],[reaction extent]]/2</f>
        <v>0.17250000000000013</v>
      </c>
      <c r="E347">
        <f>Table1[[#This Row],[reaction extent]]/2</f>
        <v>0.17250000000000013</v>
      </c>
      <c r="F347">
        <f>$M$7*Table1[[#This Row],[CO2 frac]]+$M$6*Table1[[#This Row],[CO frac]]+$M$5*Table1[[#This Row],[H2O frac]]</f>
        <v>-197410.75</v>
      </c>
      <c r="G3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-11119.505727287491</v>
      </c>
      <c r="H347">
        <f>Table1[[#This Row],[1st Term]]+Table1[[#This Row],[2nd Term]]</f>
        <v>-208530.2557272875</v>
      </c>
      <c r="I347">
        <f t="shared" si="11"/>
        <v>-3680.0374779122617</v>
      </c>
    </row>
    <row r="348" spans="1:9" x14ac:dyDescent="0.25">
      <c r="A348">
        <f t="shared" si="10"/>
        <v>0.34600000000000025</v>
      </c>
      <c r="B348">
        <f>(1-Table1[[#This Row],[reaction extent]])/2</f>
        <v>0.32699999999999985</v>
      </c>
      <c r="C348">
        <f>(1-Table1[[#This Row],[reaction extent]])/2</f>
        <v>0.32699999999999985</v>
      </c>
      <c r="D348">
        <f>Table1[[#This Row],[reaction extent]]/2</f>
        <v>0.17300000000000013</v>
      </c>
      <c r="E348">
        <f>Table1[[#This Row],[reaction extent]]/2</f>
        <v>0.17300000000000013</v>
      </c>
      <c r="F348">
        <f>$M$7*Table1[[#This Row],[CO2 frac]]+$M$6*Table1[[#This Row],[CO frac]]+$M$5*Table1[[#This Row],[H2O frac]]</f>
        <v>-197409.1</v>
      </c>
      <c r="G3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-11124.817368905813</v>
      </c>
      <c r="H348">
        <f>Table1[[#This Row],[1st Term]]+Table1[[#This Row],[2nd Term]]</f>
        <v>-208533.91736890582</v>
      </c>
      <c r="I348">
        <f t="shared" si="11"/>
        <v>-3643.2708791398877</v>
      </c>
    </row>
    <row r="349" spans="1:9" x14ac:dyDescent="0.25">
      <c r="A349">
        <f t="shared" si="10"/>
        <v>0.34700000000000025</v>
      </c>
      <c r="B349">
        <f>(1-Table1[[#This Row],[reaction extent]])/2</f>
        <v>0.3264999999999999</v>
      </c>
      <c r="C349">
        <f>(1-Table1[[#This Row],[reaction extent]])/2</f>
        <v>0.3264999999999999</v>
      </c>
      <c r="D349">
        <f>Table1[[#This Row],[reaction extent]]/2</f>
        <v>0.17350000000000013</v>
      </c>
      <c r="E349">
        <f>Table1[[#This Row],[reaction extent]]/2</f>
        <v>0.17350000000000013</v>
      </c>
      <c r="F349">
        <f>$M$7*Table1[[#This Row],[CO2 frac]]+$M$6*Table1[[#This Row],[CO frac]]+$M$5*Table1[[#This Row],[H2O frac]]</f>
        <v>-197407.45</v>
      </c>
      <c r="G3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-11130.092269045768</v>
      </c>
      <c r="H349">
        <f>Table1[[#This Row],[1st Term]]+Table1[[#This Row],[2nd Term]]</f>
        <v>-208537.54226904578</v>
      </c>
      <c r="I349">
        <f t="shared" si="11"/>
        <v>-3606.5542907163003</v>
      </c>
    </row>
    <row r="350" spans="1:9" x14ac:dyDescent="0.25">
      <c r="A350">
        <f t="shared" si="10"/>
        <v>0.34800000000000025</v>
      </c>
      <c r="B350">
        <f>(1-Table1[[#This Row],[reaction extent]])/2</f>
        <v>0.32599999999999985</v>
      </c>
      <c r="C350">
        <f>(1-Table1[[#This Row],[reaction extent]])/2</f>
        <v>0.32599999999999985</v>
      </c>
      <c r="D350">
        <f>Table1[[#This Row],[reaction extent]]/2</f>
        <v>0.17400000000000013</v>
      </c>
      <c r="E350">
        <f>Table1[[#This Row],[reaction extent]]/2</f>
        <v>0.17400000000000013</v>
      </c>
      <c r="F350">
        <f>$M$7*Table1[[#This Row],[CO2 frac]]+$M$6*Table1[[#This Row],[CO frac]]+$M$5*Table1[[#This Row],[H2O frac]]</f>
        <v>-197405.8</v>
      </c>
      <c r="G3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-11135.330477487279</v>
      </c>
      <c r="H350">
        <f>Table1[[#This Row],[1st Term]]+Table1[[#This Row],[2nd Term]]</f>
        <v>-208541.13047748726</v>
      </c>
      <c r="I350">
        <f t="shared" si="11"/>
        <v>-3569.8872534121588</v>
      </c>
    </row>
    <row r="351" spans="1:9" x14ac:dyDescent="0.25">
      <c r="A351">
        <f t="shared" si="10"/>
        <v>0.34900000000000025</v>
      </c>
      <c r="B351">
        <f>(1-Table1[[#This Row],[reaction extent]])/2</f>
        <v>0.3254999999999999</v>
      </c>
      <c r="C351">
        <f>(1-Table1[[#This Row],[reaction extent]])/2</f>
        <v>0.3254999999999999</v>
      </c>
      <c r="D351">
        <f>Table1[[#This Row],[reaction extent]]/2</f>
        <v>0.17450000000000013</v>
      </c>
      <c r="E351">
        <f>Table1[[#This Row],[reaction extent]]/2</f>
        <v>0.17450000000000013</v>
      </c>
      <c r="F351">
        <f>$M$7*Table1[[#This Row],[CO2 frac]]+$M$6*Table1[[#This Row],[CO frac]]+$M$5*Table1[[#This Row],[H2O frac]]</f>
        <v>-197404.15000000002</v>
      </c>
      <c r="G3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-11140.532043552572</v>
      </c>
      <c r="H351">
        <f>Table1[[#This Row],[1st Term]]+Table1[[#This Row],[2nd Term]]</f>
        <v>-208544.6820435526</v>
      </c>
      <c r="I351">
        <f t="shared" si="11"/>
        <v>-3533.2693110394725</v>
      </c>
    </row>
    <row r="352" spans="1:9" x14ac:dyDescent="0.25">
      <c r="A352">
        <f t="shared" si="10"/>
        <v>0.35000000000000026</v>
      </c>
      <c r="B352">
        <f>(1-Table1[[#This Row],[reaction extent]])/2</f>
        <v>0.32499999999999984</v>
      </c>
      <c r="C352">
        <f>(1-Table1[[#This Row],[reaction extent]])/2</f>
        <v>0.32499999999999984</v>
      </c>
      <c r="D352">
        <f>Table1[[#This Row],[reaction extent]]/2</f>
        <v>0.17500000000000013</v>
      </c>
      <c r="E352">
        <f>Table1[[#This Row],[reaction extent]]/2</f>
        <v>0.17500000000000013</v>
      </c>
      <c r="F352">
        <f>$M$7*Table1[[#This Row],[CO2 frac]]+$M$6*Table1[[#This Row],[CO frac]]+$M$5*Table1[[#This Row],[H2O frac]]</f>
        <v>-197402.5</v>
      </c>
      <c r="G3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-11145.697016109321</v>
      </c>
      <c r="H352">
        <f>Table1[[#This Row],[1st Term]]+Table1[[#This Row],[2nd Term]]</f>
        <v>-208548.19701610933</v>
      </c>
      <c r="I352">
        <f t="shared" si="11"/>
        <v>-3496.7000105825687</v>
      </c>
    </row>
    <row r="353" spans="1:9" x14ac:dyDescent="0.25">
      <c r="A353">
        <f t="shared" si="10"/>
        <v>0.35100000000000026</v>
      </c>
      <c r="B353">
        <f>(1-Table1[[#This Row],[reaction extent]])/2</f>
        <v>0.3244999999999999</v>
      </c>
      <c r="C353">
        <f>(1-Table1[[#This Row],[reaction extent]])/2</f>
        <v>0.3244999999999999</v>
      </c>
      <c r="D353">
        <f>Table1[[#This Row],[reaction extent]]/2</f>
        <v>0.17550000000000013</v>
      </c>
      <c r="E353">
        <f>Table1[[#This Row],[reaction extent]]/2</f>
        <v>0.17550000000000013</v>
      </c>
      <c r="F353">
        <f>$M$7*Table1[[#This Row],[CO2 frac]]+$M$6*Table1[[#This Row],[CO frac]]+$M$5*Table1[[#This Row],[H2O frac]]</f>
        <v>-197400.85</v>
      </c>
      <c r="G3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-11150.82544357376</v>
      </c>
      <c r="H353">
        <f>Table1[[#This Row],[1st Term]]+Table1[[#This Row],[2nd Term]]</f>
        <v>-208551.67544357377</v>
      </c>
      <c r="I353">
        <f t="shared" si="11"/>
        <v>-3460.1789022126436</v>
      </c>
    </row>
    <row r="354" spans="1:9" x14ac:dyDescent="0.25">
      <c r="A354">
        <f t="shared" si="10"/>
        <v>0.35200000000000026</v>
      </c>
      <c r="B354">
        <f>(1-Table1[[#This Row],[reaction extent]])/2</f>
        <v>0.32399999999999984</v>
      </c>
      <c r="C354">
        <f>(1-Table1[[#This Row],[reaction extent]])/2</f>
        <v>0.32399999999999984</v>
      </c>
      <c r="D354">
        <f>Table1[[#This Row],[reaction extent]]/2</f>
        <v>0.17600000000000013</v>
      </c>
      <c r="E354">
        <f>Table1[[#This Row],[reaction extent]]/2</f>
        <v>0.17600000000000013</v>
      </c>
      <c r="F354">
        <f>$M$7*Table1[[#This Row],[CO2 frac]]+$M$6*Table1[[#This Row],[CO frac]]+$M$5*Table1[[#This Row],[H2O frac]]</f>
        <v>-197399.2</v>
      </c>
      <c r="G3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-11155.917373913744</v>
      </c>
      <c r="H354">
        <f>Table1[[#This Row],[1st Term]]+Table1[[#This Row],[2nd Term]]</f>
        <v>-208555.11737391376</v>
      </c>
      <c r="I354">
        <f t="shared" si="11"/>
        <v>-3423.7055390112769</v>
      </c>
    </row>
    <row r="355" spans="1:9" x14ac:dyDescent="0.25">
      <c r="A355">
        <f t="shared" si="10"/>
        <v>0.35300000000000026</v>
      </c>
      <c r="B355">
        <f>(1-Table1[[#This Row],[reaction extent]])/2</f>
        <v>0.3234999999999999</v>
      </c>
      <c r="C355">
        <f>(1-Table1[[#This Row],[reaction extent]])/2</f>
        <v>0.3234999999999999</v>
      </c>
      <c r="D355">
        <f>Table1[[#This Row],[reaction extent]]/2</f>
        <v>0.17650000000000013</v>
      </c>
      <c r="E355">
        <f>Table1[[#This Row],[reaction extent]]/2</f>
        <v>0.17650000000000013</v>
      </c>
      <c r="F355">
        <f>$M$7*Table1[[#This Row],[CO2 frac]]+$M$6*Table1[[#This Row],[CO frac]]+$M$5*Table1[[#This Row],[H2O frac]]</f>
        <v>-197397.55000000002</v>
      </c>
      <c r="G3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-11160.972854651767</v>
      </c>
      <c r="H355">
        <f>Table1[[#This Row],[1st Term]]+Table1[[#This Row],[2nd Term]]</f>
        <v>-208558.52285465179</v>
      </c>
      <c r="I355">
        <f t="shared" si="11"/>
        <v>-3387.2794771013982</v>
      </c>
    </row>
    <row r="356" spans="1:9" x14ac:dyDescent="0.25">
      <c r="A356">
        <f t="shared" si="10"/>
        <v>0.35400000000000026</v>
      </c>
      <c r="B356">
        <f>(1-Table1[[#This Row],[reaction extent]])/2</f>
        <v>0.32299999999999984</v>
      </c>
      <c r="C356">
        <f>(1-Table1[[#This Row],[reaction extent]])/2</f>
        <v>0.32299999999999984</v>
      </c>
      <c r="D356">
        <f>Table1[[#This Row],[reaction extent]]/2</f>
        <v>0.17700000000000013</v>
      </c>
      <c r="E356">
        <f>Table1[[#This Row],[reaction extent]]/2</f>
        <v>0.17700000000000013</v>
      </c>
      <c r="F356">
        <f>$M$7*Table1[[#This Row],[CO2 frac]]+$M$6*Table1[[#This Row],[CO frac]]+$M$5*Table1[[#This Row],[H2O frac]]</f>
        <v>-197395.9</v>
      </c>
      <c r="G3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-11165.991932867963</v>
      </c>
      <c r="H356">
        <f>Table1[[#This Row],[1st Term]]+Table1[[#This Row],[2nd Term]]</f>
        <v>-208561.89193286796</v>
      </c>
      <c r="I356">
        <f t="shared" si="11"/>
        <v>-3350.900275618184</v>
      </c>
    </row>
    <row r="357" spans="1:9" x14ac:dyDescent="0.25">
      <c r="A357">
        <f t="shared" si="10"/>
        <v>0.35500000000000026</v>
      </c>
      <c r="B357">
        <f>(1-Table1[[#This Row],[reaction extent]])/2</f>
        <v>0.3224999999999999</v>
      </c>
      <c r="C357">
        <f>(1-Table1[[#This Row],[reaction extent]])/2</f>
        <v>0.3224999999999999</v>
      </c>
      <c r="D357">
        <f>Table1[[#This Row],[reaction extent]]/2</f>
        <v>0.17750000000000013</v>
      </c>
      <c r="E357">
        <f>Table1[[#This Row],[reaction extent]]/2</f>
        <v>0.17750000000000013</v>
      </c>
      <c r="F357">
        <f>$M$7*Table1[[#This Row],[CO2 frac]]+$M$6*Table1[[#This Row],[CO frac]]+$M$5*Table1[[#This Row],[H2O frac]]</f>
        <v>-197394.25</v>
      </c>
      <c r="G3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-11170.974655203036</v>
      </c>
      <c r="H357">
        <f>Table1[[#This Row],[1st Term]]+Table1[[#This Row],[2nd Term]]</f>
        <v>-208565.22465520303</v>
      </c>
      <c r="I357">
        <f t="shared" si="11"/>
        <v>-3314.5674965926419</v>
      </c>
    </row>
    <row r="358" spans="1:9" x14ac:dyDescent="0.25">
      <c r="A358">
        <f t="shared" si="10"/>
        <v>0.35600000000000026</v>
      </c>
      <c r="B358">
        <f>(1-Table1[[#This Row],[reaction extent]])/2</f>
        <v>0.32199999999999984</v>
      </c>
      <c r="C358">
        <f>(1-Table1[[#This Row],[reaction extent]])/2</f>
        <v>0.32199999999999984</v>
      </c>
      <c r="D358">
        <f>Table1[[#This Row],[reaction extent]]/2</f>
        <v>0.17800000000000013</v>
      </c>
      <c r="E358">
        <f>Table1[[#This Row],[reaction extent]]/2</f>
        <v>0.17800000000000013</v>
      </c>
      <c r="F358">
        <f>$M$7*Table1[[#This Row],[CO2 frac]]+$M$6*Table1[[#This Row],[CO frac]]+$M$5*Table1[[#This Row],[H2O frac]]</f>
        <v>-197392.59999999998</v>
      </c>
      <c r="G3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358">
        <f>Table1[[#This Row],[1st Term]]+Table1[[#This Row],[2nd Term]]</f>
        <v>-208568.52106786115</v>
      </c>
      <c r="I358">
        <f t="shared" si="11"/>
        <v>-3278.2807049661615</v>
      </c>
    </row>
    <row r="359" spans="1:9" x14ac:dyDescent="0.25">
      <c r="A359">
        <f t="shared" ref="A359:A422" si="12">A358+0.001</f>
        <v>0.35700000000000026</v>
      </c>
      <c r="B359">
        <f>(1-Table1[[#This Row],[reaction extent]])/2</f>
        <v>0.3214999999999999</v>
      </c>
      <c r="C359">
        <f>(1-Table1[[#This Row],[reaction extent]])/2</f>
        <v>0.3214999999999999</v>
      </c>
      <c r="D359">
        <f>Table1[[#This Row],[reaction extent]]/2</f>
        <v>0.17850000000000013</v>
      </c>
      <c r="E359">
        <f>Table1[[#This Row],[reaction extent]]/2</f>
        <v>0.17850000000000013</v>
      </c>
      <c r="F359">
        <f>$M$7*Table1[[#This Row],[CO2 frac]]+$M$6*Table1[[#This Row],[CO frac]]+$M$5*Table1[[#This Row],[H2O frac]]</f>
        <v>-197390.95</v>
      </c>
      <c r="G3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-11180.831216612953</v>
      </c>
      <c r="H359">
        <f>Table1[[#This Row],[1st Term]]+Table1[[#This Row],[2nd Term]]</f>
        <v>-208571.78121661296</v>
      </c>
      <c r="I359">
        <f t="shared" si="11"/>
        <v>-3242.0394684741013</v>
      </c>
    </row>
    <row r="360" spans="1:9" x14ac:dyDescent="0.25">
      <c r="A360">
        <f t="shared" si="12"/>
        <v>0.35800000000000026</v>
      </c>
      <c r="B360">
        <f>(1-Table1[[#This Row],[reaction extent]])/2</f>
        <v>0.32099999999999984</v>
      </c>
      <c r="C360">
        <f>(1-Table1[[#This Row],[reaction extent]])/2</f>
        <v>0.32099999999999984</v>
      </c>
      <c r="D360">
        <f>Table1[[#This Row],[reaction extent]]/2</f>
        <v>0.17900000000000013</v>
      </c>
      <c r="E360">
        <f>Table1[[#This Row],[reaction extent]]/2</f>
        <v>0.17900000000000013</v>
      </c>
      <c r="F360">
        <f>$M$7*Table1[[#This Row],[CO2 frac]]+$M$6*Table1[[#This Row],[CO frac]]+$M$5*Table1[[#This Row],[H2O frac]]</f>
        <v>-197389.3</v>
      </c>
      <c r="G3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-11185.7051467981</v>
      </c>
      <c r="H360">
        <f>Table1[[#This Row],[1st Term]]+Table1[[#This Row],[2nd Term]]</f>
        <v>-208575.0051467981</v>
      </c>
      <c r="I360">
        <f t="shared" si="11"/>
        <v>-3205.8433577185469</v>
      </c>
    </row>
    <row r="361" spans="1:9" x14ac:dyDescent="0.25">
      <c r="A361">
        <f t="shared" si="12"/>
        <v>0.35900000000000026</v>
      </c>
      <c r="B361">
        <f>(1-Table1[[#This Row],[reaction extent]])/2</f>
        <v>0.3204999999999999</v>
      </c>
      <c r="C361">
        <f>(1-Table1[[#This Row],[reaction extent]])/2</f>
        <v>0.3204999999999999</v>
      </c>
      <c r="D361">
        <f>Table1[[#This Row],[reaction extent]]/2</f>
        <v>0.17950000000000013</v>
      </c>
      <c r="E361">
        <f>Table1[[#This Row],[reaction extent]]/2</f>
        <v>0.17950000000000013</v>
      </c>
      <c r="F361">
        <f>$M$7*Table1[[#This Row],[CO2 frac]]+$M$6*Table1[[#This Row],[CO frac]]+$M$5*Table1[[#This Row],[H2O frac]]</f>
        <v>-197387.65000000002</v>
      </c>
      <c r="G3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-11190.54290332836</v>
      </c>
      <c r="H361">
        <f>Table1[[#This Row],[1st Term]]+Table1[[#This Row],[2nd Term]]</f>
        <v>-208578.1929033284</v>
      </c>
      <c r="I361">
        <f t="shared" si="11"/>
        <v>-3169.6919460664476</v>
      </c>
    </row>
    <row r="362" spans="1:9" x14ac:dyDescent="0.25">
      <c r="A362">
        <f t="shared" si="12"/>
        <v>0.36000000000000026</v>
      </c>
      <c r="B362">
        <f>(1-Table1[[#This Row],[reaction extent]])/2</f>
        <v>0.31999999999999984</v>
      </c>
      <c r="C362">
        <f>(1-Table1[[#This Row],[reaction extent]])/2</f>
        <v>0.31999999999999984</v>
      </c>
      <c r="D362">
        <f>Table1[[#This Row],[reaction extent]]/2</f>
        <v>0.18000000000000013</v>
      </c>
      <c r="E362">
        <f>Table1[[#This Row],[reaction extent]]/2</f>
        <v>0.18000000000000013</v>
      </c>
      <c r="F362">
        <f>$M$7*Table1[[#This Row],[CO2 frac]]+$M$6*Table1[[#This Row],[CO frac]]+$M$5*Table1[[#This Row],[H2O frac]]</f>
        <v>-197386</v>
      </c>
      <c r="G3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-11195.344530690223</v>
      </c>
      <c r="H362">
        <f>Table1[[#This Row],[1st Term]]+Table1[[#This Row],[2nd Term]]</f>
        <v>-208581.34453069023</v>
      </c>
      <c r="I362">
        <f t="shared" si="11"/>
        <v>-3133.5848096350646</v>
      </c>
    </row>
    <row r="363" spans="1:9" x14ac:dyDescent="0.25">
      <c r="A363">
        <f t="shared" si="12"/>
        <v>0.36100000000000027</v>
      </c>
      <c r="B363">
        <f>(1-Table1[[#This Row],[reaction extent]])/2</f>
        <v>0.3194999999999999</v>
      </c>
      <c r="C363">
        <f>(1-Table1[[#This Row],[reaction extent]])/2</f>
        <v>0.3194999999999999</v>
      </c>
      <c r="D363">
        <f>Table1[[#This Row],[reaction extent]]/2</f>
        <v>0.18050000000000013</v>
      </c>
      <c r="E363">
        <f>Table1[[#This Row],[reaction extent]]/2</f>
        <v>0.18050000000000013</v>
      </c>
      <c r="F363">
        <f>$M$7*Table1[[#This Row],[CO2 frac]]+$M$6*Table1[[#This Row],[CO frac]]+$M$5*Table1[[#This Row],[H2O frac]]</f>
        <v>-197384.35</v>
      </c>
      <c r="G3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-11200.110072947655</v>
      </c>
      <c r="H363">
        <f>Table1[[#This Row],[1st Term]]+Table1[[#This Row],[2nd Term]]</f>
        <v>-208584.46007294767</v>
      </c>
      <c r="I363">
        <f t="shared" si="11"/>
        <v>-3097.5215272774194</v>
      </c>
    </row>
    <row r="364" spans="1:9" x14ac:dyDescent="0.25">
      <c r="A364">
        <f t="shared" si="12"/>
        <v>0.36200000000000027</v>
      </c>
      <c r="B364">
        <f>(1-Table1[[#This Row],[reaction extent]])/2</f>
        <v>0.31899999999999984</v>
      </c>
      <c r="C364">
        <f>(1-Table1[[#This Row],[reaction extent]])/2</f>
        <v>0.31899999999999984</v>
      </c>
      <c r="D364">
        <f>Table1[[#This Row],[reaction extent]]/2</f>
        <v>0.18100000000000013</v>
      </c>
      <c r="E364">
        <f>Table1[[#This Row],[reaction extent]]/2</f>
        <v>0.18100000000000013</v>
      </c>
      <c r="F364">
        <f>$M$7*Table1[[#This Row],[CO2 frac]]+$M$6*Table1[[#This Row],[CO frac]]+$M$5*Table1[[#This Row],[H2O frac]]</f>
        <v>-197382.69999999998</v>
      </c>
      <c r="G3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364">
        <f>Table1[[#This Row],[1st Term]]+Table1[[#This Row],[2nd Term]]</f>
        <v>-208587.53957374478</v>
      </c>
      <c r="I364">
        <f t="shared" si="11"/>
        <v>-3061.5016804658781</v>
      </c>
    </row>
    <row r="365" spans="1:9" x14ac:dyDescent="0.25">
      <c r="A365">
        <f t="shared" si="12"/>
        <v>0.36300000000000027</v>
      </c>
      <c r="B365">
        <f>(1-Table1[[#This Row],[reaction extent]])/2</f>
        <v>0.31849999999999989</v>
      </c>
      <c r="C365">
        <f>(1-Table1[[#This Row],[reaction extent]])/2</f>
        <v>0.31849999999999989</v>
      </c>
      <c r="D365">
        <f>Table1[[#This Row],[reaction extent]]/2</f>
        <v>0.18150000000000013</v>
      </c>
      <c r="E365">
        <f>Table1[[#This Row],[reaction extent]]/2</f>
        <v>0.18150000000000013</v>
      </c>
      <c r="F365">
        <f>$M$7*Table1[[#This Row],[CO2 frac]]+$M$6*Table1[[#This Row],[CO frac]]+$M$5*Table1[[#This Row],[H2O frac]]</f>
        <v>-197381.05</v>
      </c>
      <c r="G3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-11209.533076308595</v>
      </c>
      <c r="H365">
        <f>Table1[[#This Row],[1st Term]]+Table1[[#This Row],[2nd Term]]</f>
        <v>-208590.5830763086</v>
      </c>
      <c r="I365">
        <f t="shared" si="11"/>
        <v>-3025.5248533358072</v>
      </c>
    </row>
    <row r="366" spans="1:9" x14ac:dyDescent="0.25">
      <c r="A366">
        <f t="shared" si="12"/>
        <v>0.36400000000000027</v>
      </c>
      <c r="B366">
        <f>(1-Table1[[#This Row],[reaction extent]])/2</f>
        <v>0.31799999999999984</v>
      </c>
      <c r="C366">
        <f>(1-Table1[[#This Row],[reaction extent]])/2</f>
        <v>0.31799999999999984</v>
      </c>
      <c r="D366">
        <f>Table1[[#This Row],[reaction extent]]/2</f>
        <v>0.18200000000000013</v>
      </c>
      <c r="E366">
        <f>Table1[[#This Row],[reaction extent]]/2</f>
        <v>0.18200000000000013</v>
      </c>
      <c r="F366">
        <f>$M$7*Table1[[#This Row],[CO2 frac]]+$M$6*Table1[[#This Row],[CO frac]]+$M$5*Table1[[#This Row],[H2O frac]]</f>
        <v>-197379.4</v>
      </c>
      <c r="G3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-11214.190623451461</v>
      </c>
      <c r="H366">
        <f>Table1[[#This Row],[1st Term]]+Table1[[#This Row],[2nd Term]]</f>
        <v>-208593.59062345146</v>
      </c>
      <c r="I366">
        <f t="shared" si="11"/>
        <v>-2989.5906326128143</v>
      </c>
    </row>
    <row r="367" spans="1:9" x14ac:dyDescent="0.25">
      <c r="A367">
        <f t="shared" si="12"/>
        <v>0.36500000000000027</v>
      </c>
      <c r="B367">
        <f>(1-Table1[[#This Row],[reaction extent]])/2</f>
        <v>0.31749999999999989</v>
      </c>
      <c r="C367">
        <f>(1-Table1[[#This Row],[reaction extent]])/2</f>
        <v>0.31749999999999989</v>
      </c>
      <c r="D367">
        <f>Table1[[#This Row],[reaction extent]]/2</f>
        <v>0.18250000000000013</v>
      </c>
      <c r="E367">
        <f>Table1[[#This Row],[reaction extent]]/2</f>
        <v>0.18250000000000013</v>
      </c>
      <c r="F367">
        <f>$M$7*Table1[[#This Row],[CO2 frac]]+$M$6*Table1[[#This Row],[CO frac]]+$M$5*Table1[[#This Row],[H2O frac]]</f>
        <v>-197377.75</v>
      </c>
      <c r="G3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-11218.812257573822</v>
      </c>
      <c r="H367">
        <f>Table1[[#This Row],[1st Term]]+Table1[[#This Row],[2nd Term]]</f>
        <v>-208596.56225757382</v>
      </c>
      <c r="I367">
        <f t="shared" si="11"/>
        <v>-2953.6986076127478</v>
      </c>
    </row>
    <row r="368" spans="1:9" x14ac:dyDescent="0.25">
      <c r="A368">
        <f t="shared" si="12"/>
        <v>0.36600000000000027</v>
      </c>
      <c r="B368">
        <f>(1-Table1[[#This Row],[reaction extent]])/2</f>
        <v>0.31699999999999984</v>
      </c>
      <c r="C368">
        <f>(1-Table1[[#This Row],[reaction extent]])/2</f>
        <v>0.31699999999999984</v>
      </c>
      <c r="D368">
        <f>Table1[[#This Row],[reaction extent]]/2</f>
        <v>0.18300000000000013</v>
      </c>
      <c r="E368">
        <f>Table1[[#This Row],[reaction extent]]/2</f>
        <v>0.18300000000000013</v>
      </c>
      <c r="F368">
        <f>$M$7*Table1[[#This Row],[CO2 frac]]+$M$6*Table1[[#This Row],[CO frac]]+$M$5*Table1[[#This Row],[H2O frac]]</f>
        <v>-197376.09999999998</v>
      </c>
      <c r="G3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-11223.3980206667</v>
      </c>
      <c r="H368">
        <f>Table1[[#This Row],[1st Term]]+Table1[[#This Row],[2nd Term]]</f>
        <v>-208599.49802066668</v>
      </c>
      <c r="I368">
        <f t="shared" si="11"/>
        <v>-2917.8483701980413</v>
      </c>
    </row>
    <row r="369" spans="1:9" x14ac:dyDescent="0.25">
      <c r="A369">
        <f t="shared" si="12"/>
        <v>0.36700000000000027</v>
      </c>
      <c r="B369">
        <f>(1-Table1[[#This Row],[reaction extent]])/2</f>
        <v>0.31649999999999989</v>
      </c>
      <c r="C369">
        <f>(1-Table1[[#This Row],[reaction extent]])/2</f>
        <v>0.31649999999999989</v>
      </c>
      <c r="D369">
        <f>Table1[[#This Row],[reaction extent]]/2</f>
        <v>0.18350000000000014</v>
      </c>
      <c r="E369">
        <f>Table1[[#This Row],[reaction extent]]/2</f>
        <v>0.18350000000000014</v>
      </c>
      <c r="F369">
        <f>$M$7*Table1[[#This Row],[CO2 frac]]+$M$6*Table1[[#This Row],[CO frac]]+$M$5*Table1[[#This Row],[H2O frac]]</f>
        <v>-197374.45</v>
      </c>
      <c r="G3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-11227.947954314213</v>
      </c>
      <c r="H369">
        <f>Table1[[#This Row],[1st Term]]+Table1[[#This Row],[2nd Term]]</f>
        <v>-208602.39795431422</v>
      </c>
      <c r="I369">
        <f t="shared" si="11"/>
        <v>-2882.039514690402</v>
      </c>
    </row>
    <row r="370" spans="1:9" x14ac:dyDescent="0.25">
      <c r="A370">
        <f t="shared" si="12"/>
        <v>0.36800000000000027</v>
      </c>
      <c r="B370">
        <f>(1-Table1[[#This Row],[reaction extent]])/2</f>
        <v>0.31599999999999984</v>
      </c>
      <c r="C370">
        <f>(1-Table1[[#This Row],[reaction extent]])/2</f>
        <v>0.31599999999999984</v>
      </c>
      <c r="D370">
        <f>Table1[[#This Row],[reaction extent]]/2</f>
        <v>0.18400000000000014</v>
      </c>
      <c r="E370">
        <f>Table1[[#This Row],[reaction extent]]/2</f>
        <v>0.18400000000000014</v>
      </c>
      <c r="F370">
        <f>$M$7*Table1[[#This Row],[CO2 frac]]+$M$6*Table1[[#This Row],[CO frac]]+$M$5*Table1[[#This Row],[H2O frac]]</f>
        <v>-197372.79999999999</v>
      </c>
      <c r="G3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-11232.462099696078</v>
      </c>
      <c r="H370">
        <f>Table1[[#This Row],[1st Term]]+Table1[[#This Row],[2nd Term]]</f>
        <v>-208605.26209969606</v>
      </c>
      <c r="I370">
        <f t="shared" si="11"/>
        <v>-2846.2716379144667</v>
      </c>
    </row>
    <row r="371" spans="1:9" x14ac:dyDescent="0.25">
      <c r="A371">
        <f t="shared" si="12"/>
        <v>0.36900000000000027</v>
      </c>
      <c r="B371">
        <f>(1-Table1[[#This Row],[reaction extent]])/2</f>
        <v>0.31549999999999989</v>
      </c>
      <c r="C371">
        <f>(1-Table1[[#This Row],[reaction extent]])/2</f>
        <v>0.31549999999999989</v>
      </c>
      <c r="D371">
        <f>Table1[[#This Row],[reaction extent]]/2</f>
        <v>0.18450000000000014</v>
      </c>
      <c r="E371">
        <f>Table1[[#This Row],[reaction extent]]/2</f>
        <v>0.18450000000000014</v>
      </c>
      <c r="F371">
        <f>$M$7*Table1[[#This Row],[CO2 frac]]+$M$6*Table1[[#This Row],[CO frac]]+$M$5*Table1[[#This Row],[H2O frac]]</f>
        <v>-197371.15</v>
      </c>
      <c r="G3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-11236.940497590054</v>
      </c>
      <c r="H371">
        <f>Table1[[#This Row],[1st Term]]+Table1[[#This Row],[2nd Term]]</f>
        <v>-208608.09049759005</v>
      </c>
      <c r="I371">
        <f t="shared" si="11"/>
        <v>-2810.5443391541462</v>
      </c>
    </row>
    <row r="372" spans="1:9" x14ac:dyDescent="0.25">
      <c r="A372">
        <f t="shared" si="12"/>
        <v>0.37000000000000027</v>
      </c>
      <c r="B372">
        <f>(1-Table1[[#This Row],[reaction extent]])/2</f>
        <v>0.31499999999999984</v>
      </c>
      <c r="C372">
        <f>(1-Table1[[#This Row],[reaction extent]])/2</f>
        <v>0.31499999999999984</v>
      </c>
      <c r="D372">
        <f>Table1[[#This Row],[reaction extent]]/2</f>
        <v>0.18500000000000014</v>
      </c>
      <c r="E372">
        <f>Table1[[#This Row],[reaction extent]]/2</f>
        <v>0.18500000000000014</v>
      </c>
      <c r="F372">
        <f>$M$7*Table1[[#This Row],[CO2 frac]]+$M$6*Table1[[#This Row],[CO frac]]+$M$5*Table1[[#This Row],[H2O frac]]</f>
        <v>-197369.5</v>
      </c>
      <c r="G3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372">
        <f>Table1[[#This Row],[1st Term]]+Table1[[#This Row],[2nd Term]]</f>
        <v>-208610.88318837437</v>
      </c>
      <c r="I372">
        <f t="shared" si="11"/>
        <v>-2774.8572200362082</v>
      </c>
    </row>
    <row r="373" spans="1:9" x14ac:dyDescent="0.25">
      <c r="A373">
        <f t="shared" si="12"/>
        <v>0.37100000000000027</v>
      </c>
      <c r="B373">
        <f>(1-Table1[[#This Row],[reaction extent]])/2</f>
        <v>0.31449999999999989</v>
      </c>
      <c r="C373">
        <f>(1-Table1[[#This Row],[reaction extent]])/2</f>
        <v>0.31449999999999989</v>
      </c>
      <c r="D373">
        <f>Table1[[#This Row],[reaction extent]]/2</f>
        <v>0.18550000000000014</v>
      </c>
      <c r="E373">
        <f>Table1[[#This Row],[reaction extent]]/2</f>
        <v>0.18550000000000014</v>
      </c>
      <c r="F373">
        <f>$M$7*Table1[[#This Row],[CO2 frac]]+$M$6*Table1[[#This Row],[CO frac]]+$M$5*Table1[[#This Row],[H2O frac]]</f>
        <v>-197367.85</v>
      </c>
      <c r="G3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-11245.790212030122</v>
      </c>
      <c r="H373">
        <f>Table1[[#This Row],[1st Term]]+Table1[[#This Row],[2nd Term]]</f>
        <v>-208613.64021203012</v>
      </c>
      <c r="I373">
        <f t="shared" si="11"/>
        <v>-2739.2098846175918</v>
      </c>
    </row>
    <row r="374" spans="1:9" x14ac:dyDescent="0.25">
      <c r="A374">
        <f t="shared" si="12"/>
        <v>0.37200000000000027</v>
      </c>
      <c r="B374">
        <f>(1-Table1[[#This Row],[reaction extent]])/2</f>
        <v>0.31399999999999983</v>
      </c>
      <c r="C374">
        <f>(1-Table1[[#This Row],[reaction extent]])/2</f>
        <v>0.31399999999999983</v>
      </c>
      <c r="D374">
        <f>Table1[[#This Row],[reaction extent]]/2</f>
        <v>0.18600000000000014</v>
      </c>
      <c r="E374">
        <f>Table1[[#This Row],[reaction extent]]/2</f>
        <v>0.18600000000000014</v>
      </c>
      <c r="F374">
        <f>$M$7*Table1[[#This Row],[CO2 frac]]+$M$6*Table1[[#This Row],[CO frac]]+$M$5*Table1[[#This Row],[H2O frac]]</f>
        <v>-197366.19999999998</v>
      </c>
      <c r="G3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-11250.161608143624</v>
      </c>
      <c r="H374">
        <f>Table1[[#This Row],[1st Term]]+Table1[[#This Row],[2nd Term]]</f>
        <v>-208616.3616081436</v>
      </c>
      <c r="I374">
        <f t="shared" si="11"/>
        <v>-2703.6019393271977</v>
      </c>
    </row>
    <row r="375" spans="1:9" x14ac:dyDescent="0.25">
      <c r="A375">
        <f t="shared" si="12"/>
        <v>0.37300000000000028</v>
      </c>
      <c r="B375">
        <f>(1-Table1[[#This Row],[reaction extent]])/2</f>
        <v>0.31349999999999989</v>
      </c>
      <c r="C375">
        <f>(1-Table1[[#This Row],[reaction extent]])/2</f>
        <v>0.31349999999999989</v>
      </c>
      <c r="D375">
        <f>Table1[[#This Row],[reaction extent]]/2</f>
        <v>0.18650000000000014</v>
      </c>
      <c r="E375">
        <f>Table1[[#This Row],[reaction extent]]/2</f>
        <v>0.18650000000000014</v>
      </c>
      <c r="F375">
        <f>$M$7*Table1[[#This Row],[CO2 frac]]+$M$6*Table1[[#This Row],[CO frac]]+$M$5*Table1[[#This Row],[H2O frac]]</f>
        <v>-197364.55000000002</v>
      </c>
      <c r="G3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-11254.497415908747</v>
      </c>
      <c r="H375">
        <f>Table1[[#This Row],[1st Term]]+Table1[[#This Row],[2nd Term]]</f>
        <v>-208619.04741590878</v>
      </c>
      <c r="I375">
        <f t="shared" si="11"/>
        <v>-2668.0329928058177</v>
      </c>
    </row>
    <row r="376" spans="1:9" x14ac:dyDescent="0.25">
      <c r="A376">
        <f t="shared" si="12"/>
        <v>0.37400000000000028</v>
      </c>
      <c r="B376">
        <f>(1-Table1[[#This Row],[reaction extent]])/2</f>
        <v>0.31299999999999983</v>
      </c>
      <c r="C376">
        <f>(1-Table1[[#This Row],[reaction extent]])/2</f>
        <v>0.31299999999999983</v>
      </c>
      <c r="D376">
        <f>Table1[[#This Row],[reaction extent]]/2</f>
        <v>0.18700000000000014</v>
      </c>
      <c r="E376">
        <f>Table1[[#This Row],[reaction extent]]/2</f>
        <v>0.18700000000000014</v>
      </c>
      <c r="F376">
        <f>$M$7*Table1[[#This Row],[CO2 frac]]+$M$6*Table1[[#This Row],[CO frac]]+$M$5*Table1[[#This Row],[H2O frac]]</f>
        <v>-197362.9</v>
      </c>
      <c r="G3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-11258.79767412921</v>
      </c>
      <c r="H376">
        <f>Table1[[#This Row],[1st Term]]+Table1[[#This Row],[2nd Term]]</f>
        <v>-208621.69767412922</v>
      </c>
      <c r="I376">
        <f t="shared" si="11"/>
        <v>-2632.502656051654</v>
      </c>
    </row>
    <row r="377" spans="1:9" x14ac:dyDescent="0.25">
      <c r="A377">
        <f t="shared" si="12"/>
        <v>0.37500000000000028</v>
      </c>
      <c r="B377">
        <f>(1-Table1[[#This Row],[reaction extent]])/2</f>
        <v>0.31249999999999989</v>
      </c>
      <c r="C377">
        <f>(1-Table1[[#This Row],[reaction extent]])/2</f>
        <v>0.31249999999999989</v>
      </c>
      <c r="D377">
        <f>Table1[[#This Row],[reaction extent]]/2</f>
        <v>0.18750000000000014</v>
      </c>
      <c r="E377">
        <f>Table1[[#This Row],[reaction extent]]/2</f>
        <v>0.18750000000000014</v>
      </c>
      <c r="F377">
        <f>$M$7*Table1[[#This Row],[CO2 frac]]+$M$6*Table1[[#This Row],[CO frac]]+$M$5*Table1[[#This Row],[H2O frac]]</f>
        <v>-197361.25000000003</v>
      </c>
      <c r="G3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-11263.06242122085</v>
      </c>
      <c r="H377">
        <f>Table1[[#This Row],[1st Term]]+Table1[[#This Row],[2nd Term]]</f>
        <v>-208624.31242122088</v>
      </c>
      <c r="I377">
        <f t="shared" si="11"/>
        <v>-2597.0105423184555</v>
      </c>
    </row>
    <row r="378" spans="1:9" x14ac:dyDescent="0.25">
      <c r="A378">
        <f t="shared" si="12"/>
        <v>0.37600000000000028</v>
      </c>
      <c r="B378">
        <f>(1-Table1[[#This Row],[reaction extent]])/2</f>
        <v>0.31199999999999983</v>
      </c>
      <c r="C378">
        <f>(1-Table1[[#This Row],[reaction extent]])/2</f>
        <v>0.31199999999999983</v>
      </c>
      <c r="D378">
        <f>Table1[[#This Row],[reaction extent]]/2</f>
        <v>0.18800000000000014</v>
      </c>
      <c r="E378">
        <f>Table1[[#This Row],[reaction extent]]/2</f>
        <v>0.18800000000000014</v>
      </c>
      <c r="F378">
        <f>$M$7*Table1[[#This Row],[CO2 frac]]+$M$6*Table1[[#This Row],[CO frac]]+$M$5*Table1[[#This Row],[H2O frac]]</f>
        <v>-197359.59999999998</v>
      </c>
      <c r="G3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-11267.291695213869</v>
      </c>
      <c r="H378">
        <f>Table1[[#This Row],[1st Term]]+Table1[[#This Row],[2nd Term]]</f>
        <v>-208626.89169521385</v>
      </c>
      <c r="I378">
        <f t="shared" si="11"/>
        <v>-2561.5562670864142</v>
      </c>
    </row>
    <row r="379" spans="1:9" x14ac:dyDescent="0.25">
      <c r="A379">
        <f t="shared" si="12"/>
        <v>0.37700000000000028</v>
      </c>
      <c r="B379">
        <f>(1-Table1[[#This Row],[reaction extent]])/2</f>
        <v>0.31149999999999989</v>
      </c>
      <c r="C379">
        <f>(1-Table1[[#This Row],[reaction extent]])/2</f>
        <v>0.31149999999999989</v>
      </c>
      <c r="D379">
        <f>Table1[[#This Row],[reaction extent]]/2</f>
        <v>0.18850000000000014</v>
      </c>
      <c r="E379">
        <f>Table1[[#This Row],[reaction extent]]/2</f>
        <v>0.18850000000000014</v>
      </c>
      <c r="F379">
        <f>$M$7*Table1[[#This Row],[CO2 frac]]+$M$6*Table1[[#This Row],[CO frac]]+$M$5*Table1[[#This Row],[H2O frac]]</f>
        <v>-197357.95</v>
      </c>
      <c r="G3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-11271.485533755047</v>
      </c>
      <c r="H379">
        <f>Table1[[#This Row],[1st Term]]+Table1[[#This Row],[2nd Term]]</f>
        <v>-208629.43553375505</v>
      </c>
      <c r="I379">
        <f t="shared" si="11"/>
        <v>-2526.1394480330614</v>
      </c>
    </row>
    <row r="380" spans="1:9" x14ac:dyDescent="0.25">
      <c r="A380">
        <f t="shared" si="12"/>
        <v>0.37800000000000028</v>
      </c>
      <c r="B380">
        <f>(1-Table1[[#This Row],[reaction extent]])/2</f>
        <v>0.31099999999999983</v>
      </c>
      <c r="C380">
        <f>(1-Table1[[#This Row],[reaction extent]])/2</f>
        <v>0.31099999999999983</v>
      </c>
      <c r="D380">
        <f>Table1[[#This Row],[reaction extent]]/2</f>
        <v>0.18900000000000014</v>
      </c>
      <c r="E380">
        <f>Table1[[#This Row],[reaction extent]]/2</f>
        <v>0.18900000000000014</v>
      </c>
      <c r="F380">
        <f>$M$7*Table1[[#This Row],[CO2 frac]]+$M$6*Table1[[#This Row],[CO frac]]+$M$5*Table1[[#This Row],[H2O frac]]</f>
        <v>-197356.30000000002</v>
      </c>
      <c r="G3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-11275.6439741099</v>
      </c>
      <c r="H380">
        <f>Table1[[#This Row],[1st Term]]+Table1[[#This Row],[2nd Term]]</f>
        <v>-208631.94397410992</v>
      </c>
      <c r="I380">
        <f t="shared" si="11"/>
        <v>-2490.7597049168521</v>
      </c>
    </row>
    <row r="381" spans="1:9" x14ac:dyDescent="0.25">
      <c r="A381">
        <f t="shared" si="12"/>
        <v>0.37900000000000028</v>
      </c>
      <c r="B381">
        <f>(1-Table1[[#This Row],[reaction extent]])/2</f>
        <v>0.31049999999999989</v>
      </c>
      <c r="C381">
        <f>(1-Table1[[#This Row],[reaction extent]])/2</f>
        <v>0.31049999999999989</v>
      </c>
      <c r="D381">
        <f>Table1[[#This Row],[reaction extent]]/2</f>
        <v>0.18950000000000014</v>
      </c>
      <c r="E381">
        <f>Table1[[#This Row],[reaction extent]]/2</f>
        <v>0.18950000000000014</v>
      </c>
      <c r="F381">
        <f>$M$7*Table1[[#This Row],[CO2 frac]]+$M$6*Table1[[#This Row],[CO frac]]+$M$5*Table1[[#This Row],[H2O frac]]</f>
        <v>-197354.65000000002</v>
      </c>
      <c r="G3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-11279.767053164858</v>
      </c>
      <c r="H381">
        <f>Table1[[#This Row],[1st Term]]+Table1[[#This Row],[2nd Term]]</f>
        <v>-208634.41705316489</v>
      </c>
      <c r="I381">
        <f t="shared" si="11"/>
        <v>-2455.4166597226845</v>
      </c>
    </row>
    <row r="382" spans="1:9" x14ac:dyDescent="0.25">
      <c r="A382">
        <f t="shared" si="12"/>
        <v>0.38000000000000028</v>
      </c>
      <c r="B382">
        <f>(1-Table1[[#This Row],[reaction extent]])/2</f>
        <v>0.30999999999999983</v>
      </c>
      <c r="C382">
        <f>(1-Table1[[#This Row],[reaction extent]])/2</f>
        <v>0.30999999999999983</v>
      </c>
      <c r="D382">
        <f>Table1[[#This Row],[reaction extent]]/2</f>
        <v>0.19000000000000014</v>
      </c>
      <c r="E382">
        <f>Table1[[#This Row],[reaction extent]]/2</f>
        <v>0.19000000000000014</v>
      </c>
      <c r="F382">
        <f>$M$7*Table1[[#This Row],[CO2 frac]]+$M$6*Table1[[#This Row],[CO frac]]+$M$5*Table1[[#This Row],[H2O frac]]</f>
        <v>-197352.99999999997</v>
      </c>
      <c r="G3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-11283.854807429381</v>
      </c>
      <c r="H382">
        <f>Table1[[#This Row],[1st Term]]+Table1[[#This Row],[2nd Term]]</f>
        <v>-208636.85480742936</v>
      </c>
      <c r="I382">
        <f t="shared" si="11"/>
        <v>-2420.1099365745881</v>
      </c>
    </row>
    <row r="383" spans="1:9" x14ac:dyDescent="0.25">
      <c r="A383">
        <f t="shared" si="12"/>
        <v>0.38100000000000028</v>
      </c>
      <c r="B383">
        <f>(1-Table1[[#This Row],[reaction extent]])/2</f>
        <v>0.30949999999999989</v>
      </c>
      <c r="C383">
        <f>(1-Table1[[#This Row],[reaction extent]])/2</f>
        <v>0.30949999999999989</v>
      </c>
      <c r="D383">
        <f>Table1[[#This Row],[reaction extent]]/2</f>
        <v>0.19050000000000014</v>
      </c>
      <c r="E383">
        <f>Table1[[#This Row],[reaction extent]]/2</f>
        <v>0.19050000000000014</v>
      </c>
      <c r="F383">
        <f>$M$7*Table1[[#This Row],[CO2 frac]]+$M$6*Table1[[#This Row],[CO frac]]+$M$5*Table1[[#This Row],[H2O frac]]</f>
        <v>-197351.34999999998</v>
      </c>
      <c r="G3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383">
        <f>Table1[[#This Row],[1st Term]]+Table1[[#This Row],[2nd Term]]</f>
        <v>-208639.25727303803</v>
      </c>
      <c r="I383">
        <f t="shared" si="11"/>
        <v>-2384.8391616193089</v>
      </c>
    </row>
    <row r="384" spans="1:9" x14ac:dyDescent="0.25">
      <c r="A384">
        <f t="shared" si="12"/>
        <v>0.38200000000000028</v>
      </c>
      <c r="B384">
        <f>(1-Table1[[#This Row],[reaction extent]])/2</f>
        <v>0.30899999999999983</v>
      </c>
      <c r="C384">
        <f>(1-Table1[[#This Row],[reaction extent]])/2</f>
        <v>0.30899999999999983</v>
      </c>
      <c r="D384">
        <f>Table1[[#This Row],[reaction extent]]/2</f>
        <v>0.19100000000000014</v>
      </c>
      <c r="E384">
        <f>Table1[[#This Row],[reaction extent]]/2</f>
        <v>0.19100000000000014</v>
      </c>
      <c r="F384">
        <f>$M$7*Table1[[#This Row],[CO2 frac]]+$M$6*Table1[[#This Row],[CO frac]]+$M$5*Table1[[#This Row],[H2O frac]]</f>
        <v>-197349.69999999998</v>
      </c>
      <c r="G3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384">
        <f>Table1[[#This Row],[1st Term]]+Table1[[#This Row],[2nd Term]]</f>
        <v>-208641.6244857526</v>
      </c>
      <c r="I384">
        <f t="shared" si="11"/>
        <v>-2349.6039630699647</v>
      </c>
    </row>
    <row r="385" spans="1:9" x14ac:dyDescent="0.25">
      <c r="A385">
        <f t="shared" si="12"/>
        <v>0.38300000000000028</v>
      </c>
      <c r="B385">
        <f>(1-Table1[[#This Row],[reaction extent]])/2</f>
        <v>0.30849999999999989</v>
      </c>
      <c r="C385">
        <f>(1-Table1[[#This Row],[reaction extent]])/2</f>
        <v>0.30849999999999989</v>
      </c>
      <c r="D385">
        <f>Table1[[#This Row],[reaction extent]]/2</f>
        <v>0.19150000000000014</v>
      </c>
      <c r="E385">
        <f>Table1[[#This Row],[reaction extent]]/2</f>
        <v>0.19150000000000014</v>
      </c>
      <c r="F385">
        <f>$M$7*Table1[[#This Row],[CO2 frac]]+$M$6*Table1[[#This Row],[CO frac]]+$M$5*Table1[[#This Row],[H2O frac]]</f>
        <v>-197348.05000000002</v>
      </c>
      <c r="G3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385">
        <f>Table1[[#This Row],[1st Term]]+Table1[[#This Row],[2nd Term]]</f>
        <v>-208643.95648096417</v>
      </c>
      <c r="I385">
        <f t="shared" si="11"/>
        <v>-2314.4039711187338</v>
      </c>
    </row>
    <row r="386" spans="1:9" x14ac:dyDescent="0.25">
      <c r="A386">
        <f t="shared" si="12"/>
        <v>0.38400000000000029</v>
      </c>
      <c r="B386">
        <f>(1-Table1[[#This Row],[reaction extent]])/2</f>
        <v>0.30799999999999983</v>
      </c>
      <c r="C386">
        <f>(1-Table1[[#This Row],[reaction extent]])/2</f>
        <v>0.30799999999999983</v>
      </c>
      <c r="D386">
        <f>Table1[[#This Row],[reaction extent]]/2</f>
        <v>0.19200000000000014</v>
      </c>
      <c r="E386">
        <f>Table1[[#This Row],[reaction extent]]/2</f>
        <v>0.19200000000000014</v>
      </c>
      <c r="F386">
        <f>$M$7*Table1[[#This Row],[CO2 frac]]+$M$6*Table1[[#This Row],[CO frac]]+$M$5*Table1[[#This Row],[H2O frac]]</f>
        <v>-197346.39999999997</v>
      </c>
      <c r="G3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-11299.853293694869</v>
      </c>
      <c r="H386">
        <f>Table1[[#This Row],[1st Term]]+Table1[[#This Row],[2nd Term]]</f>
        <v>-208646.25329369484</v>
      </c>
      <c r="I386">
        <f t="shared" ref="I386:I449" si="13">(H387-H385)/(A387-A385)</f>
        <v>-2279.2388180387188</v>
      </c>
    </row>
    <row r="387" spans="1:9" x14ac:dyDescent="0.25">
      <c r="A387">
        <f t="shared" si="12"/>
        <v>0.38500000000000029</v>
      </c>
      <c r="B387">
        <f>(1-Table1[[#This Row],[reaction extent]])/2</f>
        <v>0.30749999999999988</v>
      </c>
      <c r="C387">
        <f>(1-Table1[[#This Row],[reaction extent]])/2</f>
        <v>0.30749999999999988</v>
      </c>
      <c r="D387">
        <f>Table1[[#This Row],[reaction extent]]/2</f>
        <v>0.19250000000000014</v>
      </c>
      <c r="E387">
        <f>Table1[[#This Row],[reaction extent]]/2</f>
        <v>0.19250000000000014</v>
      </c>
      <c r="F387">
        <f>$M$7*Table1[[#This Row],[CO2 frac]]+$M$6*Table1[[#This Row],[CO frac]]+$M$5*Table1[[#This Row],[H2O frac]]</f>
        <v>-197344.75</v>
      </c>
      <c r="G3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-11303.764958600264</v>
      </c>
      <c r="H387">
        <f>Table1[[#This Row],[1st Term]]+Table1[[#This Row],[2nd Term]]</f>
        <v>-208648.51495860025</v>
      </c>
      <c r="I387">
        <f t="shared" si="13"/>
        <v>-2244.1081380820815</v>
      </c>
    </row>
    <row r="388" spans="1:9" x14ac:dyDescent="0.25">
      <c r="A388">
        <f t="shared" si="12"/>
        <v>0.38600000000000029</v>
      </c>
      <c r="B388">
        <f>(1-Table1[[#This Row],[reaction extent]])/2</f>
        <v>0.30699999999999983</v>
      </c>
      <c r="C388">
        <f>(1-Table1[[#This Row],[reaction extent]])/2</f>
        <v>0.30699999999999983</v>
      </c>
      <c r="D388">
        <f>Table1[[#This Row],[reaction extent]]/2</f>
        <v>0.19300000000000014</v>
      </c>
      <c r="E388">
        <f>Table1[[#This Row],[reaction extent]]/2</f>
        <v>0.19300000000000014</v>
      </c>
      <c r="F388">
        <f>$M$7*Table1[[#This Row],[CO2 frac]]+$M$6*Table1[[#This Row],[CO frac]]+$M$5*Table1[[#This Row],[H2O frac]]</f>
        <v>-197343.09999999998</v>
      </c>
      <c r="G3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-11307.641509971039</v>
      </c>
      <c r="H388">
        <f>Table1[[#This Row],[1st Term]]+Table1[[#This Row],[2nd Term]]</f>
        <v>-208650.74150997101</v>
      </c>
      <c r="I388">
        <f t="shared" si="13"/>
        <v>-2209.0115673927339</v>
      </c>
    </row>
    <row r="389" spans="1:9" x14ac:dyDescent="0.25">
      <c r="A389">
        <f t="shared" si="12"/>
        <v>0.38700000000000029</v>
      </c>
      <c r="B389">
        <f>(1-Table1[[#This Row],[reaction extent]])/2</f>
        <v>0.30649999999999988</v>
      </c>
      <c r="C389">
        <f>(1-Table1[[#This Row],[reaction extent]])/2</f>
        <v>0.30649999999999988</v>
      </c>
      <c r="D389">
        <f>Table1[[#This Row],[reaction extent]]/2</f>
        <v>0.19350000000000014</v>
      </c>
      <c r="E389">
        <f>Table1[[#This Row],[reaction extent]]/2</f>
        <v>0.19350000000000014</v>
      </c>
      <c r="F389">
        <f>$M$7*Table1[[#This Row],[CO2 frac]]+$M$6*Table1[[#This Row],[CO frac]]+$M$5*Table1[[#This Row],[H2O frac]]</f>
        <v>-197341.45</v>
      </c>
      <c r="G3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-11311.482981735022</v>
      </c>
      <c r="H389">
        <f>Table1[[#This Row],[1st Term]]+Table1[[#This Row],[2nd Term]]</f>
        <v>-208652.93298173504</v>
      </c>
      <c r="I389">
        <f t="shared" si="13"/>
        <v>-2173.9487440354405</v>
      </c>
    </row>
    <row r="390" spans="1:9" x14ac:dyDescent="0.25">
      <c r="A390">
        <f t="shared" si="12"/>
        <v>0.38800000000000029</v>
      </c>
      <c r="B390">
        <f>(1-Table1[[#This Row],[reaction extent]])/2</f>
        <v>0.30599999999999983</v>
      </c>
      <c r="C390">
        <f>(1-Table1[[#This Row],[reaction extent]])/2</f>
        <v>0.30599999999999983</v>
      </c>
      <c r="D390">
        <f>Table1[[#This Row],[reaction extent]]/2</f>
        <v>0.19400000000000014</v>
      </c>
      <c r="E390">
        <f>Table1[[#This Row],[reaction extent]]/2</f>
        <v>0.19400000000000014</v>
      </c>
      <c r="F390">
        <f>$M$7*Table1[[#This Row],[CO2 frac]]+$M$6*Table1[[#This Row],[CO frac]]+$M$5*Table1[[#This Row],[H2O frac]]</f>
        <v>-197339.8</v>
      </c>
      <c r="G3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-11315.289407459073</v>
      </c>
      <c r="H390">
        <f>Table1[[#This Row],[1st Term]]+Table1[[#This Row],[2nd Term]]</f>
        <v>-208655.08940745908</v>
      </c>
      <c r="I390">
        <f t="shared" si="13"/>
        <v>-2138.9193079812667</v>
      </c>
    </row>
    <row r="391" spans="1:9" x14ac:dyDescent="0.25">
      <c r="A391">
        <f t="shared" si="12"/>
        <v>0.38900000000000029</v>
      </c>
      <c r="B391">
        <f>(1-Table1[[#This Row],[reaction extent]])/2</f>
        <v>0.30549999999999988</v>
      </c>
      <c r="C391">
        <f>(1-Table1[[#This Row],[reaction extent]])/2</f>
        <v>0.30549999999999988</v>
      </c>
      <c r="D391">
        <f>Table1[[#This Row],[reaction extent]]/2</f>
        <v>0.19450000000000014</v>
      </c>
      <c r="E391">
        <f>Table1[[#This Row],[reaction extent]]/2</f>
        <v>0.19450000000000014</v>
      </c>
      <c r="F391">
        <f>$M$7*Table1[[#This Row],[CO2 frac]]+$M$6*Table1[[#This Row],[CO frac]]+$M$5*Table1[[#This Row],[H2O frac]]</f>
        <v>-197338.15000000002</v>
      </c>
      <c r="G3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-11319.060820350986</v>
      </c>
      <c r="H391">
        <f>Table1[[#This Row],[1st Term]]+Table1[[#This Row],[2nd Term]]</f>
        <v>-208657.210820351</v>
      </c>
      <c r="I391">
        <f t="shared" si="13"/>
        <v>-2103.9229011221305</v>
      </c>
    </row>
    <row r="392" spans="1:9" x14ac:dyDescent="0.25">
      <c r="A392">
        <f t="shared" si="12"/>
        <v>0.39000000000000029</v>
      </c>
      <c r="B392">
        <f>(1-Table1[[#This Row],[reaction extent]])/2</f>
        <v>0.30499999999999983</v>
      </c>
      <c r="C392">
        <f>(1-Table1[[#This Row],[reaction extent]])/2</f>
        <v>0.30499999999999983</v>
      </c>
      <c r="D392">
        <f>Table1[[#This Row],[reaction extent]]/2</f>
        <v>0.19500000000000015</v>
      </c>
      <c r="E392">
        <f>Table1[[#This Row],[reaction extent]]/2</f>
        <v>0.19500000000000015</v>
      </c>
      <c r="F392">
        <f>$M$7*Table1[[#This Row],[CO2 frac]]+$M$6*Table1[[#This Row],[CO frac]]+$M$5*Table1[[#This Row],[H2O frac]]</f>
        <v>-197336.5</v>
      </c>
      <c r="G3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-11322.797253261331</v>
      </c>
      <c r="H392">
        <f>Table1[[#This Row],[1st Term]]+Table1[[#This Row],[2nd Term]]</f>
        <v>-208659.29725326132</v>
      </c>
      <c r="I392">
        <f t="shared" si="13"/>
        <v>-2068.9591671689395</v>
      </c>
    </row>
    <row r="393" spans="1:9" x14ac:dyDescent="0.25">
      <c r="A393">
        <f t="shared" si="12"/>
        <v>0.39100000000000029</v>
      </c>
      <c r="B393">
        <f>(1-Table1[[#This Row],[reaction extent]])/2</f>
        <v>0.30449999999999988</v>
      </c>
      <c r="C393">
        <f>(1-Table1[[#This Row],[reaction extent]])/2</f>
        <v>0.30449999999999988</v>
      </c>
      <c r="D393">
        <f>Table1[[#This Row],[reaction extent]]/2</f>
        <v>0.19550000000000015</v>
      </c>
      <c r="E393">
        <f>Table1[[#This Row],[reaction extent]]/2</f>
        <v>0.19550000000000015</v>
      </c>
      <c r="F393">
        <f>$M$7*Table1[[#This Row],[CO2 frac]]+$M$6*Table1[[#This Row],[CO frac]]+$M$5*Table1[[#This Row],[H2O frac]]</f>
        <v>-197334.85000000003</v>
      </c>
      <c r="G3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-11326.498738685297</v>
      </c>
      <c r="H393">
        <f>Table1[[#This Row],[1st Term]]+Table1[[#This Row],[2nd Term]]</f>
        <v>-208661.34873868534</v>
      </c>
      <c r="I393">
        <f t="shared" si="13"/>
        <v>-2034.0277515933831</v>
      </c>
    </row>
    <row r="394" spans="1:9" x14ac:dyDescent="0.25">
      <c r="A394">
        <f t="shared" si="12"/>
        <v>0.39200000000000029</v>
      </c>
      <c r="B394">
        <f>(1-Table1[[#This Row],[reaction extent]])/2</f>
        <v>0.30399999999999983</v>
      </c>
      <c r="C394">
        <f>(1-Table1[[#This Row],[reaction extent]])/2</f>
        <v>0.30399999999999983</v>
      </c>
      <c r="D394">
        <f>Table1[[#This Row],[reaction extent]]/2</f>
        <v>0.19600000000000015</v>
      </c>
      <c r="E394">
        <f>Table1[[#This Row],[reaction extent]]/2</f>
        <v>0.19600000000000015</v>
      </c>
      <c r="F394">
        <f>$M$7*Table1[[#This Row],[CO2 frac]]+$M$6*Table1[[#This Row],[CO frac]]+$M$5*Table1[[#This Row],[H2O frac]]</f>
        <v>-197333.2</v>
      </c>
      <c r="G3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-11330.165308764495</v>
      </c>
      <c r="H394">
        <f>Table1[[#This Row],[1st Term]]+Table1[[#This Row],[2nd Term]]</f>
        <v>-208663.36530876451</v>
      </c>
      <c r="I394">
        <f t="shared" si="13"/>
        <v>-1999.1283017152437</v>
      </c>
    </row>
    <row r="395" spans="1:9" x14ac:dyDescent="0.25">
      <c r="A395">
        <f t="shared" si="12"/>
        <v>0.39300000000000029</v>
      </c>
      <c r="B395">
        <f>(1-Table1[[#This Row],[reaction extent]])/2</f>
        <v>0.30349999999999988</v>
      </c>
      <c r="C395">
        <f>(1-Table1[[#This Row],[reaction extent]])/2</f>
        <v>0.30349999999999988</v>
      </c>
      <c r="D395">
        <f>Table1[[#This Row],[reaction extent]]/2</f>
        <v>0.19650000000000015</v>
      </c>
      <c r="E395">
        <f>Table1[[#This Row],[reaction extent]]/2</f>
        <v>0.19650000000000015</v>
      </c>
      <c r="F395">
        <f>$M$7*Table1[[#This Row],[CO2 frac]]+$M$6*Table1[[#This Row],[CO frac]]+$M$5*Table1[[#This Row],[H2O frac]]</f>
        <v>-197331.55000000002</v>
      </c>
      <c r="G3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-11333.796995288745</v>
      </c>
      <c r="H395">
        <f>Table1[[#This Row],[1st Term]]+Table1[[#This Row],[2nd Term]]</f>
        <v>-208665.34699528877</v>
      </c>
      <c r="I395">
        <f t="shared" si="13"/>
        <v>-1964.2604666587413</v>
      </c>
    </row>
    <row r="396" spans="1:9" x14ac:dyDescent="0.25">
      <c r="A396">
        <f t="shared" si="12"/>
        <v>0.39400000000000029</v>
      </c>
      <c r="B396">
        <f>(1-Table1[[#This Row],[reaction extent]])/2</f>
        <v>0.30299999999999983</v>
      </c>
      <c r="C396">
        <f>(1-Table1[[#This Row],[reaction extent]])/2</f>
        <v>0.30299999999999983</v>
      </c>
      <c r="D396">
        <f>Table1[[#This Row],[reaction extent]]/2</f>
        <v>0.19700000000000015</v>
      </c>
      <c r="E396">
        <f>Table1[[#This Row],[reaction extent]]/2</f>
        <v>0.19700000000000015</v>
      </c>
      <c r="F396">
        <f>$M$7*Table1[[#This Row],[CO2 frac]]+$M$6*Table1[[#This Row],[CO frac]]+$M$5*Table1[[#This Row],[H2O frac]]</f>
        <v>-197329.9</v>
      </c>
      <c r="G3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-11337.393829697834</v>
      </c>
      <c r="H396">
        <f>Table1[[#This Row],[1st Term]]+Table1[[#This Row],[2nd Term]]</f>
        <v>-208667.29382969782</v>
      </c>
      <c r="I396">
        <f t="shared" si="13"/>
        <v>-1929.4238972361181</v>
      </c>
    </row>
    <row r="397" spans="1:9" x14ac:dyDescent="0.25">
      <c r="A397">
        <f t="shared" si="12"/>
        <v>0.3950000000000003</v>
      </c>
      <c r="B397">
        <f>(1-Table1[[#This Row],[reaction extent]])/2</f>
        <v>0.30249999999999988</v>
      </c>
      <c r="C397">
        <f>(1-Table1[[#This Row],[reaction extent]])/2</f>
        <v>0.30249999999999988</v>
      </c>
      <c r="D397">
        <f>Table1[[#This Row],[reaction extent]]/2</f>
        <v>0.19750000000000015</v>
      </c>
      <c r="E397">
        <f>Table1[[#This Row],[reaction extent]]/2</f>
        <v>0.19750000000000015</v>
      </c>
      <c r="F397">
        <f>$M$7*Table1[[#This Row],[CO2 frac]]+$M$6*Table1[[#This Row],[CO frac]]+$M$5*Table1[[#This Row],[H2O frac]]</f>
        <v>-197328.25</v>
      </c>
      <c r="G3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-11340.955843083251</v>
      </c>
      <c r="H397">
        <f>Table1[[#This Row],[1st Term]]+Table1[[#This Row],[2nd Term]]</f>
        <v>-208669.20584308324</v>
      </c>
      <c r="I397">
        <f t="shared" si="13"/>
        <v>-1894.6182460203984</v>
      </c>
    </row>
    <row r="398" spans="1:9" x14ac:dyDescent="0.25">
      <c r="A398">
        <f t="shared" si="12"/>
        <v>0.3960000000000003</v>
      </c>
      <c r="B398">
        <f>(1-Table1[[#This Row],[reaction extent]])/2</f>
        <v>0.30199999999999982</v>
      </c>
      <c r="C398">
        <f>(1-Table1[[#This Row],[reaction extent]])/2</f>
        <v>0.30199999999999982</v>
      </c>
      <c r="D398">
        <f>Table1[[#This Row],[reaction extent]]/2</f>
        <v>0.19800000000000015</v>
      </c>
      <c r="E398">
        <f>Table1[[#This Row],[reaction extent]]/2</f>
        <v>0.19800000000000015</v>
      </c>
      <c r="F398">
        <f>$M$7*Table1[[#This Row],[CO2 frac]]+$M$6*Table1[[#This Row],[CO frac]]+$M$5*Table1[[#This Row],[H2O frac]]</f>
        <v>-197326.59999999998</v>
      </c>
      <c r="G3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-11344.483066189901</v>
      </c>
      <c r="H398">
        <f>Table1[[#This Row],[1st Term]]+Table1[[#This Row],[2nd Term]]</f>
        <v>-208671.08306618987</v>
      </c>
      <c r="I398">
        <f t="shared" si="13"/>
        <v>-1859.8431672871795</v>
      </c>
    </row>
    <row r="399" spans="1:9" x14ac:dyDescent="0.25">
      <c r="A399">
        <f t="shared" si="12"/>
        <v>0.3970000000000003</v>
      </c>
      <c r="B399">
        <f>(1-Table1[[#This Row],[reaction extent]])/2</f>
        <v>0.30149999999999988</v>
      </c>
      <c r="C399">
        <f>(1-Table1[[#This Row],[reaction extent]])/2</f>
        <v>0.30149999999999988</v>
      </c>
      <c r="D399">
        <f>Table1[[#This Row],[reaction extent]]/2</f>
        <v>0.19850000000000015</v>
      </c>
      <c r="E399">
        <f>Table1[[#This Row],[reaction extent]]/2</f>
        <v>0.19850000000000015</v>
      </c>
      <c r="F399">
        <f>$M$7*Table1[[#This Row],[CO2 frac]]+$M$6*Table1[[#This Row],[CO frac]]+$M$5*Table1[[#This Row],[H2O frac]]</f>
        <v>-197324.95</v>
      </c>
      <c r="G3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-11347.97552941779</v>
      </c>
      <c r="H399">
        <f>Table1[[#This Row],[1st Term]]+Table1[[#This Row],[2nd Term]]</f>
        <v>-208672.92552941781</v>
      </c>
      <c r="I399">
        <f t="shared" si="13"/>
        <v>-1825.0983169127705</v>
      </c>
    </row>
    <row r="400" spans="1:9" x14ac:dyDescent="0.25">
      <c r="A400">
        <f t="shared" si="12"/>
        <v>0.3980000000000003</v>
      </c>
      <c r="B400">
        <f>(1-Table1[[#This Row],[reaction extent]])/2</f>
        <v>0.30099999999999982</v>
      </c>
      <c r="C400">
        <f>(1-Table1[[#This Row],[reaction extent]])/2</f>
        <v>0.30099999999999982</v>
      </c>
      <c r="D400">
        <f>Table1[[#This Row],[reaction extent]]/2</f>
        <v>0.19900000000000015</v>
      </c>
      <c r="E400">
        <f>Table1[[#This Row],[reaction extent]]/2</f>
        <v>0.19900000000000015</v>
      </c>
      <c r="F400">
        <f>$M$7*Table1[[#This Row],[CO2 frac]]+$M$6*Table1[[#This Row],[CO frac]]+$M$5*Table1[[#This Row],[H2O frac]]</f>
        <v>-197323.3</v>
      </c>
      <c r="G4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-11351.433262823699</v>
      </c>
      <c r="H400">
        <f>Table1[[#This Row],[1st Term]]+Table1[[#This Row],[2nd Term]]</f>
        <v>-208674.73326282369</v>
      </c>
      <c r="I400">
        <f t="shared" si="13"/>
        <v>-1790.383352505158</v>
      </c>
    </row>
    <row r="401" spans="1:9" x14ac:dyDescent="0.25">
      <c r="A401">
        <f t="shared" si="12"/>
        <v>0.3990000000000003</v>
      </c>
      <c r="B401">
        <f>(1-Table1[[#This Row],[reaction extent]])/2</f>
        <v>0.30049999999999988</v>
      </c>
      <c r="C401">
        <f>(1-Table1[[#This Row],[reaction extent]])/2</f>
        <v>0.30049999999999988</v>
      </c>
      <c r="D401">
        <f>Table1[[#This Row],[reaction extent]]/2</f>
        <v>0.19950000000000015</v>
      </c>
      <c r="E401">
        <f>Table1[[#This Row],[reaction extent]]/2</f>
        <v>0.19950000000000015</v>
      </c>
      <c r="F401">
        <f>$M$7*Table1[[#This Row],[CO2 frac]]+$M$6*Table1[[#This Row],[CO frac]]+$M$5*Table1[[#This Row],[H2O frac]]</f>
        <v>-197321.65000000002</v>
      </c>
      <c r="G4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-11354.856296122811</v>
      </c>
      <c r="H401">
        <f>Table1[[#This Row],[1st Term]]+Table1[[#This Row],[2nd Term]]</f>
        <v>-208676.50629612283</v>
      </c>
      <c r="I401">
        <f t="shared" si="13"/>
        <v>-1755.6979333166948</v>
      </c>
    </row>
    <row r="402" spans="1:9" x14ac:dyDescent="0.25">
      <c r="A402">
        <f t="shared" si="12"/>
        <v>0.4000000000000003</v>
      </c>
      <c r="B402">
        <f>(1-Table1[[#This Row],[reaction extent]])/2</f>
        <v>0.29999999999999982</v>
      </c>
      <c r="C402">
        <f>(1-Table1[[#This Row],[reaction extent]])/2</f>
        <v>0.29999999999999982</v>
      </c>
      <c r="D402">
        <f>Table1[[#This Row],[reaction extent]]/2</f>
        <v>0.20000000000000015</v>
      </c>
      <c r="E402">
        <f>Table1[[#This Row],[reaction extent]]/2</f>
        <v>0.20000000000000015</v>
      </c>
      <c r="F402">
        <f>$M$7*Table1[[#This Row],[CO2 frac]]+$M$6*Table1[[#This Row],[CO frac]]+$M$5*Table1[[#This Row],[H2O frac]]</f>
        <v>-197319.99999999997</v>
      </c>
      <c r="G4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-11358.244658690342</v>
      </c>
      <c r="H402">
        <f>Table1[[#This Row],[1st Term]]+Table1[[#This Row],[2nd Term]]</f>
        <v>-208678.24465869032</v>
      </c>
      <c r="I402">
        <f t="shared" si="13"/>
        <v>-1721.0417201567891</v>
      </c>
    </row>
    <row r="403" spans="1:9" x14ac:dyDescent="0.25">
      <c r="A403">
        <f t="shared" si="12"/>
        <v>0.4010000000000003</v>
      </c>
      <c r="B403">
        <f>(1-Table1[[#This Row],[reaction extent]])/2</f>
        <v>0.29949999999999988</v>
      </c>
      <c r="C403">
        <f>(1-Table1[[#This Row],[reaction extent]])/2</f>
        <v>0.29949999999999988</v>
      </c>
      <c r="D403">
        <f>Table1[[#This Row],[reaction extent]]/2</f>
        <v>0.20050000000000015</v>
      </c>
      <c r="E403">
        <f>Table1[[#This Row],[reaction extent]]/2</f>
        <v>0.20050000000000015</v>
      </c>
      <c r="F403">
        <f>$M$7*Table1[[#This Row],[CO2 frac]]+$M$6*Table1[[#This Row],[CO frac]]+$M$5*Table1[[#This Row],[H2O frac]]</f>
        <v>-197318.35</v>
      </c>
      <c r="G4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-11361.598379563145</v>
      </c>
      <c r="H403">
        <f>Table1[[#This Row],[1st Term]]+Table1[[#This Row],[2nd Term]]</f>
        <v>-208679.94837956314</v>
      </c>
      <c r="I403">
        <f t="shared" si="13"/>
        <v>-1686.4143754792151</v>
      </c>
    </row>
    <row r="404" spans="1:9" x14ac:dyDescent="0.25">
      <c r="A404">
        <f t="shared" si="12"/>
        <v>0.4020000000000003</v>
      </c>
      <c r="B404">
        <f>(1-Table1[[#This Row],[reaction extent]])/2</f>
        <v>0.29899999999999982</v>
      </c>
      <c r="C404">
        <f>(1-Table1[[#This Row],[reaction extent]])/2</f>
        <v>0.29899999999999982</v>
      </c>
      <c r="D404">
        <f>Table1[[#This Row],[reaction extent]]/2</f>
        <v>0.20100000000000015</v>
      </c>
      <c r="E404">
        <f>Table1[[#This Row],[reaction extent]]/2</f>
        <v>0.20100000000000015</v>
      </c>
      <c r="F404">
        <f>$M$7*Table1[[#This Row],[CO2 frac]]+$M$6*Table1[[#This Row],[CO frac]]+$M$5*Table1[[#This Row],[H2O frac]]</f>
        <v>-197316.7</v>
      </c>
      <c r="G4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-11364.91748744126</v>
      </c>
      <c r="H404">
        <f>Table1[[#This Row],[1st Term]]+Table1[[#This Row],[2nd Term]]</f>
        <v>-208681.61748744128</v>
      </c>
      <c r="I404">
        <f t="shared" si="13"/>
        <v>-1651.815563192939</v>
      </c>
    </row>
    <row r="405" spans="1:9" x14ac:dyDescent="0.25">
      <c r="A405">
        <f t="shared" si="12"/>
        <v>0.4030000000000003</v>
      </c>
      <c r="B405">
        <f>(1-Table1[[#This Row],[reaction extent]])/2</f>
        <v>0.29849999999999988</v>
      </c>
      <c r="C405">
        <f>(1-Table1[[#This Row],[reaction extent]])/2</f>
        <v>0.29849999999999988</v>
      </c>
      <c r="D405">
        <f>Table1[[#This Row],[reaction extent]]/2</f>
        <v>0.20150000000000015</v>
      </c>
      <c r="E405">
        <f>Table1[[#This Row],[reaction extent]]/2</f>
        <v>0.20150000000000015</v>
      </c>
      <c r="F405">
        <f>$M$7*Table1[[#This Row],[CO2 frac]]+$M$6*Table1[[#This Row],[CO frac]]+$M$5*Table1[[#This Row],[H2O frac]]</f>
        <v>-197315.05000000002</v>
      </c>
      <c r="G4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-11368.202010689492</v>
      </c>
      <c r="H405">
        <f>Table1[[#This Row],[1st Term]]+Table1[[#This Row],[2nd Term]]</f>
        <v>-208683.25201068952</v>
      </c>
      <c r="I405">
        <f t="shared" si="13"/>
        <v>-1617.2449488221887</v>
      </c>
    </row>
    <row r="406" spans="1:9" x14ac:dyDescent="0.25">
      <c r="A406">
        <f t="shared" si="12"/>
        <v>0.4040000000000003</v>
      </c>
      <c r="B406">
        <f>(1-Table1[[#This Row],[reaction extent]])/2</f>
        <v>0.29799999999999982</v>
      </c>
      <c r="C406">
        <f>(1-Table1[[#This Row],[reaction extent]])/2</f>
        <v>0.29799999999999982</v>
      </c>
      <c r="D406">
        <f>Table1[[#This Row],[reaction extent]]/2</f>
        <v>0.20200000000000015</v>
      </c>
      <c r="E406">
        <f>Table1[[#This Row],[reaction extent]]/2</f>
        <v>0.20200000000000015</v>
      </c>
      <c r="F406">
        <f>$M$7*Table1[[#This Row],[CO2 frac]]+$M$6*Table1[[#This Row],[CO frac]]+$M$5*Table1[[#This Row],[H2O frac]]</f>
        <v>-197313.4</v>
      </c>
      <c r="G4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406">
        <f>Table1[[#This Row],[1st Term]]+Table1[[#This Row],[2nd Term]]</f>
        <v>-208684.85197733893</v>
      </c>
      <c r="I406">
        <f t="shared" si="13"/>
        <v>-1582.7021994627999</v>
      </c>
    </row>
    <row r="407" spans="1:9" x14ac:dyDescent="0.25">
      <c r="A407">
        <f t="shared" si="12"/>
        <v>0.4050000000000003</v>
      </c>
      <c r="B407">
        <f>(1-Table1[[#This Row],[reaction extent]])/2</f>
        <v>0.29749999999999988</v>
      </c>
      <c r="C407">
        <f>(1-Table1[[#This Row],[reaction extent]])/2</f>
        <v>0.29749999999999988</v>
      </c>
      <c r="D407">
        <f>Table1[[#This Row],[reaction extent]]/2</f>
        <v>0.20250000000000015</v>
      </c>
      <c r="E407">
        <f>Table1[[#This Row],[reaction extent]]/2</f>
        <v>0.20250000000000015</v>
      </c>
      <c r="F407">
        <f>$M$7*Table1[[#This Row],[CO2 frac]]+$M$6*Table1[[#This Row],[CO frac]]+$M$5*Table1[[#This Row],[H2O frac]]</f>
        <v>-197311.75</v>
      </c>
      <c r="G4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-11374.667415088461</v>
      </c>
      <c r="H407">
        <f>Table1[[#This Row],[1st Term]]+Table1[[#This Row],[2nd Term]]</f>
        <v>-208686.41741508845</v>
      </c>
      <c r="I407">
        <f t="shared" si="13"/>
        <v>-1548.1869836657993</v>
      </c>
    </row>
    <row r="408" spans="1:9" x14ac:dyDescent="0.25">
      <c r="A408">
        <f t="shared" si="12"/>
        <v>0.40600000000000031</v>
      </c>
      <c r="B408">
        <f>(1-Table1[[#This Row],[reaction extent]])/2</f>
        <v>0.29699999999999982</v>
      </c>
      <c r="C408">
        <f>(1-Table1[[#This Row],[reaction extent]])/2</f>
        <v>0.29699999999999982</v>
      </c>
      <c r="D408">
        <f>Table1[[#This Row],[reaction extent]]/2</f>
        <v>0.20300000000000015</v>
      </c>
      <c r="E408">
        <f>Table1[[#This Row],[reaction extent]]/2</f>
        <v>0.20300000000000015</v>
      </c>
      <c r="F408">
        <f>$M$7*Table1[[#This Row],[CO2 frac]]+$M$6*Table1[[#This Row],[CO frac]]+$M$5*Table1[[#This Row],[H2O frac]]</f>
        <v>-197310.1</v>
      </c>
      <c r="G4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-11377.848351306247</v>
      </c>
      <c r="H408">
        <f>Table1[[#This Row],[1st Term]]+Table1[[#This Row],[2nd Term]]</f>
        <v>-208687.94835130626</v>
      </c>
      <c r="I408">
        <f t="shared" si="13"/>
        <v>-1513.6989713791977</v>
      </c>
    </row>
    <row r="409" spans="1:9" x14ac:dyDescent="0.25">
      <c r="A409">
        <f t="shared" si="12"/>
        <v>0.40700000000000031</v>
      </c>
      <c r="B409">
        <f>(1-Table1[[#This Row],[reaction extent]])/2</f>
        <v>0.29649999999999987</v>
      </c>
      <c r="C409">
        <f>(1-Table1[[#This Row],[reaction extent]])/2</f>
        <v>0.29649999999999987</v>
      </c>
      <c r="D409">
        <f>Table1[[#This Row],[reaction extent]]/2</f>
        <v>0.20350000000000015</v>
      </c>
      <c r="E409">
        <f>Table1[[#This Row],[reaction extent]]/2</f>
        <v>0.20350000000000015</v>
      </c>
      <c r="F409">
        <f>$M$7*Table1[[#This Row],[CO2 frac]]+$M$6*Table1[[#This Row],[CO frac]]+$M$5*Table1[[#This Row],[H2O frac]]</f>
        <v>-197308.45</v>
      </c>
      <c r="G4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-11380.994813031208</v>
      </c>
      <c r="H409">
        <f>Table1[[#This Row],[1st Term]]+Table1[[#This Row],[2nd Term]]</f>
        <v>-208689.44481303121</v>
      </c>
      <c r="I409">
        <f t="shared" si="13"/>
        <v>-1479.2378340935088</v>
      </c>
    </row>
    <row r="410" spans="1:9" x14ac:dyDescent="0.25">
      <c r="A410">
        <f t="shared" si="12"/>
        <v>0.40800000000000031</v>
      </c>
      <c r="B410">
        <f>(1-Table1[[#This Row],[reaction extent]])/2</f>
        <v>0.29599999999999982</v>
      </c>
      <c r="C410">
        <f>(1-Table1[[#This Row],[reaction extent]])/2</f>
        <v>0.29599999999999982</v>
      </c>
      <c r="D410">
        <f>Table1[[#This Row],[reaction extent]]/2</f>
        <v>0.20400000000000015</v>
      </c>
      <c r="E410">
        <f>Table1[[#This Row],[reaction extent]]/2</f>
        <v>0.20400000000000015</v>
      </c>
      <c r="F410">
        <f>$M$7*Table1[[#This Row],[CO2 frac]]+$M$6*Table1[[#This Row],[CO frac]]+$M$5*Table1[[#This Row],[H2O frac]]</f>
        <v>-197306.8</v>
      </c>
      <c r="G4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-11384.106826974454</v>
      </c>
      <c r="H410">
        <f>Table1[[#This Row],[1st Term]]+Table1[[#This Row],[2nd Term]]</f>
        <v>-208690.90682697445</v>
      </c>
      <c r="I410">
        <f t="shared" si="13"/>
        <v>-1444.8032447689898</v>
      </c>
    </row>
    <row r="411" spans="1:9" x14ac:dyDescent="0.25">
      <c r="A411">
        <f t="shared" si="12"/>
        <v>0.40900000000000031</v>
      </c>
      <c r="B411">
        <f>(1-Table1[[#This Row],[reaction extent]])/2</f>
        <v>0.29549999999999987</v>
      </c>
      <c r="C411">
        <f>(1-Table1[[#This Row],[reaction extent]])/2</f>
        <v>0.29549999999999987</v>
      </c>
      <c r="D411">
        <f>Table1[[#This Row],[reaction extent]]/2</f>
        <v>0.20450000000000015</v>
      </c>
      <c r="E411">
        <f>Table1[[#This Row],[reaction extent]]/2</f>
        <v>0.20450000000000015</v>
      </c>
      <c r="F411">
        <f>$M$7*Table1[[#This Row],[CO2 frac]]+$M$6*Table1[[#This Row],[CO frac]]+$M$5*Table1[[#This Row],[H2O frac]]</f>
        <v>-197305.15000000002</v>
      </c>
      <c r="G4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411">
        <f>Table1[[#This Row],[1st Term]]+Table1[[#This Row],[2nd Term]]</f>
        <v>-208692.33441952075</v>
      </c>
      <c r="I411">
        <f t="shared" si="13"/>
        <v>-1410.3948776610182</v>
      </c>
    </row>
    <row r="412" spans="1:9" x14ac:dyDescent="0.25">
      <c r="A412">
        <f t="shared" si="12"/>
        <v>0.41000000000000031</v>
      </c>
      <c r="B412">
        <f>(1-Table1[[#This Row],[reaction extent]])/2</f>
        <v>0.29499999999999982</v>
      </c>
      <c r="C412">
        <f>(1-Table1[[#This Row],[reaction extent]])/2</f>
        <v>0.29499999999999982</v>
      </c>
      <c r="D412">
        <f>Table1[[#This Row],[reaction extent]]/2</f>
        <v>0.20500000000000015</v>
      </c>
      <c r="E412">
        <f>Table1[[#This Row],[reaction extent]]/2</f>
        <v>0.20500000000000015</v>
      </c>
      <c r="F412">
        <f>$M$7*Table1[[#This Row],[CO2 frac]]+$M$6*Table1[[#This Row],[CO frac]]+$M$5*Table1[[#This Row],[H2O frac]]</f>
        <v>-197303.5</v>
      </c>
      <c r="G4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-11390.227616729768</v>
      </c>
      <c r="H412">
        <f>Table1[[#This Row],[1st Term]]+Table1[[#This Row],[2nd Term]]</f>
        <v>-208693.72761672977</v>
      </c>
      <c r="I412">
        <f t="shared" si="13"/>
        <v>-1376.0124085092673</v>
      </c>
    </row>
    <row r="413" spans="1:9" x14ac:dyDescent="0.25">
      <c r="A413">
        <f t="shared" si="12"/>
        <v>0.41100000000000031</v>
      </c>
      <c r="B413">
        <f>(1-Table1[[#This Row],[reaction extent]])/2</f>
        <v>0.29449999999999987</v>
      </c>
      <c r="C413">
        <f>(1-Table1[[#This Row],[reaction extent]])/2</f>
        <v>0.29449999999999987</v>
      </c>
      <c r="D413">
        <f>Table1[[#This Row],[reaction extent]]/2</f>
        <v>0.20550000000000015</v>
      </c>
      <c r="E413">
        <f>Table1[[#This Row],[reaction extent]]/2</f>
        <v>0.20550000000000015</v>
      </c>
      <c r="F413">
        <f>$M$7*Table1[[#This Row],[CO2 frac]]+$M$6*Table1[[#This Row],[CO frac]]+$M$5*Table1[[#This Row],[H2O frac]]</f>
        <v>-197301.85</v>
      </c>
      <c r="G4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-11393.236444337754</v>
      </c>
      <c r="H413">
        <f>Table1[[#This Row],[1st Term]]+Table1[[#This Row],[2nd Term]]</f>
        <v>-208695.08644433776</v>
      </c>
      <c r="I413">
        <f t="shared" si="13"/>
        <v>-1341.6555144358415</v>
      </c>
    </row>
    <row r="414" spans="1:9" x14ac:dyDescent="0.25">
      <c r="A414">
        <f t="shared" si="12"/>
        <v>0.41200000000000031</v>
      </c>
      <c r="B414">
        <f>(1-Table1[[#This Row],[reaction extent]])/2</f>
        <v>0.29399999999999982</v>
      </c>
      <c r="C414">
        <f>(1-Table1[[#This Row],[reaction extent]])/2</f>
        <v>0.29399999999999982</v>
      </c>
      <c r="D414">
        <f>Table1[[#This Row],[reaction extent]]/2</f>
        <v>0.20600000000000016</v>
      </c>
      <c r="E414">
        <f>Table1[[#This Row],[reaction extent]]/2</f>
        <v>0.20600000000000016</v>
      </c>
      <c r="F414">
        <f>$M$7*Table1[[#This Row],[CO2 frac]]+$M$6*Table1[[#This Row],[CO frac]]+$M$5*Table1[[#This Row],[H2O frac]]</f>
        <v>-197300.2</v>
      </c>
      <c r="G4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-11396.210927758624</v>
      </c>
      <c r="H414">
        <f>Table1[[#This Row],[1st Term]]+Table1[[#This Row],[2nd Term]]</f>
        <v>-208696.41092775864</v>
      </c>
      <c r="I414">
        <f t="shared" si="13"/>
        <v>-1307.3238738434145</v>
      </c>
    </row>
    <row r="415" spans="1:9" x14ac:dyDescent="0.25">
      <c r="A415">
        <f t="shared" si="12"/>
        <v>0.41300000000000031</v>
      </c>
      <c r="B415">
        <f>(1-Table1[[#This Row],[reaction extent]])/2</f>
        <v>0.29349999999999987</v>
      </c>
      <c r="C415">
        <f>(1-Table1[[#This Row],[reaction extent]])/2</f>
        <v>0.29349999999999987</v>
      </c>
      <c r="D415">
        <f>Table1[[#This Row],[reaction extent]]/2</f>
        <v>0.20650000000000016</v>
      </c>
      <c r="E415">
        <f>Table1[[#This Row],[reaction extent]]/2</f>
        <v>0.20650000000000016</v>
      </c>
      <c r="F415">
        <f>$M$7*Table1[[#This Row],[CO2 frac]]+$M$6*Table1[[#This Row],[CO frac]]+$M$5*Table1[[#This Row],[H2O frac]]</f>
        <v>-197298.55000000002</v>
      </c>
      <c r="G4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-11399.151092085433</v>
      </c>
      <c r="H415">
        <f>Table1[[#This Row],[1st Term]]+Table1[[#This Row],[2nd Term]]</f>
        <v>-208697.70109208545</v>
      </c>
      <c r="I415">
        <f t="shared" si="13"/>
        <v>-1273.0171665170917</v>
      </c>
    </row>
    <row r="416" spans="1:9" x14ac:dyDescent="0.25">
      <c r="A416">
        <f t="shared" si="12"/>
        <v>0.41400000000000031</v>
      </c>
      <c r="B416">
        <f>(1-Table1[[#This Row],[reaction extent]])/2</f>
        <v>0.29299999999999982</v>
      </c>
      <c r="C416">
        <f>(1-Table1[[#This Row],[reaction extent]])/2</f>
        <v>0.29299999999999982</v>
      </c>
      <c r="D416">
        <f>Table1[[#This Row],[reaction extent]]/2</f>
        <v>0.20700000000000016</v>
      </c>
      <c r="E416">
        <f>Table1[[#This Row],[reaction extent]]/2</f>
        <v>0.20700000000000016</v>
      </c>
      <c r="F416">
        <f>$M$7*Table1[[#This Row],[CO2 frac]]+$M$6*Table1[[#This Row],[CO frac]]+$M$5*Table1[[#This Row],[H2O frac]]</f>
        <v>-197296.9</v>
      </c>
      <c r="G4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-11402.056962091672</v>
      </c>
      <c r="H416">
        <f>Table1[[#This Row],[1st Term]]+Table1[[#This Row],[2nd Term]]</f>
        <v>-208698.95696209167</v>
      </c>
      <c r="I416">
        <f t="shared" si="13"/>
        <v>-1238.7350735662028</v>
      </c>
    </row>
    <row r="417" spans="1:9" x14ac:dyDescent="0.25">
      <c r="A417">
        <f t="shared" si="12"/>
        <v>0.41500000000000031</v>
      </c>
      <c r="B417">
        <f>(1-Table1[[#This Row],[reaction extent]])/2</f>
        <v>0.29249999999999987</v>
      </c>
      <c r="C417">
        <f>(1-Table1[[#This Row],[reaction extent]])/2</f>
        <v>0.29249999999999987</v>
      </c>
      <c r="D417">
        <f>Table1[[#This Row],[reaction extent]]/2</f>
        <v>0.20750000000000016</v>
      </c>
      <c r="E417">
        <f>Table1[[#This Row],[reaction extent]]/2</f>
        <v>0.20750000000000016</v>
      </c>
      <c r="F417">
        <f>$M$7*Table1[[#This Row],[CO2 frac]]+$M$6*Table1[[#This Row],[CO frac]]+$M$5*Table1[[#This Row],[H2O frac]]</f>
        <v>-197295.25</v>
      </c>
      <c r="G4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-11404.928562232584</v>
      </c>
      <c r="H417">
        <f>Table1[[#This Row],[1st Term]]+Table1[[#This Row],[2nd Term]]</f>
        <v>-208700.17856223258</v>
      </c>
      <c r="I417">
        <f t="shared" si="13"/>
        <v>-1204.4772773660941</v>
      </c>
    </row>
    <row r="418" spans="1:9" x14ac:dyDescent="0.25">
      <c r="A418">
        <f t="shared" si="12"/>
        <v>0.41600000000000031</v>
      </c>
      <c r="B418">
        <f>(1-Table1[[#This Row],[reaction extent]])/2</f>
        <v>0.29199999999999982</v>
      </c>
      <c r="C418">
        <f>(1-Table1[[#This Row],[reaction extent]])/2</f>
        <v>0.29199999999999982</v>
      </c>
      <c r="D418">
        <f>Table1[[#This Row],[reaction extent]]/2</f>
        <v>0.20800000000000016</v>
      </c>
      <c r="E418">
        <f>Table1[[#This Row],[reaction extent]]/2</f>
        <v>0.20800000000000016</v>
      </c>
      <c r="F418">
        <f>$M$7*Table1[[#This Row],[CO2 frac]]+$M$6*Table1[[#This Row],[CO frac]]+$M$5*Table1[[#This Row],[H2O frac]]</f>
        <v>-197293.59999999998</v>
      </c>
      <c r="G4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-11407.765916646436</v>
      </c>
      <c r="H418">
        <f>Table1[[#This Row],[1st Term]]+Table1[[#This Row],[2nd Term]]</f>
        <v>-208701.36591664641</v>
      </c>
      <c r="I418">
        <f t="shared" si="13"/>
        <v>-1170.2434616163362</v>
      </c>
    </row>
    <row r="419" spans="1:9" x14ac:dyDescent="0.25">
      <c r="A419">
        <f t="shared" si="12"/>
        <v>0.41700000000000031</v>
      </c>
      <c r="B419">
        <f>(1-Table1[[#This Row],[reaction extent]])/2</f>
        <v>0.29149999999999987</v>
      </c>
      <c r="C419">
        <f>(1-Table1[[#This Row],[reaction extent]])/2</f>
        <v>0.29149999999999987</v>
      </c>
      <c r="D419">
        <f>Table1[[#This Row],[reaction extent]]/2</f>
        <v>0.20850000000000016</v>
      </c>
      <c r="E419">
        <f>Table1[[#This Row],[reaction extent]]/2</f>
        <v>0.20850000000000016</v>
      </c>
      <c r="F419">
        <f>$M$7*Table1[[#This Row],[CO2 frac]]+$M$6*Table1[[#This Row],[CO frac]]+$M$5*Table1[[#This Row],[H2O frac]]</f>
        <v>-197291.95</v>
      </c>
      <c r="G4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-11410.569049155791</v>
      </c>
      <c r="H419">
        <f>Table1[[#This Row],[1st Term]]+Table1[[#This Row],[2nd Term]]</f>
        <v>-208702.51904915582</v>
      </c>
      <c r="I419">
        <f t="shared" si="13"/>
        <v>-1136.0333111661012</v>
      </c>
    </row>
    <row r="420" spans="1:9" x14ac:dyDescent="0.25">
      <c r="A420">
        <f t="shared" si="12"/>
        <v>0.41800000000000032</v>
      </c>
      <c r="B420">
        <f>(1-Table1[[#This Row],[reaction extent]])/2</f>
        <v>0.29099999999999981</v>
      </c>
      <c r="C420">
        <f>(1-Table1[[#This Row],[reaction extent]])/2</f>
        <v>0.29099999999999981</v>
      </c>
      <c r="D420">
        <f>Table1[[#This Row],[reaction extent]]/2</f>
        <v>0.20900000000000016</v>
      </c>
      <c r="E420">
        <f>Table1[[#This Row],[reaction extent]]/2</f>
        <v>0.20900000000000016</v>
      </c>
      <c r="F420">
        <f>$M$7*Table1[[#This Row],[CO2 frac]]+$M$6*Table1[[#This Row],[CO frac]]+$M$5*Table1[[#This Row],[H2O frac]]</f>
        <v>-197290.3</v>
      </c>
      <c r="G4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-11413.33798326875</v>
      </c>
      <c r="H420">
        <f>Table1[[#This Row],[1st Term]]+Table1[[#This Row],[2nd Term]]</f>
        <v>-208703.63798326874</v>
      </c>
      <c r="I420">
        <f t="shared" si="13"/>
        <v>-1101.8465121887848</v>
      </c>
    </row>
    <row r="421" spans="1:9" x14ac:dyDescent="0.25">
      <c r="A421">
        <f t="shared" si="12"/>
        <v>0.41900000000000032</v>
      </c>
      <c r="B421">
        <f>(1-Table1[[#This Row],[reaction extent]])/2</f>
        <v>0.29049999999999987</v>
      </c>
      <c r="C421">
        <f>(1-Table1[[#This Row],[reaction extent]])/2</f>
        <v>0.29049999999999987</v>
      </c>
      <c r="D421">
        <f>Table1[[#This Row],[reaction extent]]/2</f>
        <v>0.20950000000000016</v>
      </c>
      <c r="E421">
        <f>Table1[[#This Row],[reaction extent]]/2</f>
        <v>0.20950000000000016</v>
      </c>
      <c r="F421">
        <f>$M$7*Table1[[#This Row],[CO2 frac]]+$M$6*Table1[[#This Row],[CO frac]]+$M$5*Table1[[#This Row],[H2O frac]]</f>
        <v>-197288.65</v>
      </c>
      <c r="G4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421">
        <f>Table1[[#This Row],[1st Term]]+Table1[[#This Row],[2nd Term]]</f>
        <v>-208704.72274218019</v>
      </c>
      <c r="I421">
        <f t="shared" si="13"/>
        <v>-1067.6827521092482</v>
      </c>
    </row>
    <row r="422" spans="1:9" x14ac:dyDescent="0.25">
      <c r="A422">
        <f t="shared" si="12"/>
        <v>0.42000000000000032</v>
      </c>
      <c r="B422">
        <f>(1-Table1[[#This Row],[reaction extent]])/2</f>
        <v>0.28999999999999981</v>
      </c>
      <c r="C422">
        <f>(1-Table1[[#This Row],[reaction extent]])/2</f>
        <v>0.28999999999999981</v>
      </c>
      <c r="D422">
        <f>Table1[[#This Row],[reaction extent]]/2</f>
        <v>0.21000000000000016</v>
      </c>
      <c r="E422">
        <f>Table1[[#This Row],[reaction extent]]/2</f>
        <v>0.21000000000000016</v>
      </c>
      <c r="F422">
        <f>$M$7*Table1[[#This Row],[CO2 frac]]+$M$6*Table1[[#This Row],[CO frac]]+$M$5*Table1[[#This Row],[H2O frac]]</f>
        <v>-197287</v>
      </c>
      <c r="G4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-11418.773348772949</v>
      </c>
      <c r="H422">
        <f>Table1[[#This Row],[1st Term]]+Table1[[#This Row],[2nd Term]]</f>
        <v>-208705.77334877296</v>
      </c>
      <c r="I422">
        <f t="shared" si="13"/>
        <v>-1033.5417194437459</v>
      </c>
    </row>
    <row r="423" spans="1:9" x14ac:dyDescent="0.25">
      <c r="A423">
        <f t="shared" ref="A423:A486" si="14">A422+0.001</f>
        <v>0.42100000000000032</v>
      </c>
      <c r="B423">
        <f>(1-Table1[[#This Row],[reaction extent]])/2</f>
        <v>0.28949999999999987</v>
      </c>
      <c r="C423">
        <f>(1-Table1[[#This Row],[reaction extent]])/2</f>
        <v>0.28949999999999987</v>
      </c>
      <c r="D423">
        <f>Table1[[#This Row],[reaction extent]]/2</f>
        <v>0.21050000000000016</v>
      </c>
      <c r="E423">
        <f>Table1[[#This Row],[reaction extent]]/2</f>
        <v>0.21050000000000016</v>
      </c>
      <c r="F423">
        <f>$M$7*Table1[[#This Row],[CO2 frac]]+$M$6*Table1[[#This Row],[CO frac]]+$M$5*Table1[[#This Row],[H2O frac]]</f>
        <v>-197285.35000000003</v>
      </c>
      <c r="G4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423">
        <f>Table1[[#This Row],[1st Term]]+Table1[[#This Row],[2nd Term]]</f>
        <v>-208706.78982561908</v>
      </c>
      <c r="I423">
        <f t="shared" si="13"/>
        <v>-999.42310394544529</v>
      </c>
    </row>
    <row r="424" spans="1:9" x14ac:dyDescent="0.25">
      <c r="A424">
        <f t="shared" si="14"/>
        <v>0.42200000000000032</v>
      </c>
      <c r="B424">
        <f>(1-Table1[[#This Row],[reaction extent]])/2</f>
        <v>0.28899999999999981</v>
      </c>
      <c r="C424">
        <f>(1-Table1[[#This Row],[reaction extent]])/2</f>
        <v>0.28899999999999981</v>
      </c>
      <c r="D424">
        <f>Table1[[#This Row],[reaction extent]]/2</f>
        <v>0.21100000000000016</v>
      </c>
      <c r="E424">
        <f>Table1[[#This Row],[reaction extent]]/2</f>
        <v>0.21100000000000016</v>
      </c>
      <c r="F424">
        <f>$M$7*Table1[[#This Row],[CO2 frac]]+$M$6*Table1[[#This Row],[CO frac]]+$M$5*Table1[[#This Row],[H2O frac]]</f>
        <v>-197283.69999999998</v>
      </c>
      <c r="G4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-11424.072194980856</v>
      </c>
      <c r="H424">
        <f>Table1[[#This Row],[1st Term]]+Table1[[#This Row],[2nd Term]]</f>
        <v>-208707.77219498085</v>
      </c>
      <c r="I424">
        <f t="shared" si="13"/>
        <v>-965.32659654621875</v>
      </c>
    </row>
    <row r="425" spans="1:9" x14ac:dyDescent="0.25">
      <c r="A425">
        <f t="shared" si="14"/>
        <v>0.42300000000000032</v>
      </c>
      <c r="B425">
        <f>(1-Table1[[#This Row],[reaction extent]])/2</f>
        <v>0.28849999999999987</v>
      </c>
      <c r="C425">
        <f>(1-Table1[[#This Row],[reaction extent]])/2</f>
        <v>0.28849999999999987</v>
      </c>
      <c r="D425">
        <f>Table1[[#This Row],[reaction extent]]/2</f>
        <v>0.21150000000000016</v>
      </c>
      <c r="E425">
        <f>Table1[[#This Row],[reaction extent]]/2</f>
        <v>0.21150000000000016</v>
      </c>
      <c r="F425">
        <f>$M$7*Table1[[#This Row],[CO2 frac]]+$M$6*Table1[[#This Row],[CO frac]]+$M$5*Table1[[#This Row],[H2O frac]]</f>
        <v>-197282.05</v>
      </c>
      <c r="G4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425">
        <f>Table1[[#This Row],[1st Term]]+Table1[[#This Row],[2nd Term]]</f>
        <v>-208708.72047881217</v>
      </c>
      <c r="I425">
        <f t="shared" si="13"/>
        <v>-931.25188934209211</v>
      </c>
    </row>
    <row r="426" spans="1:9" x14ac:dyDescent="0.25">
      <c r="A426">
        <f t="shared" si="14"/>
        <v>0.42400000000000032</v>
      </c>
      <c r="B426">
        <f>(1-Table1[[#This Row],[reaction extent]])/2</f>
        <v>0.28799999999999981</v>
      </c>
      <c r="C426">
        <f>(1-Table1[[#This Row],[reaction extent]])/2</f>
        <v>0.28799999999999981</v>
      </c>
      <c r="D426">
        <f>Table1[[#This Row],[reaction extent]]/2</f>
        <v>0.21200000000000016</v>
      </c>
      <c r="E426">
        <f>Table1[[#This Row],[reaction extent]]/2</f>
        <v>0.21200000000000016</v>
      </c>
      <c r="F426">
        <f>$M$7*Table1[[#This Row],[CO2 frac]]+$M$6*Table1[[#This Row],[CO frac]]+$M$5*Table1[[#This Row],[H2O frac]]</f>
        <v>-197280.4</v>
      </c>
      <c r="G4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426">
        <f>Table1[[#This Row],[1st Term]]+Table1[[#This Row],[2nd Term]]</f>
        <v>-208709.63469875953</v>
      </c>
      <c r="I426">
        <f t="shared" si="13"/>
        <v>-897.19867547682873</v>
      </c>
    </row>
    <row r="427" spans="1:9" x14ac:dyDescent="0.25">
      <c r="A427">
        <f t="shared" si="14"/>
        <v>0.42500000000000032</v>
      </c>
      <c r="B427">
        <f>(1-Table1[[#This Row],[reaction extent]])/2</f>
        <v>0.28749999999999987</v>
      </c>
      <c r="C427">
        <f>(1-Table1[[#This Row],[reaction extent]])/2</f>
        <v>0.28749999999999987</v>
      </c>
      <c r="D427">
        <f>Table1[[#This Row],[reaction extent]]/2</f>
        <v>0.21250000000000016</v>
      </c>
      <c r="E427">
        <f>Table1[[#This Row],[reaction extent]]/2</f>
        <v>0.21250000000000016</v>
      </c>
      <c r="F427">
        <f>$M$7*Table1[[#This Row],[CO2 frac]]+$M$6*Table1[[#This Row],[CO frac]]+$M$5*Table1[[#This Row],[H2O frac]]</f>
        <v>-197278.75</v>
      </c>
      <c r="G4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-11431.764876163121</v>
      </c>
      <c r="H427">
        <f>Table1[[#This Row],[1st Term]]+Table1[[#This Row],[2nd Term]]</f>
        <v>-208710.51487616313</v>
      </c>
      <c r="I427">
        <f t="shared" si="13"/>
        <v>-863.16664921468976</v>
      </c>
    </row>
    <row r="428" spans="1:9" x14ac:dyDescent="0.25">
      <c r="A428">
        <f t="shared" si="14"/>
        <v>0.42600000000000032</v>
      </c>
      <c r="B428">
        <f>(1-Table1[[#This Row],[reaction extent]])/2</f>
        <v>0.28699999999999981</v>
      </c>
      <c r="C428">
        <f>(1-Table1[[#This Row],[reaction extent]])/2</f>
        <v>0.28699999999999981</v>
      </c>
      <c r="D428">
        <f>Table1[[#This Row],[reaction extent]]/2</f>
        <v>0.21300000000000016</v>
      </c>
      <c r="E428">
        <f>Table1[[#This Row],[reaction extent]]/2</f>
        <v>0.21300000000000016</v>
      </c>
      <c r="F428">
        <f>$M$7*Table1[[#This Row],[CO2 frac]]+$M$6*Table1[[#This Row],[CO frac]]+$M$5*Table1[[#This Row],[H2O frac]]</f>
        <v>-197277.09999999998</v>
      </c>
      <c r="G4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-11434.261032057979</v>
      </c>
      <c r="H428">
        <f>Table1[[#This Row],[1st Term]]+Table1[[#This Row],[2nd Term]]</f>
        <v>-208711.36103205796</v>
      </c>
      <c r="I428">
        <f t="shared" si="13"/>
        <v>-829.1555059986415</v>
      </c>
    </row>
    <row r="429" spans="1:9" x14ac:dyDescent="0.25">
      <c r="A429">
        <f t="shared" si="14"/>
        <v>0.42700000000000032</v>
      </c>
      <c r="B429">
        <f>(1-Table1[[#This Row],[reaction extent]])/2</f>
        <v>0.28649999999999987</v>
      </c>
      <c r="C429">
        <f>(1-Table1[[#This Row],[reaction extent]])/2</f>
        <v>0.28649999999999987</v>
      </c>
      <c r="D429">
        <f>Table1[[#This Row],[reaction extent]]/2</f>
        <v>0.21350000000000016</v>
      </c>
      <c r="E429">
        <f>Table1[[#This Row],[reaction extent]]/2</f>
        <v>0.21350000000000016</v>
      </c>
      <c r="F429">
        <f>$M$7*Table1[[#This Row],[CO2 frac]]+$M$6*Table1[[#This Row],[CO frac]]+$M$5*Table1[[#This Row],[H2O frac]]</f>
        <v>-197275.45</v>
      </c>
      <c r="G4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429">
        <f>Table1[[#This Row],[1st Term]]+Table1[[#This Row],[2nd Term]]</f>
        <v>-208712.17318717513</v>
      </c>
      <c r="I429">
        <f t="shared" si="13"/>
        <v>-795.16494224662824</v>
      </c>
    </row>
    <row r="430" spans="1:9" x14ac:dyDescent="0.25">
      <c r="A430">
        <f t="shared" si="14"/>
        <v>0.42800000000000032</v>
      </c>
      <c r="B430">
        <f>(1-Table1[[#This Row],[reaction extent]])/2</f>
        <v>0.28599999999999981</v>
      </c>
      <c r="C430">
        <f>(1-Table1[[#This Row],[reaction extent]])/2</f>
        <v>0.28599999999999981</v>
      </c>
      <c r="D430">
        <f>Table1[[#This Row],[reaction extent]]/2</f>
        <v>0.21400000000000016</v>
      </c>
      <c r="E430">
        <f>Table1[[#This Row],[reaction extent]]/2</f>
        <v>0.21400000000000016</v>
      </c>
      <c r="F430">
        <f>$M$7*Table1[[#This Row],[CO2 frac]]+$M$6*Table1[[#This Row],[CO frac]]+$M$5*Table1[[#This Row],[H2O frac]]</f>
        <v>-197273.8</v>
      </c>
      <c r="G4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-11439.151361942475</v>
      </c>
      <c r="H430">
        <f>Table1[[#This Row],[1st Term]]+Table1[[#This Row],[2nd Term]]</f>
        <v>-208712.95136194245</v>
      </c>
      <c r="I430">
        <f t="shared" si="13"/>
        <v>-761.19465546798824</v>
      </c>
    </row>
    <row r="431" spans="1:9" x14ac:dyDescent="0.25">
      <c r="A431">
        <f t="shared" si="14"/>
        <v>0.42900000000000033</v>
      </c>
      <c r="B431">
        <f>(1-Table1[[#This Row],[reaction extent]])/2</f>
        <v>0.28549999999999986</v>
      </c>
      <c r="C431">
        <f>(1-Table1[[#This Row],[reaction extent]])/2</f>
        <v>0.28549999999999986</v>
      </c>
      <c r="D431">
        <f>Table1[[#This Row],[reaction extent]]/2</f>
        <v>0.21450000000000016</v>
      </c>
      <c r="E431">
        <f>Table1[[#This Row],[reaction extent]]/2</f>
        <v>0.21450000000000016</v>
      </c>
      <c r="F431">
        <f>$M$7*Table1[[#This Row],[CO2 frac]]+$M$6*Table1[[#This Row],[CO frac]]+$M$5*Table1[[#This Row],[H2O frac]]</f>
        <v>-197272.15</v>
      </c>
      <c r="G4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431">
        <f>Table1[[#This Row],[1st Term]]+Table1[[#This Row],[2nd Term]]</f>
        <v>-208713.69557648606</v>
      </c>
      <c r="I431">
        <f t="shared" si="13"/>
        <v>-727.2443442780052</v>
      </c>
    </row>
    <row r="432" spans="1:9" x14ac:dyDescent="0.25">
      <c r="A432">
        <f t="shared" si="14"/>
        <v>0.43000000000000033</v>
      </c>
      <c r="B432">
        <f>(1-Table1[[#This Row],[reaction extent]])/2</f>
        <v>0.28499999999999981</v>
      </c>
      <c r="C432">
        <f>(1-Table1[[#This Row],[reaction extent]])/2</f>
        <v>0.28499999999999981</v>
      </c>
      <c r="D432">
        <f>Table1[[#This Row],[reaction extent]]/2</f>
        <v>0.21500000000000016</v>
      </c>
      <c r="E432">
        <f>Table1[[#This Row],[reaction extent]]/2</f>
        <v>0.21500000000000016</v>
      </c>
      <c r="F432">
        <f>$M$7*Table1[[#This Row],[CO2 frac]]+$M$6*Table1[[#This Row],[CO frac]]+$M$5*Table1[[#This Row],[H2O frac]]</f>
        <v>-197270.5</v>
      </c>
      <c r="G4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-11443.905850631001</v>
      </c>
      <c r="H432">
        <f>Table1[[#This Row],[1st Term]]+Table1[[#This Row],[2nd Term]]</f>
        <v>-208714.40585063101</v>
      </c>
      <c r="I432">
        <f t="shared" si="13"/>
        <v>-693.31370816507786</v>
      </c>
    </row>
    <row r="433" spans="1:9" x14ac:dyDescent="0.25">
      <c r="A433">
        <f t="shared" si="14"/>
        <v>0.43100000000000033</v>
      </c>
      <c r="B433">
        <f>(1-Table1[[#This Row],[reaction extent]])/2</f>
        <v>0.28449999999999986</v>
      </c>
      <c r="C433">
        <f>(1-Table1[[#This Row],[reaction extent]])/2</f>
        <v>0.28449999999999986</v>
      </c>
      <c r="D433">
        <f>Table1[[#This Row],[reaction extent]]/2</f>
        <v>0.21550000000000016</v>
      </c>
      <c r="E433">
        <f>Table1[[#This Row],[reaction extent]]/2</f>
        <v>0.21550000000000016</v>
      </c>
      <c r="F433">
        <f>$M$7*Table1[[#This Row],[CO2 frac]]+$M$6*Table1[[#This Row],[CO frac]]+$M$5*Table1[[#This Row],[H2O frac]]</f>
        <v>-197268.85</v>
      </c>
      <c r="G4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-11446.232203902378</v>
      </c>
      <c r="H433">
        <f>Table1[[#This Row],[1st Term]]+Table1[[#This Row],[2nd Term]]</f>
        <v>-208715.08220390239</v>
      </c>
      <c r="I433">
        <f t="shared" si="13"/>
        <v>-659.40244769444632</v>
      </c>
    </row>
    <row r="434" spans="1:9" x14ac:dyDescent="0.25">
      <c r="A434">
        <f t="shared" si="14"/>
        <v>0.43200000000000033</v>
      </c>
      <c r="B434">
        <f>(1-Table1[[#This Row],[reaction extent]])/2</f>
        <v>0.28399999999999981</v>
      </c>
      <c r="C434">
        <f>(1-Table1[[#This Row],[reaction extent]])/2</f>
        <v>0.28399999999999981</v>
      </c>
      <c r="D434">
        <f>Table1[[#This Row],[reaction extent]]/2</f>
        <v>0.21600000000000016</v>
      </c>
      <c r="E434">
        <f>Table1[[#This Row],[reaction extent]]/2</f>
        <v>0.21600000000000016</v>
      </c>
      <c r="F434">
        <f>$M$7*Table1[[#This Row],[CO2 frac]]+$M$6*Table1[[#This Row],[CO frac]]+$M$5*Table1[[#This Row],[H2O frac]]</f>
        <v>-197267.19999999998</v>
      </c>
      <c r="G4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-11448.524655526424</v>
      </c>
      <c r="H434">
        <f>Table1[[#This Row],[1st Term]]+Table1[[#This Row],[2nd Term]]</f>
        <v>-208715.7246555264</v>
      </c>
      <c r="I434">
        <f t="shared" si="13"/>
        <v>-625.51026452274471</v>
      </c>
    </row>
    <row r="435" spans="1:9" x14ac:dyDescent="0.25">
      <c r="A435">
        <f t="shared" si="14"/>
        <v>0.43300000000000033</v>
      </c>
      <c r="B435">
        <f>(1-Table1[[#This Row],[reaction extent]])/2</f>
        <v>0.28349999999999986</v>
      </c>
      <c r="C435">
        <f>(1-Table1[[#This Row],[reaction extent]])/2</f>
        <v>0.28349999999999986</v>
      </c>
      <c r="D435">
        <f>Table1[[#This Row],[reaction extent]]/2</f>
        <v>0.21650000000000016</v>
      </c>
      <c r="E435">
        <f>Table1[[#This Row],[reaction extent]]/2</f>
        <v>0.21650000000000016</v>
      </c>
      <c r="F435">
        <f>$M$7*Table1[[#This Row],[CO2 frac]]+$M$6*Table1[[#This Row],[CO frac]]+$M$5*Table1[[#This Row],[H2O frac]]</f>
        <v>-197265.55000000002</v>
      </c>
      <c r="G4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435">
        <f>Table1[[#This Row],[1st Term]]+Table1[[#This Row],[2nd Term]]</f>
        <v>-208716.33322443144</v>
      </c>
      <c r="I435">
        <f t="shared" si="13"/>
        <v>-591.63686109241041</v>
      </c>
    </row>
    <row r="436" spans="1:9" x14ac:dyDescent="0.25">
      <c r="A436">
        <f t="shared" si="14"/>
        <v>0.43400000000000033</v>
      </c>
      <c r="B436">
        <f>(1-Table1[[#This Row],[reaction extent]])/2</f>
        <v>0.28299999999999981</v>
      </c>
      <c r="C436">
        <f>(1-Table1[[#This Row],[reaction extent]])/2</f>
        <v>0.28299999999999981</v>
      </c>
      <c r="D436">
        <f>Table1[[#This Row],[reaction extent]]/2</f>
        <v>0.21700000000000016</v>
      </c>
      <c r="E436">
        <f>Table1[[#This Row],[reaction extent]]/2</f>
        <v>0.21700000000000016</v>
      </c>
      <c r="F436">
        <f>$M$7*Table1[[#This Row],[CO2 frac]]+$M$6*Table1[[#This Row],[CO frac]]+$M$5*Table1[[#This Row],[H2O frac]]</f>
        <v>-197263.89999999997</v>
      </c>
      <c r="G4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436">
        <f>Table1[[#This Row],[1st Term]]+Table1[[#This Row],[2nd Term]]</f>
        <v>-208716.90792924858</v>
      </c>
      <c r="I436">
        <f t="shared" si="13"/>
        <v>-557.78194090817078</v>
      </c>
    </row>
    <row r="437" spans="1:9" x14ac:dyDescent="0.25">
      <c r="A437">
        <f t="shared" si="14"/>
        <v>0.43500000000000033</v>
      </c>
      <c r="B437">
        <f>(1-Table1[[#This Row],[reaction extent]])/2</f>
        <v>0.28249999999999986</v>
      </c>
      <c r="C437">
        <f>(1-Table1[[#This Row],[reaction extent]])/2</f>
        <v>0.28249999999999986</v>
      </c>
      <c r="D437">
        <f>Table1[[#This Row],[reaction extent]]/2</f>
        <v>0.21750000000000017</v>
      </c>
      <c r="E437">
        <f>Table1[[#This Row],[reaction extent]]/2</f>
        <v>0.21750000000000017</v>
      </c>
      <c r="F437">
        <f>$M$7*Table1[[#This Row],[CO2 frac]]+$M$6*Table1[[#This Row],[CO frac]]+$M$5*Table1[[#This Row],[H2O frac]]</f>
        <v>-197262.25</v>
      </c>
      <c r="G4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-11455.198788313248</v>
      </c>
      <c r="H437">
        <f>Table1[[#This Row],[1st Term]]+Table1[[#This Row],[2nd Term]]</f>
        <v>-208717.44878831325</v>
      </c>
      <c r="I437">
        <f t="shared" si="13"/>
        <v>-523.94520843517921</v>
      </c>
    </row>
    <row r="438" spans="1:9" x14ac:dyDescent="0.25">
      <c r="A438">
        <f t="shared" si="14"/>
        <v>0.43600000000000033</v>
      </c>
      <c r="B438">
        <f>(1-Table1[[#This Row],[reaction extent]])/2</f>
        <v>0.28199999999999981</v>
      </c>
      <c r="C438">
        <f>(1-Table1[[#This Row],[reaction extent]])/2</f>
        <v>0.28199999999999981</v>
      </c>
      <c r="D438">
        <f>Table1[[#This Row],[reaction extent]]/2</f>
        <v>0.21800000000000017</v>
      </c>
      <c r="E438">
        <f>Table1[[#This Row],[reaction extent]]/2</f>
        <v>0.21800000000000017</v>
      </c>
      <c r="F438">
        <f>$M$7*Table1[[#This Row],[CO2 frac]]+$M$6*Table1[[#This Row],[CO frac]]+$M$5*Table1[[#This Row],[H2O frac]]</f>
        <v>-197260.6</v>
      </c>
      <c r="G4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-11457.355819665441</v>
      </c>
      <c r="H438">
        <f>Table1[[#This Row],[1st Term]]+Table1[[#This Row],[2nd Term]]</f>
        <v>-208717.95581966545</v>
      </c>
      <c r="I438">
        <f t="shared" si="13"/>
        <v>-490.12636893894478</v>
      </c>
    </row>
    <row r="439" spans="1:9" x14ac:dyDescent="0.25">
      <c r="A439">
        <f t="shared" si="14"/>
        <v>0.43700000000000033</v>
      </c>
      <c r="B439">
        <f>(1-Table1[[#This Row],[reaction extent]])/2</f>
        <v>0.28149999999999986</v>
      </c>
      <c r="C439">
        <f>(1-Table1[[#This Row],[reaction extent]])/2</f>
        <v>0.28149999999999986</v>
      </c>
      <c r="D439">
        <f>Table1[[#This Row],[reaction extent]]/2</f>
        <v>0.21850000000000017</v>
      </c>
      <c r="E439">
        <f>Table1[[#This Row],[reaction extent]]/2</f>
        <v>0.21850000000000017</v>
      </c>
      <c r="F439">
        <f>$M$7*Table1[[#This Row],[CO2 frac]]+$M$6*Table1[[#This Row],[CO frac]]+$M$5*Table1[[#This Row],[H2O frac]]</f>
        <v>-197258.95</v>
      </c>
      <c r="G4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439">
        <f>Table1[[#This Row],[1st Term]]+Table1[[#This Row],[2nd Term]]</f>
        <v>-208718.42904105113</v>
      </c>
      <c r="I439">
        <f t="shared" si="13"/>
        <v>-456.32512868905866</v>
      </c>
    </row>
    <row r="440" spans="1:9" x14ac:dyDescent="0.25">
      <c r="A440">
        <f t="shared" si="14"/>
        <v>0.43800000000000033</v>
      </c>
      <c r="B440">
        <f>(1-Table1[[#This Row],[reaction extent]])/2</f>
        <v>0.28099999999999981</v>
      </c>
      <c r="C440">
        <f>(1-Table1[[#This Row],[reaction extent]])/2</f>
        <v>0.28099999999999981</v>
      </c>
      <c r="D440">
        <f>Table1[[#This Row],[reaction extent]]/2</f>
        <v>0.21900000000000017</v>
      </c>
      <c r="E440">
        <f>Table1[[#This Row],[reaction extent]]/2</f>
        <v>0.21900000000000017</v>
      </c>
      <c r="F440">
        <f>$M$7*Table1[[#This Row],[CO2 frac]]+$M$6*Table1[[#This Row],[CO frac]]+$M$5*Table1[[#This Row],[H2O frac]]</f>
        <v>-197257.3</v>
      </c>
      <c r="G4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-11461.568469922839</v>
      </c>
      <c r="H440">
        <f>Table1[[#This Row],[1st Term]]+Table1[[#This Row],[2nd Term]]</f>
        <v>-208718.86846992283</v>
      </c>
      <c r="I440">
        <f t="shared" si="13"/>
        <v>-422.54119482822676</v>
      </c>
    </row>
    <row r="441" spans="1:9" x14ac:dyDescent="0.25">
      <c r="A441">
        <f t="shared" si="14"/>
        <v>0.43900000000000033</v>
      </c>
      <c r="B441">
        <f>(1-Table1[[#This Row],[reaction extent]])/2</f>
        <v>0.28049999999999986</v>
      </c>
      <c r="C441">
        <f>(1-Table1[[#This Row],[reaction extent]])/2</f>
        <v>0.28049999999999986</v>
      </c>
      <c r="D441">
        <f>Table1[[#This Row],[reaction extent]]/2</f>
        <v>0.21950000000000017</v>
      </c>
      <c r="E441">
        <f>Table1[[#This Row],[reaction extent]]/2</f>
        <v>0.21950000000000017</v>
      </c>
      <c r="F441">
        <f>$M$7*Table1[[#This Row],[CO2 frac]]+$M$6*Table1[[#This Row],[CO frac]]+$M$5*Table1[[#This Row],[H2O frac]]</f>
        <v>-197255.65</v>
      </c>
      <c r="G4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441">
        <f>Table1[[#This Row],[1st Term]]+Table1[[#This Row],[2nd Term]]</f>
        <v>-208719.27412344079</v>
      </c>
      <c r="I441">
        <f t="shared" si="13"/>
        <v>-388.77427537227015</v>
      </c>
    </row>
    <row r="442" spans="1:9" x14ac:dyDescent="0.25">
      <c r="A442">
        <f t="shared" si="14"/>
        <v>0.44000000000000034</v>
      </c>
      <c r="B442">
        <f>(1-Table1[[#This Row],[reaction extent]])/2</f>
        <v>0.2799999999999998</v>
      </c>
      <c r="C442">
        <f>(1-Table1[[#This Row],[reaction extent]])/2</f>
        <v>0.2799999999999998</v>
      </c>
      <c r="D442">
        <f>Table1[[#This Row],[reaction extent]]/2</f>
        <v>0.22000000000000017</v>
      </c>
      <c r="E442">
        <f>Table1[[#This Row],[reaction extent]]/2</f>
        <v>0.22000000000000017</v>
      </c>
      <c r="F442">
        <f>$M$7*Table1[[#This Row],[CO2 frac]]+$M$6*Table1[[#This Row],[CO frac]]+$M$5*Table1[[#This Row],[H2O frac]]</f>
        <v>-197253.99999999997</v>
      </c>
      <c r="G4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-11465.646018473615</v>
      </c>
      <c r="H442">
        <f>Table1[[#This Row],[1st Term]]+Table1[[#This Row],[2nd Term]]</f>
        <v>-208719.64601847358</v>
      </c>
      <c r="I442">
        <f t="shared" si="13"/>
        <v>-355.02407919557265</v>
      </c>
    </row>
    <row r="443" spans="1:9" x14ac:dyDescent="0.25">
      <c r="A443">
        <f t="shared" si="14"/>
        <v>0.44100000000000034</v>
      </c>
      <c r="B443">
        <f>(1-Table1[[#This Row],[reaction extent]])/2</f>
        <v>0.27949999999999986</v>
      </c>
      <c r="C443">
        <f>(1-Table1[[#This Row],[reaction extent]])/2</f>
        <v>0.27949999999999986</v>
      </c>
      <c r="D443">
        <f>Table1[[#This Row],[reaction extent]]/2</f>
        <v>0.22050000000000017</v>
      </c>
      <c r="E443">
        <f>Table1[[#This Row],[reaction extent]]/2</f>
        <v>0.22050000000000017</v>
      </c>
      <c r="F443">
        <f>$M$7*Table1[[#This Row],[CO2 frac]]+$M$6*Table1[[#This Row],[CO frac]]+$M$5*Table1[[#This Row],[H2O frac]]</f>
        <v>-197252.35000000003</v>
      </c>
      <c r="G4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-11467.634171599149</v>
      </c>
      <c r="H443">
        <f>Table1[[#This Row],[1st Term]]+Table1[[#This Row],[2nd Term]]</f>
        <v>-208719.98417159918</v>
      </c>
      <c r="I443">
        <f t="shared" si="13"/>
        <v>-321.29031590011408</v>
      </c>
    </row>
    <row r="444" spans="1:9" x14ac:dyDescent="0.25">
      <c r="A444">
        <f t="shared" si="14"/>
        <v>0.44200000000000034</v>
      </c>
      <c r="B444">
        <f>(1-Table1[[#This Row],[reaction extent]])/2</f>
        <v>0.2789999999999998</v>
      </c>
      <c r="C444">
        <f>(1-Table1[[#This Row],[reaction extent]])/2</f>
        <v>0.2789999999999998</v>
      </c>
      <c r="D444">
        <f>Table1[[#This Row],[reaction extent]]/2</f>
        <v>0.22100000000000017</v>
      </c>
      <c r="E444">
        <f>Table1[[#This Row],[reaction extent]]/2</f>
        <v>0.22100000000000017</v>
      </c>
      <c r="F444">
        <f>$M$7*Table1[[#This Row],[CO2 frac]]+$M$6*Table1[[#This Row],[CO frac]]+$M$5*Table1[[#This Row],[H2O frac]]</f>
        <v>-197250.69999999998</v>
      </c>
      <c r="G4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444">
        <f>Table1[[#This Row],[1st Term]]+Table1[[#This Row],[2nd Term]]</f>
        <v>-208720.28859910538</v>
      </c>
      <c r="I444">
        <f t="shared" si="13"/>
        <v>-287.5726960628524</v>
      </c>
    </row>
    <row r="445" spans="1:9" x14ac:dyDescent="0.25">
      <c r="A445">
        <f t="shared" si="14"/>
        <v>0.44300000000000034</v>
      </c>
      <c r="B445">
        <f>(1-Table1[[#This Row],[reaction extent]])/2</f>
        <v>0.27849999999999986</v>
      </c>
      <c r="C445">
        <f>(1-Table1[[#This Row],[reaction extent]])/2</f>
        <v>0.27849999999999986</v>
      </c>
      <c r="D445">
        <f>Table1[[#This Row],[reaction extent]]/2</f>
        <v>0.22150000000000017</v>
      </c>
      <c r="E445">
        <f>Table1[[#This Row],[reaction extent]]/2</f>
        <v>0.22150000000000017</v>
      </c>
      <c r="F445">
        <f>$M$7*Table1[[#This Row],[CO2 frac]]+$M$6*Table1[[#This Row],[CO frac]]+$M$5*Table1[[#This Row],[H2O frac]]</f>
        <v>-197249.05</v>
      </c>
      <c r="G4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445">
        <f>Table1[[#This Row],[1st Term]]+Table1[[#This Row],[2nd Term]]</f>
        <v>-208720.5593169913</v>
      </c>
      <c r="I445">
        <f t="shared" si="13"/>
        <v>-253.87093106110092</v>
      </c>
    </row>
    <row r="446" spans="1:9" x14ac:dyDescent="0.25">
      <c r="A446">
        <f t="shared" si="14"/>
        <v>0.44400000000000034</v>
      </c>
      <c r="B446">
        <f>(1-Table1[[#This Row],[reaction extent]])/2</f>
        <v>0.2779999999999998</v>
      </c>
      <c r="C446">
        <f>(1-Table1[[#This Row],[reaction extent]])/2</f>
        <v>0.2779999999999998</v>
      </c>
      <c r="D446">
        <f>Table1[[#This Row],[reaction extent]]/2</f>
        <v>0.22200000000000017</v>
      </c>
      <c r="E446">
        <f>Table1[[#This Row],[reaction extent]]/2</f>
        <v>0.22200000000000017</v>
      </c>
      <c r="F446">
        <f>$M$7*Table1[[#This Row],[CO2 frac]]+$M$6*Table1[[#This Row],[CO frac]]+$M$5*Table1[[#This Row],[H2O frac]]</f>
        <v>-197247.39999999997</v>
      </c>
      <c r="G4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-11473.396340967525</v>
      </c>
      <c r="H446">
        <f>Table1[[#This Row],[1st Term]]+Table1[[#This Row],[2nd Term]]</f>
        <v>-208720.7963409675</v>
      </c>
      <c r="I446">
        <f t="shared" si="13"/>
        <v>-220.18473297066501</v>
      </c>
    </row>
    <row r="447" spans="1:9" x14ac:dyDescent="0.25">
      <c r="A447">
        <f t="shared" si="14"/>
        <v>0.44500000000000034</v>
      </c>
      <c r="B447">
        <f>(1-Table1[[#This Row],[reaction extent]])/2</f>
        <v>0.27749999999999986</v>
      </c>
      <c r="C447">
        <f>(1-Table1[[#This Row],[reaction extent]])/2</f>
        <v>0.27749999999999986</v>
      </c>
      <c r="D447">
        <f>Table1[[#This Row],[reaction extent]]/2</f>
        <v>0.22250000000000017</v>
      </c>
      <c r="E447">
        <f>Table1[[#This Row],[reaction extent]]/2</f>
        <v>0.22250000000000017</v>
      </c>
      <c r="F447">
        <f>$M$7*Table1[[#This Row],[CO2 frac]]+$M$6*Table1[[#This Row],[CO frac]]+$M$5*Table1[[#This Row],[H2O frac]]</f>
        <v>-197245.75000000003</v>
      </c>
      <c r="G4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447">
        <f>Table1[[#This Row],[1st Term]]+Table1[[#This Row],[2nd Term]]</f>
        <v>-208720.99968645725</v>
      </c>
      <c r="I447">
        <f t="shared" si="13"/>
        <v>-186.51381463860145</v>
      </c>
    </row>
    <row r="448" spans="1:9" x14ac:dyDescent="0.25">
      <c r="A448">
        <f t="shared" si="14"/>
        <v>0.44600000000000034</v>
      </c>
      <c r="B448">
        <f>(1-Table1[[#This Row],[reaction extent]])/2</f>
        <v>0.2769999999999998</v>
      </c>
      <c r="C448">
        <f>(1-Table1[[#This Row],[reaction extent]])/2</f>
        <v>0.2769999999999998</v>
      </c>
      <c r="D448">
        <f>Table1[[#This Row],[reaction extent]]/2</f>
        <v>0.22300000000000017</v>
      </c>
      <c r="E448">
        <f>Table1[[#This Row],[reaction extent]]/2</f>
        <v>0.22300000000000017</v>
      </c>
      <c r="F448">
        <f>$M$7*Table1[[#This Row],[CO2 frac]]+$M$6*Table1[[#This Row],[CO frac]]+$M$5*Table1[[#This Row],[H2O frac]]</f>
        <v>-197244.09999999998</v>
      </c>
      <c r="G4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448">
        <f>Table1[[#This Row],[1st Term]]+Table1[[#This Row],[2nd Term]]</f>
        <v>-208721.16936859678</v>
      </c>
      <c r="I448">
        <f t="shared" si="13"/>
        <v>-152.85788979963385</v>
      </c>
    </row>
    <row r="449" spans="1:9" x14ac:dyDescent="0.25">
      <c r="A449">
        <f t="shared" si="14"/>
        <v>0.44700000000000034</v>
      </c>
      <c r="B449">
        <f>(1-Table1[[#This Row],[reaction extent]])/2</f>
        <v>0.27649999999999986</v>
      </c>
      <c r="C449">
        <f>(1-Table1[[#This Row],[reaction extent]])/2</f>
        <v>0.27649999999999986</v>
      </c>
      <c r="D449">
        <f>Table1[[#This Row],[reaction extent]]/2</f>
        <v>0.22350000000000017</v>
      </c>
      <c r="E449">
        <f>Table1[[#This Row],[reaction extent]]/2</f>
        <v>0.22350000000000017</v>
      </c>
      <c r="F449">
        <f>$M$7*Table1[[#This Row],[CO2 frac]]+$M$6*Table1[[#This Row],[CO frac]]+$M$5*Table1[[#This Row],[H2O frac]]</f>
        <v>-197242.45</v>
      </c>
      <c r="G4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-11478.85540223683</v>
      </c>
      <c r="H449">
        <f>Table1[[#This Row],[1st Term]]+Table1[[#This Row],[2nd Term]]</f>
        <v>-208721.30540223685</v>
      </c>
      <c r="I449">
        <f t="shared" si="13"/>
        <v>-119.21667285787397</v>
      </c>
    </row>
    <row r="450" spans="1:9" x14ac:dyDescent="0.25">
      <c r="A450">
        <f t="shared" si="14"/>
        <v>0.44800000000000034</v>
      </c>
      <c r="B450">
        <f>(1-Table1[[#This Row],[reaction extent]])/2</f>
        <v>0.2759999999999998</v>
      </c>
      <c r="C450">
        <f>(1-Table1[[#This Row],[reaction extent]])/2</f>
        <v>0.2759999999999998</v>
      </c>
      <c r="D450">
        <f>Table1[[#This Row],[reaction extent]]/2</f>
        <v>0.22400000000000017</v>
      </c>
      <c r="E450">
        <f>Table1[[#This Row],[reaction extent]]/2</f>
        <v>0.22400000000000017</v>
      </c>
      <c r="F450">
        <f>$M$7*Table1[[#This Row],[CO2 frac]]+$M$6*Table1[[#This Row],[CO frac]]+$M$5*Table1[[#This Row],[H2O frac]]</f>
        <v>-197240.8</v>
      </c>
      <c r="G4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450">
        <f>Table1[[#This Row],[1st Term]]+Table1[[#This Row],[2nd Term]]</f>
        <v>-208721.40780194249</v>
      </c>
      <c r="I450">
        <f t="shared" ref="I450:I513" si="15">(H451-H449)/(A451-A449)</f>
        <v>-85.589878901373524</v>
      </c>
    </row>
    <row r="451" spans="1:9" x14ac:dyDescent="0.25">
      <c r="A451">
        <f t="shared" si="14"/>
        <v>0.44900000000000034</v>
      </c>
      <c r="B451">
        <f>(1-Table1[[#This Row],[reaction extent]])/2</f>
        <v>0.27549999999999986</v>
      </c>
      <c r="C451">
        <f>(1-Table1[[#This Row],[reaction extent]])/2</f>
        <v>0.27549999999999986</v>
      </c>
      <c r="D451">
        <f>Table1[[#This Row],[reaction extent]]/2</f>
        <v>0.22450000000000017</v>
      </c>
      <c r="E451">
        <f>Table1[[#This Row],[reaction extent]]/2</f>
        <v>0.22450000000000017</v>
      </c>
      <c r="F451">
        <f>$M$7*Table1[[#This Row],[CO2 frac]]+$M$6*Table1[[#This Row],[CO frac]]+$M$5*Table1[[#This Row],[H2O frac]]</f>
        <v>-197239.15000000002</v>
      </c>
      <c r="G4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-11482.326581994637</v>
      </c>
      <c r="H451">
        <f>Table1[[#This Row],[1st Term]]+Table1[[#This Row],[2nd Term]]</f>
        <v>-208721.47658199465</v>
      </c>
      <c r="I451">
        <f t="shared" si="15"/>
        <v>-51.977223833091514</v>
      </c>
    </row>
    <row r="452" spans="1:9" x14ac:dyDescent="0.25">
      <c r="A452">
        <f t="shared" si="14"/>
        <v>0.45000000000000034</v>
      </c>
      <c r="B452">
        <f>(1-Table1[[#This Row],[reaction extent]])/2</f>
        <v>0.2749999999999998</v>
      </c>
      <c r="C452">
        <f>(1-Table1[[#This Row],[reaction extent]])/2</f>
        <v>0.2749999999999998</v>
      </c>
      <c r="D452">
        <f>Table1[[#This Row],[reaction extent]]/2</f>
        <v>0.22500000000000017</v>
      </c>
      <c r="E452">
        <f>Table1[[#This Row],[reaction extent]]/2</f>
        <v>0.22500000000000017</v>
      </c>
      <c r="F452">
        <f>$M$7*Table1[[#This Row],[CO2 frac]]+$M$6*Table1[[#This Row],[CO frac]]+$M$5*Table1[[#This Row],[H2O frac]]</f>
        <v>-197237.5</v>
      </c>
      <c r="G4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452">
        <f>Table1[[#This Row],[1st Term]]+Table1[[#This Row],[2nd Term]]</f>
        <v>-208721.51175639016</v>
      </c>
      <c r="I452">
        <f t="shared" si="15"/>
        <v>-18.378424167167378</v>
      </c>
    </row>
    <row r="453" spans="1:9" x14ac:dyDescent="0.25">
      <c r="A453">
        <f t="shared" si="14"/>
        <v>0.45100000000000035</v>
      </c>
      <c r="B453">
        <f>(1-Table1[[#This Row],[reaction extent]])/2</f>
        <v>0.27449999999999986</v>
      </c>
      <c r="C453">
        <f>(1-Table1[[#This Row],[reaction extent]])/2</f>
        <v>0.27449999999999986</v>
      </c>
      <c r="D453">
        <f>Table1[[#This Row],[reaction extent]]/2</f>
        <v>0.22550000000000017</v>
      </c>
      <c r="E453">
        <f>Table1[[#This Row],[reaction extent]]/2</f>
        <v>0.22550000000000017</v>
      </c>
      <c r="F453">
        <f>$M$7*Table1[[#This Row],[CO2 frac]]+$M$6*Table1[[#This Row],[CO frac]]+$M$5*Table1[[#This Row],[H2O frac]]</f>
        <v>-197235.85000000003</v>
      </c>
      <c r="G4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453">
        <f>Table1[[#This Row],[1st Term]]+Table1[[#This Row],[2nd Term]]</f>
        <v>-208721.51333884298</v>
      </c>
      <c r="I453">
        <f t="shared" si="15"/>
        <v>15.206802840111763</v>
      </c>
    </row>
    <row r="454" spans="1:9" x14ac:dyDescent="0.25">
      <c r="A454">
        <f t="shared" si="14"/>
        <v>0.45200000000000035</v>
      </c>
      <c r="B454">
        <f>(1-Table1[[#This Row],[reaction extent]])/2</f>
        <v>0.2739999999999998</v>
      </c>
      <c r="C454">
        <f>(1-Table1[[#This Row],[reaction extent]])/2</f>
        <v>0.2739999999999998</v>
      </c>
      <c r="D454">
        <f>Table1[[#This Row],[reaction extent]]/2</f>
        <v>0.22600000000000017</v>
      </c>
      <c r="E454">
        <f>Table1[[#This Row],[reaction extent]]/2</f>
        <v>0.22600000000000017</v>
      </c>
      <c r="F454">
        <f>$M$7*Table1[[#This Row],[CO2 frac]]+$M$6*Table1[[#This Row],[CO frac]]+$M$5*Table1[[#This Row],[H2O frac]]</f>
        <v>-197234.2</v>
      </c>
      <c r="G4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-11487.281342784476</v>
      </c>
      <c r="H454">
        <f>Table1[[#This Row],[1st Term]]+Table1[[#This Row],[2nd Term]]</f>
        <v>-208721.48134278448</v>
      </c>
      <c r="I454">
        <f t="shared" si="15"/>
        <v>48.77873927762262</v>
      </c>
    </row>
    <row r="455" spans="1:9" x14ac:dyDescent="0.25">
      <c r="A455">
        <f t="shared" si="14"/>
        <v>0.45300000000000035</v>
      </c>
      <c r="B455">
        <f>(1-Table1[[#This Row],[reaction extent]])/2</f>
        <v>0.27349999999999985</v>
      </c>
      <c r="C455">
        <f>(1-Table1[[#This Row],[reaction extent]])/2</f>
        <v>0.27349999999999985</v>
      </c>
      <c r="D455">
        <f>Table1[[#This Row],[reaction extent]]/2</f>
        <v>0.22650000000000017</v>
      </c>
      <c r="E455">
        <f>Table1[[#This Row],[reaction extent]]/2</f>
        <v>0.22650000000000017</v>
      </c>
      <c r="F455">
        <f>$M$7*Table1[[#This Row],[CO2 frac]]+$M$6*Table1[[#This Row],[CO frac]]+$M$5*Table1[[#This Row],[H2O frac]]</f>
        <v>-197232.55000000002</v>
      </c>
      <c r="G4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455">
        <f>Table1[[#This Row],[1st Term]]+Table1[[#This Row],[2nd Term]]</f>
        <v>-208721.41578136443</v>
      </c>
      <c r="I455">
        <f t="shared" si="15"/>
        <v>82.337666579405706</v>
      </c>
    </row>
    <row r="456" spans="1:9" x14ac:dyDescent="0.25">
      <c r="A456">
        <f t="shared" si="14"/>
        <v>0.45400000000000035</v>
      </c>
      <c r="B456">
        <f>(1-Table1[[#This Row],[reaction extent]])/2</f>
        <v>0.2729999999999998</v>
      </c>
      <c r="C456">
        <f>(1-Table1[[#This Row],[reaction extent]])/2</f>
        <v>0.2729999999999998</v>
      </c>
      <c r="D456">
        <f>Table1[[#This Row],[reaction extent]]/2</f>
        <v>0.22700000000000017</v>
      </c>
      <c r="E456">
        <f>Table1[[#This Row],[reaction extent]]/2</f>
        <v>0.22700000000000017</v>
      </c>
      <c r="F456">
        <f>$M$7*Table1[[#This Row],[CO2 frac]]+$M$6*Table1[[#This Row],[CO frac]]+$M$5*Table1[[#This Row],[H2O frac]]</f>
        <v>-197230.89999999997</v>
      </c>
      <c r="G4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-11490.41666745136</v>
      </c>
      <c r="H456">
        <f>Table1[[#This Row],[1st Term]]+Table1[[#This Row],[2nd Term]]</f>
        <v>-208721.31666745132</v>
      </c>
      <c r="I456">
        <f t="shared" si="15"/>
        <v>115.88386549556152</v>
      </c>
    </row>
    <row r="457" spans="1:9" x14ac:dyDescent="0.25">
      <c r="A457">
        <f t="shared" si="14"/>
        <v>0.45500000000000035</v>
      </c>
      <c r="B457">
        <f>(1-Table1[[#This Row],[reaction extent]])/2</f>
        <v>0.27249999999999985</v>
      </c>
      <c r="C457">
        <f>(1-Table1[[#This Row],[reaction extent]])/2</f>
        <v>0.27249999999999985</v>
      </c>
      <c r="D457">
        <f>Table1[[#This Row],[reaction extent]]/2</f>
        <v>0.22750000000000017</v>
      </c>
      <c r="E457">
        <f>Table1[[#This Row],[reaction extent]]/2</f>
        <v>0.22750000000000017</v>
      </c>
      <c r="F457">
        <f>$M$7*Table1[[#This Row],[CO2 frac]]+$M$6*Table1[[#This Row],[CO frac]]+$M$5*Table1[[#This Row],[H2O frac]]</f>
        <v>-197229.25</v>
      </c>
      <c r="G4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457">
        <f>Table1[[#This Row],[1st Term]]+Table1[[#This Row],[2nd Term]]</f>
        <v>-208721.18401363344</v>
      </c>
      <c r="I457">
        <f t="shared" si="15"/>
        <v>149.41761622321778</v>
      </c>
    </row>
    <row r="458" spans="1:9" x14ac:dyDescent="0.25">
      <c r="A458">
        <f t="shared" si="14"/>
        <v>0.45600000000000035</v>
      </c>
      <c r="B458">
        <f>(1-Table1[[#This Row],[reaction extent]])/2</f>
        <v>0.2719999999999998</v>
      </c>
      <c r="C458">
        <f>(1-Table1[[#This Row],[reaction extent]])/2</f>
        <v>0.2719999999999998</v>
      </c>
      <c r="D458">
        <f>Table1[[#This Row],[reaction extent]]/2</f>
        <v>0.22800000000000017</v>
      </c>
      <c r="E458">
        <f>Table1[[#This Row],[reaction extent]]/2</f>
        <v>0.22800000000000017</v>
      </c>
      <c r="F458">
        <f>$M$7*Table1[[#This Row],[CO2 frac]]+$M$6*Table1[[#This Row],[CO frac]]+$M$5*Table1[[#This Row],[H2O frac]]</f>
        <v>-197227.6</v>
      </c>
      <c r="G4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458">
        <f>Table1[[#This Row],[1st Term]]+Table1[[#This Row],[2nd Term]]</f>
        <v>-208721.01783221887</v>
      </c>
      <c r="I458">
        <f t="shared" si="15"/>
        <v>182.93919834832178</v>
      </c>
    </row>
    <row r="459" spans="1:9" x14ac:dyDescent="0.25">
      <c r="A459">
        <f t="shared" si="14"/>
        <v>0.45700000000000035</v>
      </c>
      <c r="B459">
        <f>(1-Table1[[#This Row],[reaction extent]])/2</f>
        <v>0.27149999999999985</v>
      </c>
      <c r="C459">
        <f>(1-Table1[[#This Row],[reaction extent]])/2</f>
        <v>0.27149999999999985</v>
      </c>
      <c r="D459">
        <f>Table1[[#This Row],[reaction extent]]/2</f>
        <v>0.22850000000000018</v>
      </c>
      <c r="E459">
        <f>Table1[[#This Row],[reaction extent]]/2</f>
        <v>0.22850000000000018</v>
      </c>
      <c r="F459">
        <f>$M$7*Table1[[#This Row],[CO2 frac]]+$M$6*Table1[[#This Row],[CO frac]]+$M$5*Table1[[#This Row],[H2O frac]]</f>
        <v>-197225.95</v>
      </c>
      <c r="G4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459">
        <f>Table1[[#This Row],[1st Term]]+Table1[[#This Row],[2nd Term]]</f>
        <v>-208720.81813523674</v>
      </c>
      <c r="I459">
        <f t="shared" si="15"/>
        <v>216.44889075832887</v>
      </c>
    </row>
    <row r="460" spans="1:9" x14ac:dyDescent="0.25">
      <c r="A460">
        <f t="shared" si="14"/>
        <v>0.45800000000000035</v>
      </c>
      <c r="B460">
        <f>(1-Table1[[#This Row],[reaction extent]])/2</f>
        <v>0.2709999999999998</v>
      </c>
      <c r="C460">
        <f>(1-Table1[[#This Row],[reaction extent]])/2</f>
        <v>0.2709999999999998</v>
      </c>
      <c r="D460">
        <f>Table1[[#This Row],[reaction extent]]/2</f>
        <v>0.22900000000000018</v>
      </c>
      <c r="E460">
        <f>Table1[[#This Row],[reaction extent]]/2</f>
        <v>0.22900000000000018</v>
      </c>
      <c r="F460">
        <f>$M$7*Table1[[#This Row],[CO2 frac]]+$M$6*Table1[[#This Row],[CO frac]]+$M$5*Table1[[#This Row],[H2O frac]]</f>
        <v>-197224.3</v>
      </c>
      <c r="G4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-11496.284934437357</v>
      </c>
      <c r="H460">
        <f>Table1[[#This Row],[1st Term]]+Table1[[#This Row],[2nd Term]]</f>
        <v>-208720.58493443736</v>
      </c>
      <c r="I460">
        <f t="shared" si="15"/>
        <v>249.94697184592928</v>
      </c>
    </row>
    <row r="461" spans="1:9" x14ac:dyDescent="0.25">
      <c r="A461">
        <f t="shared" si="14"/>
        <v>0.45900000000000035</v>
      </c>
      <c r="B461">
        <f>(1-Table1[[#This Row],[reaction extent]])/2</f>
        <v>0.27049999999999985</v>
      </c>
      <c r="C461">
        <f>(1-Table1[[#This Row],[reaction extent]])/2</f>
        <v>0.27049999999999985</v>
      </c>
      <c r="D461">
        <f>Table1[[#This Row],[reaction extent]]/2</f>
        <v>0.22950000000000018</v>
      </c>
      <c r="E461">
        <f>Table1[[#This Row],[reaction extent]]/2</f>
        <v>0.22950000000000018</v>
      </c>
      <c r="F461">
        <f>$M$7*Table1[[#This Row],[CO2 frac]]+$M$6*Table1[[#This Row],[CO frac]]+$M$5*Table1[[#This Row],[H2O frac]]</f>
        <v>-197222.65000000002</v>
      </c>
      <c r="G4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461">
        <f>Table1[[#This Row],[1st Term]]+Table1[[#This Row],[2nd Term]]</f>
        <v>-208720.31824129305</v>
      </c>
      <c r="I461">
        <f t="shared" si="15"/>
        <v>283.43371942173667</v>
      </c>
    </row>
    <row r="462" spans="1:9" x14ac:dyDescent="0.25">
      <c r="A462">
        <f t="shared" si="14"/>
        <v>0.46000000000000035</v>
      </c>
      <c r="B462">
        <f>(1-Table1[[#This Row],[reaction extent]])/2</f>
        <v>0.2699999999999998</v>
      </c>
      <c r="C462">
        <f>(1-Table1[[#This Row],[reaction extent]])/2</f>
        <v>0.2699999999999998</v>
      </c>
      <c r="D462">
        <f>Table1[[#This Row],[reaction extent]]/2</f>
        <v>0.23000000000000018</v>
      </c>
      <c r="E462">
        <f>Table1[[#This Row],[reaction extent]]/2</f>
        <v>0.23000000000000018</v>
      </c>
      <c r="F462">
        <f>$M$7*Table1[[#This Row],[CO2 frac]]+$M$6*Table1[[#This Row],[CO frac]]+$M$5*Table1[[#This Row],[H2O frac]]</f>
        <v>-197221</v>
      </c>
      <c r="G4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-11499.01806699852</v>
      </c>
      <c r="H462">
        <f>Table1[[#This Row],[1st Term]]+Table1[[#This Row],[2nd Term]]</f>
        <v>-208720.01806699851</v>
      </c>
      <c r="I462">
        <f t="shared" si="15"/>
        <v>316.90941069973604</v>
      </c>
    </row>
    <row r="463" spans="1:9" x14ac:dyDescent="0.25">
      <c r="A463">
        <f t="shared" si="14"/>
        <v>0.46100000000000035</v>
      </c>
      <c r="B463">
        <f>(1-Table1[[#This Row],[reaction extent]])/2</f>
        <v>0.26949999999999985</v>
      </c>
      <c r="C463">
        <f>(1-Table1[[#This Row],[reaction extent]])/2</f>
        <v>0.26949999999999985</v>
      </c>
      <c r="D463">
        <f>Table1[[#This Row],[reaction extent]]/2</f>
        <v>0.23050000000000018</v>
      </c>
      <c r="E463">
        <f>Table1[[#This Row],[reaction extent]]/2</f>
        <v>0.23050000000000018</v>
      </c>
      <c r="F463">
        <f>$M$7*Table1[[#This Row],[CO2 frac]]+$M$6*Table1[[#This Row],[CO frac]]+$M$5*Table1[[#This Row],[H2O frac]]</f>
        <v>-197219.35</v>
      </c>
      <c r="G4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463">
        <f>Table1[[#This Row],[1st Term]]+Table1[[#This Row],[2nd Term]]</f>
        <v>-208719.68442247165</v>
      </c>
      <c r="I463">
        <f t="shared" si="15"/>
        <v>350.37432237004367</v>
      </c>
    </row>
    <row r="464" spans="1:9" x14ac:dyDescent="0.25">
      <c r="A464">
        <f t="shared" si="14"/>
        <v>0.46200000000000035</v>
      </c>
      <c r="B464">
        <f>(1-Table1[[#This Row],[reaction extent]])/2</f>
        <v>0.26899999999999979</v>
      </c>
      <c r="C464">
        <f>(1-Table1[[#This Row],[reaction extent]])/2</f>
        <v>0.26899999999999979</v>
      </c>
      <c r="D464">
        <f>Table1[[#This Row],[reaction extent]]/2</f>
        <v>0.23100000000000018</v>
      </c>
      <c r="E464">
        <f>Table1[[#This Row],[reaction extent]]/2</f>
        <v>0.23100000000000018</v>
      </c>
      <c r="F464">
        <f>$M$7*Table1[[#This Row],[CO2 frac]]+$M$6*Table1[[#This Row],[CO frac]]+$M$5*Table1[[#This Row],[H2O frac]]</f>
        <v>-197217.7</v>
      </c>
      <c r="G4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464">
        <f>Table1[[#This Row],[1st Term]]+Table1[[#This Row],[2nd Term]]</f>
        <v>-208719.31731835377</v>
      </c>
      <c r="I464">
        <f t="shared" si="15"/>
        <v>383.82873065711431</v>
      </c>
    </row>
    <row r="465" spans="1:9" x14ac:dyDescent="0.25">
      <c r="A465">
        <f t="shared" si="14"/>
        <v>0.46300000000000036</v>
      </c>
      <c r="B465">
        <f>(1-Table1[[#This Row],[reaction extent]])/2</f>
        <v>0.26849999999999985</v>
      </c>
      <c r="C465">
        <f>(1-Table1[[#This Row],[reaction extent]])/2</f>
        <v>0.26849999999999985</v>
      </c>
      <c r="D465">
        <f>Table1[[#This Row],[reaction extent]]/2</f>
        <v>0.23150000000000018</v>
      </c>
      <c r="E465">
        <f>Table1[[#This Row],[reaction extent]]/2</f>
        <v>0.23150000000000018</v>
      </c>
      <c r="F465">
        <f>$M$7*Table1[[#This Row],[CO2 frac]]+$M$6*Table1[[#This Row],[CO frac]]+$M$5*Table1[[#This Row],[H2O frac]]</f>
        <v>-197216.05000000002</v>
      </c>
      <c r="G4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-11502.866765010318</v>
      </c>
      <c r="H465">
        <f>Table1[[#This Row],[1st Term]]+Table1[[#This Row],[2nd Term]]</f>
        <v>-208718.91676501033</v>
      </c>
      <c r="I465">
        <f t="shared" si="15"/>
        <v>417.27291118877434</v>
      </c>
    </row>
    <row r="466" spans="1:9" x14ac:dyDescent="0.25">
      <c r="A466">
        <f t="shared" si="14"/>
        <v>0.46400000000000036</v>
      </c>
      <c r="B466">
        <f>(1-Table1[[#This Row],[reaction extent]])/2</f>
        <v>0.26799999999999979</v>
      </c>
      <c r="C466">
        <f>(1-Table1[[#This Row],[reaction extent]])/2</f>
        <v>0.26799999999999979</v>
      </c>
      <c r="D466">
        <f>Table1[[#This Row],[reaction extent]]/2</f>
        <v>0.23200000000000018</v>
      </c>
      <c r="E466">
        <f>Table1[[#This Row],[reaction extent]]/2</f>
        <v>0.23200000000000018</v>
      </c>
      <c r="F466">
        <f>$M$7*Table1[[#This Row],[CO2 frac]]+$M$6*Table1[[#This Row],[CO frac]]+$M$5*Table1[[#This Row],[H2O frac]]</f>
        <v>-197214.4</v>
      </c>
      <c r="G4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466">
        <f>Table1[[#This Row],[1st Term]]+Table1[[#This Row],[2nd Term]]</f>
        <v>-208718.4827725314</v>
      </c>
      <c r="I466">
        <f t="shared" si="15"/>
        <v>450.70713909808507</v>
      </c>
    </row>
    <row r="467" spans="1:9" x14ac:dyDescent="0.25">
      <c r="A467">
        <f t="shared" si="14"/>
        <v>0.46500000000000036</v>
      </c>
      <c r="B467">
        <f>(1-Table1[[#This Row],[reaction extent]])/2</f>
        <v>0.26749999999999985</v>
      </c>
      <c r="C467">
        <f>(1-Table1[[#This Row],[reaction extent]])/2</f>
        <v>0.26749999999999985</v>
      </c>
      <c r="D467">
        <f>Table1[[#This Row],[reaction extent]]/2</f>
        <v>0.23250000000000018</v>
      </c>
      <c r="E467">
        <f>Table1[[#This Row],[reaction extent]]/2</f>
        <v>0.23250000000000018</v>
      </c>
      <c r="F467">
        <f>$M$7*Table1[[#This Row],[CO2 frac]]+$M$6*Table1[[#This Row],[CO frac]]+$M$5*Table1[[#This Row],[H2O frac]]</f>
        <v>-197212.75</v>
      </c>
      <c r="G4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467">
        <f>Table1[[#This Row],[1st Term]]+Table1[[#This Row],[2nd Term]]</f>
        <v>-208718.01535073214</v>
      </c>
      <c r="I467">
        <f t="shared" si="15"/>
        <v>484.13168908155012</v>
      </c>
    </row>
    <row r="468" spans="1:9" x14ac:dyDescent="0.25">
      <c r="A468">
        <f t="shared" si="14"/>
        <v>0.46600000000000036</v>
      </c>
      <c r="B468">
        <f>(1-Table1[[#This Row],[reaction extent]])/2</f>
        <v>0.26699999999999979</v>
      </c>
      <c r="C468">
        <f>(1-Table1[[#This Row],[reaction extent]])/2</f>
        <v>0.26699999999999979</v>
      </c>
      <c r="D468">
        <f>Table1[[#This Row],[reaction extent]]/2</f>
        <v>0.23300000000000018</v>
      </c>
      <c r="E468">
        <f>Table1[[#This Row],[reaction extent]]/2</f>
        <v>0.23300000000000018</v>
      </c>
      <c r="F468">
        <f>$M$7*Table1[[#This Row],[CO2 frac]]+$M$6*Table1[[#This Row],[CO frac]]+$M$5*Table1[[#This Row],[H2O frac]]</f>
        <v>-197211.1</v>
      </c>
      <c r="G4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-11506.414509153223</v>
      </c>
      <c r="H468">
        <f>Table1[[#This Row],[1st Term]]+Table1[[#This Row],[2nd Term]]</f>
        <v>-208717.51450915323</v>
      </c>
      <c r="I468">
        <f t="shared" si="15"/>
        <v>517.54683535546019</v>
      </c>
    </row>
    <row r="469" spans="1:9" x14ac:dyDescent="0.25">
      <c r="A469">
        <f t="shared" si="14"/>
        <v>0.46700000000000036</v>
      </c>
      <c r="B469">
        <f>(1-Table1[[#This Row],[reaction extent]])/2</f>
        <v>0.26649999999999985</v>
      </c>
      <c r="C469">
        <f>(1-Table1[[#This Row],[reaction extent]])/2</f>
        <v>0.26649999999999985</v>
      </c>
      <c r="D469">
        <f>Table1[[#This Row],[reaction extent]]/2</f>
        <v>0.23350000000000018</v>
      </c>
      <c r="E469">
        <f>Table1[[#This Row],[reaction extent]]/2</f>
        <v>0.23350000000000018</v>
      </c>
      <c r="F469">
        <f>$M$7*Table1[[#This Row],[CO2 frac]]+$M$6*Table1[[#This Row],[CO frac]]+$M$5*Table1[[#This Row],[H2O frac]]</f>
        <v>-197209.45</v>
      </c>
      <c r="G4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469">
        <f>Table1[[#This Row],[1st Term]]+Table1[[#This Row],[2nd Term]]</f>
        <v>-208716.98025706143</v>
      </c>
      <c r="I469">
        <f t="shared" si="15"/>
        <v>550.95285165589257</v>
      </c>
    </row>
    <row r="470" spans="1:9" x14ac:dyDescent="0.25">
      <c r="A470">
        <f t="shared" si="14"/>
        <v>0.46800000000000036</v>
      </c>
      <c r="B470">
        <f>(1-Table1[[#This Row],[reaction extent]])/2</f>
        <v>0.26599999999999979</v>
      </c>
      <c r="C470">
        <f>(1-Table1[[#This Row],[reaction extent]])/2</f>
        <v>0.26599999999999979</v>
      </c>
      <c r="D470">
        <f>Table1[[#This Row],[reaction extent]]/2</f>
        <v>0.23400000000000018</v>
      </c>
      <c r="E470">
        <f>Table1[[#This Row],[reaction extent]]/2</f>
        <v>0.23400000000000018</v>
      </c>
      <c r="F470">
        <f>$M$7*Table1[[#This Row],[CO2 frac]]+$M$6*Table1[[#This Row],[CO frac]]+$M$5*Table1[[#This Row],[H2O frac]]</f>
        <v>-197207.8</v>
      </c>
      <c r="G4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-11508.612603449934</v>
      </c>
      <c r="H470">
        <f>Table1[[#This Row],[1st Term]]+Table1[[#This Row],[2nd Term]]</f>
        <v>-208716.41260344992</v>
      </c>
      <c r="I470">
        <f t="shared" si="15"/>
        <v>584.35001123871132</v>
      </c>
    </row>
    <row r="471" spans="1:9" x14ac:dyDescent="0.25">
      <c r="A471">
        <f t="shared" si="14"/>
        <v>0.46900000000000036</v>
      </c>
      <c r="B471">
        <f>(1-Table1[[#This Row],[reaction extent]])/2</f>
        <v>0.26549999999999985</v>
      </c>
      <c r="C471">
        <f>(1-Table1[[#This Row],[reaction extent]])/2</f>
        <v>0.26549999999999985</v>
      </c>
      <c r="D471">
        <f>Table1[[#This Row],[reaction extent]]/2</f>
        <v>0.23450000000000018</v>
      </c>
      <c r="E471">
        <f>Table1[[#This Row],[reaction extent]]/2</f>
        <v>0.23450000000000018</v>
      </c>
      <c r="F471">
        <f>$M$7*Table1[[#This Row],[CO2 frac]]+$M$6*Table1[[#This Row],[CO frac]]+$M$5*Table1[[#This Row],[H2O frac]]</f>
        <v>-197206.15000000002</v>
      </c>
      <c r="G4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471">
        <f>Table1[[#This Row],[1st Term]]+Table1[[#This Row],[2nd Term]]</f>
        <v>-208715.81155703895</v>
      </c>
      <c r="I471">
        <f t="shared" si="15"/>
        <v>617.73858703963867</v>
      </c>
    </row>
    <row r="472" spans="1:9" x14ac:dyDescent="0.25">
      <c r="A472">
        <f t="shared" si="14"/>
        <v>0.47000000000000036</v>
      </c>
      <c r="B472">
        <f>(1-Table1[[#This Row],[reaction extent]])/2</f>
        <v>0.26499999999999979</v>
      </c>
      <c r="C472">
        <f>(1-Table1[[#This Row],[reaction extent]])/2</f>
        <v>0.26499999999999979</v>
      </c>
      <c r="D472">
        <f>Table1[[#This Row],[reaction extent]]/2</f>
        <v>0.23500000000000018</v>
      </c>
      <c r="E472">
        <f>Table1[[#This Row],[reaction extent]]/2</f>
        <v>0.23500000000000018</v>
      </c>
      <c r="F472">
        <f>$M$7*Table1[[#This Row],[CO2 frac]]+$M$6*Table1[[#This Row],[CO frac]]+$M$5*Table1[[#This Row],[H2O frac]]</f>
        <v>-197204.5</v>
      </c>
      <c r="G4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472">
        <f>Table1[[#This Row],[1st Term]]+Table1[[#This Row],[2nd Term]]</f>
        <v>-208715.17712627584</v>
      </c>
      <c r="I472">
        <f t="shared" si="15"/>
        <v>651.11885148507952</v>
      </c>
    </row>
    <row r="473" spans="1:9" x14ac:dyDescent="0.25">
      <c r="A473">
        <f t="shared" si="14"/>
        <v>0.47100000000000036</v>
      </c>
      <c r="B473">
        <f>(1-Table1[[#This Row],[reaction extent]])/2</f>
        <v>0.26449999999999985</v>
      </c>
      <c r="C473">
        <f>(1-Table1[[#This Row],[reaction extent]])/2</f>
        <v>0.26449999999999985</v>
      </c>
      <c r="D473">
        <f>Table1[[#This Row],[reaction extent]]/2</f>
        <v>0.23550000000000018</v>
      </c>
      <c r="E473">
        <f>Table1[[#This Row],[reaction extent]]/2</f>
        <v>0.23550000000000018</v>
      </c>
      <c r="F473">
        <f>$M$7*Table1[[#This Row],[CO2 frac]]+$M$6*Table1[[#This Row],[CO frac]]+$M$5*Table1[[#This Row],[H2O frac]]</f>
        <v>-197202.85</v>
      </c>
      <c r="G4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473">
        <f>Table1[[#This Row],[1st Term]]+Table1[[#This Row],[2nd Term]]</f>
        <v>-208714.50931933598</v>
      </c>
      <c r="I473">
        <f t="shared" si="15"/>
        <v>684.49107659398521</v>
      </c>
    </row>
    <row r="474" spans="1:9" x14ac:dyDescent="0.25">
      <c r="A474">
        <f t="shared" si="14"/>
        <v>0.47200000000000036</v>
      </c>
      <c r="B474">
        <f>(1-Table1[[#This Row],[reaction extent]])/2</f>
        <v>0.26399999999999979</v>
      </c>
      <c r="C474">
        <f>(1-Table1[[#This Row],[reaction extent]])/2</f>
        <v>0.26399999999999979</v>
      </c>
      <c r="D474">
        <f>Table1[[#This Row],[reaction extent]]/2</f>
        <v>0.23600000000000018</v>
      </c>
      <c r="E474">
        <f>Table1[[#This Row],[reaction extent]]/2</f>
        <v>0.23600000000000018</v>
      </c>
      <c r="F474">
        <f>$M$7*Table1[[#This Row],[CO2 frac]]+$M$6*Table1[[#This Row],[CO frac]]+$M$5*Table1[[#This Row],[H2O frac]]</f>
        <v>-197201.19999999998</v>
      </c>
      <c r="G4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-11512.608144122674</v>
      </c>
      <c r="H474">
        <f>Table1[[#This Row],[1st Term]]+Table1[[#This Row],[2nd Term]]</f>
        <v>-208713.80814412265</v>
      </c>
      <c r="I474">
        <f t="shared" si="15"/>
        <v>717.85553403606104</v>
      </c>
    </row>
    <row r="475" spans="1:9" x14ac:dyDescent="0.25">
      <c r="A475">
        <f t="shared" si="14"/>
        <v>0.47300000000000036</v>
      </c>
      <c r="B475">
        <f>(1-Table1[[#This Row],[reaction extent]])/2</f>
        <v>0.26349999999999985</v>
      </c>
      <c r="C475">
        <f>(1-Table1[[#This Row],[reaction extent]])/2</f>
        <v>0.26349999999999985</v>
      </c>
      <c r="D475">
        <f>Table1[[#This Row],[reaction extent]]/2</f>
        <v>0.23650000000000018</v>
      </c>
      <c r="E475">
        <f>Table1[[#This Row],[reaction extent]]/2</f>
        <v>0.23650000000000018</v>
      </c>
      <c r="F475">
        <f>$M$7*Table1[[#This Row],[CO2 frac]]+$M$6*Table1[[#This Row],[CO frac]]+$M$5*Table1[[#This Row],[H2O frac]]</f>
        <v>-197199.55000000002</v>
      </c>
      <c r="G4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-11513.523608267889</v>
      </c>
      <c r="H475">
        <f>Table1[[#This Row],[1st Term]]+Table1[[#This Row],[2nd Term]]</f>
        <v>-208713.07360826791</v>
      </c>
      <c r="I475">
        <f t="shared" si="15"/>
        <v>751.21249511721476</v>
      </c>
    </row>
    <row r="476" spans="1:9" x14ac:dyDescent="0.25">
      <c r="A476">
        <f t="shared" si="14"/>
        <v>0.47400000000000037</v>
      </c>
      <c r="B476">
        <f>(1-Table1[[#This Row],[reaction extent]])/2</f>
        <v>0.26299999999999979</v>
      </c>
      <c r="C476">
        <f>(1-Table1[[#This Row],[reaction extent]])/2</f>
        <v>0.26299999999999979</v>
      </c>
      <c r="D476">
        <f>Table1[[#This Row],[reaction extent]]/2</f>
        <v>0.23700000000000018</v>
      </c>
      <c r="E476">
        <f>Table1[[#This Row],[reaction extent]]/2</f>
        <v>0.23700000000000018</v>
      </c>
      <c r="F476">
        <f>$M$7*Table1[[#This Row],[CO2 frac]]+$M$6*Table1[[#This Row],[CO frac]]+$M$5*Table1[[#This Row],[H2O frac]]</f>
        <v>-197197.9</v>
      </c>
      <c r="G4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476">
        <f>Table1[[#This Row],[1st Term]]+Table1[[#This Row],[2nd Term]]</f>
        <v>-208712.30571913242</v>
      </c>
      <c r="I476">
        <f t="shared" si="15"/>
        <v>784.56223073590013</v>
      </c>
    </row>
    <row r="477" spans="1:9" x14ac:dyDescent="0.25">
      <c r="A477">
        <f t="shared" si="14"/>
        <v>0.47500000000000037</v>
      </c>
      <c r="B477">
        <f>(1-Table1[[#This Row],[reaction extent]])/2</f>
        <v>0.26249999999999984</v>
      </c>
      <c r="C477">
        <f>(1-Table1[[#This Row],[reaction extent]])/2</f>
        <v>0.26249999999999984</v>
      </c>
      <c r="D477">
        <f>Table1[[#This Row],[reaction extent]]/2</f>
        <v>0.23750000000000018</v>
      </c>
      <c r="E477">
        <f>Table1[[#This Row],[reaction extent]]/2</f>
        <v>0.23750000000000018</v>
      </c>
      <c r="F477">
        <f>$M$7*Table1[[#This Row],[CO2 frac]]+$M$6*Table1[[#This Row],[CO frac]]+$M$5*Table1[[#This Row],[H2O frac]]</f>
        <v>-197196.25</v>
      </c>
      <c r="G4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-11515.25448380642</v>
      </c>
      <c r="H477">
        <f>Table1[[#This Row],[1st Term]]+Table1[[#This Row],[2nd Term]]</f>
        <v>-208711.50448380644</v>
      </c>
      <c r="I477">
        <f t="shared" si="15"/>
        <v>817.905011455877</v>
      </c>
    </row>
    <row r="478" spans="1:9" x14ac:dyDescent="0.25">
      <c r="A478">
        <f t="shared" si="14"/>
        <v>0.47600000000000037</v>
      </c>
      <c r="B478">
        <f>(1-Table1[[#This Row],[reaction extent]])/2</f>
        <v>0.26199999999999979</v>
      </c>
      <c r="C478">
        <f>(1-Table1[[#This Row],[reaction extent]])/2</f>
        <v>0.26199999999999979</v>
      </c>
      <c r="D478">
        <f>Table1[[#This Row],[reaction extent]]/2</f>
        <v>0.23800000000000018</v>
      </c>
      <c r="E478">
        <f>Table1[[#This Row],[reaction extent]]/2</f>
        <v>0.23800000000000018</v>
      </c>
      <c r="F478">
        <f>$M$7*Table1[[#This Row],[CO2 frac]]+$M$6*Table1[[#This Row],[CO frac]]+$M$5*Table1[[#This Row],[H2O frac]]</f>
        <v>-197194.59999999998</v>
      </c>
      <c r="G4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-11516.069909109525</v>
      </c>
      <c r="H478">
        <f>Table1[[#This Row],[1st Term]]+Table1[[#This Row],[2nd Term]]</f>
        <v>-208710.66990910951</v>
      </c>
      <c r="I478">
        <f t="shared" si="15"/>
        <v>851.24110752076297</v>
      </c>
    </row>
    <row r="479" spans="1:9" x14ac:dyDescent="0.25">
      <c r="A479">
        <f t="shared" si="14"/>
        <v>0.47700000000000037</v>
      </c>
      <c r="B479">
        <f>(1-Table1[[#This Row],[reaction extent]])/2</f>
        <v>0.26149999999999984</v>
      </c>
      <c r="C479">
        <f>(1-Table1[[#This Row],[reaction extent]])/2</f>
        <v>0.26149999999999984</v>
      </c>
      <c r="D479">
        <f>Table1[[#This Row],[reaction extent]]/2</f>
        <v>0.23850000000000018</v>
      </c>
      <c r="E479">
        <f>Table1[[#This Row],[reaction extent]]/2</f>
        <v>0.23850000000000018</v>
      </c>
      <c r="F479">
        <f>$M$7*Table1[[#This Row],[CO2 frac]]+$M$6*Table1[[#This Row],[CO frac]]+$M$5*Table1[[#This Row],[H2O frac]]</f>
        <v>-197192.95</v>
      </c>
      <c r="G4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-11516.852001591382</v>
      </c>
      <c r="H479">
        <f>Table1[[#This Row],[1st Term]]+Table1[[#This Row],[2nd Term]]</f>
        <v>-208709.80200159139</v>
      </c>
      <c r="I479">
        <f t="shared" si="15"/>
        <v>884.57078882492999</v>
      </c>
    </row>
    <row r="480" spans="1:9" x14ac:dyDescent="0.25">
      <c r="A480">
        <f t="shared" si="14"/>
        <v>0.47800000000000037</v>
      </c>
      <c r="B480">
        <f>(1-Table1[[#This Row],[reaction extent]])/2</f>
        <v>0.26099999999999979</v>
      </c>
      <c r="C480">
        <f>(1-Table1[[#This Row],[reaction extent]])/2</f>
        <v>0.26099999999999979</v>
      </c>
      <c r="D480">
        <f>Table1[[#This Row],[reaction extent]]/2</f>
        <v>0.23900000000000018</v>
      </c>
      <c r="E480">
        <f>Table1[[#This Row],[reaction extent]]/2</f>
        <v>0.23900000000000018</v>
      </c>
      <c r="F480">
        <f>$M$7*Table1[[#This Row],[CO2 frac]]+$M$6*Table1[[#This Row],[CO frac]]+$M$5*Table1[[#This Row],[H2O frac]]</f>
        <v>-197191.3</v>
      </c>
      <c r="G4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-11517.600767531869</v>
      </c>
      <c r="H480">
        <f>Table1[[#This Row],[1st Term]]+Table1[[#This Row],[2nd Term]]</f>
        <v>-208708.90076753186</v>
      </c>
      <c r="I480">
        <f t="shared" si="15"/>
        <v>917.8943249717114</v>
      </c>
    </row>
    <row r="481" spans="1:9" x14ac:dyDescent="0.25">
      <c r="A481">
        <f t="shared" si="14"/>
        <v>0.47900000000000037</v>
      </c>
      <c r="B481">
        <f>(1-Table1[[#This Row],[reaction extent]])/2</f>
        <v>0.26049999999999984</v>
      </c>
      <c r="C481">
        <f>(1-Table1[[#This Row],[reaction extent]])/2</f>
        <v>0.26049999999999984</v>
      </c>
      <c r="D481">
        <f>Table1[[#This Row],[reaction extent]]/2</f>
        <v>0.23950000000000018</v>
      </c>
      <c r="E481">
        <f>Table1[[#This Row],[reaction extent]]/2</f>
        <v>0.23950000000000018</v>
      </c>
      <c r="F481">
        <f>$M$7*Table1[[#This Row],[CO2 frac]]+$M$6*Table1[[#This Row],[CO frac]]+$M$5*Table1[[#This Row],[H2O frac]]</f>
        <v>-197189.65000000002</v>
      </c>
      <c r="G4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481">
        <f>Table1[[#This Row],[1st Term]]+Table1[[#This Row],[2nd Term]]</f>
        <v>-208707.96621294145</v>
      </c>
      <c r="I481">
        <f t="shared" si="15"/>
        <v>951.21198527340232</v>
      </c>
    </row>
    <row r="482" spans="1:9" x14ac:dyDescent="0.25">
      <c r="A482">
        <f t="shared" si="14"/>
        <v>0.48000000000000037</v>
      </c>
      <c r="B482">
        <f>(1-Table1[[#This Row],[reaction extent]])/2</f>
        <v>0.25999999999999979</v>
      </c>
      <c r="C482">
        <f>(1-Table1[[#This Row],[reaction extent]])/2</f>
        <v>0.25999999999999979</v>
      </c>
      <c r="D482">
        <f>Table1[[#This Row],[reaction extent]]/2</f>
        <v>0.24000000000000019</v>
      </c>
      <c r="E482">
        <f>Table1[[#This Row],[reaction extent]]/2</f>
        <v>0.24000000000000019</v>
      </c>
      <c r="F482">
        <f>$M$7*Table1[[#This Row],[CO2 frac]]+$M$6*Table1[[#This Row],[CO frac]]+$M$5*Table1[[#This Row],[H2O frac]]</f>
        <v>-197188</v>
      </c>
      <c r="G4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-11518.998343561323</v>
      </c>
      <c r="H482">
        <f>Table1[[#This Row],[1st Term]]+Table1[[#This Row],[2nd Term]]</f>
        <v>-208706.99834356131</v>
      </c>
      <c r="I482">
        <f t="shared" si="15"/>
        <v>984.52403873670755</v>
      </c>
    </row>
    <row r="483" spans="1:9" x14ac:dyDescent="0.25">
      <c r="A483">
        <f t="shared" si="14"/>
        <v>0.48100000000000037</v>
      </c>
      <c r="B483">
        <f>(1-Table1[[#This Row],[reaction extent]])/2</f>
        <v>0.25949999999999984</v>
      </c>
      <c r="C483">
        <f>(1-Table1[[#This Row],[reaction extent]])/2</f>
        <v>0.25949999999999984</v>
      </c>
      <c r="D483">
        <f>Table1[[#This Row],[reaction extent]]/2</f>
        <v>0.24050000000000019</v>
      </c>
      <c r="E483">
        <f>Table1[[#This Row],[reaction extent]]/2</f>
        <v>0.24050000000000019</v>
      </c>
      <c r="F483">
        <f>$M$7*Table1[[#This Row],[CO2 frac]]+$M$6*Table1[[#This Row],[CO frac]]+$M$5*Table1[[#This Row],[H2O frac]]</f>
        <v>-197186.35</v>
      </c>
      <c r="G4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483">
        <f>Table1[[#This Row],[1st Term]]+Table1[[#This Row],[2nd Term]]</f>
        <v>-208705.99716486398</v>
      </c>
      <c r="I483">
        <f t="shared" si="15"/>
        <v>1017.8307540918458</v>
      </c>
    </row>
    <row r="484" spans="1:9" x14ac:dyDescent="0.25">
      <c r="A484">
        <f t="shared" si="14"/>
        <v>0.48200000000000037</v>
      </c>
      <c r="B484">
        <f>(1-Table1[[#This Row],[reaction extent]])/2</f>
        <v>0.25899999999999979</v>
      </c>
      <c r="C484">
        <f>(1-Table1[[#This Row],[reaction extent]])/2</f>
        <v>0.25899999999999979</v>
      </c>
      <c r="D484">
        <f>Table1[[#This Row],[reaction extent]]/2</f>
        <v>0.24100000000000019</v>
      </c>
      <c r="E484">
        <f>Table1[[#This Row],[reaction extent]]/2</f>
        <v>0.24100000000000019</v>
      </c>
      <c r="F484">
        <f>$M$7*Table1[[#This Row],[CO2 frac]]+$M$6*Table1[[#This Row],[CO frac]]+$M$5*Table1[[#This Row],[H2O frac]]</f>
        <v>-197184.69999999998</v>
      </c>
      <c r="G4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-11520.262682053142</v>
      </c>
      <c r="H484">
        <f>Table1[[#This Row],[1st Term]]+Table1[[#This Row],[2nd Term]]</f>
        <v>-208704.96268205313</v>
      </c>
      <c r="I484">
        <f t="shared" si="15"/>
        <v>1051.1323998653088</v>
      </c>
    </row>
    <row r="485" spans="1:9" x14ac:dyDescent="0.25">
      <c r="A485">
        <f t="shared" si="14"/>
        <v>0.48300000000000037</v>
      </c>
      <c r="B485">
        <f>(1-Table1[[#This Row],[reaction extent]])/2</f>
        <v>0.25849999999999984</v>
      </c>
      <c r="C485">
        <f>(1-Table1[[#This Row],[reaction extent]])/2</f>
        <v>0.25849999999999984</v>
      </c>
      <c r="D485">
        <f>Table1[[#This Row],[reaction extent]]/2</f>
        <v>0.24150000000000019</v>
      </c>
      <c r="E485">
        <f>Table1[[#This Row],[reaction extent]]/2</f>
        <v>0.24150000000000019</v>
      </c>
      <c r="F485">
        <f>$M$7*Table1[[#This Row],[CO2 frac]]+$M$6*Table1[[#This Row],[CO frac]]+$M$5*Table1[[#This Row],[H2O frac]]</f>
        <v>-197183.05</v>
      </c>
      <c r="G4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485">
        <f>Table1[[#This Row],[1st Term]]+Table1[[#This Row],[2nd Term]]</f>
        <v>-208703.89490006425</v>
      </c>
      <c r="I485">
        <f t="shared" si="15"/>
        <v>1084.4292442488941</v>
      </c>
    </row>
    <row r="486" spans="1:9" x14ac:dyDescent="0.25">
      <c r="A486">
        <f t="shared" si="14"/>
        <v>0.48400000000000037</v>
      </c>
      <c r="B486">
        <f>(1-Table1[[#This Row],[reaction extent]])/2</f>
        <v>0.25799999999999979</v>
      </c>
      <c r="C486">
        <f>(1-Table1[[#This Row],[reaction extent]])/2</f>
        <v>0.25799999999999979</v>
      </c>
      <c r="D486">
        <f>Table1[[#This Row],[reaction extent]]/2</f>
        <v>0.24200000000000019</v>
      </c>
      <c r="E486">
        <f>Table1[[#This Row],[reaction extent]]/2</f>
        <v>0.24200000000000019</v>
      </c>
      <c r="F486">
        <f>$M$7*Table1[[#This Row],[CO2 frac]]+$M$6*Table1[[#This Row],[CO frac]]+$M$5*Table1[[#This Row],[H2O frac]]</f>
        <v>-197181.4</v>
      </c>
      <c r="G4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-11521.393823564633</v>
      </c>
      <c r="H486">
        <f>Table1[[#This Row],[1st Term]]+Table1[[#This Row],[2nd Term]]</f>
        <v>-208702.79382356463</v>
      </c>
      <c r="I486">
        <f t="shared" si="15"/>
        <v>1117.7215553034321</v>
      </c>
    </row>
    <row r="487" spans="1:9" x14ac:dyDescent="0.25">
      <c r="A487">
        <f t="shared" ref="A487:A550" si="16">A486+0.001</f>
        <v>0.48500000000000038</v>
      </c>
      <c r="B487">
        <f>(1-Table1[[#This Row],[reaction extent]])/2</f>
        <v>0.25749999999999984</v>
      </c>
      <c r="C487">
        <f>(1-Table1[[#This Row],[reaction extent]])/2</f>
        <v>0.25749999999999984</v>
      </c>
      <c r="D487">
        <f>Table1[[#This Row],[reaction extent]]/2</f>
        <v>0.24250000000000019</v>
      </c>
      <c r="E487">
        <f>Table1[[#This Row],[reaction extent]]/2</f>
        <v>0.24250000000000019</v>
      </c>
      <c r="F487">
        <f>$M$7*Table1[[#This Row],[CO2 frac]]+$M$6*Table1[[#This Row],[CO frac]]+$M$5*Table1[[#This Row],[H2O frac]]</f>
        <v>-197179.75</v>
      </c>
      <c r="G4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487">
        <f>Table1[[#This Row],[1st Term]]+Table1[[#This Row],[2nd Term]]</f>
        <v>-208701.65945695364</v>
      </c>
      <c r="I487">
        <f t="shared" si="15"/>
        <v>1151.0096008278188</v>
      </c>
    </row>
    <row r="488" spans="1:9" x14ac:dyDescent="0.25">
      <c r="A488">
        <f t="shared" si="16"/>
        <v>0.48600000000000038</v>
      </c>
      <c r="B488">
        <f>(1-Table1[[#This Row],[reaction extent]])/2</f>
        <v>0.25699999999999978</v>
      </c>
      <c r="C488">
        <f>(1-Table1[[#This Row],[reaction extent]])/2</f>
        <v>0.25699999999999978</v>
      </c>
      <c r="D488">
        <f>Table1[[#This Row],[reaction extent]]/2</f>
        <v>0.24300000000000019</v>
      </c>
      <c r="E488">
        <f>Table1[[#This Row],[reaction extent]]/2</f>
        <v>0.24300000000000019</v>
      </c>
      <c r="F488">
        <f>$M$7*Table1[[#This Row],[CO2 frac]]+$M$6*Table1[[#This Row],[CO frac]]+$M$5*Table1[[#This Row],[H2O frac]]</f>
        <v>-197178.09999999998</v>
      </c>
      <c r="G4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-11522.391804363002</v>
      </c>
      <c r="H488">
        <f>Table1[[#This Row],[1st Term]]+Table1[[#This Row],[2nd Term]]</f>
        <v>-208700.49180436297</v>
      </c>
      <c r="I488">
        <f t="shared" si="15"/>
        <v>1184.2936483444635</v>
      </c>
    </row>
    <row r="489" spans="1:9" x14ac:dyDescent="0.25">
      <c r="A489">
        <f t="shared" si="16"/>
        <v>0.48700000000000038</v>
      </c>
      <c r="B489">
        <f>(1-Table1[[#This Row],[reaction extent]])/2</f>
        <v>0.25649999999999984</v>
      </c>
      <c r="C489">
        <f>(1-Table1[[#This Row],[reaction extent]])/2</f>
        <v>0.25649999999999984</v>
      </c>
      <c r="D489">
        <f>Table1[[#This Row],[reaction extent]]/2</f>
        <v>0.24350000000000019</v>
      </c>
      <c r="E489">
        <f>Table1[[#This Row],[reaction extent]]/2</f>
        <v>0.24350000000000019</v>
      </c>
      <c r="F489">
        <f>$M$7*Table1[[#This Row],[CO2 frac]]+$M$6*Table1[[#This Row],[CO frac]]+$M$5*Table1[[#This Row],[H2O frac]]</f>
        <v>-197176.45</v>
      </c>
      <c r="G4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-11522.840869656926</v>
      </c>
      <c r="H489">
        <f>Table1[[#This Row],[1st Term]]+Table1[[#This Row],[2nd Term]]</f>
        <v>-208699.29086965695</v>
      </c>
      <c r="I489">
        <f t="shared" si="15"/>
        <v>1217.5739653321205</v>
      </c>
    </row>
    <row r="490" spans="1:9" x14ac:dyDescent="0.25">
      <c r="A490">
        <f t="shared" si="16"/>
        <v>0.48800000000000038</v>
      </c>
      <c r="B490">
        <f>(1-Table1[[#This Row],[reaction extent]])/2</f>
        <v>0.25599999999999978</v>
      </c>
      <c r="C490">
        <f>(1-Table1[[#This Row],[reaction extent]])/2</f>
        <v>0.25599999999999978</v>
      </c>
      <c r="D490">
        <f>Table1[[#This Row],[reaction extent]]/2</f>
        <v>0.24400000000000019</v>
      </c>
      <c r="E490">
        <f>Table1[[#This Row],[reaction extent]]/2</f>
        <v>0.24400000000000019</v>
      </c>
      <c r="F490">
        <f>$M$7*Table1[[#This Row],[CO2 frac]]+$M$6*Table1[[#This Row],[CO frac]]+$M$5*Table1[[#This Row],[H2O frac]]</f>
        <v>-197174.8</v>
      </c>
      <c r="G4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490">
        <f>Table1[[#This Row],[1st Term]]+Table1[[#This Row],[2nd Term]]</f>
        <v>-208698.05665643231</v>
      </c>
      <c r="I490">
        <f t="shared" si="15"/>
        <v>1250.8508189930569</v>
      </c>
    </row>
    <row r="491" spans="1:9" x14ac:dyDescent="0.25">
      <c r="A491">
        <f t="shared" si="16"/>
        <v>0.48900000000000038</v>
      </c>
      <c r="B491">
        <f>(1-Table1[[#This Row],[reaction extent]])/2</f>
        <v>0.25549999999999984</v>
      </c>
      <c r="C491">
        <f>(1-Table1[[#This Row],[reaction extent]])/2</f>
        <v>0.25549999999999984</v>
      </c>
      <c r="D491">
        <f>Table1[[#This Row],[reaction extent]]/2</f>
        <v>0.24450000000000019</v>
      </c>
      <c r="E491">
        <f>Table1[[#This Row],[reaction extent]]/2</f>
        <v>0.24450000000000019</v>
      </c>
      <c r="F491">
        <f>$M$7*Table1[[#This Row],[CO2 frac]]+$M$6*Table1[[#This Row],[CO frac]]+$M$5*Table1[[#This Row],[H2O frac]]</f>
        <v>-197173.15</v>
      </c>
      <c r="G4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491">
        <f>Table1[[#This Row],[1st Term]]+Table1[[#This Row],[2nd Term]]</f>
        <v>-208696.78916801896</v>
      </c>
      <c r="I491">
        <f t="shared" si="15"/>
        <v>1284.1244763112616</v>
      </c>
    </row>
    <row r="492" spans="1:9" x14ac:dyDescent="0.25">
      <c r="A492">
        <f t="shared" si="16"/>
        <v>0.49000000000000038</v>
      </c>
      <c r="B492">
        <f>(1-Table1[[#This Row],[reaction extent]])/2</f>
        <v>0.25499999999999978</v>
      </c>
      <c r="C492">
        <f>(1-Table1[[#This Row],[reaction extent]])/2</f>
        <v>0.25499999999999978</v>
      </c>
      <c r="D492">
        <f>Table1[[#This Row],[reaction extent]]/2</f>
        <v>0.24500000000000019</v>
      </c>
      <c r="E492">
        <f>Table1[[#This Row],[reaction extent]]/2</f>
        <v>0.24500000000000019</v>
      </c>
      <c r="F492">
        <f>$M$7*Table1[[#This Row],[CO2 frac]]+$M$6*Table1[[#This Row],[CO frac]]+$M$5*Table1[[#This Row],[H2O frac]]</f>
        <v>-197171.5</v>
      </c>
      <c r="G4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492">
        <f>Table1[[#This Row],[1st Term]]+Table1[[#This Row],[2nd Term]]</f>
        <v>-208695.48840747969</v>
      </c>
      <c r="I492">
        <f t="shared" si="15"/>
        <v>1317.3952042416192</v>
      </c>
    </row>
    <row r="493" spans="1:9" x14ac:dyDescent="0.25">
      <c r="A493">
        <f t="shared" si="16"/>
        <v>0.49100000000000038</v>
      </c>
      <c r="B493">
        <f>(1-Table1[[#This Row],[reaction extent]])/2</f>
        <v>0.25449999999999984</v>
      </c>
      <c r="C493">
        <f>(1-Table1[[#This Row],[reaction extent]])/2</f>
        <v>0.25449999999999984</v>
      </c>
      <c r="D493">
        <f>Table1[[#This Row],[reaction extent]]/2</f>
        <v>0.24550000000000019</v>
      </c>
      <c r="E493">
        <f>Table1[[#This Row],[reaction extent]]/2</f>
        <v>0.24550000000000019</v>
      </c>
      <c r="F493">
        <f>$M$7*Table1[[#This Row],[CO2 frac]]+$M$6*Table1[[#This Row],[CO frac]]+$M$5*Table1[[#This Row],[H2O frac]]</f>
        <v>-197169.85</v>
      </c>
      <c r="G4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493">
        <f>Table1[[#This Row],[1st Term]]+Table1[[#This Row],[2nd Term]]</f>
        <v>-208694.15437761048</v>
      </c>
      <c r="I493">
        <f t="shared" si="15"/>
        <v>1350.6632695498399</v>
      </c>
    </row>
    <row r="494" spans="1:9" x14ac:dyDescent="0.25">
      <c r="A494">
        <f t="shared" si="16"/>
        <v>0.49200000000000038</v>
      </c>
      <c r="B494">
        <f>(1-Table1[[#This Row],[reaction extent]])/2</f>
        <v>0.25399999999999978</v>
      </c>
      <c r="C494">
        <f>(1-Table1[[#This Row],[reaction extent]])/2</f>
        <v>0.25399999999999978</v>
      </c>
      <c r="D494">
        <f>Table1[[#This Row],[reaction extent]]/2</f>
        <v>0.24600000000000019</v>
      </c>
      <c r="E494">
        <f>Table1[[#This Row],[reaction extent]]/2</f>
        <v>0.24600000000000019</v>
      </c>
      <c r="F494">
        <f>$M$7*Table1[[#This Row],[CO2 frac]]+$M$6*Table1[[#This Row],[CO frac]]+$M$5*Table1[[#This Row],[H2O frac]]</f>
        <v>-197168.19999999998</v>
      </c>
      <c r="G4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494">
        <f>Table1[[#This Row],[1st Term]]+Table1[[#This Row],[2nd Term]]</f>
        <v>-208692.78708094059</v>
      </c>
      <c r="I494">
        <f t="shared" si="15"/>
        <v>1383.9289388270106</v>
      </c>
    </row>
    <row r="495" spans="1:9" x14ac:dyDescent="0.25">
      <c r="A495">
        <f t="shared" si="16"/>
        <v>0.49300000000000038</v>
      </c>
      <c r="B495">
        <f>(1-Table1[[#This Row],[reaction extent]])/2</f>
        <v>0.25349999999999984</v>
      </c>
      <c r="C495">
        <f>(1-Table1[[#This Row],[reaction extent]])/2</f>
        <v>0.25349999999999984</v>
      </c>
      <c r="D495">
        <f>Table1[[#This Row],[reaction extent]]/2</f>
        <v>0.24650000000000019</v>
      </c>
      <c r="E495">
        <f>Table1[[#This Row],[reaction extent]]/2</f>
        <v>0.24650000000000019</v>
      </c>
      <c r="F495">
        <f>$M$7*Table1[[#This Row],[CO2 frac]]+$M$6*Table1[[#This Row],[CO frac]]+$M$5*Table1[[#This Row],[H2O frac]]</f>
        <v>-197166.55000000002</v>
      </c>
      <c r="G4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495">
        <f>Table1[[#This Row],[1st Term]]+Table1[[#This Row],[2nd Term]]</f>
        <v>-208691.38651973283</v>
      </c>
      <c r="I495">
        <f t="shared" si="15"/>
        <v>1417.1924786351142</v>
      </c>
    </row>
    <row r="496" spans="1:9" x14ac:dyDescent="0.25">
      <c r="A496">
        <f t="shared" si="16"/>
        <v>0.49400000000000038</v>
      </c>
      <c r="B496">
        <f>(1-Table1[[#This Row],[reaction extent]])/2</f>
        <v>0.25299999999999978</v>
      </c>
      <c r="C496">
        <f>(1-Table1[[#This Row],[reaction extent]])/2</f>
        <v>0.25299999999999978</v>
      </c>
      <c r="D496">
        <f>Table1[[#This Row],[reaction extent]]/2</f>
        <v>0.24700000000000019</v>
      </c>
      <c r="E496">
        <f>Table1[[#This Row],[reaction extent]]/2</f>
        <v>0.24700000000000019</v>
      </c>
      <c r="F496">
        <f>$M$7*Table1[[#This Row],[CO2 frac]]+$M$6*Table1[[#This Row],[CO frac]]+$M$5*Table1[[#This Row],[H2O frac]]</f>
        <v>-197164.89999999997</v>
      </c>
      <c r="G4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496">
        <f>Table1[[#This Row],[1st Term]]+Table1[[#This Row],[2nd Term]]</f>
        <v>-208689.95269598332</v>
      </c>
      <c r="I496">
        <f t="shared" si="15"/>
        <v>1450.4541553178556</v>
      </c>
    </row>
    <row r="497" spans="1:9" x14ac:dyDescent="0.25">
      <c r="A497">
        <f t="shared" si="16"/>
        <v>0.49500000000000038</v>
      </c>
      <c r="B497">
        <f>(1-Table1[[#This Row],[reaction extent]])/2</f>
        <v>0.25249999999999984</v>
      </c>
      <c r="C497">
        <f>(1-Table1[[#This Row],[reaction extent]])/2</f>
        <v>0.25249999999999984</v>
      </c>
      <c r="D497">
        <f>Table1[[#This Row],[reaction extent]]/2</f>
        <v>0.24750000000000019</v>
      </c>
      <c r="E497">
        <f>Table1[[#This Row],[reaction extent]]/2</f>
        <v>0.24750000000000019</v>
      </c>
      <c r="F497">
        <f>$M$7*Table1[[#This Row],[CO2 frac]]+$M$6*Table1[[#This Row],[CO frac]]+$M$5*Table1[[#This Row],[H2O frac]]</f>
        <v>-197163.25000000003</v>
      </c>
      <c r="G4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497">
        <f>Table1[[#This Row],[1st Term]]+Table1[[#This Row],[2nd Term]]</f>
        <v>-208688.48561142219</v>
      </c>
      <c r="I497">
        <f t="shared" si="15"/>
        <v>1483.7142352480428</v>
      </c>
    </row>
    <row r="498" spans="1:9" x14ac:dyDescent="0.25">
      <c r="A498">
        <f t="shared" si="16"/>
        <v>0.49600000000000039</v>
      </c>
      <c r="B498">
        <f>(1-Table1[[#This Row],[reaction extent]])/2</f>
        <v>0.25199999999999978</v>
      </c>
      <c r="C498">
        <f>(1-Table1[[#This Row],[reaction extent]])/2</f>
        <v>0.25199999999999978</v>
      </c>
      <c r="D498">
        <f>Table1[[#This Row],[reaction extent]]/2</f>
        <v>0.24800000000000019</v>
      </c>
      <c r="E498">
        <f>Table1[[#This Row],[reaction extent]]/2</f>
        <v>0.24800000000000019</v>
      </c>
      <c r="F498">
        <f>$M$7*Table1[[#This Row],[CO2 frac]]+$M$6*Table1[[#This Row],[CO frac]]+$M$5*Table1[[#This Row],[H2O frac]]</f>
        <v>-197161.59999999998</v>
      </c>
      <c r="G4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-11525.385267512855</v>
      </c>
      <c r="H498">
        <f>Table1[[#This Row],[1st Term]]+Table1[[#This Row],[2nd Term]]</f>
        <v>-208686.98526751282</v>
      </c>
      <c r="I498">
        <f t="shared" si="15"/>
        <v>1516.9729846675168</v>
      </c>
    </row>
    <row r="499" spans="1:9" x14ac:dyDescent="0.25">
      <c r="A499">
        <f t="shared" si="16"/>
        <v>0.49700000000000039</v>
      </c>
      <c r="B499">
        <f>(1-Table1[[#This Row],[reaction extent]])/2</f>
        <v>0.25149999999999983</v>
      </c>
      <c r="C499">
        <f>(1-Table1[[#This Row],[reaction extent]])/2</f>
        <v>0.25149999999999983</v>
      </c>
      <c r="D499">
        <f>Table1[[#This Row],[reaction extent]]/2</f>
        <v>0.24850000000000019</v>
      </c>
      <c r="E499">
        <f>Table1[[#This Row],[reaction extent]]/2</f>
        <v>0.24850000000000019</v>
      </c>
      <c r="F499">
        <f>$M$7*Table1[[#This Row],[CO2 frac]]+$M$6*Table1[[#This Row],[CO frac]]+$M$5*Table1[[#This Row],[H2O frac]]</f>
        <v>-197159.95</v>
      </c>
      <c r="G4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499">
        <f>Table1[[#This Row],[1st Term]]+Table1[[#This Row],[2nd Term]]</f>
        <v>-208685.45166545286</v>
      </c>
      <c r="I499">
        <f t="shared" si="15"/>
        <v>1550.2306697017034</v>
      </c>
    </row>
    <row r="500" spans="1:9" x14ac:dyDescent="0.25">
      <c r="A500">
        <f t="shared" si="16"/>
        <v>0.49800000000000039</v>
      </c>
      <c r="B500">
        <f>(1-Table1[[#This Row],[reaction extent]])/2</f>
        <v>0.25099999999999978</v>
      </c>
      <c r="C500">
        <f>(1-Table1[[#This Row],[reaction extent]])/2</f>
        <v>0.25099999999999978</v>
      </c>
      <c r="D500">
        <f>Table1[[#This Row],[reaction extent]]/2</f>
        <v>0.24900000000000019</v>
      </c>
      <c r="E500">
        <f>Table1[[#This Row],[reaction extent]]/2</f>
        <v>0.24900000000000019</v>
      </c>
      <c r="F500">
        <f>$M$7*Table1[[#This Row],[CO2 frac]]+$M$6*Table1[[#This Row],[CO frac]]+$M$5*Table1[[#This Row],[H2O frac]]</f>
        <v>-197158.30000000002</v>
      </c>
      <c r="G5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-11525.584806173405</v>
      </c>
      <c r="H500">
        <f>Table1[[#This Row],[1st Term]]+Table1[[#This Row],[2nd Term]]</f>
        <v>-208683.88480617342</v>
      </c>
      <c r="I500">
        <f t="shared" si="15"/>
        <v>1583.4875565778916</v>
      </c>
    </row>
    <row r="501" spans="1:9" x14ac:dyDescent="0.25">
      <c r="A501">
        <f t="shared" si="16"/>
        <v>0.49900000000000039</v>
      </c>
      <c r="B501">
        <f>(1-Table1[[#This Row],[reaction extent]])/2</f>
        <v>0.25049999999999983</v>
      </c>
      <c r="C501">
        <f>(1-Table1[[#This Row],[reaction extent]])/2</f>
        <v>0.25049999999999983</v>
      </c>
      <c r="D501">
        <f>Table1[[#This Row],[reaction extent]]/2</f>
        <v>0.24950000000000019</v>
      </c>
      <c r="E501">
        <f>Table1[[#This Row],[reaction extent]]/2</f>
        <v>0.24950000000000019</v>
      </c>
      <c r="F501">
        <f>$M$7*Table1[[#This Row],[CO2 frac]]+$M$6*Table1[[#This Row],[CO frac]]+$M$5*Table1[[#This Row],[H2O frac]]</f>
        <v>-197156.65000000002</v>
      </c>
      <c r="G5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1">
        <f>Table1[[#This Row],[1st Term]]+Table1[[#This Row],[2nd Term]]</f>
        <v>-208682.2846903397</v>
      </c>
      <c r="I501">
        <f t="shared" si="15"/>
        <v>1616.7439113196886</v>
      </c>
    </row>
    <row r="502" spans="1:9" x14ac:dyDescent="0.25">
      <c r="A502">
        <f t="shared" si="16"/>
        <v>0.50000000000000033</v>
      </c>
      <c r="B502">
        <f>(1-Table1[[#This Row],[reaction extent]])/2</f>
        <v>0.24999999999999983</v>
      </c>
      <c r="C502">
        <f>(1-Table1[[#This Row],[reaction extent]])/2</f>
        <v>0.24999999999999983</v>
      </c>
      <c r="D502">
        <f>Table1[[#This Row],[reaction extent]]/2</f>
        <v>0.25000000000000017</v>
      </c>
      <c r="E502">
        <f>Table1[[#This Row],[reaction extent]]/2</f>
        <v>0.25000000000000017</v>
      </c>
      <c r="F502">
        <f>$M$7*Table1[[#This Row],[CO2 frac]]+$M$6*Table1[[#This Row],[CO frac]]+$M$5*Table1[[#This Row],[H2O frac]]</f>
        <v>-197155</v>
      </c>
      <c r="G5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-11525.65131835077</v>
      </c>
      <c r="H502">
        <f>Table1[[#This Row],[1st Term]]+Table1[[#This Row],[2nd Term]]</f>
        <v>-208680.65131835078</v>
      </c>
      <c r="I502">
        <f t="shared" si="15"/>
        <v>1650.0000000233274</v>
      </c>
    </row>
    <row r="503" spans="1:9" x14ac:dyDescent="0.25">
      <c r="A503">
        <f t="shared" si="16"/>
        <v>0.50100000000000033</v>
      </c>
      <c r="B503">
        <f>(1-Table1[[#This Row],[reaction extent]])/2</f>
        <v>0.24949999999999983</v>
      </c>
      <c r="C503">
        <f>(1-Table1[[#This Row],[reaction extent]])/2</f>
        <v>0.24949999999999983</v>
      </c>
      <c r="D503">
        <f>Table1[[#This Row],[reaction extent]]/2</f>
        <v>0.25050000000000017</v>
      </c>
      <c r="E503">
        <f>Table1[[#This Row],[reaction extent]]/2</f>
        <v>0.25050000000000017</v>
      </c>
      <c r="F503">
        <f>$M$7*Table1[[#This Row],[CO2 frac]]+$M$6*Table1[[#This Row],[CO frac]]+$M$5*Table1[[#This Row],[H2O frac]]</f>
        <v>-197153.34999999998</v>
      </c>
      <c r="G5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-11525.634690339686</v>
      </c>
      <c r="H503">
        <f>Table1[[#This Row],[1st Term]]+Table1[[#This Row],[2nd Term]]</f>
        <v>-208678.98469033965</v>
      </c>
      <c r="I503">
        <f t="shared" si="15"/>
        <v>1683.2560886832637</v>
      </c>
    </row>
    <row r="504" spans="1:9" x14ac:dyDescent="0.25">
      <c r="A504">
        <f t="shared" si="16"/>
        <v>0.50200000000000033</v>
      </c>
      <c r="B504">
        <f>(1-Table1[[#This Row],[reaction extent]])/2</f>
        <v>0.24899999999999983</v>
      </c>
      <c r="C504">
        <f>(1-Table1[[#This Row],[reaction extent]])/2</f>
        <v>0.24899999999999983</v>
      </c>
      <c r="D504">
        <f>Table1[[#This Row],[reaction extent]]/2</f>
        <v>0.25100000000000017</v>
      </c>
      <c r="E504">
        <f>Table1[[#This Row],[reaction extent]]/2</f>
        <v>0.25100000000000017</v>
      </c>
      <c r="F504">
        <f>$M$7*Table1[[#This Row],[CO2 frac]]+$M$6*Table1[[#This Row],[CO frac]]+$M$5*Table1[[#This Row],[H2O frac]]</f>
        <v>-197151.7</v>
      </c>
      <c r="G5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-11525.584806173407</v>
      </c>
      <c r="H504">
        <f>Table1[[#This Row],[1st Term]]+Table1[[#This Row],[2nd Term]]</f>
        <v>-208677.28480617341</v>
      </c>
      <c r="I504">
        <f t="shared" si="15"/>
        <v>1716.512443395912</v>
      </c>
    </row>
    <row r="505" spans="1:9" x14ac:dyDescent="0.25">
      <c r="A505">
        <f t="shared" si="16"/>
        <v>0.50300000000000034</v>
      </c>
      <c r="B505">
        <f>(1-Table1[[#This Row],[reaction extent]])/2</f>
        <v>0.24849999999999983</v>
      </c>
      <c r="C505">
        <f>(1-Table1[[#This Row],[reaction extent]])/2</f>
        <v>0.24849999999999983</v>
      </c>
      <c r="D505">
        <f>Table1[[#This Row],[reaction extent]]/2</f>
        <v>0.25150000000000017</v>
      </c>
      <c r="E505">
        <f>Table1[[#This Row],[reaction extent]]/2</f>
        <v>0.25150000000000017</v>
      </c>
      <c r="F505">
        <f>$M$7*Table1[[#This Row],[CO2 frac]]+$M$6*Table1[[#This Row],[CO frac]]+$M$5*Table1[[#This Row],[H2O frac]]</f>
        <v>-197150.05000000002</v>
      </c>
      <c r="G5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-11525.501665452846</v>
      </c>
      <c r="H505">
        <f>Table1[[#This Row],[1st Term]]+Table1[[#This Row],[2nd Term]]</f>
        <v>-208675.55166545286</v>
      </c>
      <c r="I505">
        <f t="shared" si="15"/>
        <v>1749.7693302866521</v>
      </c>
    </row>
    <row r="506" spans="1:9" x14ac:dyDescent="0.25">
      <c r="A506">
        <f t="shared" si="16"/>
        <v>0.50400000000000034</v>
      </c>
      <c r="B506">
        <f>(1-Table1[[#This Row],[reaction extent]])/2</f>
        <v>0.24799999999999983</v>
      </c>
      <c r="C506">
        <f>(1-Table1[[#This Row],[reaction extent]])/2</f>
        <v>0.24799999999999983</v>
      </c>
      <c r="D506">
        <f>Table1[[#This Row],[reaction extent]]/2</f>
        <v>0.25200000000000017</v>
      </c>
      <c r="E506">
        <f>Table1[[#This Row],[reaction extent]]/2</f>
        <v>0.25200000000000017</v>
      </c>
      <c r="F506">
        <f>$M$7*Table1[[#This Row],[CO2 frac]]+$M$6*Table1[[#This Row],[CO frac]]+$M$5*Table1[[#This Row],[H2O frac]]</f>
        <v>-197148.4</v>
      </c>
      <c r="G5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-11525.385267512851</v>
      </c>
      <c r="H506">
        <f>Table1[[#This Row],[1st Term]]+Table1[[#This Row],[2nd Term]]</f>
        <v>-208673.78526751284</v>
      </c>
      <c r="I506">
        <f t="shared" si="15"/>
        <v>1783.0270153499425</v>
      </c>
    </row>
    <row r="507" spans="1:9" x14ac:dyDescent="0.25">
      <c r="A507">
        <f t="shared" si="16"/>
        <v>0.50500000000000034</v>
      </c>
      <c r="B507">
        <f>(1-Table1[[#This Row],[reaction extent]])/2</f>
        <v>0.24749999999999983</v>
      </c>
      <c r="C507">
        <f>(1-Table1[[#This Row],[reaction extent]])/2</f>
        <v>0.24749999999999983</v>
      </c>
      <c r="D507">
        <f>Table1[[#This Row],[reaction extent]]/2</f>
        <v>0.25250000000000017</v>
      </c>
      <c r="E507">
        <f>Table1[[#This Row],[reaction extent]]/2</f>
        <v>0.25250000000000017</v>
      </c>
      <c r="F507">
        <f>$M$7*Table1[[#This Row],[CO2 frac]]+$M$6*Table1[[#This Row],[CO frac]]+$M$5*Table1[[#This Row],[H2O frac]]</f>
        <v>-197146.75</v>
      </c>
      <c r="G5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-11525.23561142216</v>
      </c>
      <c r="H507">
        <f>Table1[[#This Row],[1st Term]]+Table1[[#This Row],[2nd Term]]</f>
        <v>-208671.98561142216</v>
      </c>
      <c r="I507">
        <f t="shared" si="15"/>
        <v>1816.2857647403127</v>
      </c>
    </row>
    <row r="508" spans="1:9" x14ac:dyDescent="0.25">
      <c r="A508">
        <f t="shared" si="16"/>
        <v>0.50600000000000034</v>
      </c>
      <c r="B508">
        <f>(1-Table1[[#This Row],[reaction extent]])/2</f>
        <v>0.24699999999999983</v>
      </c>
      <c r="C508">
        <f>(1-Table1[[#This Row],[reaction extent]])/2</f>
        <v>0.24699999999999983</v>
      </c>
      <c r="D508">
        <f>Table1[[#This Row],[reaction extent]]/2</f>
        <v>0.25300000000000017</v>
      </c>
      <c r="E508">
        <f>Table1[[#This Row],[reaction extent]]/2</f>
        <v>0.25300000000000017</v>
      </c>
      <c r="F508">
        <f>$M$7*Table1[[#This Row],[CO2 frac]]+$M$6*Table1[[#This Row],[CO frac]]+$M$5*Table1[[#This Row],[H2O frac]]</f>
        <v>-197145.1</v>
      </c>
      <c r="G5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-11525.052695983351</v>
      </c>
      <c r="H508">
        <f>Table1[[#This Row],[1st Term]]+Table1[[#This Row],[2nd Term]]</f>
        <v>-208670.15269598336</v>
      </c>
      <c r="I508">
        <f t="shared" si="15"/>
        <v>1849.5458446850519</v>
      </c>
    </row>
    <row r="509" spans="1:9" x14ac:dyDescent="0.25">
      <c r="A509">
        <f t="shared" si="16"/>
        <v>0.50700000000000034</v>
      </c>
      <c r="B509">
        <f>(1-Table1[[#This Row],[reaction extent]])/2</f>
        <v>0.24649999999999983</v>
      </c>
      <c r="C509">
        <f>(1-Table1[[#This Row],[reaction extent]])/2</f>
        <v>0.24649999999999983</v>
      </c>
      <c r="D509">
        <f>Table1[[#This Row],[reaction extent]]/2</f>
        <v>0.25350000000000017</v>
      </c>
      <c r="E509">
        <f>Table1[[#This Row],[reaction extent]]/2</f>
        <v>0.25350000000000017</v>
      </c>
      <c r="F509">
        <f>$M$7*Table1[[#This Row],[CO2 frac]]+$M$6*Table1[[#This Row],[CO frac]]+$M$5*Table1[[#This Row],[H2O frac]]</f>
        <v>-197143.44999999998</v>
      </c>
      <c r="G5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-11524.836519732798</v>
      </c>
      <c r="H509">
        <f>Table1[[#This Row],[1st Term]]+Table1[[#This Row],[2nd Term]]</f>
        <v>-208668.28651973279</v>
      </c>
      <c r="I509">
        <f t="shared" si="15"/>
        <v>1882.8075213823452</v>
      </c>
    </row>
    <row r="510" spans="1:9" x14ac:dyDescent="0.25">
      <c r="A510">
        <f t="shared" si="16"/>
        <v>0.50800000000000034</v>
      </c>
      <c r="B510">
        <f>(1-Table1[[#This Row],[reaction extent]])/2</f>
        <v>0.24599999999999983</v>
      </c>
      <c r="C510">
        <f>(1-Table1[[#This Row],[reaction extent]])/2</f>
        <v>0.24599999999999983</v>
      </c>
      <c r="D510">
        <f>Table1[[#This Row],[reaction extent]]/2</f>
        <v>0.25400000000000017</v>
      </c>
      <c r="E510">
        <f>Table1[[#This Row],[reaction extent]]/2</f>
        <v>0.25400000000000017</v>
      </c>
      <c r="F510">
        <f>$M$7*Table1[[#This Row],[CO2 frac]]+$M$6*Table1[[#This Row],[CO frac]]+$M$5*Table1[[#This Row],[H2O frac]]</f>
        <v>-197141.8</v>
      </c>
      <c r="G5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-11524.587080940595</v>
      </c>
      <c r="H510">
        <f>Table1[[#This Row],[1st Term]]+Table1[[#This Row],[2nd Term]]</f>
        <v>-208666.38708094059</v>
      </c>
      <c r="I510">
        <f t="shared" si="15"/>
        <v>1916.0710611613451</v>
      </c>
    </row>
    <row r="511" spans="1:9" x14ac:dyDescent="0.25">
      <c r="A511">
        <f t="shared" si="16"/>
        <v>0.50900000000000034</v>
      </c>
      <c r="B511">
        <f>(1-Table1[[#This Row],[reaction extent]])/2</f>
        <v>0.24549999999999983</v>
      </c>
      <c r="C511">
        <f>(1-Table1[[#This Row],[reaction extent]])/2</f>
        <v>0.24549999999999983</v>
      </c>
      <c r="D511">
        <f>Table1[[#This Row],[reaction extent]]/2</f>
        <v>0.25450000000000017</v>
      </c>
      <c r="E511">
        <f>Table1[[#This Row],[reaction extent]]/2</f>
        <v>0.25450000000000017</v>
      </c>
      <c r="F511">
        <f>$M$7*Table1[[#This Row],[CO2 frac]]+$M$6*Table1[[#This Row],[CO frac]]+$M$5*Table1[[#This Row],[H2O frac]]</f>
        <v>-197140.15</v>
      </c>
      <c r="G5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-11524.30437761047</v>
      </c>
      <c r="H511">
        <f>Table1[[#This Row],[1st Term]]+Table1[[#This Row],[2nd Term]]</f>
        <v>-208664.45437761047</v>
      </c>
      <c r="I511">
        <f t="shared" si="15"/>
        <v>1949.3367304530675</v>
      </c>
    </row>
    <row r="512" spans="1:9" x14ac:dyDescent="0.25">
      <c r="A512">
        <f t="shared" si="16"/>
        <v>0.51000000000000034</v>
      </c>
      <c r="B512">
        <f>(1-Table1[[#This Row],[reaction extent]])/2</f>
        <v>0.24499999999999983</v>
      </c>
      <c r="C512">
        <f>(1-Table1[[#This Row],[reaction extent]])/2</f>
        <v>0.24499999999999983</v>
      </c>
      <c r="D512">
        <f>Table1[[#This Row],[reaction extent]]/2</f>
        <v>0.25500000000000017</v>
      </c>
      <c r="E512">
        <f>Table1[[#This Row],[reaction extent]]/2</f>
        <v>0.25500000000000017</v>
      </c>
      <c r="F512">
        <f>$M$7*Table1[[#This Row],[CO2 frac]]+$M$6*Table1[[#This Row],[CO frac]]+$M$5*Table1[[#This Row],[H2O frac]]</f>
        <v>-197138.5</v>
      </c>
      <c r="G5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-11523.988407479696</v>
      </c>
      <c r="H512">
        <f>Table1[[#This Row],[1st Term]]+Table1[[#This Row],[2nd Term]]</f>
        <v>-208662.48840747969</v>
      </c>
      <c r="I512">
        <f t="shared" si="15"/>
        <v>1982.6047957467363</v>
      </c>
    </row>
    <row r="513" spans="1:9" x14ac:dyDescent="0.25">
      <c r="A513">
        <f t="shared" si="16"/>
        <v>0.51100000000000034</v>
      </c>
      <c r="B513">
        <f>(1-Table1[[#This Row],[reaction extent]])/2</f>
        <v>0.24449999999999983</v>
      </c>
      <c r="C513">
        <f>(1-Table1[[#This Row],[reaction extent]])/2</f>
        <v>0.24449999999999983</v>
      </c>
      <c r="D513">
        <f>Table1[[#This Row],[reaction extent]]/2</f>
        <v>0.25550000000000017</v>
      </c>
      <c r="E513">
        <f>Table1[[#This Row],[reaction extent]]/2</f>
        <v>0.25550000000000017</v>
      </c>
      <c r="F513">
        <f>$M$7*Table1[[#This Row],[CO2 frac]]+$M$6*Table1[[#This Row],[CO frac]]+$M$5*Table1[[#This Row],[H2O frac]]</f>
        <v>-197136.85</v>
      </c>
      <c r="G5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-11523.639168018977</v>
      </c>
      <c r="H513">
        <f>Table1[[#This Row],[1st Term]]+Table1[[#This Row],[2nd Term]]</f>
        <v>-208660.48916801898</v>
      </c>
      <c r="I513">
        <f t="shared" si="15"/>
        <v>2015.875523677094</v>
      </c>
    </row>
    <row r="514" spans="1:9" x14ac:dyDescent="0.25">
      <c r="A514">
        <f t="shared" si="16"/>
        <v>0.51200000000000034</v>
      </c>
      <c r="B514">
        <f>(1-Table1[[#This Row],[reaction extent]])/2</f>
        <v>0.24399999999999983</v>
      </c>
      <c r="C514">
        <f>(1-Table1[[#This Row],[reaction extent]])/2</f>
        <v>0.24399999999999983</v>
      </c>
      <c r="D514">
        <f>Table1[[#This Row],[reaction extent]]/2</f>
        <v>0.25600000000000017</v>
      </c>
      <c r="E514">
        <f>Table1[[#This Row],[reaction extent]]/2</f>
        <v>0.25600000000000017</v>
      </c>
      <c r="F514">
        <f>$M$7*Table1[[#This Row],[CO2 frac]]+$M$6*Table1[[#This Row],[CO frac]]+$M$5*Table1[[#This Row],[H2O frac]]</f>
        <v>-197135.2</v>
      </c>
      <c r="G5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-11523.256656432322</v>
      </c>
      <c r="H514">
        <f>Table1[[#This Row],[1st Term]]+Table1[[#This Row],[2nd Term]]</f>
        <v>-208658.45665643233</v>
      </c>
      <c r="I514">
        <f t="shared" ref="I514:I577" si="17">(H515-H513)/(A515-A513)</f>
        <v>2049.1491810244024</v>
      </c>
    </row>
    <row r="515" spans="1:9" x14ac:dyDescent="0.25">
      <c r="A515">
        <f t="shared" si="16"/>
        <v>0.51300000000000034</v>
      </c>
      <c r="B515">
        <f>(1-Table1[[#This Row],[reaction extent]])/2</f>
        <v>0.24349999999999983</v>
      </c>
      <c r="C515">
        <f>(1-Table1[[#This Row],[reaction extent]])/2</f>
        <v>0.24349999999999983</v>
      </c>
      <c r="D515">
        <f>Table1[[#This Row],[reaction extent]]/2</f>
        <v>0.25650000000000017</v>
      </c>
      <c r="E515">
        <f>Table1[[#This Row],[reaction extent]]/2</f>
        <v>0.25650000000000017</v>
      </c>
      <c r="F515">
        <f>$M$7*Table1[[#This Row],[CO2 frac]]+$M$6*Table1[[#This Row],[CO frac]]+$M$5*Table1[[#This Row],[H2O frac]]</f>
        <v>-197133.55000000002</v>
      </c>
      <c r="G5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-11522.840869656924</v>
      </c>
      <c r="H515">
        <f>Table1[[#This Row],[1st Term]]+Table1[[#This Row],[2nd Term]]</f>
        <v>-208656.39086965693</v>
      </c>
      <c r="I515">
        <f t="shared" si="17"/>
        <v>2082.426034670787</v>
      </c>
    </row>
    <row r="516" spans="1:9" x14ac:dyDescent="0.25">
      <c r="A516">
        <f t="shared" si="16"/>
        <v>0.51400000000000035</v>
      </c>
      <c r="B516">
        <f>(1-Table1[[#This Row],[reaction extent]])/2</f>
        <v>0.24299999999999983</v>
      </c>
      <c r="C516">
        <f>(1-Table1[[#This Row],[reaction extent]])/2</f>
        <v>0.24299999999999983</v>
      </c>
      <c r="D516">
        <f>Table1[[#This Row],[reaction extent]]/2</f>
        <v>0.25700000000000017</v>
      </c>
      <c r="E516">
        <f>Table1[[#This Row],[reaction extent]]/2</f>
        <v>0.25700000000000017</v>
      </c>
      <c r="F516">
        <f>$M$7*Table1[[#This Row],[CO2 frac]]+$M$6*Table1[[#This Row],[CO frac]]+$M$5*Table1[[#This Row],[H2O frac]]</f>
        <v>-197131.9</v>
      </c>
      <c r="G5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-11522.391804363</v>
      </c>
      <c r="H516">
        <f>Table1[[#This Row],[1st Term]]+Table1[[#This Row],[2nd Term]]</f>
        <v>-208654.29180436299</v>
      </c>
      <c r="I516">
        <f t="shared" si="17"/>
        <v>2115.706351643892</v>
      </c>
    </row>
    <row r="517" spans="1:9" x14ac:dyDescent="0.25">
      <c r="A517">
        <f t="shared" si="16"/>
        <v>0.51500000000000035</v>
      </c>
      <c r="B517">
        <f>(1-Table1[[#This Row],[reaction extent]])/2</f>
        <v>0.24249999999999983</v>
      </c>
      <c r="C517">
        <f>(1-Table1[[#This Row],[reaction extent]])/2</f>
        <v>0.24249999999999983</v>
      </c>
      <c r="D517">
        <f>Table1[[#This Row],[reaction extent]]/2</f>
        <v>0.25750000000000017</v>
      </c>
      <c r="E517">
        <f>Table1[[#This Row],[reaction extent]]/2</f>
        <v>0.25750000000000017</v>
      </c>
      <c r="F517">
        <f>$M$7*Table1[[#This Row],[CO2 frac]]+$M$6*Table1[[#This Row],[CO frac]]+$M$5*Table1[[#This Row],[H2O frac]]</f>
        <v>-197130.25</v>
      </c>
      <c r="G5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-11521.909456953645</v>
      </c>
      <c r="H517">
        <f>Table1[[#This Row],[1st Term]]+Table1[[#This Row],[2nd Term]]</f>
        <v>-208652.15945695364</v>
      </c>
      <c r="I517">
        <f t="shared" si="17"/>
        <v>2148.9903991750889</v>
      </c>
    </row>
    <row r="518" spans="1:9" x14ac:dyDescent="0.25">
      <c r="A518">
        <f t="shared" si="16"/>
        <v>0.51600000000000035</v>
      </c>
      <c r="B518">
        <f>(1-Table1[[#This Row],[reaction extent]])/2</f>
        <v>0.24199999999999983</v>
      </c>
      <c r="C518">
        <f>(1-Table1[[#This Row],[reaction extent]])/2</f>
        <v>0.24199999999999983</v>
      </c>
      <c r="D518">
        <f>Table1[[#This Row],[reaction extent]]/2</f>
        <v>0.25800000000000017</v>
      </c>
      <c r="E518">
        <f>Table1[[#This Row],[reaction extent]]/2</f>
        <v>0.25800000000000017</v>
      </c>
      <c r="F518">
        <f>$M$7*Table1[[#This Row],[CO2 frac]]+$M$6*Table1[[#This Row],[CO frac]]+$M$5*Table1[[#This Row],[H2O frac]]</f>
        <v>-197128.6</v>
      </c>
      <c r="G5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-11521.393823564631</v>
      </c>
      <c r="H518">
        <f>Table1[[#This Row],[1st Term]]+Table1[[#This Row],[2nd Term]]</f>
        <v>-208649.99382356464</v>
      </c>
      <c r="I518">
        <f t="shared" si="17"/>
        <v>2182.2784446849237</v>
      </c>
    </row>
    <row r="519" spans="1:9" x14ac:dyDescent="0.25">
      <c r="A519">
        <f t="shared" si="16"/>
        <v>0.51700000000000035</v>
      </c>
      <c r="B519">
        <f>(1-Table1[[#This Row],[reaction extent]])/2</f>
        <v>0.24149999999999983</v>
      </c>
      <c r="C519">
        <f>(1-Table1[[#This Row],[reaction extent]])/2</f>
        <v>0.24149999999999983</v>
      </c>
      <c r="D519">
        <f>Table1[[#This Row],[reaction extent]]/2</f>
        <v>0.25850000000000017</v>
      </c>
      <c r="E519">
        <f>Table1[[#This Row],[reaction extent]]/2</f>
        <v>0.25850000000000017</v>
      </c>
      <c r="F519">
        <f>$M$7*Table1[[#This Row],[CO2 frac]]+$M$6*Table1[[#This Row],[CO frac]]+$M$5*Table1[[#This Row],[H2O frac]]</f>
        <v>-197126.95</v>
      </c>
      <c r="G5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-11520.844900064263</v>
      </c>
      <c r="H519">
        <f>Table1[[#This Row],[1st Term]]+Table1[[#This Row],[2nd Term]]</f>
        <v>-208647.79490006427</v>
      </c>
      <c r="I519">
        <f t="shared" si="17"/>
        <v>2215.5707557540136</v>
      </c>
    </row>
    <row r="520" spans="1:9" x14ac:dyDescent="0.25">
      <c r="A520">
        <f t="shared" si="16"/>
        <v>0.51800000000000035</v>
      </c>
      <c r="B520">
        <f>(1-Table1[[#This Row],[reaction extent]])/2</f>
        <v>0.24099999999999983</v>
      </c>
      <c r="C520">
        <f>(1-Table1[[#This Row],[reaction extent]])/2</f>
        <v>0.24099999999999983</v>
      </c>
      <c r="D520">
        <f>Table1[[#This Row],[reaction extent]]/2</f>
        <v>0.25900000000000017</v>
      </c>
      <c r="E520">
        <f>Table1[[#This Row],[reaction extent]]/2</f>
        <v>0.25900000000000017</v>
      </c>
      <c r="F520">
        <f>$M$7*Table1[[#This Row],[CO2 frac]]+$M$6*Table1[[#This Row],[CO frac]]+$M$5*Table1[[#This Row],[H2O frac]]</f>
        <v>-197125.3</v>
      </c>
      <c r="G5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-11520.262682053139</v>
      </c>
      <c r="H520">
        <f>Table1[[#This Row],[1st Term]]+Table1[[#This Row],[2nd Term]]</f>
        <v>-208645.56268205313</v>
      </c>
      <c r="I520">
        <f t="shared" si="17"/>
        <v>2248.8676001375989</v>
      </c>
    </row>
    <row r="521" spans="1:9" x14ac:dyDescent="0.25">
      <c r="A521">
        <f t="shared" si="16"/>
        <v>0.51900000000000035</v>
      </c>
      <c r="B521">
        <f>(1-Table1[[#This Row],[reaction extent]])/2</f>
        <v>0.24049999999999983</v>
      </c>
      <c r="C521">
        <f>(1-Table1[[#This Row],[reaction extent]])/2</f>
        <v>0.24049999999999983</v>
      </c>
      <c r="D521">
        <f>Table1[[#This Row],[reaction extent]]/2</f>
        <v>0.25950000000000017</v>
      </c>
      <c r="E521">
        <f>Table1[[#This Row],[reaction extent]]/2</f>
        <v>0.25950000000000017</v>
      </c>
      <c r="F521">
        <f>$M$7*Table1[[#This Row],[CO2 frac]]+$M$6*Table1[[#This Row],[CO frac]]+$M$5*Table1[[#This Row],[H2O frac]]</f>
        <v>-197123.65000000002</v>
      </c>
      <c r="G5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-11519.647164863969</v>
      </c>
      <c r="H521">
        <f>Table1[[#This Row],[1st Term]]+Table1[[#This Row],[2nd Term]]</f>
        <v>-208643.29716486399</v>
      </c>
      <c r="I521">
        <f t="shared" si="17"/>
        <v>2282.169245881958</v>
      </c>
    </row>
    <row r="522" spans="1:9" x14ac:dyDescent="0.25">
      <c r="A522">
        <f t="shared" si="16"/>
        <v>0.52000000000000035</v>
      </c>
      <c r="B522">
        <f>(1-Table1[[#This Row],[reaction extent]])/2</f>
        <v>0.23999999999999982</v>
      </c>
      <c r="C522">
        <f>(1-Table1[[#This Row],[reaction extent]])/2</f>
        <v>0.23999999999999982</v>
      </c>
      <c r="D522">
        <f>Table1[[#This Row],[reaction extent]]/2</f>
        <v>0.26000000000000018</v>
      </c>
      <c r="E522">
        <f>Table1[[#This Row],[reaction extent]]/2</f>
        <v>0.26000000000000018</v>
      </c>
      <c r="F522">
        <f>$M$7*Table1[[#This Row],[CO2 frac]]+$M$6*Table1[[#This Row],[CO frac]]+$M$5*Table1[[#This Row],[H2O frac]]</f>
        <v>-197122.00000000003</v>
      </c>
      <c r="G5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-11518.998343561325</v>
      </c>
      <c r="H522">
        <f>Table1[[#This Row],[1st Term]]+Table1[[#This Row],[2nd Term]]</f>
        <v>-208640.99834356137</v>
      </c>
      <c r="I522">
        <f t="shared" si="17"/>
        <v>2315.4759612953035</v>
      </c>
    </row>
    <row r="523" spans="1:9" x14ac:dyDescent="0.25">
      <c r="A523">
        <f t="shared" si="16"/>
        <v>0.52100000000000035</v>
      </c>
      <c r="B523">
        <f>(1-Table1[[#This Row],[reaction extent]])/2</f>
        <v>0.23949999999999982</v>
      </c>
      <c r="C523">
        <f>(1-Table1[[#This Row],[reaction extent]])/2</f>
        <v>0.23949999999999982</v>
      </c>
      <c r="D523">
        <f>Table1[[#This Row],[reaction extent]]/2</f>
        <v>0.26050000000000018</v>
      </c>
      <c r="E523">
        <f>Table1[[#This Row],[reaction extent]]/2</f>
        <v>0.26050000000000018</v>
      </c>
      <c r="F523">
        <f>$M$7*Table1[[#This Row],[CO2 frac]]+$M$6*Table1[[#This Row],[CO frac]]+$M$5*Table1[[#This Row],[H2O frac]]</f>
        <v>-197120.34999999998</v>
      </c>
      <c r="G5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-11518.316212941425</v>
      </c>
      <c r="H523">
        <f>Table1[[#This Row],[1st Term]]+Table1[[#This Row],[2nd Term]]</f>
        <v>-208638.6662129414</v>
      </c>
      <c r="I523">
        <f t="shared" si="17"/>
        <v>2348.7880147586088</v>
      </c>
    </row>
    <row r="524" spans="1:9" x14ac:dyDescent="0.25">
      <c r="A524">
        <f t="shared" si="16"/>
        <v>0.52200000000000035</v>
      </c>
      <c r="B524">
        <f>(1-Table1[[#This Row],[reaction extent]])/2</f>
        <v>0.23899999999999982</v>
      </c>
      <c r="C524">
        <f>(1-Table1[[#This Row],[reaction extent]])/2</f>
        <v>0.23899999999999982</v>
      </c>
      <c r="D524">
        <f>Table1[[#This Row],[reaction extent]]/2</f>
        <v>0.26100000000000018</v>
      </c>
      <c r="E524">
        <f>Table1[[#This Row],[reaction extent]]/2</f>
        <v>0.26100000000000018</v>
      </c>
      <c r="F524">
        <f>$M$7*Table1[[#This Row],[CO2 frac]]+$M$6*Table1[[#This Row],[CO frac]]+$M$5*Table1[[#This Row],[H2O frac]]</f>
        <v>-197118.69999999998</v>
      </c>
      <c r="G5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-11517.600767531872</v>
      </c>
      <c r="H524">
        <f>Table1[[#This Row],[1st Term]]+Table1[[#This Row],[2nd Term]]</f>
        <v>-208636.30076753185</v>
      </c>
      <c r="I524">
        <f t="shared" si="17"/>
        <v>2382.105675016644</v>
      </c>
    </row>
    <row r="525" spans="1:9" x14ac:dyDescent="0.25">
      <c r="A525">
        <f t="shared" si="16"/>
        <v>0.52300000000000035</v>
      </c>
      <c r="B525">
        <f>(1-Table1[[#This Row],[reaction extent]])/2</f>
        <v>0.23849999999999982</v>
      </c>
      <c r="C525">
        <f>(1-Table1[[#This Row],[reaction extent]])/2</f>
        <v>0.23849999999999982</v>
      </c>
      <c r="D525">
        <f>Table1[[#This Row],[reaction extent]]/2</f>
        <v>0.26150000000000018</v>
      </c>
      <c r="E525">
        <f>Table1[[#This Row],[reaction extent]]/2</f>
        <v>0.26150000000000018</v>
      </c>
      <c r="F525">
        <f>$M$7*Table1[[#This Row],[CO2 frac]]+$M$6*Table1[[#This Row],[CO frac]]+$M$5*Table1[[#This Row],[H2O frac]]</f>
        <v>-197117.05</v>
      </c>
      <c r="G5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-11516.85200159138</v>
      </c>
      <c r="H525">
        <f>Table1[[#This Row],[1st Term]]+Table1[[#This Row],[2nd Term]]</f>
        <v>-208633.90200159137</v>
      </c>
      <c r="I525">
        <f t="shared" si="17"/>
        <v>2415.4292111634254</v>
      </c>
    </row>
    <row r="526" spans="1:9" x14ac:dyDescent="0.25">
      <c r="A526">
        <f t="shared" si="16"/>
        <v>0.52400000000000035</v>
      </c>
      <c r="B526">
        <f>(1-Table1[[#This Row],[reaction extent]])/2</f>
        <v>0.23799999999999982</v>
      </c>
      <c r="C526">
        <f>(1-Table1[[#This Row],[reaction extent]])/2</f>
        <v>0.23799999999999982</v>
      </c>
      <c r="D526">
        <f>Table1[[#This Row],[reaction extent]]/2</f>
        <v>0.26200000000000018</v>
      </c>
      <c r="E526">
        <f>Table1[[#This Row],[reaction extent]]/2</f>
        <v>0.26200000000000018</v>
      </c>
      <c r="F526">
        <f>$M$7*Table1[[#This Row],[CO2 frac]]+$M$6*Table1[[#This Row],[CO frac]]+$M$5*Table1[[#This Row],[H2O frac]]</f>
        <v>-197115.4</v>
      </c>
      <c r="G5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-11516.069909109523</v>
      </c>
      <c r="H526">
        <f>Table1[[#This Row],[1st Term]]+Table1[[#This Row],[2nd Term]]</f>
        <v>-208631.46990910952</v>
      </c>
      <c r="I526">
        <f t="shared" si="17"/>
        <v>2448.7588924821443</v>
      </c>
    </row>
    <row r="527" spans="1:9" x14ac:dyDescent="0.25">
      <c r="A527">
        <f t="shared" si="16"/>
        <v>0.52500000000000036</v>
      </c>
      <c r="B527">
        <f>(1-Table1[[#This Row],[reaction extent]])/2</f>
        <v>0.23749999999999982</v>
      </c>
      <c r="C527">
        <f>(1-Table1[[#This Row],[reaction extent]])/2</f>
        <v>0.23749999999999982</v>
      </c>
      <c r="D527">
        <f>Table1[[#This Row],[reaction extent]]/2</f>
        <v>0.26250000000000018</v>
      </c>
      <c r="E527">
        <f>Table1[[#This Row],[reaction extent]]/2</f>
        <v>0.26250000000000018</v>
      </c>
      <c r="F527">
        <f>$M$7*Table1[[#This Row],[CO2 frac]]+$M$6*Table1[[#This Row],[CO frac]]+$M$5*Table1[[#This Row],[H2O frac]]</f>
        <v>-197113.75</v>
      </c>
      <c r="G5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-11515.254483806419</v>
      </c>
      <c r="H527">
        <f>Table1[[#This Row],[1st Term]]+Table1[[#This Row],[2nd Term]]</f>
        <v>-208629.00448380641</v>
      </c>
      <c r="I527">
        <f t="shared" si="17"/>
        <v>2482.0949885470304</v>
      </c>
    </row>
    <row r="528" spans="1:9" x14ac:dyDescent="0.25">
      <c r="A528">
        <f t="shared" si="16"/>
        <v>0.52600000000000036</v>
      </c>
      <c r="B528">
        <f>(1-Table1[[#This Row],[reaction extent]])/2</f>
        <v>0.23699999999999982</v>
      </c>
      <c r="C528">
        <f>(1-Table1[[#This Row],[reaction extent]])/2</f>
        <v>0.23699999999999982</v>
      </c>
      <c r="D528">
        <f>Table1[[#This Row],[reaction extent]]/2</f>
        <v>0.26300000000000018</v>
      </c>
      <c r="E528">
        <f>Table1[[#This Row],[reaction extent]]/2</f>
        <v>0.26300000000000018</v>
      </c>
      <c r="F528">
        <f>$M$7*Table1[[#This Row],[CO2 frac]]+$M$6*Table1[[#This Row],[CO frac]]+$M$5*Table1[[#This Row],[H2O frac]]</f>
        <v>-197112.09999999998</v>
      </c>
      <c r="G5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-11514.405719132439</v>
      </c>
      <c r="H528">
        <f>Table1[[#This Row],[1st Term]]+Table1[[#This Row],[2nd Term]]</f>
        <v>-208626.50571913243</v>
      </c>
      <c r="I528">
        <f t="shared" si="17"/>
        <v>2515.4377692524554</v>
      </c>
    </row>
    <row r="529" spans="1:9" x14ac:dyDescent="0.25">
      <c r="A529">
        <f t="shared" si="16"/>
        <v>0.52700000000000036</v>
      </c>
      <c r="B529">
        <f>(1-Table1[[#This Row],[reaction extent]])/2</f>
        <v>0.23649999999999982</v>
      </c>
      <c r="C529">
        <f>(1-Table1[[#This Row],[reaction extent]])/2</f>
        <v>0.23649999999999982</v>
      </c>
      <c r="D529">
        <f>Table1[[#This Row],[reaction extent]]/2</f>
        <v>0.26350000000000018</v>
      </c>
      <c r="E529">
        <f>Table1[[#This Row],[reaction extent]]/2</f>
        <v>0.26350000000000018</v>
      </c>
      <c r="F529">
        <f>$M$7*Table1[[#This Row],[CO2 frac]]+$M$6*Table1[[#This Row],[CO frac]]+$M$5*Table1[[#This Row],[H2O frac]]</f>
        <v>-197110.45</v>
      </c>
      <c r="G5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-11513.523608267888</v>
      </c>
      <c r="H529">
        <f>Table1[[#This Row],[1st Term]]+Table1[[#This Row],[2nd Term]]</f>
        <v>-208623.9736082679</v>
      </c>
      <c r="I529">
        <f t="shared" si="17"/>
        <v>2548.7875048856927</v>
      </c>
    </row>
    <row r="530" spans="1:9" x14ac:dyDescent="0.25">
      <c r="A530">
        <f t="shared" si="16"/>
        <v>0.52800000000000036</v>
      </c>
      <c r="B530">
        <f>(1-Table1[[#This Row],[reaction extent]])/2</f>
        <v>0.23599999999999982</v>
      </c>
      <c r="C530">
        <f>(1-Table1[[#This Row],[reaction extent]])/2</f>
        <v>0.23599999999999982</v>
      </c>
      <c r="D530">
        <f>Table1[[#This Row],[reaction extent]]/2</f>
        <v>0.26400000000000018</v>
      </c>
      <c r="E530">
        <f>Table1[[#This Row],[reaction extent]]/2</f>
        <v>0.26400000000000018</v>
      </c>
      <c r="F530">
        <f>$M$7*Table1[[#This Row],[CO2 frac]]+$M$6*Table1[[#This Row],[CO frac]]+$M$5*Table1[[#This Row],[H2O frac]]</f>
        <v>-197108.8</v>
      </c>
      <c r="G5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-11512.608144122672</v>
      </c>
      <c r="H530">
        <f>Table1[[#This Row],[1st Term]]+Table1[[#This Row],[2nd Term]]</f>
        <v>-208621.40814412266</v>
      </c>
      <c r="I530">
        <f t="shared" si="17"/>
        <v>2582.1444659668464</v>
      </c>
    </row>
    <row r="531" spans="1:9" x14ac:dyDescent="0.25">
      <c r="A531">
        <f t="shared" si="16"/>
        <v>0.52900000000000036</v>
      </c>
      <c r="B531">
        <f>(1-Table1[[#This Row],[reaction extent]])/2</f>
        <v>0.23549999999999982</v>
      </c>
      <c r="C531">
        <f>(1-Table1[[#This Row],[reaction extent]])/2</f>
        <v>0.23549999999999982</v>
      </c>
      <c r="D531">
        <f>Table1[[#This Row],[reaction extent]]/2</f>
        <v>0.26450000000000018</v>
      </c>
      <c r="E531">
        <f>Table1[[#This Row],[reaction extent]]/2</f>
        <v>0.26450000000000018</v>
      </c>
      <c r="F531">
        <f>$M$7*Table1[[#This Row],[CO2 frac]]+$M$6*Table1[[#This Row],[CO frac]]+$M$5*Table1[[#This Row],[H2O frac]]</f>
        <v>-197107.15</v>
      </c>
      <c r="G5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-11511.659319335968</v>
      </c>
      <c r="H531">
        <f>Table1[[#This Row],[1st Term]]+Table1[[#This Row],[2nd Term]]</f>
        <v>-208618.80931933597</v>
      </c>
      <c r="I531">
        <f t="shared" si="17"/>
        <v>2615.5089234089223</v>
      </c>
    </row>
    <row r="532" spans="1:9" x14ac:dyDescent="0.25">
      <c r="A532">
        <f t="shared" si="16"/>
        <v>0.53000000000000036</v>
      </c>
      <c r="B532">
        <f>(1-Table1[[#This Row],[reaction extent]])/2</f>
        <v>0.23499999999999982</v>
      </c>
      <c r="C532">
        <f>(1-Table1[[#This Row],[reaction extent]])/2</f>
        <v>0.23499999999999982</v>
      </c>
      <c r="D532">
        <f>Table1[[#This Row],[reaction extent]]/2</f>
        <v>0.26500000000000018</v>
      </c>
      <c r="E532">
        <f>Table1[[#This Row],[reaction extent]]/2</f>
        <v>0.26500000000000018</v>
      </c>
      <c r="F532">
        <f>$M$7*Table1[[#This Row],[CO2 frac]]+$M$6*Table1[[#This Row],[CO frac]]+$M$5*Table1[[#This Row],[H2O frac]]</f>
        <v>-197105.5</v>
      </c>
      <c r="G5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-11510.677126275845</v>
      </c>
      <c r="H532">
        <f>Table1[[#This Row],[1st Term]]+Table1[[#This Row],[2nd Term]]</f>
        <v>-208616.17712627584</v>
      </c>
      <c r="I532">
        <f t="shared" si="17"/>
        <v>2648.881148517828</v>
      </c>
    </row>
    <row r="533" spans="1:9" x14ac:dyDescent="0.25">
      <c r="A533">
        <f t="shared" si="16"/>
        <v>0.53100000000000036</v>
      </c>
      <c r="B533">
        <f>(1-Table1[[#This Row],[reaction extent]])/2</f>
        <v>0.23449999999999982</v>
      </c>
      <c r="C533">
        <f>(1-Table1[[#This Row],[reaction extent]])/2</f>
        <v>0.23449999999999982</v>
      </c>
      <c r="D533">
        <f>Table1[[#This Row],[reaction extent]]/2</f>
        <v>0.26550000000000018</v>
      </c>
      <c r="E533">
        <f>Table1[[#This Row],[reaction extent]]/2</f>
        <v>0.26550000000000018</v>
      </c>
      <c r="F533">
        <f>$M$7*Table1[[#This Row],[CO2 frac]]+$M$6*Table1[[#This Row],[CO frac]]+$M$5*Table1[[#This Row],[H2O frac]]</f>
        <v>-197103.85</v>
      </c>
      <c r="G5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-11509.661557038913</v>
      </c>
      <c r="H533">
        <f>Table1[[#This Row],[1st Term]]+Table1[[#This Row],[2nd Term]]</f>
        <v>-208613.51155703893</v>
      </c>
      <c r="I533">
        <f t="shared" si="17"/>
        <v>2682.2614129632689</v>
      </c>
    </row>
    <row r="534" spans="1:9" x14ac:dyDescent="0.25">
      <c r="A534">
        <f t="shared" si="16"/>
        <v>0.53200000000000036</v>
      </c>
      <c r="B534">
        <f>(1-Table1[[#This Row],[reaction extent]])/2</f>
        <v>0.23399999999999982</v>
      </c>
      <c r="C534">
        <f>(1-Table1[[#This Row],[reaction extent]])/2</f>
        <v>0.23399999999999982</v>
      </c>
      <c r="D534">
        <f>Table1[[#This Row],[reaction extent]]/2</f>
        <v>0.26600000000000018</v>
      </c>
      <c r="E534">
        <f>Table1[[#This Row],[reaction extent]]/2</f>
        <v>0.26600000000000018</v>
      </c>
      <c r="F534">
        <f>$M$7*Table1[[#This Row],[CO2 frac]]+$M$6*Table1[[#This Row],[CO frac]]+$M$5*Table1[[#This Row],[H2O frac]]</f>
        <v>-197102.19999999998</v>
      </c>
      <c r="G5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-11508.612603449932</v>
      </c>
      <c r="H534">
        <f>Table1[[#This Row],[1st Term]]+Table1[[#This Row],[2nd Term]]</f>
        <v>-208610.81260344991</v>
      </c>
      <c r="I534">
        <f t="shared" si="17"/>
        <v>2715.6499887641962</v>
      </c>
    </row>
    <row r="535" spans="1:9" x14ac:dyDescent="0.25">
      <c r="A535">
        <f t="shared" si="16"/>
        <v>0.53300000000000036</v>
      </c>
      <c r="B535">
        <f>(1-Table1[[#This Row],[reaction extent]])/2</f>
        <v>0.23349999999999982</v>
      </c>
      <c r="C535">
        <f>(1-Table1[[#This Row],[reaction extent]])/2</f>
        <v>0.23349999999999982</v>
      </c>
      <c r="D535">
        <f>Table1[[#This Row],[reaction extent]]/2</f>
        <v>0.26650000000000018</v>
      </c>
      <c r="E535">
        <f>Table1[[#This Row],[reaction extent]]/2</f>
        <v>0.26650000000000018</v>
      </c>
      <c r="F535">
        <f>$M$7*Table1[[#This Row],[CO2 frac]]+$M$6*Table1[[#This Row],[CO frac]]+$M$5*Table1[[#This Row],[H2O frac]]</f>
        <v>-197100.55</v>
      </c>
      <c r="G5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-11507.530257061415</v>
      </c>
      <c r="H535">
        <f>Table1[[#This Row],[1st Term]]+Table1[[#This Row],[2nd Term]]</f>
        <v>-208608.0802570614</v>
      </c>
      <c r="I535">
        <f t="shared" si="17"/>
        <v>2749.0471483324632</v>
      </c>
    </row>
    <row r="536" spans="1:9" x14ac:dyDescent="0.25">
      <c r="A536">
        <f t="shared" si="16"/>
        <v>0.53400000000000036</v>
      </c>
      <c r="B536">
        <f>(1-Table1[[#This Row],[reaction extent]])/2</f>
        <v>0.23299999999999982</v>
      </c>
      <c r="C536">
        <f>(1-Table1[[#This Row],[reaction extent]])/2</f>
        <v>0.23299999999999982</v>
      </c>
      <c r="D536">
        <f>Table1[[#This Row],[reaction extent]]/2</f>
        <v>0.26700000000000018</v>
      </c>
      <c r="E536">
        <f>Table1[[#This Row],[reaction extent]]/2</f>
        <v>0.26700000000000018</v>
      </c>
      <c r="F536">
        <f>$M$7*Table1[[#This Row],[CO2 frac]]+$M$6*Table1[[#This Row],[CO frac]]+$M$5*Table1[[#This Row],[H2O frac]]</f>
        <v>-197098.90000000002</v>
      </c>
      <c r="G5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-11506.414509153221</v>
      </c>
      <c r="H536">
        <f>Table1[[#This Row],[1st Term]]+Table1[[#This Row],[2nd Term]]</f>
        <v>-208605.31450915325</v>
      </c>
      <c r="I536">
        <f t="shared" si="17"/>
        <v>2782.4531646328956</v>
      </c>
    </row>
    <row r="537" spans="1:9" x14ac:dyDescent="0.25">
      <c r="A537">
        <f t="shared" si="16"/>
        <v>0.53500000000000036</v>
      </c>
      <c r="B537">
        <f>(1-Table1[[#This Row],[reaction extent]])/2</f>
        <v>0.23249999999999982</v>
      </c>
      <c r="C537">
        <f>(1-Table1[[#This Row],[reaction extent]])/2</f>
        <v>0.23249999999999982</v>
      </c>
      <c r="D537">
        <f>Table1[[#This Row],[reaction extent]]/2</f>
        <v>0.26750000000000018</v>
      </c>
      <c r="E537">
        <f>Table1[[#This Row],[reaction extent]]/2</f>
        <v>0.26750000000000018</v>
      </c>
      <c r="F537">
        <f>$M$7*Table1[[#This Row],[CO2 frac]]+$M$6*Table1[[#This Row],[CO frac]]+$M$5*Table1[[#This Row],[H2O frac]]</f>
        <v>-197097.25</v>
      </c>
      <c r="G5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-11505.265350732128</v>
      </c>
      <c r="H537">
        <f>Table1[[#This Row],[1st Term]]+Table1[[#This Row],[2nd Term]]</f>
        <v>-208602.51535073214</v>
      </c>
      <c r="I537">
        <f t="shared" si="17"/>
        <v>2815.8683109213575</v>
      </c>
    </row>
    <row r="538" spans="1:9" x14ac:dyDescent="0.25">
      <c r="A538">
        <f t="shared" si="16"/>
        <v>0.53600000000000037</v>
      </c>
      <c r="B538">
        <f>(1-Table1[[#This Row],[reaction extent]])/2</f>
        <v>0.23199999999999982</v>
      </c>
      <c r="C538">
        <f>(1-Table1[[#This Row],[reaction extent]])/2</f>
        <v>0.23199999999999982</v>
      </c>
      <c r="D538">
        <f>Table1[[#This Row],[reaction extent]]/2</f>
        <v>0.26800000000000018</v>
      </c>
      <c r="E538">
        <f>Table1[[#This Row],[reaction extent]]/2</f>
        <v>0.26800000000000018</v>
      </c>
      <c r="F538">
        <f>$M$7*Table1[[#This Row],[CO2 frac]]+$M$6*Table1[[#This Row],[CO frac]]+$M$5*Table1[[#This Row],[H2O frac]]</f>
        <v>-197095.6</v>
      </c>
      <c r="G5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-11504.082772531397</v>
      </c>
      <c r="H538">
        <f>Table1[[#This Row],[1st Term]]+Table1[[#This Row],[2nd Term]]</f>
        <v>-208599.68277253141</v>
      </c>
      <c r="I538">
        <f t="shared" si="17"/>
        <v>2849.2928609048222</v>
      </c>
    </row>
    <row r="539" spans="1:9" x14ac:dyDescent="0.25">
      <c r="A539">
        <f t="shared" si="16"/>
        <v>0.53700000000000037</v>
      </c>
      <c r="B539">
        <f>(1-Table1[[#This Row],[reaction extent]])/2</f>
        <v>0.23149999999999982</v>
      </c>
      <c r="C539">
        <f>(1-Table1[[#This Row],[reaction extent]])/2</f>
        <v>0.23149999999999982</v>
      </c>
      <c r="D539">
        <f>Table1[[#This Row],[reaction extent]]/2</f>
        <v>0.26850000000000018</v>
      </c>
      <c r="E539">
        <f>Table1[[#This Row],[reaction extent]]/2</f>
        <v>0.26850000000000018</v>
      </c>
      <c r="F539">
        <f>$M$7*Table1[[#This Row],[CO2 frac]]+$M$6*Table1[[#This Row],[CO frac]]+$M$5*Table1[[#This Row],[H2O frac]]</f>
        <v>-197093.95</v>
      </c>
      <c r="G5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-11502.86676501032</v>
      </c>
      <c r="H539">
        <f>Table1[[#This Row],[1st Term]]+Table1[[#This Row],[2nd Term]]</f>
        <v>-208596.81676501033</v>
      </c>
      <c r="I539">
        <f t="shared" si="17"/>
        <v>2882.7270888286848</v>
      </c>
    </row>
    <row r="540" spans="1:9" x14ac:dyDescent="0.25">
      <c r="A540">
        <f t="shared" si="16"/>
        <v>0.53800000000000037</v>
      </c>
      <c r="B540">
        <f>(1-Table1[[#This Row],[reaction extent]])/2</f>
        <v>0.23099999999999982</v>
      </c>
      <c r="C540">
        <f>(1-Table1[[#This Row],[reaction extent]])/2</f>
        <v>0.23099999999999982</v>
      </c>
      <c r="D540">
        <f>Table1[[#This Row],[reaction extent]]/2</f>
        <v>0.26900000000000018</v>
      </c>
      <c r="E540">
        <f>Table1[[#This Row],[reaction extent]]/2</f>
        <v>0.26900000000000018</v>
      </c>
      <c r="F540">
        <f>$M$7*Table1[[#This Row],[CO2 frac]]+$M$6*Table1[[#This Row],[CO frac]]+$M$5*Table1[[#This Row],[H2O frac]]</f>
        <v>-197092.3</v>
      </c>
      <c r="G5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-11501.617318353748</v>
      </c>
      <c r="H540">
        <f>Table1[[#This Row],[1st Term]]+Table1[[#This Row],[2nd Term]]</f>
        <v>-208593.91731835375</v>
      </c>
      <c r="I540">
        <f t="shared" si="17"/>
        <v>2916.171269345793</v>
      </c>
    </row>
    <row r="541" spans="1:9" x14ac:dyDescent="0.25">
      <c r="A541">
        <f t="shared" si="16"/>
        <v>0.53900000000000037</v>
      </c>
      <c r="B541">
        <f>(1-Table1[[#This Row],[reaction extent]])/2</f>
        <v>0.23049999999999982</v>
      </c>
      <c r="C541">
        <f>(1-Table1[[#This Row],[reaction extent]])/2</f>
        <v>0.23049999999999982</v>
      </c>
      <c r="D541">
        <f>Table1[[#This Row],[reaction extent]]/2</f>
        <v>0.26950000000000018</v>
      </c>
      <c r="E541">
        <f>Table1[[#This Row],[reaction extent]]/2</f>
        <v>0.26950000000000018</v>
      </c>
      <c r="F541">
        <f>$M$7*Table1[[#This Row],[CO2 frac]]+$M$6*Table1[[#This Row],[CO frac]]+$M$5*Table1[[#This Row],[H2O frac]]</f>
        <v>-197090.65</v>
      </c>
      <c r="G5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-11500.334422471637</v>
      </c>
      <c r="H541">
        <f>Table1[[#This Row],[1st Term]]+Table1[[#This Row],[2nd Term]]</f>
        <v>-208590.98442247164</v>
      </c>
      <c r="I541">
        <f t="shared" si="17"/>
        <v>2949.6256776183118</v>
      </c>
    </row>
    <row r="542" spans="1:9" x14ac:dyDescent="0.25">
      <c r="A542">
        <f t="shared" si="16"/>
        <v>0.54000000000000037</v>
      </c>
      <c r="B542">
        <f>(1-Table1[[#This Row],[reaction extent]])/2</f>
        <v>0.22999999999999982</v>
      </c>
      <c r="C542">
        <f>(1-Table1[[#This Row],[reaction extent]])/2</f>
        <v>0.22999999999999982</v>
      </c>
      <c r="D542">
        <f>Table1[[#This Row],[reaction extent]]/2</f>
        <v>0.27000000000000018</v>
      </c>
      <c r="E542">
        <f>Table1[[#This Row],[reaction extent]]/2</f>
        <v>0.27000000000000018</v>
      </c>
      <c r="F542">
        <f>$M$7*Table1[[#This Row],[CO2 frac]]+$M$6*Table1[[#This Row],[CO frac]]+$M$5*Table1[[#This Row],[H2O frac]]</f>
        <v>-197089</v>
      </c>
      <c r="G5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-11499.018066998518</v>
      </c>
      <c r="H542">
        <f>Table1[[#This Row],[1st Term]]+Table1[[#This Row],[2nd Term]]</f>
        <v>-208588.01806699851</v>
      </c>
      <c r="I542">
        <f t="shared" si="17"/>
        <v>2983.0905893031713</v>
      </c>
    </row>
    <row r="543" spans="1:9" x14ac:dyDescent="0.25">
      <c r="A543">
        <f t="shared" si="16"/>
        <v>0.54100000000000037</v>
      </c>
      <c r="B543">
        <f>(1-Table1[[#This Row],[reaction extent]])/2</f>
        <v>0.22949999999999982</v>
      </c>
      <c r="C543">
        <f>(1-Table1[[#This Row],[reaction extent]])/2</f>
        <v>0.22949999999999982</v>
      </c>
      <c r="D543">
        <f>Table1[[#This Row],[reaction extent]]/2</f>
        <v>0.27050000000000018</v>
      </c>
      <c r="E543">
        <f>Table1[[#This Row],[reaction extent]]/2</f>
        <v>0.27050000000000018</v>
      </c>
      <c r="F543">
        <f>$M$7*Table1[[#This Row],[CO2 frac]]+$M$6*Table1[[#This Row],[CO frac]]+$M$5*Table1[[#This Row],[H2O frac]]</f>
        <v>-197087.35</v>
      </c>
      <c r="G5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-11497.668241293028</v>
      </c>
      <c r="H543">
        <f>Table1[[#This Row],[1st Term]]+Table1[[#This Row],[2nd Term]]</f>
        <v>-208585.01824129303</v>
      </c>
      <c r="I543">
        <f t="shared" si="17"/>
        <v>3016.5662805957227</v>
      </c>
    </row>
    <row r="544" spans="1:9" x14ac:dyDescent="0.25">
      <c r="A544">
        <f t="shared" si="16"/>
        <v>0.54200000000000037</v>
      </c>
      <c r="B544">
        <f>(1-Table1[[#This Row],[reaction extent]])/2</f>
        <v>0.22899999999999981</v>
      </c>
      <c r="C544">
        <f>(1-Table1[[#This Row],[reaction extent]])/2</f>
        <v>0.22899999999999981</v>
      </c>
      <c r="D544">
        <f>Table1[[#This Row],[reaction extent]]/2</f>
        <v>0.27100000000000019</v>
      </c>
      <c r="E544">
        <f>Table1[[#This Row],[reaction extent]]/2</f>
        <v>0.27100000000000019</v>
      </c>
      <c r="F544">
        <f>$M$7*Table1[[#This Row],[CO2 frac]]+$M$6*Table1[[#This Row],[CO frac]]+$M$5*Table1[[#This Row],[H2O frac]]</f>
        <v>-197085.69999999998</v>
      </c>
      <c r="G5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-11496.284934437354</v>
      </c>
      <c r="H544">
        <f>Table1[[#This Row],[1st Term]]+Table1[[#This Row],[2nd Term]]</f>
        <v>-208581.98493443732</v>
      </c>
      <c r="I544">
        <f t="shared" si="17"/>
        <v>3050.0530281569781</v>
      </c>
    </row>
    <row r="545" spans="1:9" x14ac:dyDescent="0.25">
      <c r="A545">
        <f t="shared" si="16"/>
        <v>0.54300000000000037</v>
      </c>
      <c r="B545">
        <f>(1-Table1[[#This Row],[reaction extent]])/2</f>
        <v>0.22849999999999981</v>
      </c>
      <c r="C545">
        <f>(1-Table1[[#This Row],[reaction extent]])/2</f>
        <v>0.22849999999999981</v>
      </c>
      <c r="D545">
        <f>Table1[[#This Row],[reaction extent]]/2</f>
        <v>0.27150000000000019</v>
      </c>
      <c r="E545">
        <f>Table1[[#This Row],[reaction extent]]/2</f>
        <v>0.27150000000000019</v>
      </c>
      <c r="F545">
        <f>$M$7*Table1[[#This Row],[CO2 frac]]+$M$6*Table1[[#This Row],[CO frac]]+$M$5*Table1[[#This Row],[H2O frac]]</f>
        <v>-197084.05</v>
      </c>
      <c r="G5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-11494.868135236731</v>
      </c>
      <c r="H545">
        <f>Table1[[#This Row],[1st Term]]+Table1[[#This Row],[2nd Term]]</f>
        <v>-208578.91813523672</v>
      </c>
      <c r="I545">
        <f t="shared" si="17"/>
        <v>3083.5511092154748</v>
      </c>
    </row>
    <row r="546" spans="1:9" x14ac:dyDescent="0.25">
      <c r="A546">
        <f t="shared" si="16"/>
        <v>0.54400000000000037</v>
      </c>
      <c r="B546">
        <f>(1-Table1[[#This Row],[reaction extent]])/2</f>
        <v>0.22799999999999981</v>
      </c>
      <c r="C546">
        <f>(1-Table1[[#This Row],[reaction extent]])/2</f>
        <v>0.22799999999999981</v>
      </c>
      <c r="D546">
        <f>Table1[[#This Row],[reaction extent]]/2</f>
        <v>0.27200000000000019</v>
      </c>
      <c r="E546">
        <f>Table1[[#This Row],[reaction extent]]/2</f>
        <v>0.27200000000000019</v>
      </c>
      <c r="F546">
        <f>$M$7*Table1[[#This Row],[CO2 frac]]+$M$6*Table1[[#This Row],[CO frac]]+$M$5*Table1[[#This Row],[H2O frac]]</f>
        <v>-197082.40000000002</v>
      </c>
      <c r="G5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-11493.417832218878</v>
      </c>
      <c r="H546">
        <f>Table1[[#This Row],[1st Term]]+Table1[[#This Row],[2nd Term]]</f>
        <v>-208575.81783221889</v>
      </c>
      <c r="I546">
        <f t="shared" si="17"/>
        <v>3117.0608016400338</v>
      </c>
    </row>
    <row r="547" spans="1:9" x14ac:dyDescent="0.25">
      <c r="A547">
        <f t="shared" si="16"/>
        <v>0.54500000000000037</v>
      </c>
      <c r="B547">
        <f>(1-Table1[[#This Row],[reaction extent]])/2</f>
        <v>0.22749999999999981</v>
      </c>
      <c r="C547">
        <f>(1-Table1[[#This Row],[reaction extent]])/2</f>
        <v>0.22749999999999981</v>
      </c>
      <c r="D547">
        <f>Table1[[#This Row],[reaction extent]]/2</f>
        <v>0.27250000000000019</v>
      </c>
      <c r="E547">
        <f>Table1[[#This Row],[reaction extent]]/2</f>
        <v>0.27250000000000019</v>
      </c>
      <c r="F547">
        <f>$M$7*Table1[[#This Row],[CO2 frac]]+$M$6*Table1[[#This Row],[CO frac]]+$M$5*Table1[[#This Row],[H2O frac]]</f>
        <v>-197080.75</v>
      </c>
      <c r="G5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-11491.934013633427</v>
      </c>
      <c r="H547">
        <f>Table1[[#This Row],[1st Term]]+Table1[[#This Row],[2nd Term]]</f>
        <v>-208572.68401363344</v>
      </c>
      <c r="I547">
        <f t="shared" si="17"/>
        <v>3150.5823837651378</v>
      </c>
    </row>
    <row r="548" spans="1:9" x14ac:dyDescent="0.25">
      <c r="A548">
        <f t="shared" si="16"/>
        <v>0.54600000000000037</v>
      </c>
      <c r="B548">
        <f>(1-Table1[[#This Row],[reaction extent]])/2</f>
        <v>0.22699999999999981</v>
      </c>
      <c r="C548">
        <f>(1-Table1[[#This Row],[reaction extent]])/2</f>
        <v>0.22699999999999981</v>
      </c>
      <c r="D548">
        <f>Table1[[#This Row],[reaction extent]]/2</f>
        <v>0.27300000000000019</v>
      </c>
      <c r="E548">
        <f>Table1[[#This Row],[reaction extent]]/2</f>
        <v>0.27300000000000019</v>
      </c>
      <c r="F548">
        <f>$M$7*Table1[[#This Row],[CO2 frac]]+$M$6*Table1[[#This Row],[CO frac]]+$M$5*Table1[[#This Row],[H2O frac]]</f>
        <v>-197079.1</v>
      </c>
      <c r="G5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-11490.416667451358</v>
      </c>
      <c r="H548">
        <f>Table1[[#This Row],[1st Term]]+Table1[[#This Row],[2nd Term]]</f>
        <v>-208569.51666745136</v>
      </c>
      <c r="I548">
        <f t="shared" si="17"/>
        <v>3184.116134507346</v>
      </c>
    </row>
    <row r="549" spans="1:9" x14ac:dyDescent="0.25">
      <c r="A549">
        <f t="shared" si="16"/>
        <v>0.54700000000000037</v>
      </c>
      <c r="B549">
        <f>(1-Table1[[#This Row],[reaction extent]])/2</f>
        <v>0.22649999999999981</v>
      </c>
      <c r="C549">
        <f>(1-Table1[[#This Row],[reaction extent]])/2</f>
        <v>0.22649999999999981</v>
      </c>
      <c r="D549">
        <f>Table1[[#This Row],[reaction extent]]/2</f>
        <v>0.27350000000000019</v>
      </c>
      <c r="E549">
        <f>Table1[[#This Row],[reaction extent]]/2</f>
        <v>0.27350000000000019</v>
      </c>
      <c r="F549">
        <f>$M$7*Table1[[#This Row],[CO2 frac]]+$M$6*Table1[[#This Row],[CO frac]]+$M$5*Table1[[#This Row],[H2O frac]]</f>
        <v>-197077.45</v>
      </c>
      <c r="G5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-11488.865781364417</v>
      </c>
      <c r="H549">
        <f>Table1[[#This Row],[1st Term]]+Table1[[#This Row],[2nd Term]]</f>
        <v>-208566.31578136442</v>
      </c>
      <c r="I549">
        <f t="shared" si="17"/>
        <v>3217.6623334380538</v>
      </c>
    </row>
    <row r="550" spans="1:9" x14ac:dyDescent="0.25">
      <c r="A550">
        <f t="shared" si="16"/>
        <v>0.54800000000000038</v>
      </c>
      <c r="B550">
        <f>(1-Table1[[#This Row],[reaction extent]])/2</f>
        <v>0.22599999999999981</v>
      </c>
      <c r="C550">
        <f>(1-Table1[[#This Row],[reaction extent]])/2</f>
        <v>0.22599999999999981</v>
      </c>
      <c r="D550">
        <f>Table1[[#This Row],[reaction extent]]/2</f>
        <v>0.27400000000000019</v>
      </c>
      <c r="E550">
        <f>Table1[[#This Row],[reaction extent]]/2</f>
        <v>0.27400000000000019</v>
      </c>
      <c r="F550">
        <f>$M$7*Table1[[#This Row],[CO2 frac]]+$M$6*Table1[[#This Row],[CO frac]]+$M$5*Table1[[#This Row],[H2O frac]]</f>
        <v>-197075.80000000002</v>
      </c>
      <c r="G5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-11487.281342784474</v>
      </c>
      <c r="H550">
        <f>Table1[[#This Row],[1st Term]]+Table1[[#This Row],[2nd Term]]</f>
        <v>-208563.08134278448</v>
      </c>
      <c r="I550">
        <f t="shared" si="17"/>
        <v>3251.2212607398369</v>
      </c>
    </row>
    <row r="551" spans="1:9" x14ac:dyDescent="0.25">
      <c r="A551">
        <f t="shared" ref="A551:A614" si="18">A550+0.001</f>
        <v>0.54900000000000038</v>
      </c>
      <c r="B551">
        <f>(1-Table1[[#This Row],[reaction extent]])/2</f>
        <v>0.22549999999999981</v>
      </c>
      <c r="C551">
        <f>(1-Table1[[#This Row],[reaction extent]])/2</f>
        <v>0.22549999999999981</v>
      </c>
      <c r="D551">
        <f>Table1[[#This Row],[reaction extent]]/2</f>
        <v>0.27450000000000019</v>
      </c>
      <c r="E551">
        <f>Table1[[#This Row],[reaction extent]]/2</f>
        <v>0.27450000000000019</v>
      </c>
      <c r="F551">
        <f>$M$7*Table1[[#This Row],[CO2 frac]]+$M$6*Table1[[#This Row],[CO frac]]+$M$5*Table1[[#This Row],[H2O frac]]</f>
        <v>-197074.15</v>
      </c>
      <c r="G5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-11485.663338842956</v>
      </c>
      <c r="H551">
        <f>Table1[[#This Row],[1st Term]]+Table1[[#This Row],[2nd Term]]</f>
        <v>-208559.81333884294</v>
      </c>
      <c r="I551">
        <f t="shared" si="17"/>
        <v>3284.7931971627959</v>
      </c>
    </row>
    <row r="552" spans="1:9" x14ac:dyDescent="0.25">
      <c r="A552">
        <f t="shared" si="18"/>
        <v>0.55000000000000038</v>
      </c>
      <c r="B552">
        <f>(1-Table1[[#This Row],[reaction extent]])/2</f>
        <v>0.22499999999999981</v>
      </c>
      <c r="C552">
        <f>(1-Table1[[#This Row],[reaction extent]])/2</f>
        <v>0.22499999999999981</v>
      </c>
      <c r="D552">
        <f>Table1[[#This Row],[reaction extent]]/2</f>
        <v>0.27500000000000019</v>
      </c>
      <c r="E552">
        <f>Table1[[#This Row],[reaction extent]]/2</f>
        <v>0.27500000000000019</v>
      </c>
      <c r="F552">
        <f>$M$7*Table1[[#This Row],[CO2 frac]]+$M$6*Table1[[#This Row],[CO frac]]+$M$5*Table1[[#This Row],[H2O frac]]</f>
        <v>-197072.5</v>
      </c>
      <c r="G5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-11484.01175639016</v>
      </c>
      <c r="H552">
        <f>Table1[[#This Row],[1st Term]]+Table1[[#This Row],[2nd Term]]</f>
        <v>-208556.51175639016</v>
      </c>
      <c r="I552">
        <f t="shared" si="17"/>
        <v>3318.378424170075</v>
      </c>
    </row>
    <row r="553" spans="1:9" x14ac:dyDescent="0.25">
      <c r="A553">
        <f t="shared" si="18"/>
        <v>0.55100000000000038</v>
      </c>
      <c r="B553">
        <f>(1-Table1[[#This Row],[reaction extent]])/2</f>
        <v>0.22449999999999981</v>
      </c>
      <c r="C553">
        <f>(1-Table1[[#This Row],[reaction extent]])/2</f>
        <v>0.22449999999999981</v>
      </c>
      <c r="D553">
        <f>Table1[[#This Row],[reaction extent]]/2</f>
        <v>0.27550000000000019</v>
      </c>
      <c r="E553">
        <f>Table1[[#This Row],[reaction extent]]/2</f>
        <v>0.27550000000000019</v>
      </c>
      <c r="F553">
        <f>$M$7*Table1[[#This Row],[CO2 frac]]+$M$6*Table1[[#This Row],[CO frac]]+$M$5*Table1[[#This Row],[H2O frac]]</f>
        <v>-197070.84999999998</v>
      </c>
      <c r="G5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-11482.326581994635</v>
      </c>
      <c r="H553">
        <f>Table1[[#This Row],[1st Term]]+Table1[[#This Row],[2nd Term]]</f>
        <v>-208553.1765819946</v>
      </c>
      <c r="I553">
        <f t="shared" si="17"/>
        <v>3351.9772238214468</v>
      </c>
    </row>
    <row r="554" spans="1:9" x14ac:dyDescent="0.25">
      <c r="A554">
        <f t="shared" si="18"/>
        <v>0.55200000000000038</v>
      </c>
      <c r="B554">
        <f>(1-Table1[[#This Row],[reaction extent]])/2</f>
        <v>0.22399999999999981</v>
      </c>
      <c r="C554">
        <f>(1-Table1[[#This Row],[reaction extent]])/2</f>
        <v>0.22399999999999981</v>
      </c>
      <c r="D554">
        <f>Table1[[#This Row],[reaction extent]]/2</f>
        <v>0.27600000000000019</v>
      </c>
      <c r="E554">
        <f>Table1[[#This Row],[reaction extent]]/2</f>
        <v>0.27600000000000019</v>
      </c>
      <c r="F554">
        <f>$M$7*Table1[[#This Row],[CO2 frac]]+$M$6*Table1[[#This Row],[CO frac]]+$M$5*Table1[[#This Row],[H2O frac]]</f>
        <v>-197069.2</v>
      </c>
      <c r="G5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-11480.607801942515</v>
      </c>
      <c r="H554">
        <f>Table1[[#This Row],[1st Term]]+Table1[[#This Row],[2nd Term]]</f>
        <v>-208549.80780194252</v>
      </c>
      <c r="I554">
        <f t="shared" si="17"/>
        <v>3385.5898788897289</v>
      </c>
    </row>
    <row r="555" spans="1:9" x14ac:dyDescent="0.25">
      <c r="A555">
        <f t="shared" si="18"/>
        <v>0.55300000000000038</v>
      </c>
      <c r="B555">
        <f>(1-Table1[[#This Row],[reaction extent]])/2</f>
        <v>0.22349999999999981</v>
      </c>
      <c r="C555">
        <f>(1-Table1[[#This Row],[reaction extent]])/2</f>
        <v>0.22349999999999981</v>
      </c>
      <c r="D555">
        <f>Table1[[#This Row],[reaction extent]]/2</f>
        <v>0.27650000000000019</v>
      </c>
      <c r="E555">
        <f>Table1[[#This Row],[reaction extent]]/2</f>
        <v>0.27650000000000019</v>
      </c>
      <c r="F555">
        <f>$M$7*Table1[[#This Row],[CO2 frac]]+$M$6*Table1[[#This Row],[CO frac]]+$M$5*Table1[[#This Row],[H2O frac]]</f>
        <v>-197067.55</v>
      </c>
      <c r="G5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-11478.855402236828</v>
      </c>
      <c r="H555">
        <f>Table1[[#This Row],[1st Term]]+Table1[[#This Row],[2nd Term]]</f>
        <v>-208546.40540223682</v>
      </c>
      <c r="I555">
        <f t="shared" si="17"/>
        <v>3419.2166728462294</v>
      </c>
    </row>
    <row r="556" spans="1:9" x14ac:dyDescent="0.25">
      <c r="A556">
        <f t="shared" si="18"/>
        <v>0.55400000000000038</v>
      </c>
      <c r="B556">
        <f>(1-Table1[[#This Row],[reaction extent]])/2</f>
        <v>0.22299999999999981</v>
      </c>
      <c r="C556">
        <f>(1-Table1[[#This Row],[reaction extent]])/2</f>
        <v>0.22299999999999981</v>
      </c>
      <c r="D556">
        <f>Table1[[#This Row],[reaction extent]]/2</f>
        <v>0.27700000000000019</v>
      </c>
      <c r="E556">
        <f>Table1[[#This Row],[reaction extent]]/2</f>
        <v>0.27700000000000019</v>
      </c>
      <c r="F556">
        <f>$M$7*Table1[[#This Row],[CO2 frac]]+$M$6*Table1[[#This Row],[CO frac]]+$M$5*Table1[[#This Row],[H2O frac]]</f>
        <v>-197065.90000000002</v>
      </c>
      <c r="G5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-11477.069368596813</v>
      </c>
      <c r="H556">
        <f>Table1[[#This Row],[1st Term]]+Table1[[#This Row],[2nd Term]]</f>
        <v>-208542.96936859682</v>
      </c>
      <c r="I556">
        <f t="shared" si="17"/>
        <v>3452.8578898025412</v>
      </c>
    </row>
    <row r="557" spans="1:9" x14ac:dyDescent="0.25">
      <c r="A557">
        <f t="shared" si="18"/>
        <v>0.55500000000000038</v>
      </c>
      <c r="B557">
        <f>(1-Table1[[#This Row],[reaction extent]])/2</f>
        <v>0.22249999999999981</v>
      </c>
      <c r="C557">
        <f>(1-Table1[[#This Row],[reaction extent]])/2</f>
        <v>0.22249999999999981</v>
      </c>
      <c r="D557">
        <f>Table1[[#This Row],[reaction extent]]/2</f>
        <v>0.27750000000000019</v>
      </c>
      <c r="E557">
        <f>Table1[[#This Row],[reaction extent]]/2</f>
        <v>0.27750000000000019</v>
      </c>
      <c r="F557">
        <f>$M$7*Table1[[#This Row],[CO2 frac]]+$M$6*Table1[[#This Row],[CO frac]]+$M$5*Table1[[#This Row],[H2O frac]]</f>
        <v>-197064.25</v>
      </c>
      <c r="G5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-11475.249686457208</v>
      </c>
      <c r="H557">
        <f>Table1[[#This Row],[1st Term]]+Table1[[#This Row],[2nd Term]]</f>
        <v>-208539.49968645722</v>
      </c>
      <c r="I557">
        <f t="shared" si="17"/>
        <v>3486.5138146415088</v>
      </c>
    </row>
    <row r="558" spans="1:9" x14ac:dyDescent="0.25">
      <c r="A558">
        <f t="shared" si="18"/>
        <v>0.55600000000000038</v>
      </c>
      <c r="B558">
        <f>(1-Table1[[#This Row],[reaction extent]])/2</f>
        <v>0.22199999999999981</v>
      </c>
      <c r="C558">
        <f>(1-Table1[[#This Row],[reaction extent]])/2</f>
        <v>0.22199999999999981</v>
      </c>
      <c r="D558">
        <f>Table1[[#This Row],[reaction extent]]/2</f>
        <v>0.27800000000000019</v>
      </c>
      <c r="E558">
        <f>Table1[[#This Row],[reaction extent]]/2</f>
        <v>0.27800000000000019</v>
      </c>
      <c r="F558">
        <f>$M$7*Table1[[#This Row],[CO2 frac]]+$M$6*Table1[[#This Row],[CO frac]]+$M$5*Table1[[#This Row],[H2O frac]]</f>
        <v>-197062.6</v>
      </c>
      <c r="G5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-11473.396340967527</v>
      </c>
      <c r="H558">
        <f>Table1[[#This Row],[1st Term]]+Table1[[#This Row],[2nd Term]]</f>
        <v>-208535.99634096754</v>
      </c>
      <c r="I558">
        <f t="shared" si="17"/>
        <v>3520.1847329444686</v>
      </c>
    </row>
    <row r="559" spans="1:9" x14ac:dyDescent="0.25">
      <c r="A559">
        <f t="shared" si="18"/>
        <v>0.55700000000000038</v>
      </c>
      <c r="B559">
        <f>(1-Table1[[#This Row],[reaction extent]])/2</f>
        <v>0.22149999999999981</v>
      </c>
      <c r="C559">
        <f>(1-Table1[[#This Row],[reaction extent]])/2</f>
        <v>0.22149999999999981</v>
      </c>
      <c r="D559">
        <f>Table1[[#This Row],[reaction extent]]/2</f>
        <v>0.27850000000000019</v>
      </c>
      <c r="E559">
        <f>Table1[[#This Row],[reaction extent]]/2</f>
        <v>0.27850000000000019</v>
      </c>
      <c r="F559">
        <f>$M$7*Table1[[#This Row],[CO2 frac]]+$M$6*Table1[[#This Row],[CO frac]]+$M$5*Table1[[#This Row],[H2O frac]]</f>
        <v>-197060.95</v>
      </c>
      <c r="G5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-11471.509316991316</v>
      </c>
      <c r="H559">
        <f>Table1[[#This Row],[1st Term]]+Table1[[#This Row],[2nd Term]]</f>
        <v>-208532.45931699133</v>
      </c>
      <c r="I559">
        <f t="shared" si="17"/>
        <v>3553.8709310785603</v>
      </c>
    </row>
    <row r="560" spans="1:9" x14ac:dyDescent="0.25">
      <c r="A560">
        <f t="shared" si="18"/>
        <v>0.55800000000000038</v>
      </c>
      <c r="B560">
        <f>(1-Table1[[#This Row],[reaction extent]])/2</f>
        <v>0.22099999999999981</v>
      </c>
      <c r="C560">
        <f>(1-Table1[[#This Row],[reaction extent]])/2</f>
        <v>0.22099999999999981</v>
      </c>
      <c r="D560">
        <f>Table1[[#This Row],[reaction extent]]/2</f>
        <v>0.27900000000000019</v>
      </c>
      <c r="E560">
        <f>Table1[[#This Row],[reaction extent]]/2</f>
        <v>0.27900000000000019</v>
      </c>
      <c r="F560">
        <f>$M$7*Table1[[#This Row],[CO2 frac]]+$M$6*Table1[[#This Row],[CO frac]]+$M$5*Table1[[#This Row],[H2O frac]]</f>
        <v>-197059.3</v>
      </c>
      <c r="G5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-11469.588599105406</v>
      </c>
      <c r="H560">
        <f>Table1[[#This Row],[1st Term]]+Table1[[#This Row],[2nd Term]]</f>
        <v>-208528.88859910538</v>
      </c>
      <c r="I560">
        <f t="shared" si="17"/>
        <v>3587.5726960948637</v>
      </c>
    </row>
    <row r="561" spans="1:9" x14ac:dyDescent="0.25">
      <c r="A561">
        <f t="shared" si="18"/>
        <v>0.55900000000000039</v>
      </c>
      <c r="B561">
        <f>(1-Table1[[#This Row],[reaction extent]])/2</f>
        <v>0.22049999999999981</v>
      </c>
      <c r="C561">
        <f>(1-Table1[[#This Row],[reaction extent]])/2</f>
        <v>0.22049999999999981</v>
      </c>
      <c r="D561">
        <f>Table1[[#This Row],[reaction extent]]/2</f>
        <v>0.27950000000000019</v>
      </c>
      <c r="E561">
        <f>Table1[[#This Row],[reaction extent]]/2</f>
        <v>0.27950000000000019</v>
      </c>
      <c r="F561">
        <f>$M$7*Table1[[#This Row],[CO2 frac]]+$M$6*Table1[[#This Row],[CO frac]]+$M$5*Table1[[#This Row],[H2O frac]]</f>
        <v>-197057.65</v>
      </c>
      <c r="G5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-11467.634171599148</v>
      </c>
      <c r="H561">
        <f>Table1[[#This Row],[1st Term]]+Table1[[#This Row],[2nd Term]]</f>
        <v>-208525.28417159914</v>
      </c>
      <c r="I561">
        <f t="shared" si="17"/>
        <v>3621.2903158884696</v>
      </c>
    </row>
    <row r="562" spans="1:9" x14ac:dyDescent="0.25">
      <c r="A562">
        <f t="shared" si="18"/>
        <v>0.56000000000000039</v>
      </c>
      <c r="B562">
        <f>(1-Table1[[#This Row],[reaction extent]])/2</f>
        <v>0.21999999999999981</v>
      </c>
      <c r="C562">
        <f>(1-Table1[[#This Row],[reaction extent]])/2</f>
        <v>0.21999999999999981</v>
      </c>
      <c r="D562">
        <f>Table1[[#This Row],[reaction extent]]/2</f>
        <v>0.28000000000000019</v>
      </c>
      <c r="E562">
        <f>Table1[[#This Row],[reaction extent]]/2</f>
        <v>0.28000000000000019</v>
      </c>
      <c r="F562">
        <f>$M$7*Table1[[#This Row],[CO2 frac]]+$M$6*Table1[[#This Row],[CO frac]]+$M$5*Table1[[#This Row],[H2O frac]]</f>
        <v>-197056</v>
      </c>
      <c r="G5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-11465.646018473612</v>
      </c>
      <c r="H562">
        <f>Table1[[#This Row],[1st Term]]+Table1[[#This Row],[2nd Term]]</f>
        <v>-208521.64601847361</v>
      </c>
      <c r="I562">
        <f t="shared" si="17"/>
        <v>3655.0240791693764</v>
      </c>
    </row>
    <row r="563" spans="1:9" x14ac:dyDescent="0.25">
      <c r="A563">
        <f t="shared" si="18"/>
        <v>0.56100000000000039</v>
      </c>
      <c r="B563">
        <f>(1-Table1[[#This Row],[reaction extent]])/2</f>
        <v>0.21949999999999981</v>
      </c>
      <c r="C563">
        <f>(1-Table1[[#This Row],[reaction extent]])/2</f>
        <v>0.21949999999999981</v>
      </c>
      <c r="D563">
        <f>Table1[[#This Row],[reaction extent]]/2</f>
        <v>0.28050000000000019</v>
      </c>
      <c r="E563">
        <f>Table1[[#This Row],[reaction extent]]/2</f>
        <v>0.28050000000000019</v>
      </c>
      <c r="F563">
        <f>$M$7*Table1[[#This Row],[CO2 frac]]+$M$6*Table1[[#This Row],[CO frac]]+$M$5*Table1[[#This Row],[H2O frac]]</f>
        <v>-197054.35</v>
      </c>
      <c r="G5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-11463.624123440806</v>
      </c>
      <c r="H563">
        <f>Table1[[#This Row],[1st Term]]+Table1[[#This Row],[2nd Term]]</f>
        <v>-208517.9741234408</v>
      </c>
      <c r="I563">
        <f t="shared" si="17"/>
        <v>3688.7742753751777</v>
      </c>
    </row>
    <row r="564" spans="1:9" x14ac:dyDescent="0.25">
      <c r="A564">
        <f t="shared" si="18"/>
        <v>0.56200000000000039</v>
      </c>
      <c r="B564">
        <f>(1-Table1[[#This Row],[reaction extent]])/2</f>
        <v>0.21899999999999981</v>
      </c>
      <c r="C564">
        <f>(1-Table1[[#This Row],[reaction extent]])/2</f>
        <v>0.21899999999999981</v>
      </c>
      <c r="D564">
        <f>Table1[[#This Row],[reaction extent]]/2</f>
        <v>0.28100000000000019</v>
      </c>
      <c r="E564">
        <f>Table1[[#This Row],[reaction extent]]/2</f>
        <v>0.28100000000000019</v>
      </c>
      <c r="F564">
        <f>$M$7*Table1[[#This Row],[CO2 frac]]+$M$6*Table1[[#This Row],[CO frac]]+$M$5*Table1[[#This Row],[H2O frac]]</f>
        <v>-197052.7</v>
      </c>
      <c r="G5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-11461.568469922837</v>
      </c>
      <c r="H564">
        <f>Table1[[#This Row],[1st Term]]+Table1[[#This Row],[2nd Term]]</f>
        <v>-208514.26846992286</v>
      </c>
      <c r="I564">
        <f t="shared" si="17"/>
        <v>3722.5411948456863</v>
      </c>
    </row>
    <row r="565" spans="1:9" x14ac:dyDescent="0.25">
      <c r="A565">
        <f t="shared" si="18"/>
        <v>0.56300000000000039</v>
      </c>
      <c r="B565">
        <f>(1-Table1[[#This Row],[reaction extent]])/2</f>
        <v>0.21849999999999981</v>
      </c>
      <c r="C565">
        <f>(1-Table1[[#This Row],[reaction extent]])/2</f>
        <v>0.21849999999999981</v>
      </c>
      <c r="D565">
        <f>Table1[[#This Row],[reaction extent]]/2</f>
        <v>0.28150000000000019</v>
      </c>
      <c r="E565">
        <f>Table1[[#This Row],[reaction extent]]/2</f>
        <v>0.28150000000000019</v>
      </c>
      <c r="F565">
        <f>$M$7*Table1[[#This Row],[CO2 frac]]+$M$6*Table1[[#This Row],[CO frac]]+$M$5*Table1[[#This Row],[H2O frac]]</f>
        <v>-197051.05</v>
      </c>
      <c r="G5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-11459.479041051107</v>
      </c>
      <c r="H565">
        <f>Table1[[#This Row],[1st Term]]+Table1[[#This Row],[2nd Term]]</f>
        <v>-208510.52904105111</v>
      </c>
      <c r="I565">
        <f t="shared" si="17"/>
        <v>3756.3251287065182</v>
      </c>
    </row>
    <row r="566" spans="1:9" x14ac:dyDescent="0.25">
      <c r="A566">
        <f t="shared" si="18"/>
        <v>0.56400000000000039</v>
      </c>
      <c r="B566">
        <f>(1-Table1[[#This Row],[reaction extent]])/2</f>
        <v>0.21799999999999981</v>
      </c>
      <c r="C566">
        <f>(1-Table1[[#This Row],[reaction extent]])/2</f>
        <v>0.21799999999999981</v>
      </c>
      <c r="D566">
        <f>Table1[[#This Row],[reaction extent]]/2</f>
        <v>0.28200000000000019</v>
      </c>
      <c r="E566">
        <f>Table1[[#This Row],[reaction extent]]/2</f>
        <v>0.28200000000000019</v>
      </c>
      <c r="F566">
        <f>$M$7*Table1[[#This Row],[CO2 frac]]+$M$6*Table1[[#This Row],[CO frac]]+$M$5*Table1[[#This Row],[H2O frac]]</f>
        <v>-197049.4</v>
      </c>
      <c r="G5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-11457.355819665439</v>
      </c>
      <c r="H566">
        <f>Table1[[#This Row],[1st Term]]+Table1[[#This Row],[2nd Term]]</f>
        <v>-208506.75581966544</v>
      </c>
      <c r="I566">
        <f t="shared" si="17"/>
        <v>3790.1263689273005</v>
      </c>
    </row>
    <row r="567" spans="1:9" x14ac:dyDescent="0.25">
      <c r="A567">
        <f t="shared" si="18"/>
        <v>0.56500000000000039</v>
      </c>
      <c r="B567">
        <f>(1-Table1[[#This Row],[reaction extent]])/2</f>
        <v>0.2174999999999998</v>
      </c>
      <c r="C567">
        <f>(1-Table1[[#This Row],[reaction extent]])/2</f>
        <v>0.2174999999999998</v>
      </c>
      <c r="D567">
        <f>Table1[[#This Row],[reaction extent]]/2</f>
        <v>0.2825000000000002</v>
      </c>
      <c r="E567">
        <f>Table1[[#This Row],[reaction extent]]/2</f>
        <v>0.2825000000000002</v>
      </c>
      <c r="F567">
        <f>$M$7*Table1[[#This Row],[CO2 frac]]+$M$6*Table1[[#This Row],[CO frac]]+$M$5*Table1[[#This Row],[H2O frac]]</f>
        <v>-197047.75</v>
      </c>
      <c r="G5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-11455.198788313244</v>
      </c>
      <c r="H567">
        <f>Table1[[#This Row],[1st Term]]+Table1[[#This Row],[2nd Term]]</f>
        <v>-208502.94878831325</v>
      </c>
      <c r="I567">
        <f t="shared" si="17"/>
        <v>3823.945208408983</v>
      </c>
    </row>
    <row r="568" spans="1:9" x14ac:dyDescent="0.25">
      <c r="A568">
        <f t="shared" si="18"/>
        <v>0.56600000000000039</v>
      </c>
      <c r="B568">
        <f>(1-Table1[[#This Row],[reaction extent]])/2</f>
        <v>0.2169999999999998</v>
      </c>
      <c r="C568">
        <f>(1-Table1[[#This Row],[reaction extent]])/2</f>
        <v>0.2169999999999998</v>
      </c>
      <c r="D568">
        <f>Table1[[#This Row],[reaction extent]]/2</f>
        <v>0.2830000000000002</v>
      </c>
      <c r="E568">
        <f>Table1[[#This Row],[reaction extent]]/2</f>
        <v>0.2830000000000002</v>
      </c>
      <c r="F568">
        <f>$M$7*Table1[[#This Row],[CO2 frac]]+$M$6*Table1[[#This Row],[CO frac]]+$M$5*Table1[[#This Row],[H2O frac]]</f>
        <v>-197046.1</v>
      </c>
      <c r="G5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-11453.007929248606</v>
      </c>
      <c r="H568">
        <f>Table1[[#This Row],[1st Term]]+Table1[[#This Row],[2nd Term]]</f>
        <v>-208499.10792924862</v>
      </c>
      <c r="I568">
        <f t="shared" si="17"/>
        <v>3857.7819409256299</v>
      </c>
    </row>
    <row r="569" spans="1:9" x14ac:dyDescent="0.25">
      <c r="A569">
        <f t="shared" si="18"/>
        <v>0.56700000000000039</v>
      </c>
      <c r="B569">
        <f>(1-Table1[[#This Row],[reaction extent]])/2</f>
        <v>0.2164999999999998</v>
      </c>
      <c r="C569">
        <f>(1-Table1[[#This Row],[reaction extent]])/2</f>
        <v>0.2164999999999998</v>
      </c>
      <c r="D569">
        <f>Table1[[#This Row],[reaction extent]]/2</f>
        <v>0.2835000000000002</v>
      </c>
      <c r="E569">
        <f>Table1[[#This Row],[reaction extent]]/2</f>
        <v>0.2835000000000002</v>
      </c>
      <c r="F569">
        <f>$M$7*Table1[[#This Row],[CO2 frac]]+$M$6*Table1[[#This Row],[CO frac]]+$M$5*Table1[[#This Row],[H2O frac]]</f>
        <v>-197044.44999999998</v>
      </c>
      <c r="G5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-11450.783224431409</v>
      </c>
      <c r="H569">
        <f>Table1[[#This Row],[1st Term]]+Table1[[#This Row],[2nd Term]]</f>
        <v>-208495.2332244314</v>
      </c>
      <c r="I569">
        <f t="shared" si="17"/>
        <v>3891.6368611098696</v>
      </c>
    </row>
    <row r="570" spans="1:9" x14ac:dyDescent="0.25">
      <c r="A570">
        <f t="shared" si="18"/>
        <v>0.56800000000000039</v>
      </c>
      <c r="B570">
        <f>(1-Table1[[#This Row],[reaction extent]])/2</f>
        <v>0.2159999999999998</v>
      </c>
      <c r="C570">
        <f>(1-Table1[[#This Row],[reaction extent]])/2</f>
        <v>0.2159999999999998</v>
      </c>
      <c r="D570">
        <f>Table1[[#This Row],[reaction extent]]/2</f>
        <v>0.2840000000000002</v>
      </c>
      <c r="E570">
        <f>Table1[[#This Row],[reaction extent]]/2</f>
        <v>0.2840000000000002</v>
      </c>
      <c r="F570">
        <f>$M$7*Table1[[#This Row],[CO2 frac]]+$M$6*Table1[[#This Row],[CO frac]]+$M$5*Table1[[#This Row],[H2O frac]]</f>
        <v>-197042.8</v>
      </c>
      <c r="G5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-11448.524655526422</v>
      </c>
      <c r="H570">
        <f>Table1[[#This Row],[1st Term]]+Table1[[#This Row],[2nd Term]]</f>
        <v>-208491.3246555264</v>
      </c>
      <c r="I570">
        <f t="shared" si="17"/>
        <v>3925.5102644965482</v>
      </c>
    </row>
    <row r="571" spans="1:9" x14ac:dyDescent="0.25">
      <c r="A571">
        <f t="shared" si="18"/>
        <v>0.56900000000000039</v>
      </c>
      <c r="B571">
        <f>(1-Table1[[#This Row],[reaction extent]])/2</f>
        <v>0.2154999999999998</v>
      </c>
      <c r="C571">
        <f>(1-Table1[[#This Row],[reaction extent]])/2</f>
        <v>0.2154999999999998</v>
      </c>
      <c r="D571">
        <f>Table1[[#This Row],[reaction extent]]/2</f>
        <v>0.2845000000000002</v>
      </c>
      <c r="E571">
        <f>Table1[[#This Row],[reaction extent]]/2</f>
        <v>0.2845000000000002</v>
      </c>
      <c r="F571">
        <f>$M$7*Table1[[#This Row],[CO2 frac]]+$M$6*Table1[[#This Row],[CO frac]]+$M$5*Table1[[#This Row],[H2O frac]]</f>
        <v>-197041.15000000002</v>
      </c>
      <c r="G5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-11446.232203902377</v>
      </c>
      <c r="H571">
        <f>Table1[[#This Row],[1st Term]]+Table1[[#This Row],[2nd Term]]</f>
        <v>-208487.38220390241</v>
      </c>
      <c r="I571">
        <f t="shared" si="17"/>
        <v>3959.4024476973536</v>
      </c>
    </row>
    <row r="572" spans="1:9" x14ac:dyDescent="0.25">
      <c r="A572">
        <f t="shared" si="18"/>
        <v>0.5700000000000004</v>
      </c>
      <c r="B572">
        <f>(1-Table1[[#This Row],[reaction extent]])/2</f>
        <v>0.2149999999999998</v>
      </c>
      <c r="C572">
        <f>(1-Table1[[#This Row],[reaction extent]])/2</f>
        <v>0.2149999999999998</v>
      </c>
      <c r="D572">
        <f>Table1[[#This Row],[reaction extent]]/2</f>
        <v>0.2850000000000002</v>
      </c>
      <c r="E572">
        <f>Table1[[#This Row],[reaction extent]]/2</f>
        <v>0.2850000000000002</v>
      </c>
      <c r="F572">
        <f>$M$7*Table1[[#This Row],[CO2 frac]]+$M$6*Table1[[#This Row],[CO frac]]+$M$5*Table1[[#This Row],[H2O frac]]</f>
        <v>-197039.5</v>
      </c>
      <c r="G5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-11443.905850630999</v>
      </c>
      <c r="H572">
        <f>Table1[[#This Row],[1st Term]]+Table1[[#This Row],[2nd Term]]</f>
        <v>-208483.40585063101</v>
      </c>
      <c r="I572">
        <f t="shared" si="17"/>
        <v>3993.3137081679852</v>
      </c>
    </row>
    <row r="573" spans="1:9" x14ac:dyDescent="0.25">
      <c r="A573">
        <f t="shared" si="18"/>
        <v>0.5710000000000004</v>
      </c>
      <c r="B573">
        <f>(1-Table1[[#This Row],[reaction extent]])/2</f>
        <v>0.2144999999999998</v>
      </c>
      <c r="C573">
        <f>(1-Table1[[#This Row],[reaction extent]])/2</f>
        <v>0.2144999999999998</v>
      </c>
      <c r="D573">
        <f>Table1[[#This Row],[reaction extent]]/2</f>
        <v>0.2855000000000002</v>
      </c>
      <c r="E573">
        <f>Table1[[#This Row],[reaction extent]]/2</f>
        <v>0.2855000000000002</v>
      </c>
      <c r="F573">
        <f>$M$7*Table1[[#This Row],[CO2 frac]]+$M$6*Table1[[#This Row],[CO frac]]+$M$5*Table1[[#This Row],[H2O frac]]</f>
        <v>-197037.85</v>
      </c>
      <c r="G5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-11441.54557648608</v>
      </c>
      <c r="H573">
        <f>Table1[[#This Row],[1st Term]]+Table1[[#This Row],[2nd Term]]</f>
        <v>-208479.39557648607</v>
      </c>
      <c r="I573">
        <f t="shared" si="17"/>
        <v>4027.2443442663607</v>
      </c>
    </row>
    <row r="574" spans="1:9" x14ac:dyDescent="0.25">
      <c r="A574">
        <f t="shared" si="18"/>
        <v>0.5720000000000004</v>
      </c>
      <c r="B574">
        <f>(1-Table1[[#This Row],[reaction extent]])/2</f>
        <v>0.2139999999999998</v>
      </c>
      <c r="C574">
        <f>(1-Table1[[#This Row],[reaction extent]])/2</f>
        <v>0.2139999999999998</v>
      </c>
      <c r="D574">
        <f>Table1[[#This Row],[reaction extent]]/2</f>
        <v>0.2860000000000002</v>
      </c>
      <c r="E574">
        <f>Table1[[#This Row],[reaction extent]]/2</f>
        <v>0.2860000000000002</v>
      </c>
      <c r="F574">
        <f>$M$7*Table1[[#This Row],[CO2 frac]]+$M$6*Table1[[#This Row],[CO frac]]+$M$5*Table1[[#This Row],[H2O frac]]</f>
        <v>-197036.2</v>
      </c>
      <c r="G5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-11439.151361942473</v>
      </c>
      <c r="H574">
        <f>Table1[[#This Row],[1st Term]]+Table1[[#This Row],[2nd Term]]</f>
        <v>-208475.35136194248</v>
      </c>
      <c r="I574">
        <f t="shared" si="17"/>
        <v>4061.1946554708957</v>
      </c>
    </row>
    <row r="575" spans="1:9" x14ac:dyDescent="0.25">
      <c r="A575">
        <f t="shared" si="18"/>
        <v>0.5730000000000004</v>
      </c>
      <c r="B575">
        <f>(1-Table1[[#This Row],[reaction extent]])/2</f>
        <v>0.2134999999999998</v>
      </c>
      <c r="C575">
        <f>(1-Table1[[#This Row],[reaction extent]])/2</f>
        <v>0.2134999999999998</v>
      </c>
      <c r="D575">
        <f>Table1[[#This Row],[reaction extent]]/2</f>
        <v>0.2865000000000002</v>
      </c>
      <c r="E575">
        <f>Table1[[#This Row],[reaction extent]]/2</f>
        <v>0.2865000000000002</v>
      </c>
      <c r="F575">
        <f>$M$7*Table1[[#This Row],[CO2 frac]]+$M$6*Table1[[#This Row],[CO frac]]+$M$5*Table1[[#This Row],[H2O frac]]</f>
        <v>-197034.55000000002</v>
      </c>
      <c r="G5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-11436.723187175108</v>
      </c>
      <c r="H575">
        <f>Table1[[#This Row],[1st Term]]+Table1[[#This Row],[2nd Term]]</f>
        <v>-208471.27318717513</v>
      </c>
      <c r="I575">
        <f t="shared" si="17"/>
        <v>4095.1649422495357</v>
      </c>
    </row>
    <row r="576" spans="1:9" x14ac:dyDescent="0.25">
      <c r="A576">
        <f t="shared" si="18"/>
        <v>0.5740000000000004</v>
      </c>
      <c r="B576">
        <f>(1-Table1[[#This Row],[reaction extent]])/2</f>
        <v>0.2129999999999998</v>
      </c>
      <c r="C576">
        <f>(1-Table1[[#This Row],[reaction extent]])/2</f>
        <v>0.2129999999999998</v>
      </c>
      <c r="D576">
        <f>Table1[[#This Row],[reaction extent]]/2</f>
        <v>0.2870000000000002</v>
      </c>
      <c r="E576">
        <f>Table1[[#This Row],[reaction extent]]/2</f>
        <v>0.2870000000000002</v>
      </c>
      <c r="F576">
        <f>$M$7*Table1[[#This Row],[CO2 frac]]+$M$6*Table1[[#This Row],[CO frac]]+$M$5*Table1[[#This Row],[H2O frac]]</f>
        <v>-197032.9</v>
      </c>
      <c r="G5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-11434.261032057977</v>
      </c>
      <c r="H576">
        <f>Table1[[#This Row],[1st Term]]+Table1[[#This Row],[2nd Term]]</f>
        <v>-208467.16103205798</v>
      </c>
      <c r="I576">
        <f t="shared" si="17"/>
        <v>4129.1555060015489</v>
      </c>
    </row>
    <row r="577" spans="1:9" x14ac:dyDescent="0.25">
      <c r="A577">
        <f t="shared" si="18"/>
        <v>0.5750000000000004</v>
      </c>
      <c r="B577">
        <f>(1-Table1[[#This Row],[reaction extent]])/2</f>
        <v>0.2124999999999998</v>
      </c>
      <c r="C577">
        <f>(1-Table1[[#This Row],[reaction extent]])/2</f>
        <v>0.2124999999999998</v>
      </c>
      <c r="D577">
        <f>Table1[[#This Row],[reaction extent]]/2</f>
        <v>0.2875000000000002</v>
      </c>
      <c r="E577">
        <f>Table1[[#This Row],[reaction extent]]/2</f>
        <v>0.2875000000000002</v>
      </c>
      <c r="F577">
        <f>$M$7*Table1[[#This Row],[CO2 frac]]+$M$6*Table1[[#This Row],[CO frac]]+$M$5*Table1[[#This Row],[H2O frac]]</f>
        <v>-197031.25</v>
      </c>
      <c r="G5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-11431.764876163117</v>
      </c>
      <c r="H577">
        <f>Table1[[#This Row],[1st Term]]+Table1[[#This Row],[2nd Term]]</f>
        <v>-208463.01487616313</v>
      </c>
      <c r="I577">
        <f t="shared" si="17"/>
        <v>4163.1666492321492</v>
      </c>
    </row>
    <row r="578" spans="1:9" x14ac:dyDescent="0.25">
      <c r="A578">
        <f t="shared" si="18"/>
        <v>0.5760000000000004</v>
      </c>
      <c r="B578">
        <f>(1-Table1[[#This Row],[reaction extent]])/2</f>
        <v>0.2119999999999998</v>
      </c>
      <c r="C578">
        <f>(1-Table1[[#This Row],[reaction extent]])/2</f>
        <v>0.2119999999999998</v>
      </c>
      <c r="D578">
        <f>Table1[[#This Row],[reaction extent]]/2</f>
        <v>0.2880000000000002</v>
      </c>
      <c r="E578">
        <f>Table1[[#This Row],[reaction extent]]/2</f>
        <v>0.2880000000000002</v>
      </c>
      <c r="F578">
        <f>$M$7*Table1[[#This Row],[CO2 frac]]+$M$6*Table1[[#This Row],[CO frac]]+$M$5*Table1[[#This Row],[H2O frac]]</f>
        <v>-197029.59999999998</v>
      </c>
      <c r="G5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-11429.234698759541</v>
      </c>
      <c r="H578">
        <f>Table1[[#This Row],[1st Term]]+Table1[[#This Row],[2nd Term]]</f>
        <v>-208458.83469875951</v>
      </c>
      <c r="I578">
        <f t="shared" ref="I578:I641" si="19">(H579-H577)/(A579-A577)</f>
        <v>4197.1986754651844</v>
      </c>
    </row>
    <row r="579" spans="1:9" x14ac:dyDescent="0.25">
      <c r="A579">
        <f t="shared" si="18"/>
        <v>0.5770000000000004</v>
      </c>
      <c r="B579">
        <f>(1-Table1[[#This Row],[reaction extent]])/2</f>
        <v>0.2114999999999998</v>
      </c>
      <c r="C579">
        <f>(1-Table1[[#This Row],[reaction extent]])/2</f>
        <v>0.2114999999999998</v>
      </c>
      <c r="D579">
        <f>Table1[[#This Row],[reaction extent]]/2</f>
        <v>0.2885000000000002</v>
      </c>
      <c r="E579">
        <f>Table1[[#This Row],[reaction extent]]/2</f>
        <v>0.2885000000000002</v>
      </c>
      <c r="F579">
        <f>$M$7*Table1[[#This Row],[CO2 frac]]+$M$6*Table1[[#This Row],[CO frac]]+$M$5*Table1[[#This Row],[H2O frac]]</f>
        <v>-197027.95</v>
      </c>
      <c r="G5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-11426.670478812192</v>
      </c>
      <c r="H579">
        <f>Table1[[#This Row],[1st Term]]+Table1[[#This Row],[2nd Term]]</f>
        <v>-208454.6204788122</v>
      </c>
      <c r="I579">
        <f t="shared" si="19"/>
        <v>4231.2518893304477</v>
      </c>
    </row>
    <row r="580" spans="1:9" x14ac:dyDescent="0.25">
      <c r="A580">
        <f t="shared" si="18"/>
        <v>0.5780000000000004</v>
      </c>
      <c r="B580">
        <f>(1-Table1[[#This Row],[reaction extent]])/2</f>
        <v>0.2109999999999998</v>
      </c>
      <c r="C580">
        <f>(1-Table1[[#This Row],[reaction extent]])/2</f>
        <v>0.2109999999999998</v>
      </c>
      <c r="D580">
        <f>Table1[[#This Row],[reaction extent]]/2</f>
        <v>0.2890000000000002</v>
      </c>
      <c r="E580">
        <f>Table1[[#This Row],[reaction extent]]/2</f>
        <v>0.2890000000000002</v>
      </c>
      <c r="F580">
        <f>$M$7*Table1[[#This Row],[CO2 frac]]+$M$6*Table1[[#This Row],[CO frac]]+$M$5*Table1[[#This Row],[H2O frac]]</f>
        <v>-197026.3</v>
      </c>
      <c r="G5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-11424.072194980852</v>
      </c>
      <c r="H580">
        <f>Table1[[#This Row],[1st Term]]+Table1[[#This Row],[2nd Term]]</f>
        <v>-208450.37219498085</v>
      </c>
      <c r="I580">
        <f t="shared" si="19"/>
        <v>4265.3265965927822</v>
      </c>
    </row>
    <row r="581" spans="1:9" x14ac:dyDescent="0.25">
      <c r="A581">
        <f t="shared" si="18"/>
        <v>0.5790000000000004</v>
      </c>
      <c r="B581">
        <f>(1-Table1[[#This Row],[reaction extent]])/2</f>
        <v>0.2104999999999998</v>
      </c>
      <c r="C581">
        <f>(1-Table1[[#This Row],[reaction extent]])/2</f>
        <v>0.2104999999999998</v>
      </c>
      <c r="D581">
        <f>Table1[[#This Row],[reaction extent]]/2</f>
        <v>0.2895000000000002</v>
      </c>
      <c r="E581">
        <f>Table1[[#This Row],[reaction extent]]/2</f>
        <v>0.2895000000000002</v>
      </c>
      <c r="F581">
        <f>$M$7*Table1[[#This Row],[CO2 frac]]+$M$6*Table1[[#This Row],[CO frac]]+$M$5*Table1[[#This Row],[H2O frac]]</f>
        <v>-197024.64999999997</v>
      </c>
      <c r="G5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-11421.439825619052</v>
      </c>
      <c r="H581">
        <f>Table1[[#This Row],[1st Term]]+Table1[[#This Row],[2nd Term]]</f>
        <v>-208446.08982561901</v>
      </c>
      <c r="I581">
        <f t="shared" si="19"/>
        <v>4299.4231039483529</v>
      </c>
    </row>
    <row r="582" spans="1:9" x14ac:dyDescent="0.25">
      <c r="A582">
        <f t="shared" si="18"/>
        <v>0.5800000000000004</v>
      </c>
      <c r="B582">
        <f>(1-Table1[[#This Row],[reaction extent]])/2</f>
        <v>0.2099999999999998</v>
      </c>
      <c r="C582">
        <f>(1-Table1[[#This Row],[reaction extent]])/2</f>
        <v>0.2099999999999998</v>
      </c>
      <c r="D582">
        <f>Table1[[#This Row],[reaction extent]]/2</f>
        <v>0.2900000000000002</v>
      </c>
      <c r="E582">
        <f>Table1[[#This Row],[reaction extent]]/2</f>
        <v>0.2900000000000002</v>
      </c>
      <c r="F582">
        <f>$M$7*Table1[[#This Row],[CO2 frac]]+$M$6*Table1[[#This Row],[CO frac]]+$M$5*Table1[[#This Row],[H2O frac]]</f>
        <v>-197023</v>
      </c>
      <c r="G5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-11418.773348772947</v>
      </c>
      <c r="H582">
        <f>Table1[[#This Row],[1st Term]]+Table1[[#This Row],[2nd Term]]</f>
        <v>-208441.77334877296</v>
      </c>
      <c r="I582">
        <f t="shared" si="19"/>
        <v>4333.5417194029978</v>
      </c>
    </row>
    <row r="583" spans="1:9" x14ac:dyDescent="0.25">
      <c r="A583">
        <f t="shared" si="18"/>
        <v>0.58100000000000041</v>
      </c>
      <c r="B583">
        <f>(1-Table1[[#This Row],[reaction extent]])/2</f>
        <v>0.2094999999999998</v>
      </c>
      <c r="C583">
        <f>(1-Table1[[#This Row],[reaction extent]])/2</f>
        <v>0.2094999999999998</v>
      </c>
      <c r="D583">
        <f>Table1[[#This Row],[reaction extent]]/2</f>
        <v>0.2905000000000002</v>
      </c>
      <c r="E583">
        <f>Table1[[#This Row],[reaction extent]]/2</f>
        <v>0.2905000000000002</v>
      </c>
      <c r="F583">
        <f>$M$7*Table1[[#This Row],[CO2 frac]]+$M$6*Table1[[#This Row],[CO frac]]+$M$5*Table1[[#This Row],[H2O frac]]</f>
        <v>-197021.35</v>
      </c>
      <c r="G5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-11416.072742180188</v>
      </c>
      <c r="H583">
        <f>Table1[[#This Row],[1st Term]]+Table1[[#This Row],[2nd Term]]</f>
        <v>-208437.42274218021</v>
      </c>
      <c r="I583">
        <f t="shared" si="19"/>
        <v>4367.682752097604</v>
      </c>
    </row>
    <row r="584" spans="1:9" x14ac:dyDescent="0.25">
      <c r="A584">
        <f t="shared" si="18"/>
        <v>0.58200000000000041</v>
      </c>
      <c r="B584">
        <f>(1-Table1[[#This Row],[reaction extent]])/2</f>
        <v>0.2089999999999998</v>
      </c>
      <c r="C584">
        <f>(1-Table1[[#This Row],[reaction extent]])/2</f>
        <v>0.2089999999999998</v>
      </c>
      <c r="D584">
        <f>Table1[[#This Row],[reaction extent]]/2</f>
        <v>0.2910000000000002</v>
      </c>
      <c r="E584">
        <f>Table1[[#This Row],[reaction extent]]/2</f>
        <v>0.2910000000000002</v>
      </c>
      <c r="F584">
        <f>$M$7*Table1[[#This Row],[CO2 frac]]+$M$6*Table1[[#This Row],[CO frac]]+$M$5*Table1[[#This Row],[H2O frac]]</f>
        <v>-197019.7</v>
      </c>
      <c r="G5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-11413.337983268746</v>
      </c>
      <c r="H584">
        <f>Table1[[#This Row],[1st Term]]+Table1[[#This Row],[2nd Term]]</f>
        <v>-208433.03798326876</v>
      </c>
      <c r="I584">
        <f t="shared" si="19"/>
        <v>4401.8465122207963</v>
      </c>
    </row>
    <row r="585" spans="1:9" x14ac:dyDescent="0.25">
      <c r="A585">
        <f t="shared" si="18"/>
        <v>0.58300000000000041</v>
      </c>
      <c r="B585">
        <f>(1-Table1[[#This Row],[reaction extent]])/2</f>
        <v>0.2084999999999998</v>
      </c>
      <c r="C585">
        <f>(1-Table1[[#This Row],[reaction extent]])/2</f>
        <v>0.2084999999999998</v>
      </c>
      <c r="D585">
        <f>Table1[[#This Row],[reaction extent]]/2</f>
        <v>0.2915000000000002</v>
      </c>
      <c r="E585">
        <f>Table1[[#This Row],[reaction extent]]/2</f>
        <v>0.2915000000000002</v>
      </c>
      <c r="F585">
        <f>$M$7*Table1[[#This Row],[CO2 frac]]+$M$6*Table1[[#This Row],[CO frac]]+$M$5*Table1[[#This Row],[H2O frac]]</f>
        <v>-197018.05</v>
      </c>
      <c r="G5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-11410.569049155787</v>
      </c>
      <c r="H585">
        <f>Table1[[#This Row],[1st Term]]+Table1[[#This Row],[2nd Term]]</f>
        <v>-208428.61904915576</v>
      </c>
      <c r="I585">
        <f t="shared" si="19"/>
        <v>4436.0333111690088</v>
      </c>
    </row>
    <row r="586" spans="1:9" x14ac:dyDescent="0.25">
      <c r="A586">
        <f t="shared" si="18"/>
        <v>0.58400000000000041</v>
      </c>
      <c r="B586">
        <f>(1-Table1[[#This Row],[reaction extent]])/2</f>
        <v>0.2079999999999998</v>
      </c>
      <c r="C586">
        <f>(1-Table1[[#This Row],[reaction extent]])/2</f>
        <v>0.2079999999999998</v>
      </c>
      <c r="D586">
        <f>Table1[[#This Row],[reaction extent]]/2</f>
        <v>0.2920000000000002</v>
      </c>
      <c r="E586">
        <f>Table1[[#This Row],[reaction extent]]/2</f>
        <v>0.2920000000000002</v>
      </c>
      <c r="F586">
        <f>$M$7*Table1[[#This Row],[CO2 frac]]+$M$6*Table1[[#This Row],[CO frac]]+$M$5*Table1[[#This Row],[H2O frac]]</f>
        <v>-197016.4</v>
      </c>
      <c r="G5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-11407.765916646435</v>
      </c>
      <c r="H586">
        <f>Table1[[#This Row],[1st Term]]+Table1[[#This Row],[2nd Term]]</f>
        <v>-208424.16591664642</v>
      </c>
      <c r="I586">
        <f t="shared" si="19"/>
        <v>4470.2434615901402</v>
      </c>
    </row>
    <row r="587" spans="1:9" x14ac:dyDescent="0.25">
      <c r="A587">
        <f t="shared" si="18"/>
        <v>0.58500000000000041</v>
      </c>
      <c r="B587">
        <f>(1-Table1[[#This Row],[reaction extent]])/2</f>
        <v>0.2074999999999998</v>
      </c>
      <c r="C587">
        <f>(1-Table1[[#This Row],[reaction extent]])/2</f>
        <v>0.2074999999999998</v>
      </c>
      <c r="D587">
        <f>Table1[[#This Row],[reaction extent]]/2</f>
        <v>0.2925000000000002</v>
      </c>
      <c r="E587">
        <f>Table1[[#This Row],[reaction extent]]/2</f>
        <v>0.2925000000000002</v>
      </c>
      <c r="F587">
        <f>$M$7*Table1[[#This Row],[CO2 frac]]+$M$6*Table1[[#This Row],[CO frac]]+$M$5*Table1[[#This Row],[H2O frac]]</f>
        <v>-197014.75</v>
      </c>
      <c r="G5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-11404.928562232582</v>
      </c>
      <c r="H587">
        <f>Table1[[#This Row],[1st Term]]+Table1[[#This Row],[2nd Term]]</f>
        <v>-208419.67856223258</v>
      </c>
      <c r="I587">
        <f t="shared" si="19"/>
        <v>4504.4772773835539</v>
      </c>
    </row>
    <row r="588" spans="1:9" x14ac:dyDescent="0.25">
      <c r="A588">
        <f t="shared" si="18"/>
        <v>0.58600000000000041</v>
      </c>
      <c r="B588">
        <f>(1-Table1[[#This Row],[reaction extent]])/2</f>
        <v>0.2069999999999998</v>
      </c>
      <c r="C588">
        <f>(1-Table1[[#This Row],[reaction extent]])/2</f>
        <v>0.2069999999999998</v>
      </c>
      <c r="D588">
        <f>Table1[[#This Row],[reaction extent]]/2</f>
        <v>0.2930000000000002</v>
      </c>
      <c r="E588">
        <f>Table1[[#This Row],[reaction extent]]/2</f>
        <v>0.2930000000000002</v>
      </c>
      <c r="F588">
        <f>$M$7*Table1[[#This Row],[CO2 frac]]+$M$6*Table1[[#This Row],[CO frac]]+$M$5*Table1[[#This Row],[H2O frac]]</f>
        <v>-197013.09999999998</v>
      </c>
      <c r="G5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-11402.05696209167</v>
      </c>
      <c r="H588">
        <f>Table1[[#This Row],[1st Term]]+Table1[[#This Row],[2nd Term]]</f>
        <v>-208415.15696209166</v>
      </c>
      <c r="I588">
        <f t="shared" si="19"/>
        <v>4538.7350735691107</v>
      </c>
    </row>
    <row r="589" spans="1:9" x14ac:dyDescent="0.25">
      <c r="A589">
        <f t="shared" si="18"/>
        <v>0.58700000000000041</v>
      </c>
      <c r="B589">
        <f>(1-Table1[[#This Row],[reaction extent]])/2</f>
        <v>0.20649999999999979</v>
      </c>
      <c r="C589">
        <f>(1-Table1[[#This Row],[reaction extent]])/2</f>
        <v>0.20649999999999979</v>
      </c>
      <c r="D589">
        <f>Table1[[#This Row],[reaction extent]]/2</f>
        <v>0.29350000000000021</v>
      </c>
      <c r="E589">
        <f>Table1[[#This Row],[reaction extent]]/2</f>
        <v>0.29350000000000021</v>
      </c>
      <c r="F589">
        <f>$M$7*Table1[[#This Row],[CO2 frac]]+$M$6*Table1[[#This Row],[CO frac]]+$M$5*Table1[[#This Row],[H2O frac]]</f>
        <v>-197011.45</v>
      </c>
      <c r="G5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-11399.151092085431</v>
      </c>
      <c r="H589">
        <f>Table1[[#This Row],[1st Term]]+Table1[[#This Row],[2nd Term]]</f>
        <v>-208410.60109208545</v>
      </c>
      <c r="I589">
        <f t="shared" si="19"/>
        <v>4573.0171665199996</v>
      </c>
    </row>
    <row r="590" spans="1:9" x14ac:dyDescent="0.25">
      <c r="A590">
        <f t="shared" si="18"/>
        <v>0.58800000000000041</v>
      </c>
      <c r="B590">
        <f>(1-Table1[[#This Row],[reaction extent]])/2</f>
        <v>0.20599999999999979</v>
      </c>
      <c r="C590">
        <f>(1-Table1[[#This Row],[reaction extent]])/2</f>
        <v>0.20599999999999979</v>
      </c>
      <c r="D590">
        <f>Table1[[#This Row],[reaction extent]]/2</f>
        <v>0.29400000000000021</v>
      </c>
      <c r="E590">
        <f>Table1[[#This Row],[reaction extent]]/2</f>
        <v>0.29400000000000021</v>
      </c>
      <c r="F590">
        <f>$M$7*Table1[[#This Row],[CO2 frac]]+$M$6*Table1[[#This Row],[CO frac]]+$M$5*Table1[[#This Row],[H2O frac]]</f>
        <v>-197009.8</v>
      </c>
      <c r="G5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-11396.210927758622</v>
      </c>
      <c r="H590">
        <f>Table1[[#This Row],[1st Term]]+Table1[[#This Row],[2nd Term]]</f>
        <v>-208406.01092775862</v>
      </c>
      <c r="I590">
        <f t="shared" si="19"/>
        <v>4607.3238738463224</v>
      </c>
    </row>
    <row r="591" spans="1:9" x14ac:dyDescent="0.25">
      <c r="A591">
        <f t="shared" si="18"/>
        <v>0.58900000000000041</v>
      </c>
      <c r="B591">
        <f>(1-Table1[[#This Row],[reaction extent]])/2</f>
        <v>0.20549999999999979</v>
      </c>
      <c r="C591">
        <f>(1-Table1[[#This Row],[reaction extent]])/2</f>
        <v>0.20549999999999979</v>
      </c>
      <c r="D591">
        <f>Table1[[#This Row],[reaction extent]]/2</f>
        <v>0.29450000000000021</v>
      </c>
      <c r="E591">
        <f>Table1[[#This Row],[reaction extent]]/2</f>
        <v>0.29450000000000021</v>
      </c>
      <c r="F591">
        <f>$M$7*Table1[[#This Row],[CO2 frac]]+$M$6*Table1[[#This Row],[CO frac]]+$M$5*Table1[[#This Row],[H2O frac]]</f>
        <v>-197008.15</v>
      </c>
      <c r="G5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-11393.23644433775</v>
      </c>
      <c r="H591">
        <f>Table1[[#This Row],[1st Term]]+Table1[[#This Row],[2nd Term]]</f>
        <v>-208401.38644433775</v>
      </c>
      <c r="I591">
        <f t="shared" si="19"/>
        <v>4641.6555144241966</v>
      </c>
    </row>
    <row r="592" spans="1:9" x14ac:dyDescent="0.25">
      <c r="A592">
        <f t="shared" si="18"/>
        <v>0.59000000000000041</v>
      </c>
      <c r="B592">
        <f>(1-Table1[[#This Row],[reaction extent]])/2</f>
        <v>0.20499999999999979</v>
      </c>
      <c r="C592">
        <f>(1-Table1[[#This Row],[reaction extent]])/2</f>
        <v>0.20499999999999979</v>
      </c>
      <c r="D592">
        <f>Table1[[#This Row],[reaction extent]]/2</f>
        <v>0.29500000000000021</v>
      </c>
      <c r="E592">
        <f>Table1[[#This Row],[reaction extent]]/2</f>
        <v>0.29500000000000021</v>
      </c>
      <c r="F592">
        <f>$M$7*Table1[[#This Row],[CO2 frac]]+$M$6*Table1[[#This Row],[CO frac]]+$M$5*Table1[[#This Row],[H2O frac]]</f>
        <v>-197006.5</v>
      </c>
      <c r="G5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-11390.227616729764</v>
      </c>
      <c r="H592">
        <f>Table1[[#This Row],[1st Term]]+Table1[[#This Row],[2nd Term]]</f>
        <v>-208396.72761672977</v>
      </c>
      <c r="I592">
        <f t="shared" si="19"/>
        <v>4676.0124085121743</v>
      </c>
    </row>
    <row r="593" spans="1:9" x14ac:dyDescent="0.25">
      <c r="A593">
        <f t="shared" si="18"/>
        <v>0.59100000000000041</v>
      </c>
      <c r="B593">
        <f>(1-Table1[[#This Row],[reaction extent]])/2</f>
        <v>0.20449999999999979</v>
      </c>
      <c r="C593">
        <f>(1-Table1[[#This Row],[reaction extent]])/2</f>
        <v>0.20449999999999979</v>
      </c>
      <c r="D593">
        <f>Table1[[#This Row],[reaction extent]]/2</f>
        <v>0.29550000000000021</v>
      </c>
      <c r="E593">
        <f>Table1[[#This Row],[reaction extent]]/2</f>
        <v>0.29550000000000021</v>
      </c>
      <c r="F593">
        <f>$M$7*Table1[[#This Row],[CO2 frac]]+$M$6*Table1[[#This Row],[CO frac]]+$M$5*Table1[[#This Row],[H2O frac]]</f>
        <v>-197004.85</v>
      </c>
      <c r="G5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-11387.184419520721</v>
      </c>
      <c r="H593">
        <f>Table1[[#This Row],[1st Term]]+Table1[[#This Row],[2nd Term]]</f>
        <v>-208392.03441952073</v>
      </c>
      <c r="I593">
        <f t="shared" si="19"/>
        <v>4710.3948776493735</v>
      </c>
    </row>
    <row r="594" spans="1:9" x14ac:dyDescent="0.25">
      <c r="A594">
        <f t="shared" si="18"/>
        <v>0.59200000000000041</v>
      </c>
      <c r="B594">
        <f>(1-Table1[[#This Row],[reaction extent]])/2</f>
        <v>0.20399999999999979</v>
      </c>
      <c r="C594">
        <f>(1-Table1[[#This Row],[reaction extent]])/2</f>
        <v>0.20399999999999979</v>
      </c>
      <c r="D594">
        <f>Table1[[#This Row],[reaction extent]]/2</f>
        <v>0.29600000000000021</v>
      </c>
      <c r="E594">
        <f>Table1[[#This Row],[reaction extent]]/2</f>
        <v>0.29600000000000021</v>
      </c>
      <c r="F594">
        <f>$M$7*Table1[[#This Row],[CO2 frac]]+$M$6*Table1[[#This Row],[CO frac]]+$M$5*Table1[[#This Row],[H2O frac]]</f>
        <v>-197003.2</v>
      </c>
      <c r="G5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-11384.106826974452</v>
      </c>
      <c r="H594">
        <f>Table1[[#This Row],[1st Term]]+Table1[[#This Row],[2nd Term]]</f>
        <v>-208387.30682697447</v>
      </c>
      <c r="I594">
        <f t="shared" si="19"/>
        <v>4744.803244771897</v>
      </c>
    </row>
    <row r="595" spans="1:9" x14ac:dyDescent="0.25">
      <c r="A595">
        <f t="shared" si="18"/>
        <v>0.59300000000000042</v>
      </c>
      <c r="B595">
        <f>(1-Table1[[#This Row],[reaction extent]])/2</f>
        <v>0.20349999999999979</v>
      </c>
      <c r="C595">
        <f>(1-Table1[[#This Row],[reaction extent]])/2</f>
        <v>0.20349999999999979</v>
      </c>
      <c r="D595">
        <f>Table1[[#This Row],[reaction extent]]/2</f>
        <v>0.29650000000000021</v>
      </c>
      <c r="E595">
        <f>Table1[[#This Row],[reaction extent]]/2</f>
        <v>0.29650000000000021</v>
      </c>
      <c r="F595">
        <f>$M$7*Table1[[#This Row],[CO2 frac]]+$M$6*Table1[[#This Row],[CO frac]]+$M$5*Table1[[#This Row],[H2O frac]]</f>
        <v>-197001.55</v>
      </c>
      <c r="G5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-11380.994813031204</v>
      </c>
      <c r="H595">
        <f>Table1[[#This Row],[1st Term]]+Table1[[#This Row],[2nd Term]]</f>
        <v>-208382.54481303119</v>
      </c>
      <c r="I595">
        <f t="shared" si="19"/>
        <v>4779.237834096416</v>
      </c>
    </row>
    <row r="596" spans="1:9" x14ac:dyDescent="0.25">
      <c r="A596">
        <f t="shared" si="18"/>
        <v>0.59400000000000042</v>
      </c>
      <c r="B596">
        <f>(1-Table1[[#This Row],[reaction extent]])/2</f>
        <v>0.20299999999999979</v>
      </c>
      <c r="C596">
        <f>(1-Table1[[#This Row],[reaction extent]])/2</f>
        <v>0.20299999999999979</v>
      </c>
      <c r="D596">
        <f>Table1[[#This Row],[reaction extent]]/2</f>
        <v>0.29700000000000021</v>
      </c>
      <c r="E596">
        <f>Table1[[#This Row],[reaction extent]]/2</f>
        <v>0.29700000000000021</v>
      </c>
      <c r="F596">
        <f>$M$7*Table1[[#This Row],[CO2 frac]]+$M$6*Table1[[#This Row],[CO frac]]+$M$5*Table1[[#This Row],[H2O frac]]</f>
        <v>-196999.90000000002</v>
      </c>
      <c r="G5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-11377.848351306246</v>
      </c>
      <c r="H596">
        <f>Table1[[#This Row],[1st Term]]+Table1[[#This Row],[2nd Term]]</f>
        <v>-208377.74835130628</v>
      </c>
      <c r="I596">
        <f t="shared" si="19"/>
        <v>4813.698971367553</v>
      </c>
    </row>
    <row r="597" spans="1:9" x14ac:dyDescent="0.25">
      <c r="A597">
        <f t="shared" si="18"/>
        <v>0.59500000000000042</v>
      </c>
      <c r="B597">
        <f>(1-Table1[[#This Row],[reaction extent]])/2</f>
        <v>0.20249999999999979</v>
      </c>
      <c r="C597">
        <f>(1-Table1[[#This Row],[reaction extent]])/2</f>
        <v>0.20249999999999979</v>
      </c>
      <c r="D597">
        <f>Table1[[#This Row],[reaction extent]]/2</f>
        <v>0.29750000000000021</v>
      </c>
      <c r="E597">
        <f>Table1[[#This Row],[reaction extent]]/2</f>
        <v>0.29750000000000021</v>
      </c>
      <c r="F597">
        <f>$M$7*Table1[[#This Row],[CO2 frac]]+$M$6*Table1[[#This Row],[CO frac]]+$M$5*Table1[[#This Row],[H2O frac]]</f>
        <v>-196998.25</v>
      </c>
      <c r="G5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-11374.667415088459</v>
      </c>
      <c r="H597">
        <f>Table1[[#This Row],[1st Term]]+Table1[[#This Row],[2nd Term]]</f>
        <v>-208372.91741508845</v>
      </c>
      <c r="I597">
        <f t="shared" si="19"/>
        <v>4848.1869836832584</v>
      </c>
    </row>
    <row r="598" spans="1:9" x14ac:dyDescent="0.25">
      <c r="A598">
        <f t="shared" si="18"/>
        <v>0.59600000000000042</v>
      </c>
      <c r="B598">
        <f>(1-Table1[[#This Row],[reaction extent]])/2</f>
        <v>0.20199999999999979</v>
      </c>
      <c r="C598">
        <f>(1-Table1[[#This Row],[reaction extent]])/2</f>
        <v>0.20199999999999979</v>
      </c>
      <c r="D598">
        <f>Table1[[#This Row],[reaction extent]]/2</f>
        <v>0.29800000000000021</v>
      </c>
      <c r="E598">
        <f>Table1[[#This Row],[reaction extent]]/2</f>
        <v>0.29800000000000021</v>
      </c>
      <c r="F598">
        <f>$M$7*Table1[[#This Row],[CO2 frac]]+$M$6*Table1[[#This Row],[CO frac]]+$M$5*Table1[[#This Row],[H2O frac]]</f>
        <v>-196996.59999999998</v>
      </c>
      <c r="G5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-11371.451977338931</v>
      </c>
      <c r="H598">
        <f>Table1[[#This Row],[1st Term]]+Table1[[#This Row],[2nd Term]]</f>
        <v>-208368.05197733891</v>
      </c>
      <c r="I598">
        <f t="shared" si="19"/>
        <v>4882.702199480259</v>
      </c>
    </row>
    <row r="599" spans="1:9" x14ac:dyDescent="0.25">
      <c r="A599">
        <f t="shared" si="18"/>
        <v>0.59700000000000042</v>
      </c>
      <c r="B599">
        <f>(1-Table1[[#This Row],[reaction extent]])/2</f>
        <v>0.20149999999999979</v>
      </c>
      <c r="C599">
        <f>(1-Table1[[#This Row],[reaction extent]])/2</f>
        <v>0.20149999999999979</v>
      </c>
      <c r="D599">
        <f>Table1[[#This Row],[reaction extent]]/2</f>
        <v>0.29850000000000021</v>
      </c>
      <c r="E599">
        <f>Table1[[#This Row],[reaction extent]]/2</f>
        <v>0.29850000000000021</v>
      </c>
      <c r="F599">
        <f>$M$7*Table1[[#This Row],[CO2 frac]]+$M$6*Table1[[#This Row],[CO frac]]+$M$5*Table1[[#This Row],[H2O frac]]</f>
        <v>-196994.95</v>
      </c>
      <c r="G5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-11368.202010689491</v>
      </c>
      <c r="H599">
        <f>Table1[[#This Row],[1st Term]]+Table1[[#This Row],[2nd Term]]</f>
        <v>-208363.15201068949</v>
      </c>
      <c r="I599">
        <f t="shared" si="19"/>
        <v>4917.2449488250959</v>
      </c>
    </row>
    <row r="600" spans="1:9" x14ac:dyDescent="0.25">
      <c r="A600">
        <f t="shared" si="18"/>
        <v>0.59800000000000042</v>
      </c>
      <c r="B600">
        <f>(1-Table1[[#This Row],[reaction extent]])/2</f>
        <v>0.20099999999999979</v>
      </c>
      <c r="C600">
        <f>(1-Table1[[#This Row],[reaction extent]])/2</f>
        <v>0.20099999999999979</v>
      </c>
      <c r="D600">
        <f>Table1[[#This Row],[reaction extent]]/2</f>
        <v>0.29900000000000021</v>
      </c>
      <c r="E600">
        <f>Table1[[#This Row],[reaction extent]]/2</f>
        <v>0.29900000000000021</v>
      </c>
      <c r="F600">
        <f>$M$7*Table1[[#This Row],[CO2 frac]]+$M$6*Table1[[#This Row],[CO frac]]+$M$5*Table1[[#This Row],[H2O frac]]</f>
        <v>-196993.30000000002</v>
      </c>
      <c r="G6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-11364.917487441257</v>
      </c>
      <c r="H600">
        <f>Table1[[#This Row],[1st Term]]+Table1[[#This Row],[2nd Term]]</f>
        <v>-208358.21748744126</v>
      </c>
      <c r="I600">
        <f t="shared" si="19"/>
        <v>4951.8155631812942</v>
      </c>
    </row>
    <row r="601" spans="1:9" x14ac:dyDescent="0.25">
      <c r="A601">
        <f t="shared" si="18"/>
        <v>0.59900000000000042</v>
      </c>
      <c r="B601">
        <f>(1-Table1[[#This Row],[reaction extent]])/2</f>
        <v>0.20049999999999979</v>
      </c>
      <c r="C601">
        <f>(1-Table1[[#This Row],[reaction extent]])/2</f>
        <v>0.20049999999999979</v>
      </c>
      <c r="D601">
        <f>Table1[[#This Row],[reaction extent]]/2</f>
        <v>0.29950000000000021</v>
      </c>
      <c r="E601">
        <f>Table1[[#This Row],[reaction extent]]/2</f>
        <v>0.29950000000000021</v>
      </c>
      <c r="F601">
        <f>$M$7*Table1[[#This Row],[CO2 frac]]+$M$6*Table1[[#This Row],[CO frac]]+$M$5*Table1[[#This Row],[H2O frac]]</f>
        <v>-196991.65</v>
      </c>
      <c r="G6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-11361.598379563144</v>
      </c>
      <c r="H601">
        <f>Table1[[#This Row],[1st Term]]+Table1[[#This Row],[2nd Term]]</f>
        <v>-208353.24837956313</v>
      </c>
      <c r="I601">
        <f t="shared" si="19"/>
        <v>4986.4143754530187</v>
      </c>
    </row>
    <row r="602" spans="1:9" x14ac:dyDescent="0.25">
      <c r="A602">
        <f t="shared" si="18"/>
        <v>0.60000000000000042</v>
      </c>
      <c r="B602">
        <f>(1-Table1[[#This Row],[reaction extent]])/2</f>
        <v>0.19999999999999979</v>
      </c>
      <c r="C602">
        <f>(1-Table1[[#This Row],[reaction extent]])/2</f>
        <v>0.19999999999999979</v>
      </c>
      <c r="D602">
        <f>Table1[[#This Row],[reaction extent]]/2</f>
        <v>0.30000000000000021</v>
      </c>
      <c r="E602">
        <f>Table1[[#This Row],[reaction extent]]/2</f>
        <v>0.30000000000000021</v>
      </c>
      <c r="F602">
        <f>$M$7*Table1[[#This Row],[CO2 frac]]+$M$6*Table1[[#This Row],[CO frac]]+$M$5*Table1[[#This Row],[H2O frac]]</f>
        <v>-196990</v>
      </c>
      <c r="G6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-11358.244658690341</v>
      </c>
      <c r="H602">
        <f>Table1[[#This Row],[1st Term]]+Table1[[#This Row],[2nd Term]]</f>
        <v>-208348.24465869035</v>
      </c>
      <c r="I602">
        <f t="shared" si="19"/>
        <v>5021.0417201596965</v>
      </c>
    </row>
    <row r="603" spans="1:9" x14ac:dyDescent="0.25">
      <c r="A603">
        <f t="shared" si="18"/>
        <v>0.60100000000000042</v>
      </c>
      <c r="B603">
        <f>(1-Table1[[#This Row],[reaction extent]])/2</f>
        <v>0.19949999999999979</v>
      </c>
      <c r="C603">
        <f>(1-Table1[[#This Row],[reaction extent]])/2</f>
        <v>0.19949999999999979</v>
      </c>
      <c r="D603">
        <f>Table1[[#This Row],[reaction extent]]/2</f>
        <v>0.30050000000000021</v>
      </c>
      <c r="E603">
        <f>Table1[[#This Row],[reaction extent]]/2</f>
        <v>0.30050000000000021</v>
      </c>
      <c r="F603">
        <f>$M$7*Table1[[#This Row],[CO2 frac]]+$M$6*Table1[[#This Row],[CO frac]]+$M$5*Table1[[#This Row],[H2O frac]]</f>
        <v>-196988.35</v>
      </c>
      <c r="G6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-11354.856296122807</v>
      </c>
      <c r="H603">
        <f>Table1[[#This Row],[1st Term]]+Table1[[#This Row],[2nd Term]]</f>
        <v>-208343.20629612281</v>
      </c>
      <c r="I603">
        <f t="shared" si="19"/>
        <v>5055.6979333196023</v>
      </c>
    </row>
    <row r="604" spans="1:9" x14ac:dyDescent="0.25">
      <c r="A604">
        <f t="shared" si="18"/>
        <v>0.60200000000000042</v>
      </c>
      <c r="B604">
        <f>(1-Table1[[#This Row],[reaction extent]])/2</f>
        <v>0.19899999999999979</v>
      </c>
      <c r="C604">
        <f>(1-Table1[[#This Row],[reaction extent]])/2</f>
        <v>0.19899999999999979</v>
      </c>
      <c r="D604">
        <f>Table1[[#This Row],[reaction extent]]/2</f>
        <v>0.30100000000000021</v>
      </c>
      <c r="E604">
        <f>Table1[[#This Row],[reaction extent]]/2</f>
        <v>0.30100000000000021</v>
      </c>
      <c r="F604">
        <f>$M$7*Table1[[#This Row],[CO2 frac]]+$M$6*Table1[[#This Row],[CO frac]]+$M$5*Table1[[#This Row],[H2O frac]]</f>
        <v>-196986.7</v>
      </c>
      <c r="G6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-11351.433262823695</v>
      </c>
      <c r="H604">
        <f>Table1[[#This Row],[1st Term]]+Table1[[#This Row],[2nd Term]]</f>
        <v>-208338.13326282371</v>
      </c>
      <c r="I604">
        <f t="shared" si="19"/>
        <v>5090.3833525080654</v>
      </c>
    </row>
    <row r="605" spans="1:9" x14ac:dyDescent="0.25">
      <c r="A605">
        <f t="shared" si="18"/>
        <v>0.60300000000000042</v>
      </c>
      <c r="B605">
        <f>(1-Table1[[#This Row],[reaction extent]])/2</f>
        <v>0.19849999999999979</v>
      </c>
      <c r="C605">
        <f>(1-Table1[[#This Row],[reaction extent]])/2</f>
        <v>0.19849999999999979</v>
      </c>
      <c r="D605">
        <f>Table1[[#This Row],[reaction extent]]/2</f>
        <v>0.30150000000000021</v>
      </c>
      <c r="E605">
        <f>Table1[[#This Row],[reaction extent]]/2</f>
        <v>0.30150000000000021</v>
      </c>
      <c r="F605">
        <f>$M$7*Table1[[#This Row],[CO2 frac]]+$M$6*Table1[[#This Row],[CO frac]]+$M$5*Table1[[#This Row],[H2O frac]]</f>
        <v>-196985.05</v>
      </c>
      <c r="G6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-11347.975529417788</v>
      </c>
      <c r="H605">
        <f>Table1[[#This Row],[1st Term]]+Table1[[#This Row],[2nd Term]]</f>
        <v>-208333.02552941779</v>
      </c>
      <c r="I605">
        <f t="shared" si="19"/>
        <v>5125.0983169302299</v>
      </c>
    </row>
    <row r="606" spans="1:9" x14ac:dyDescent="0.25">
      <c r="A606">
        <f t="shared" si="18"/>
        <v>0.60400000000000043</v>
      </c>
      <c r="B606">
        <f>(1-Table1[[#This Row],[reaction extent]])/2</f>
        <v>0.19799999999999979</v>
      </c>
      <c r="C606">
        <f>(1-Table1[[#This Row],[reaction extent]])/2</f>
        <v>0.19799999999999979</v>
      </c>
      <c r="D606">
        <f>Table1[[#This Row],[reaction extent]]/2</f>
        <v>0.30200000000000021</v>
      </c>
      <c r="E606">
        <f>Table1[[#This Row],[reaction extent]]/2</f>
        <v>0.30200000000000021</v>
      </c>
      <c r="F606">
        <f>$M$7*Table1[[#This Row],[CO2 frac]]+$M$6*Table1[[#This Row],[CO frac]]+$M$5*Table1[[#This Row],[H2O frac]]</f>
        <v>-196983.39999999997</v>
      </c>
      <c r="G6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-11344.483066189898</v>
      </c>
      <c r="H606">
        <f>Table1[[#This Row],[1st Term]]+Table1[[#This Row],[2nd Term]]</f>
        <v>-208327.88306618985</v>
      </c>
      <c r="I606">
        <f t="shared" si="19"/>
        <v>5159.8431672755351</v>
      </c>
    </row>
    <row r="607" spans="1:9" x14ac:dyDescent="0.25">
      <c r="A607">
        <f t="shared" si="18"/>
        <v>0.60500000000000043</v>
      </c>
      <c r="B607">
        <f>(1-Table1[[#This Row],[reaction extent]])/2</f>
        <v>0.19749999999999979</v>
      </c>
      <c r="C607">
        <f>(1-Table1[[#This Row],[reaction extent]])/2</f>
        <v>0.19749999999999979</v>
      </c>
      <c r="D607">
        <f>Table1[[#This Row],[reaction extent]]/2</f>
        <v>0.30250000000000021</v>
      </c>
      <c r="E607">
        <f>Table1[[#This Row],[reaction extent]]/2</f>
        <v>0.30250000000000021</v>
      </c>
      <c r="F607">
        <f>$M$7*Table1[[#This Row],[CO2 frac]]+$M$6*Table1[[#This Row],[CO frac]]+$M$5*Table1[[#This Row],[H2O frac]]</f>
        <v>-196981.75</v>
      </c>
      <c r="G6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-11340.955843083248</v>
      </c>
      <c r="H607">
        <f>Table1[[#This Row],[1st Term]]+Table1[[#This Row],[2nd Term]]</f>
        <v>-208322.70584308324</v>
      </c>
      <c r="I607">
        <f t="shared" si="19"/>
        <v>5194.6182460087539</v>
      </c>
    </row>
    <row r="608" spans="1:9" x14ac:dyDescent="0.25">
      <c r="A608">
        <f t="shared" si="18"/>
        <v>0.60600000000000043</v>
      </c>
      <c r="B608">
        <f>(1-Table1[[#This Row],[reaction extent]])/2</f>
        <v>0.19699999999999979</v>
      </c>
      <c r="C608">
        <f>(1-Table1[[#This Row],[reaction extent]])/2</f>
        <v>0.19699999999999979</v>
      </c>
      <c r="D608">
        <f>Table1[[#This Row],[reaction extent]]/2</f>
        <v>0.30300000000000021</v>
      </c>
      <c r="E608">
        <f>Table1[[#This Row],[reaction extent]]/2</f>
        <v>0.30300000000000021</v>
      </c>
      <c r="F608">
        <f>$M$7*Table1[[#This Row],[CO2 frac]]+$M$6*Table1[[#This Row],[CO frac]]+$M$5*Table1[[#This Row],[H2O frac]]</f>
        <v>-196980.1</v>
      </c>
      <c r="G6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-11337.393829697829</v>
      </c>
      <c r="H608">
        <f>Table1[[#This Row],[1st Term]]+Table1[[#This Row],[2nd Term]]</f>
        <v>-208317.49382969784</v>
      </c>
      <c r="I608">
        <f t="shared" si="19"/>
        <v>5229.4238972390258</v>
      </c>
    </row>
    <row r="609" spans="1:9" x14ac:dyDescent="0.25">
      <c r="A609">
        <f t="shared" si="18"/>
        <v>0.60700000000000043</v>
      </c>
      <c r="B609">
        <f>(1-Table1[[#This Row],[reaction extent]])/2</f>
        <v>0.19649999999999979</v>
      </c>
      <c r="C609">
        <f>(1-Table1[[#This Row],[reaction extent]])/2</f>
        <v>0.19649999999999979</v>
      </c>
      <c r="D609">
        <f>Table1[[#This Row],[reaction extent]]/2</f>
        <v>0.30350000000000021</v>
      </c>
      <c r="E609">
        <f>Table1[[#This Row],[reaction extent]]/2</f>
        <v>0.30350000000000021</v>
      </c>
      <c r="F609">
        <f>$M$7*Table1[[#This Row],[CO2 frac]]+$M$6*Table1[[#This Row],[CO frac]]+$M$5*Table1[[#This Row],[H2O frac]]</f>
        <v>-196978.45</v>
      </c>
      <c r="G6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-11333.796995288742</v>
      </c>
      <c r="H609">
        <f>Table1[[#This Row],[1st Term]]+Table1[[#This Row],[2nd Term]]</f>
        <v>-208312.24699528876</v>
      </c>
      <c r="I609">
        <f t="shared" si="19"/>
        <v>5264.2604666616489</v>
      </c>
    </row>
    <row r="610" spans="1:9" x14ac:dyDescent="0.25">
      <c r="A610">
        <f t="shared" si="18"/>
        <v>0.60800000000000043</v>
      </c>
      <c r="B610">
        <f>(1-Table1[[#This Row],[reaction extent]])/2</f>
        <v>0.19599999999999979</v>
      </c>
      <c r="C610">
        <f>(1-Table1[[#This Row],[reaction extent]])/2</f>
        <v>0.19599999999999979</v>
      </c>
      <c r="D610">
        <f>Table1[[#This Row],[reaction extent]]/2</f>
        <v>0.30400000000000021</v>
      </c>
      <c r="E610">
        <f>Table1[[#This Row],[reaction extent]]/2</f>
        <v>0.30400000000000021</v>
      </c>
      <c r="F610">
        <f>$M$7*Table1[[#This Row],[CO2 frac]]+$M$6*Table1[[#This Row],[CO frac]]+$M$5*Table1[[#This Row],[H2O frac]]</f>
        <v>-196976.80000000002</v>
      </c>
      <c r="G6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-11330.165308764492</v>
      </c>
      <c r="H610">
        <f>Table1[[#This Row],[1st Term]]+Table1[[#This Row],[2nd Term]]</f>
        <v>-208306.96530876451</v>
      </c>
      <c r="I610">
        <f t="shared" si="19"/>
        <v>5299.1283017327032</v>
      </c>
    </row>
    <row r="611" spans="1:9" x14ac:dyDescent="0.25">
      <c r="A611">
        <f t="shared" si="18"/>
        <v>0.60900000000000043</v>
      </c>
      <c r="B611">
        <f>(1-Table1[[#This Row],[reaction extent]])/2</f>
        <v>0.19549999999999979</v>
      </c>
      <c r="C611">
        <f>(1-Table1[[#This Row],[reaction extent]])/2</f>
        <v>0.19549999999999979</v>
      </c>
      <c r="D611">
        <f>Table1[[#This Row],[reaction extent]]/2</f>
        <v>0.30450000000000021</v>
      </c>
      <c r="E611">
        <f>Table1[[#This Row],[reaction extent]]/2</f>
        <v>0.30450000000000021</v>
      </c>
      <c r="F611">
        <f>$M$7*Table1[[#This Row],[CO2 frac]]+$M$6*Table1[[#This Row],[CO frac]]+$M$5*Table1[[#This Row],[H2O frac]]</f>
        <v>-196975.15</v>
      </c>
      <c r="G6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-11326.498738685292</v>
      </c>
      <c r="H611">
        <f>Table1[[#This Row],[1st Term]]+Table1[[#This Row],[2nd Term]]</f>
        <v>-208301.6487386853</v>
      </c>
      <c r="I611">
        <f t="shared" si="19"/>
        <v>5334.0277515962907</v>
      </c>
    </row>
    <row r="612" spans="1:9" x14ac:dyDescent="0.25">
      <c r="A612">
        <f t="shared" si="18"/>
        <v>0.61000000000000043</v>
      </c>
      <c r="B612">
        <f>(1-Table1[[#This Row],[reaction extent]])/2</f>
        <v>0.19499999999999978</v>
      </c>
      <c r="C612">
        <f>(1-Table1[[#This Row],[reaction extent]])/2</f>
        <v>0.19499999999999978</v>
      </c>
      <c r="D612">
        <f>Table1[[#This Row],[reaction extent]]/2</f>
        <v>0.30500000000000022</v>
      </c>
      <c r="E612">
        <f>Table1[[#This Row],[reaction extent]]/2</f>
        <v>0.30500000000000022</v>
      </c>
      <c r="F612">
        <f>$M$7*Table1[[#This Row],[CO2 frac]]+$M$6*Table1[[#This Row],[CO frac]]+$M$5*Table1[[#This Row],[H2O frac]]</f>
        <v>-196973.5</v>
      </c>
      <c r="G6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-11322.797253261328</v>
      </c>
      <c r="H612">
        <f>Table1[[#This Row],[1st Term]]+Table1[[#This Row],[2nd Term]]</f>
        <v>-208296.29725326132</v>
      </c>
      <c r="I612">
        <f t="shared" si="19"/>
        <v>5368.9591671718472</v>
      </c>
    </row>
    <row r="613" spans="1:9" x14ac:dyDescent="0.25">
      <c r="A613">
        <f t="shared" si="18"/>
        <v>0.61100000000000043</v>
      </c>
      <c r="B613">
        <f>(1-Table1[[#This Row],[reaction extent]])/2</f>
        <v>0.19449999999999978</v>
      </c>
      <c r="C613">
        <f>(1-Table1[[#This Row],[reaction extent]])/2</f>
        <v>0.19449999999999978</v>
      </c>
      <c r="D613">
        <f>Table1[[#This Row],[reaction extent]]/2</f>
        <v>0.30550000000000022</v>
      </c>
      <c r="E613">
        <f>Table1[[#This Row],[reaction extent]]/2</f>
        <v>0.30550000000000022</v>
      </c>
      <c r="F613">
        <f>$M$7*Table1[[#This Row],[CO2 frac]]+$M$6*Table1[[#This Row],[CO frac]]+$M$5*Table1[[#This Row],[H2O frac]]</f>
        <v>-196971.84999999998</v>
      </c>
      <c r="G6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-11319.060820350984</v>
      </c>
      <c r="H613">
        <f>Table1[[#This Row],[1st Term]]+Table1[[#This Row],[2nd Term]]</f>
        <v>-208290.91082035095</v>
      </c>
      <c r="I613">
        <f t="shared" si="19"/>
        <v>5403.9229011250382</v>
      </c>
    </row>
    <row r="614" spans="1:9" x14ac:dyDescent="0.25">
      <c r="A614">
        <f t="shared" si="18"/>
        <v>0.61200000000000043</v>
      </c>
      <c r="B614">
        <f>(1-Table1[[#This Row],[reaction extent]])/2</f>
        <v>0.19399999999999978</v>
      </c>
      <c r="C614">
        <f>(1-Table1[[#This Row],[reaction extent]])/2</f>
        <v>0.19399999999999978</v>
      </c>
      <c r="D614">
        <f>Table1[[#This Row],[reaction extent]]/2</f>
        <v>0.30600000000000022</v>
      </c>
      <c r="E614">
        <f>Table1[[#This Row],[reaction extent]]/2</f>
        <v>0.30600000000000022</v>
      </c>
      <c r="F614">
        <f>$M$7*Table1[[#This Row],[CO2 frac]]+$M$6*Table1[[#This Row],[CO frac]]+$M$5*Table1[[#This Row],[H2O frac]]</f>
        <v>-196970.2</v>
      </c>
      <c r="G6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-11315.289407459069</v>
      </c>
      <c r="H614">
        <f>Table1[[#This Row],[1st Term]]+Table1[[#This Row],[2nd Term]]</f>
        <v>-208285.48940745907</v>
      </c>
      <c r="I614">
        <f t="shared" si="19"/>
        <v>5438.9193079696224</v>
      </c>
    </row>
    <row r="615" spans="1:9" x14ac:dyDescent="0.25">
      <c r="A615">
        <f t="shared" ref="A615:A678" si="20">A614+0.001</f>
        <v>0.61300000000000043</v>
      </c>
      <c r="B615">
        <f>(1-Table1[[#This Row],[reaction extent]])/2</f>
        <v>0.19349999999999978</v>
      </c>
      <c r="C615">
        <f>(1-Table1[[#This Row],[reaction extent]])/2</f>
        <v>0.19349999999999978</v>
      </c>
      <c r="D615">
        <f>Table1[[#This Row],[reaction extent]]/2</f>
        <v>0.30650000000000022</v>
      </c>
      <c r="E615">
        <f>Table1[[#This Row],[reaction extent]]/2</f>
        <v>0.30650000000000022</v>
      </c>
      <c r="F615">
        <f>$M$7*Table1[[#This Row],[CO2 frac]]+$M$6*Table1[[#This Row],[CO frac]]+$M$5*Table1[[#This Row],[H2O frac]]</f>
        <v>-196968.55</v>
      </c>
      <c r="G6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-11311.482981735018</v>
      </c>
      <c r="H615">
        <f>Table1[[#This Row],[1st Term]]+Table1[[#This Row],[2nd Term]]</f>
        <v>-208280.03298173501</v>
      </c>
      <c r="I615">
        <f t="shared" si="19"/>
        <v>5473.9487440237963</v>
      </c>
    </row>
    <row r="616" spans="1:9" x14ac:dyDescent="0.25">
      <c r="A616">
        <f t="shared" si="20"/>
        <v>0.61400000000000043</v>
      </c>
      <c r="B616">
        <f>(1-Table1[[#This Row],[reaction extent]])/2</f>
        <v>0.19299999999999978</v>
      </c>
      <c r="C616">
        <f>(1-Table1[[#This Row],[reaction extent]])/2</f>
        <v>0.19299999999999978</v>
      </c>
      <c r="D616">
        <f>Table1[[#This Row],[reaction extent]]/2</f>
        <v>0.30700000000000022</v>
      </c>
      <c r="E616">
        <f>Table1[[#This Row],[reaction extent]]/2</f>
        <v>0.30700000000000022</v>
      </c>
      <c r="F616">
        <f>$M$7*Table1[[#This Row],[CO2 frac]]+$M$6*Table1[[#This Row],[CO frac]]+$M$5*Table1[[#This Row],[H2O frac]]</f>
        <v>-196966.9</v>
      </c>
      <c r="G6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-11307.641509971038</v>
      </c>
      <c r="H616">
        <f>Table1[[#This Row],[1st Term]]+Table1[[#This Row],[2nd Term]]</f>
        <v>-208274.54150997102</v>
      </c>
      <c r="I616">
        <f t="shared" si="19"/>
        <v>5509.0115673665377</v>
      </c>
    </row>
    <row r="617" spans="1:9" x14ac:dyDescent="0.25">
      <c r="A617">
        <f t="shared" si="20"/>
        <v>0.61500000000000044</v>
      </c>
      <c r="B617">
        <f>(1-Table1[[#This Row],[reaction extent]])/2</f>
        <v>0.19249999999999978</v>
      </c>
      <c r="C617">
        <f>(1-Table1[[#This Row],[reaction extent]])/2</f>
        <v>0.19249999999999978</v>
      </c>
      <c r="D617">
        <f>Table1[[#This Row],[reaction extent]]/2</f>
        <v>0.30750000000000022</v>
      </c>
      <c r="E617">
        <f>Table1[[#This Row],[reaction extent]]/2</f>
        <v>0.30750000000000022</v>
      </c>
      <c r="F617">
        <f>$M$7*Table1[[#This Row],[CO2 frac]]+$M$6*Table1[[#This Row],[CO frac]]+$M$5*Table1[[#This Row],[H2O frac]]</f>
        <v>-196965.25000000003</v>
      </c>
      <c r="G6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-11303.764958600261</v>
      </c>
      <c r="H617">
        <f>Table1[[#This Row],[1st Term]]+Table1[[#This Row],[2nd Term]]</f>
        <v>-208269.01495860028</v>
      </c>
      <c r="I617">
        <f t="shared" si="19"/>
        <v>5544.1081380704372</v>
      </c>
    </row>
    <row r="618" spans="1:9" x14ac:dyDescent="0.25">
      <c r="A618">
        <f t="shared" si="20"/>
        <v>0.61600000000000044</v>
      </c>
      <c r="B618">
        <f>(1-Table1[[#This Row],[reaction extent]])/2</f>
        <v>0.19199999999999978</v>
      </c>
      <c r="C618">
        <f>(1-Table1[[#This Row],[reaction extent]])/2</f>
        <v>0.19199999999999978</v>
      </c>
      <c r="D618">
        <f>Table1[[#This Row],[reaction extent]]/2</f>
        <v>0.30800000000000022</v>
      </c>
      <c r="E618">
        <f>Table1[[#This Row],[reaction extent]]/2</f>
        <v>0.30800000000000022</v>
      </c>
      <c r="F618">
        <f>$M$7*Table1[[#This Row],[CO2 frac]]+$M$6*Table1[[#This Row],[CO frac]]+$M$5*Table1[[#This Row],[H2O frac]]</f>
        <v>-196963.6</v>
      </c>
      <c r="G6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-11299.853293694865</v>
      </c>
      <c r="H618">
        <f>Table1[[#This Row],[1st Term]]+Table1[[#This Row],[2nd Term]]</f>
        <v>-208263.45329369488</v>
      </c>
      <c r="I618">
        <f t="shared" si="19"/>
        <v>5579.2388180707303</v>
      </c>
    </row>
    <row r="619" spans="1:9" x14ac:dyDescent="0.25">
      <c r="A619">
        <f t="shared" si="20"/>
        <v>0.61700000000000044</v>
      </c>
      <c r="B619">
        <f>(1-Table1[[#This Row],[reaction extent]])/2</f>
        <v>0.19149999999999978</v>
      </c>
      <c r="C619">
        <f>(1-Table1[[#This Row],[reaction extent]])/2</f>
        <v>0.19149999999999978</v>
      </c>
      <c r="D619">
        <f>Table1[[#This Row],[reaction extent]]/2</f>
        <v>0.30850000000000022</v>
      </c>
      <c r="E619">
        <f>Table1[[#This Row],[reaction extent]]/2</f>
        <v>0.30850000000000022</v>
      </c>
      <c r="F619">
        <f>$M$7*Table1[[#This Row],[CO2 frac]]+$M$6*Table1[[#This Row],[CO frac]]+$M$5*Table1[[#This Row],[H2O frac]]</f>
        <v>-196961.94999999998</v>
      </c>
      <c r="G6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-11295.906480964155</v>
      </c>
      <c r="H619">
        <f>Table1[[#This Row],[1st Term]]+Table1[[#This Row],[2nd Term]]</f>
        <v>-208257.85648096414</v>
      </c>
      <c r="I619">
        <f t="shared" si="19"/>
        <v>5614.4039711361938</v>
      </c>
    </row>
    <row r="620" spans="1:9" x14ac:dyDescent="0.25">
      <c r="A620">
        <f t="shared" si="20"/>
        <v>0.61800000000000044</v>
      </c>
      <c r="B620">
        <f>(1-Table1[[#This Row],[reaction extent]])/2</f>
        <v>0.19099999999999978</v>
      </c>
      <c r="C620">
        <f>(1-Table1[[#This Row],[reaction extent]])/2</f>
        <v>0.19099999999999978</v>
      </c>
      <c r="D620">
        <f>Table1[[#This Row],[reaction extent]]/2</f>
        <v>0.30900000000000022</v>
      </c>
      <c r="E620">
        <f>Table1[[#This Row],[reaction extent]]/2</f>
        <v>0.30900000000000022</v>
      </c>
      <c r="F620">
        <f>$M$7*Table1[[#This Row],[CO2 frac]]+$M$6*Table1[[#This Row],[CO frac]]+$M$5*Table1[[#This Row],[H2O frac]]</f>
        <v>-196960.3</v>
      </c>
      <c r="G6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-11291.924485752634</v>
      </c>
      <c r="H620">
        <f>Table1[[#This Row],[1st Term]]+Table1[[#This Row],[2nd Term]]</f>
        <v>-208252.22448575261</v>
      </c>
      <c r="I620">
        <f t="shared" si="19"/>
        <v>5649.6039630292162</v>
      </c>
    </row>
    <row r="621" spans="1:9" x14ac:dyDescent="0.25">
      <c r="A621">
        <f t="shared" si="20"/>
        <v>0.61900000000000044</v>
      </c>
      <c r="B621">
        <f>(1-Table1[[#This Row],[reaction extent]])/2</f>
        <v>0.19049999999999978</v>
      </c>
      <c r="C621">
        <f>(1-Table1[[#This Row],[reaction extent]])/2</f>
        <v>0.19049999999999978</v>
      </c>
      <c r="D621">
        <f>Table1[[#This Row],[reaction extent]]/2</f>
        <v>0.30950000000000022</v>
      </c>
      <c r="E621">
        <f>Table1[[#This Row],[reaction extent]]/2</f>
        <v>0.30950000000000022</v>
      </c>
      <c r="F621">
        <f>$M$7*Table1[[#This Row],[CO2 frac]]+$M$6*Table1[[#This Row],[CO frac]]+$M$5*Table1[[#This Row],[H2O frac]]</f>
        <v>-196958.65000000002</v>
      </c>
      <c r="G6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-11287.907273038047</v>
      </c>
      <c r="H621">
        <f>Table1[[#This Row],[1st Term]]+Table1[[#This Row],[2nd Term]]</f>
        <v>-208246.55727303808</v>
      </c>
      <c r="I621">
        <f t="shared" si="19"/>
        <v>5684.8391616222161</v>
      </c>
    </row>
    <row r="622" spans="1:9" x14ac:dyDescent="0.25">
      <c r="A622">
        <f t="shared" si="20"/>
        <v>0.62000000000000044</v>
      </c>
      <c r="B622">
        <f>(1-Table1[[#This Row],[reaction extent]])/2</f>
        <v>0.18999999999999978</v>
      </c>
      <c r="C622">
        <f>(1-Table1[[#This Row],[reaction extent]])/2</f>
        <v>0.18999999999999978</v>
      </c>
      <c r="D622">
        <f>Table1[[#This Row],[reaction extent]]/2</f>
        <v>0.31000000000000022</v>
      </c>
      <c r="E622">
        <f>Table1[[#This Row],[reaction extent]]/2</f>
        <v>0.31000000000000022</v>
      </c>
      <c r="F622">
        <f>$M$7*Table1[[#This Row],[CO2 frac]]+$M$6*Table1[[#This Row],[CO frac]]+$M$5*Table1[[#This Row],[H2O frac]]</f>
        <v>-196957</v>
      </c>
      <c r="G6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-11283.854807429378</v>
      </c>
      <c r="H622">
        <f>Table1[[#This Row],[1st Term]]+Table1[[#This Row],[2nd Term]]</f>
        <v>-208240.85480742936</v>
      </c>
      <c r="I622">
        <f t="shared" si="19"/>
        <v>5720.1099366211511</v>
      </c>
    </row>
    <row r="623" spans="1:9" x14ac:dyDescent="0.25">
      <c r="A623">
        <f t="shared" si="20"/>
        <v>0.62100000000000044</v>
      </c>
      <c r="B623">
        <f>(1-Table1[[#This Row],[reaction extent]])/2</f>
        <v>0.18949999999999978</v>
      </c>
      <c r="C623">
        <f>(1-Table1[[#This Row],[reaction extent]])/2</f>
        <v>0.18949999999999978</v>
      </c>
      <c r="D623">
        <f>Table1[[#This Row],[reaction extent]]/2</f>
        <v>0.31050000000000022</v>
      </c>
      <c r="E623">
        <f>Table1[[#This Row],[reaction extent]]/2</f>
        <v>0.31050000000000022</v>
      </c>
      <c r="F623">
        <f>$M$7*Table1[[#This Row],[CO2 frac]]+$M$6*Table1[[#This Row],[CO frac]]+$M$5*Table1[[#This Row],[H2O frac]]</f>
        <v>-196955.34999999998</v>
      </c>
      <c r="G6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-11279.767053164856</v>
      </c>
      <c r="H623">
        <f>Table1[[#This Row],[1st Term]]+Table1[[#This Row],[2nd Term]]</f>
        <v>-208235.11705316484</v>
      </c>
      <c r="I623">
        <f t="shared" si="19"/>
        <v>5755.4166597255917</v>
      </c>
    </row>
    <row r="624" spans="1:9" x14ac:dyDescent="0.25">
      <c r="A624">
        <f t="shared" si="20"/>
        <v>0.62200000000000044</v>
      </c>
      <c r="B624">
        <f>(1-Table1[[#This Row],[reaction extent]])/2</f>
        <v>0.18899999999999978</v>
      </c>
      <c r="C624">
        <f>(1-Table1[[#This Row],[reaction extent]])/2</f>
        <v>0.18899999999999978</v>
      </c>
      <c r="D624">
        <f>Table1[[#This Row],[reaction extent]]/2</f>
        <v>0.31100000000000022</v>
      </c>
      <c r="E624">
        <f>Table1[[#This Row],[reaction extent]]/2</f>
        <v>0.31100000000000022</v>
      </c>
      <c r="F624">
        <f>$M$7*Table1[[#This Row],[CO2 frac]]+$M$6*Table1[[#This Row],[CO frac]]+$M$5*Table1[[#This Row],[H2O frac]]</f>
        <v>-196953.7</v>
      </c>
      <c r="G6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-11275.643974109897</v>
      </c>
      <c r="H624">
        <f>Table1[[#This Row],[1st Term]]+Table1[[#This Row],[2nd Term]]</f>
        <v>-208229.34397410991</v>
      </c>
      <c r="I624">
        <f t="shared" si="19"/>
        <v>5790.7597048906555</v>
      </c>
    </row>
    <row r="625" spans="1:9" x14ac:dyDescent="0.25">
      <c r="A625">
        <f t="shared" si="20"/>
        <v>0.62300000000000044</v>
      </c>
      <c r="B625">
        <f>(1-Table1[[#This Row],[reaction extent]])/2</f>
        <v>0.18849999999999978</v>
      </c>
      <c r="C625">
        <f>(1-Table1[[#This Row],[reaction extent]])/2</f>
        <v>0.18849999999999978</v>
      </c>
      <c r="D625">
        <f>Table1[[#This Row],[reaction extent]]/2</f>
        <v>0.31150000000000022</v>
      </c>
      <c r="E625">
        <f>Table1[[#This Row],[reaction extent]]/2</f>
        <v>0.31150000000000022</v>
      </c>
      <c r="F625">
        <f>$M$7*Table1[[#This Row],[CO2 frac]]+$M$6*Table1[[#This Row],[CO frac]]+$M$5*Table1[[#This Row],[H2O frac]]</f>
        <v>-196952.05000000002</v>
      </c>
      <c r="G6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-11271.485533755045</v>
      </c>
      <c r="H625">
        <f>Table1[[#This Row],[1st Term]]+Table1[[#This Row],[2nd Term]]</f>
        <v>-208223.53553375506</v>
      </c>
      <c r="I625">
        <f t="shared" si="19"/>
        <v>5826.1394480214167</v>
      </c>
    </row>
    <row r="626" spans="1:9" x14ac:dyDescent="0.25">
      <c r="A626">
        <f t="shared" si="20"/>
        <v>0.62400000000000044</v>
      </c>
      <c r="B626">
        <f>(1-Table1[[#This Row],[reaction extent]])/2</f>
        <v>0.18799999999999978</v>
      </c>
      <c r="C626">
        <f>(1-Table1[[#This Row],[reaction extent]])/2</f>
        <v>0.18799999999999978</v>
      </c>
      <c r="D626">
        <f>Table1[[#This Row],[reaction extent]]/2</f>
        <v>0.31200000000000022</v>
      </c>
      <c r="E626">
        <f>Table1[[#This Row],[reaction extent]]/2</f>
        <v>0.31200000000000022</v>
      </c>
      <c r="F626">
        <f>$M$7*Table1[[#This Row],[CO2 frac]]+$M$6*Table1[[#This Row],[CO frac]]+$M$5*Table1[[#This Row],[H2O frac]]</f>
        <v>-196950.39999999999</v>
      </c>
      <c r="G6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-11267.291695213868</v>
      </c>
      <c r="H626">
        <f>Table1[[#This Row],[1st Term]]+Table1[[#This Row],[2nd Term]]</f>
        <v>-208217.69169521387</v>
      </c>
      <c r="I626">
        <f t="shared" si="19"/>
        <v>5861.5562671038733</v>
      </c>
    </row>
    <row r="627" spans="1:9" x14ac:dyDescent="0.25">
      <c r="A627">
        <f t="shared" si="20"/>
        <v>0.62500000000000044</v>
      </c>
      <c r="B627">
        <f>(1-Table1[[#This Row],[reaction extent]])/2</f>
        <v>0.18749999999999978</v>
      </c>
      <c r="C627">
        <f>(1-Table1[[#This Row],[reaction extent]])/2</f>
        <v>0.18749999999999978</v>
      </c>
      <c r="D627">
        <f>Table1[[#This Row],[reaction extent]]/2</f>
        <v>0.31250000000000022</v>
      </c>
      <c r="E627">
        <f>Table1[[#This Row],[reaction extent]]/2</f>
        <v>0.31250000000000022</v>
      </c>
      <c r="F627">
        <f>$M$7*Table1[[#This Row],[CO2 frac]]+$M$6*Table1[[#This Row],[CO frac]]+$M$5*Table1[[#This Row],[H2O frac]]</f>
        <v>-196948.75</v>
      </c>
      <c r="G6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-11263.062421220848</v>
      </c>
      <c r="H627">
        <f>Table1[[#This Row],[1st Term]]+Table1[[#This Row],[2nd Term]]</f>
        <v>-208211.81242122085</v>
      </c>
      <c r="I627">
        <f t="shared" si="19"/>
        <v>5897.0105423359146</v>
      </c>
    </row>
    <row r="628" spans="1:9" x14ac:dyDescent="0.25">
      <c r="A628">
        <f t="shared" si="20"/>
        <v>0.62600000000000044</v>
      </c>
      <c r="B628">
        <f>(1-Table1[[#This Row],[reaction extent]])/2</f>
        <v>0.18699999999999978</v>
      </c>
      <c r="C628">
        <f>(1-Table1[[#This Row],[reaction extent]])/2</f>
        <v>0.18699999999999978</v>
      </c>
      <c r="D628">
        <f>Table1[[#This Row],[reaction extent]]/2</f>
        <v>0.31300000000000022</v>
      </c>
      <c r="E628">
        <f>Table1[[#This Row],[reaction extent]]/2</f>
        <v>0.31300000000000022</v>
      </c>
      <c r="F628">
        <f>$M$7*Table1[[#This Row],[CO2 frac]]+$M$6*Table1[[#This Row],[CO frac]]+$M$5*Table1[[#This Row],[H2O frac]]</f>
        <v>-196947.1</v>
      </c>
      <c r="G6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-11258.797674129206</v>
      </c>
      <c r="H628">
        <f>Table1[[#This Row],[1st Term]]+Table1[[#This Row],[2nd Term]]</f>
        <v>-208205.8976741292</v>
      </c>
      <c r="I628">
        <f t="shared" si="19"/>
        <v>5932.5026560545612</v>
      </c>
    </row>
    <row r="629" spans="1:9" x14ac:dyDescent="0.25">
      <c r="A629">
        <f t="shared" si="20"/>
        <v>0.62700000000000045</v>
      </c>
      <c r="B629">
        <f>(1-Table1[[#This Row],[reaction extent]])/2</f>
        <v>0.18649999999999978</v>
      </c>
      <c r="C629">
        <f>(1-Table1[[#This Row],[reaction extent]])/2</f>
        <v>0.18649999999999978</v>
      </c>
      <c r="D629">
        <f>Table1[[#This Row],[reaction extent]]/2</f>
        <v>0.31350000000000022</v>
      </c>
      <c r="E629">
        <f>Table1[[#This Row],[reaction extent]]/2</f>
        <v>0.31350000000000022</v>
      </c>
      <c r="F629">
        <f>$M$7*Table1[[#This Row],[CO2 frac]]+$M$6*Table1[[#This Row],[CO frac]]+$M$5*Table1[[#This Row],[H2O frac]]</f>
        <v>-196945.44999999998</v>
      </c>
      <c r="G6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-11254.497415908745</v>
      </c>
      <c r="H629">
        <f>Table1[[#This Row],[1st Term]]+Table1[[#This Row],[2nd Term]]</f>
        <v>-208199.94741590874</v>
      </c>
      <c r="I629">
        <f t="shared" si="19"/>
        <v>5968.032992794173</v>
      </c>
    </row>
    <row r="630" spans="1:9" x14ac:dyDescent="0.25">
      <c r="A630">
        <f t="shared" si="20"/>
        <v>0.62800000000000045</v>
      </c>
      <c r="B630">
        <f>(1-Table1[[#This Row],[reaction extent]])/2</f>
        <v>0.18599999999999978</v>
      </c>
      <c r="C630">
        <f>(1-Table1[[#This Row],[reaction extent]])/2</f>
        <v>0.18599999999999978</v>
      </c>
      <c r="D630">
        <f>Table1[[#This Row],[reaction extent]]/2</f>
        <v>0.31400000000000022</v>
      </c>
      <c r="E630">
        <f>Table1[[#This Row],[reaction extent]]/2</f>
        <v>0.31400000000000022</v>
      </c>
      <c r="F630">
        <f>$M$7*Table1[[#This Row],[CO2 frac]]+$M$6*Table1[[#This Row],[CO frac]]+$M$5*Table1[[#This Row],[H2O frac]]</f>
        <v>-196943.8</v>
      </c>
      <c r="G6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-11250.16160814362</v>
      </c>
      <c r="H630">
        <f>Table1[[#This Row],[1st Term]]+Table1[[#This Row],[2nd Term]]</f>
        <v>-208193.96160814361</v>
      </c>
      <c r="I630">
        <f t="shared" si="19"/>
        <v>6003.601939301001</v>
      </c>
    </row>
    <row r="631" spans="1:9" x14ac:dyDescent="0.25">
      <c r="A631">
        <f t="shared" si="20"/>
        <v>0.62900000000000045</v>
      </c>
      <c r="B631">
        <f>(1-Table1[[#This Row],[reaction extent]])/2</f>
        <v>0.18549999999999978</v>
      </c>
      <c r="C631">
        <f>(1-Table1[[#This Row],[reaction extent]])/2</f>
        <v>0.18549999999999978</v>
      </c>
      <c r="D631">
        <f>Table1[[#This Row],[reaction extent]]/2</f>
        <v>0.31450000000000022</v>
      </c>
      <c r="E631">
        <f>Table1[[#This Row],[reaction extent]]/2</f>
        <v>0.31450000000000022</v>
      </c>
      <c r="F631">
        <f>$M$7*Table1[[#This Row],[CO2 frac]]+$M$6*Table1[[#This Row],[CO frac]]+$M$5*Table1[[#This Row],[H2O frac]]</f>
        <v>-196942.15000000002</v>
      </c>
      <c r="G6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-11245.790212030117</v>
      </c>
      <c r="H631">
        <f>Table1[[#This Row],[1st Term]]+Table1[[#This Row],[2nd Term]]</f>
        <v>-208187.94021203014</v>
      </c>
      <c r="I631">
        <f t="shared" si="19"/>
        <v>6039.209884620499</v>
      </c>
    </row>
    <row r="632" spans="1:9" x14ac:dyDescent="0.25">
      <c r="A632">
        <f t="shared" si="20"/>
        <v>0.63000000000000045</v>
      </c>
      <c r="B632">
        <f>(1-Table1[[#This Row],[reaction extent]])/2</f>
        <v>0.18499999999999978</v>
      </c>
      <c r="C632">
        <f>(1-Table1[[#This Row],[reaction extent]])/2</f>
        <v>0.18499999999999978</v>
      </c>
      <c r="D632">
        <f>Table1[[#This Row],[reaction extent]]/2</f>
        <v>0.31500000000000022</v>
      </c>
      <c r="E632">
        <f>Table1[[#This Row],[reaction extent]]/2</f>
        <v>0.31500000000000022</v>
      </c>
      <c r="F632">
        <f>$M$7*Table1[[#This Row],[CO2 frac]]+$M$6*Table1[[#This Row],[CO frac]]+$M$5*Table1[[#This Row],[H2O frac]]</f>
        <v>-196940.5</v>
      </c>
      <c r="G6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-11241.383188374368</v>
      </c>
      <c r="H632">
        <f>Table1[[#This Row],[1st Term]]+Table1[[#This Row],[2nd Term]]</f>
        <v>-208181.88318837437</v>
      </c>
      <c r="I632">
        <f t="shared" si="19"/>
        <v>6074.8572200391154</v>
      </c>
    </row>
    <row r="633" spans="1:9" x14ac:dyDescent="0.25">
      <c r="A633">
        <f t="shared" si="20"/>
        <v>0.63100000000000045</v>
      </c>
      <c r="B633">
        <f>(1-Table1[[#This Row],[reaction extent]])/2</f>
        <v>0.18449999999999978</v>
      </c>
      <c r="C633">
        <f>(1-Table1[[#This Row],[reaction extent]])/2</f>
        <v>0.18449999999999978</v>
      </c>
      <c r="D633">
        <f>Table1[[#This Row],[reaction extent]]/2</f>
        <v>0.31550000000000022</v>
      </c>
      <c r="E633">
        <f>Table1[[#This Row],[reaction extent]]/2</f>
        <v>0.31550000000000022</v>
      </c>
      <c r="F633">
        <f>$M$7*Table1[[#This Row],[CO2 frac]]+$M$6*Table1[[#This Row],[CO frac]]+$M$5*Table1[[#This Row],[H2O frac]]</f>
        <v>-196938.85</v>
      </c>
      <c r="G6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-11236.940497590051</v>
      </c>
      <c r="H633">
        <f>Table1[[#This Row],[1st Term]]+Table1[[#This Row],[2nd Term]]</f>
        <v>-208175.79049759006</v>
      </c>
      <c r="I633">
        <f t="shared" si="19"/>
        <v>6110.5443391425015</v>
      </c>
    </row>
    <row r="634" spans="1:9" x14ac:dyDescent="0.25">
      <c r="A634">
        <f t="shared" si="20"/>
        <v>0.63200000000000045</v>
      </c>
      <c r="B634">
        <f>(1-Table1[[#This Row],[reaction extent]])/2</f>
        <v>0.18399999999999977</v>
      </c>
      <c r="C634">
        <f>(1-Table1[[#This Row],[reaction extent]])/2</f>
        <v>0.18399999999999977</v>
      </c>
      <c r="D634">
        <f>Table1[[#This Row],[reaction extent]]/2</f>
        <v>0.31600000000000023</v>
      </c>
      <c r="E634">
        <f>Table1[[#This Row],[reaction extent]]/2</f>
        <v>0.31600000000000023</v>
      </c>
      <c r="F634">
        <f>$M$7*Table1[[#This Row],[CO2 frac]]+$M$6*Table1[[#This Row],[CO frac]]+$M$5*Table1[[#This Row],[H2O frac]]</f>
        <v>-196937.2</v>
      </c>
      <c r="G6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-11232.462099696077</v>
      </c>
      <c r="H634">
        <f>Table1[[#This Row],[1st Term]]+Table1[[#This Row],[2nd Term]]</f>
        <v>-208169.66209969608</v>
      </c>
      <c r="I634">
        <f t="shared" si="19"/>
        <v>6146.2716379173744</v>
      </c>
    </row>
    <row r="635" spans="1:9" x14ac:dyDescent="0.25">
      <c r="A635">
        <f t="shared" si="20"/>
        <v>0.63300000000000045</v>
      </c>
      <c r="B635">
        <f>(1-Table1[[#This Row],[reaction extent]])/2</f>
        <v>0.18349999999999977</v>
      </c>
      <c r="C635">
        <f>(1-Table1[[#This Row],[reaction extent]])/2</f>
        <v>0.18349999999999977</v>
      </c>
      <c r="D635">
        <f>Table1[[#This Row],[reaction extent]]/2</f>
        <v>0.31650000000000023</v>
      </c>
      <c r="E635">
        <f>Table1[[#This Row],[reaction extent]]/2</f>
        <v>0.31650000000000023</v>
      </c>
      <c r="F635">
        <f>$M$7*Table1[[#This Row],[CO2 frac]]+$M$6*Table1[[#This Row],[CO frac]]+$M$5*Table1[[#This Row],[H2O frac]]</f>
        <v>-196935.55000000002</v>
      </c>
      <c r="G6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-11227.947954314212</v>
      </c>
      <c r="H635">
        <f>Table1[[#This Row],[1st Term]]+Table1[[#This Row],[2nd Term]]</f>
        <v>-208163.49795431423</v>
      </c>
      <c r="I635">
        <f t="shared" si="19"/>
        <v>6182.0395146933097</v>
      </c>
    </row>
    <row r="636" spans="1:9" x14ac:dyDescent="0.25">
      <c r="A636">
        <f t="shared" si="20"/>
        <v>0.63400000000000045</v>
      </c>
      <c r="B636">
        <f>(1-Table1[[#This Row],[reaction extent]])/2</f>
        <v>0.18299999999999977</v>
      </c>
      <c r="C636">
        <f>(1-Table1[[#This Row],[reaction extent]])/2</f>
        <v>0.18299999999999977</v>
      </c>
      <c r="D636">
        <f>Table1[[#This Row],[reaction extent]]/2</f>
        <v>0.31700000000000023</v>
      </c>
      <c r="E636">
        <f>Table1[[#This Row],[reaction extent]]/2</f>
        <v>0.31700000000000023</v>
      </c>
      <c r="F636">
        <f>$M$7*Table1[[#This Row],[CO2 frac]]+$M$6*Table1[[#This Row],[CO frac]]+$M$5*Table1[[#This Row],[H2O frac]]</f>
        <v>-196933.9</v>
      </c>
      <c r="G6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-11223.398020666697</v>
      </c>
      <c r="H636">
        <f>Table1[[#This Row],[1st Term]]+Table1[[#This Row],[2nd Term]]</f>
        <v>-208157.2980206667</v>
      </c>
      <c r="I636">
        <f t="shared" si="19"/>
        <v>6217.8483702009489</v>
      </c>
    </row>
    <row r="637" spans="1:9" x14ac:dyDescent="0.25">
      <c r="A637">
        <f t="shared" si="20"/>
        <v>0.63500000000000045</v>
      </c>
      <c r="B637">
        <f>(1-Table1[[#This Row],[reaction extent]])/2</f>
        <v>0.18249999999999977</v>
      </c>
      <c r="C637">
        <f>(1-Table1[[#This Row],[reaction extent]])/2</f>
        <v>0.18249999999999977</v>
      </c>
      <c r="D637">
        <f>Table1[[#This Row],[reaction extent]]/2</f>
        <v>0.31750000000000023</v>
      </c>
      <c r="E637">
        <f>Table1[[#This Row],[reaction extent]]/2</f>
        <v>0.31750000000000023</v>
      </c>
      <c r="F637">
        <f>$M$7*Table1[[#This Row],[CO2 frac]]+$M$6*Table1[[#This Row],[CO frac]]+$M$5*Table1[[#This Row],[H2O frac]]</f>
        <v>-196932.25</v>
      </c>
      <c r="G6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-11218.812257573818</v>
      </c>
      <c r="H637">
        <f>Table1[[#This Row],[1st Term]]+Table1[[#This Row],[2nd Term]]</f>
        <v>-208151.06225757382</v>
      </c>
      <c r="I637">
        <f t="shared" si="19"/>
        <v>6253.6986076302073</v>
      </c>
    </row>
    <row r="638" spans="1:9" x14ac:dyDescent="0.25">
      <c r="A638">
        <f t="shared" si="20"/>
        <v>0.63600000000000045</v>
      </c>
      <c r="B638">
        <f>(1-Table1[[#This Row],[reaction extent]])/2</f>
        <v>0.18199999999999977</v>
      </c>
      <c r="C638">
        <f>(1-Table1[[#This Row],[reaction extent]])/2</f>
        <v>0.18199999999999977</v>
      </c>
      <c r="D638">
        <f>Table1[[#This Row],[reaction extent]]/2</f>
        <v>0.31800000000000023</v>
      </c>
      <c r="E638">
        <f>Table1[[#This Row],[reaction extent]]/2</f>
        <v>0.31800000000000023</v>
      </c>
      <c r="F638">
        <f>$M$7*Table1[[#This Row],[CO2 frac]]+$M$6*Table1[[#This Row],[CO frac]]+$M$5*Table1[[#This Row],[H2O frac]]</f>
        <v>-196930.59999999998</v>
      </c>
      <c r="G6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-11214.190623451455</v>
      </c>
      <c r="H638">
        <f>Table1[[#This Row],[1st Term]]+Table1[[#This Row],[2nd Term]]</f>
        <v>-208144.79062345144</v>
      </c>
      <c r="I638">
        <f t="shared" si="19"/>
        <v>6289.5906326302738</v>
      </c>
    </row>
    <row r="639" spans="1:9" x14ac:dyDescent="0.25">
      <c r="A639">
        <f t="shared" si="20"/>
        <v>0.63700000000000045</v>
      </c>
      <c r="B639">
        <f>(1-Table1[[#This Row],[reaction extent]])/2</f>
        <v>0.18149999999999977</v>
      </c>
      <c r="C639">
        <f>(1-Table1[[#This Row],[reaction extent]])/2</f>
        <v>0.18149999999999977</v>
      </c>
      <c r="D639">
        <f>Table1[[#This Row],[reaction extent]]/2</f>
        <v>0.31850000000000023</v>
      </c>
      <c r="E639">
        <f>Table1[[#This Row],[reaction extent]]/2</f>
        <v>0.31850000000000023</v>
      </c>
      <c r="F639">
        <f>$M$7*Table1[[#This Row],[CO2 frac]]+$M$6*Table1[[#This Row],[CO frac]]+$M$5*Table1[[#This Row],[H2O frac]]</f>
        <v>-196928.94999999998</v>
      </c>
      <c r="G6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-11209.533076308591</v>
      </c>
      <c r="H639">
        <f>Table1[[#This Row],[1st Term]]+Table1[[#This Row],[2nd Term]]</f>
        <v>-208138.48307630856</v>
      </c>
      <c r="I639">
        <f t="shared" si="19"/>
        <v>6325.5248533241629</v>
      </c>
    </row>
    <row r="640" spans="1:9" x14ac:dyDescent="0.25">
      <c r="A640">
        <f t="shared" si="20"/>
        <v>0.63800000000000046</v>
      </c>
      <c r="B640">
        <f>(1-Table1[[#This Row],[reaction extent]])/2</f>
        <v>0.18099999999999977</v>
      </c>
      <c r="C640">
        <f>(1-Table1[[#This Row],[reaction extent]])/2</f>
        <v>0.18099999999999977</v>
      </c>
      <c r="D640">
        <f>Table1[[#This Row],[reaction extent]]/2</f>
        <v>0.31900000000000023</v>
      </c>
      <c r="E640">
        <f>Table1[[#This Row],[reaction extent]]/2</f>
        <v>0.31900000000000023</v>
      </c>
      <c r="F640">
        <f>$M$7*Table1[[#This Row],[CO2 frac]]+$M$6*Table1[[#This Row],[CO frac]]+$M$5*Table1[[#This Row],[H2O frac]]</f>
        <v>-196927.3</v>
      </c>
      <c r="G6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-11204.839573744792</v>
      </c>
      <c r="H640">
        <f>Table1[[#This Row],[1st Term]]+Table1[[#This Row],[2nd Term]]</f>
        <v>-208132.13957374479</v>
      </c>
      <c r="I640">
        <f t="shared" si="19"/>
        <v>6361.5016804396819</v>
      </c>
    </row>
    <row r="641" spans="1:9" x14ac:dyDescent="0.25">
      <c r="A641">
        <f t="shared" si="20"/>
        <v>0.63900000000000046</v>
      </c>
      <c r="B641">
        <f>(1-Table1[[#This Row],[reaction extent]])/2</f>
        <v>0.18049999999999977</v>
      </c>
      <c r="C641">
        <f>(1-Table1[[#This Row],[reaction extent]])/2</f>
        <v>0.18049999999999977</v>
      </c>
      <c r="D641">
        <f>Table1[[#This Row],[reaction extent]]/2</f>
        <v>0.31950000000000023</v>
      </c>
      <c r="E641">
        <f>Table1[[#This Row],[reaction extent]]/2</f>
        <v>0.31950000000000023</v>
      </c>
      <c r="F641">
        <f>$M$7*Table1[[#This Row],[CO2 frac]]+$M$6*Table1[[#This Row],[CO frac]]+$M$5*Table1[[#This Row],[H2O frac]]</f>
        <v>-196925.65000000002</v>
      </c>
      <c r="G6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-11200.110072947653</v>
      </c>
      <c r="H641">
        <f>Table1[[#This Row],[1st Term]]+Table1[[#This Row],[2nd Term]]</f>
        <v>-208125.76007294768</v>
      </c>
      <c r="I641">
        <f t="shared" si="19"/>
        <v>6397.5215272657751</v>
      </c>
    </row>
    <row r="642" spans="1:9" x14ac:dyDescent="0.25">
      <c r="A642">
        <f t="shared" si="20"/>
        <v>0.64000000000000046</v>
      </c>
      <c r="B642">
        <f>(1-Table1[[#This Row],[reaction extent]])/2</f>
        <v>0.17999999999999977</v>
      </c>
      <c r="C642">
        <f>(1-Table1[[#This Row],[reaction extent]])/2</f>
        <v>0.17999999999999977</v>
      </c>
      <c r="D642">
        <f>Table1[[#This Row],[reaction extent]]/2</f>
        <v>0.32000000000000023</v>
      </c>
      <c r="E642">
        <f>Table1[[#This Row],[reaction extent]]/2</f>
        <v>0.32000000000000023</v>
      </c>
      <c r="F642">
        <f>$M$7*Table1[[#This Row],[CO2 frac]]+$M$6*Table1[[#This Row],[CO frac]]+$M$5*Table1[[#This Row],[H2O frac]]</f>
        <v>-196924.00000000003</v>
      </c>
      <c r="G6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-11195.344530690219</v>
      </c>
      <c r="H642">
        <f>Table1[[#This Row],[1st Term]]+Table1[[#This Row],[2nd Term]]</f>
        <v>-208119.34453069026</v>
      </c>
      <c r="I642">
        <f t="shared" ref="I642:I705" si="21">(H643-H641)/(A643-A641)</f>
        <v>6433.5848096670761</v>
      </c>
    </row>
    <row r="643" spans="1:9" x14ac:dyDescent="0.25">
      <c r="A643">
        <f t="shared" si="20"/>
        <v>0.64100000000000046</v>
      </c>
      <c r="B643">
        <f>(1-Table1[[#This Row],[reaction extent]])/2</f>
        <v>0.17949999999999977</v>
      </c>
      <c r="C643">
        <f>(1-Table1[[#This Row],[reaction extent]])/2</f>
        <v>0.17949999999999977</v>
      </c>
      <c r="D643">
        <f>Table1[[#This Row],[reaction extent]]/2</f>
        <v>0.32050000000000023</v>
      </c>
      <c r="E643">
        <f>Table1[[#This Row],[reaction extent]]/2</f>
        <v>0.32050000000000023</v>
      </c>
      <c r="F643">
        <f>$M$7*Table1[[#This Row],[CO2 frac]]+$M$6*Table1[[#This Row],[CO frac]]+$M$5*Table1[[#This Row],[H2O frac]]</f>
        <v>-196922.35</v>
      </c>
      <c r="G6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-11190.542903328356</v>
      </c>
      <c r="H643">
        <f>Table1[[#This Row],[1st Term]]+Table1[[#This Row],[2nd Term]]</f>
        <v>-208112.89290332835</v>
      </c>
      <c r="I643">
        <f t="shared" si="21"/>
        <v>6469.6919460839072</v>
      </c>
    </row>
    <row r="644" spans="1:9" x14ac:dyDescent="0.25">
      <c r="A644">
        <f t="shared" si="20"/>
        <v>0.64200000000000046</v>
      </c>
      <c r="B644">
        <f>(1-Table1[[#This Row],[reaction extent]])/2</f>
        <v>0.17899999999999977</v>
      </c>
      <c r="C644">
        <f>(1-Table1[[#This Row],[reaction extent]])/2</f>
        <v>0.17899999999999977</v>
      </c>
      <c r="D644">
        <f>Table1[[#This Row],[reaction extent]]/2</f>
        <v>0.32100000000000023</v>
      </c>
      <c r="E644">
        <f>Table1[[#This Row],[reaction extent]]/2</f>
        <v>0.32100000000000023</v>
      </c>
      <c r="F644">
        <f>$M$7*Table1[[#This Row],[CO2 frac]]+$M$6*Table1[[#This Row],[CO frac]]+$M$5*Table1[[#This Row],[H2O frac]]</f>
        <v>-196920.69999999998</v>
      </c>
      <c r="G6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-11185.705146798096</v>
      </c>
      <c r="H644">
        <f>Table1[[#This Row],[1st Term]]+Table1[[#This Row],[2nd Term]]</f>
        <v>-208106.40514679809</v>
      </c>
      <c r="I644">
        <f t="shared" si="21"/>
        <v>6505.8433577069027</v>
      </c>
    </row>
    <row r="645" spans="1:9" x14ac:dyDescent="0.25">
      <c r="A645">
        <f t="shared" si="20"/>
        <v>0.64300000000000046</v>
      </c>
      <c r="B645">
        <f>(1-Table1[[#This Row],[reaction extent]])/2</f>
        <v>0.17849999999999977</v>
      </c>
      <c r="C645">
        <f>(1-Table1[[#This Row],[reaction extent]])/2</f>
        <v>0.17849999999999977</v>
      </c>
      <c r="D645">
        <f>Table1[[#This Row],[reaction extent]]/2</f>
        <v>0.32150000000000023</v>
      </c>
      <c r="E645">
        <f>Table1[[#This Row],[reaction extent]]/2</f>
        <v>0.32150000000000023</v>
      </c>
      <c r="F645">
        <f>$M$7*Table1[[#This Row],[CO2 frac]]+$M$6*Table1[[#This Row],[CO frac]]+$M$5*Table1[[#This Row],[H2O frac]]</f>
        <v>-196919.05</v>
      </c>
      <c r="G6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-11180.831216612949</v>
      </c>
      <c r="H645">
        <f>Table1[[#This Row],[1st Term]]+Table1[[#This Row],[2nd Term]]</f>
        <v>-208099.88121661294</v>
      </c>
      <c r="I645">
        <f t="shared" si="21"/>
        <v>6542.0394684624571</v>
      </c>
    </row>
    <row r="646" spans="1:9" x14ac:dyDescent="0.25">
      <c r="A646">
        <f t="shared" si="20"/>
        <v>0.64400000000000046</v>
      </c>
      <c r="B646">
        <f>(1-Table1[[#This Row],[reaction extent]])/2</f>
        <v>0.17799999999999977</v>
      </c>
      <c r="C646">
        <f>(1-Table1[[#This Row],[reaction extent]])/2</f>
        <v>0.17799999999999977</v>
      </c>
      <c r="D646">
        <f>Table1[[#This Row],[reaction extent]]/2</f>
        <v>0.32200000000000023</v>
      </c>
      <c r="E646">
        <f>Table1[[#This Row],[reaction extent]]/2</f>
        <v>0.32200000000000023</v>
      </c>
      <c r="F646">
        <f>$M$7*Table1[[#This Row],[CO2 frac]]+$M$6*Table1[[#This Row],[CO frac]]+$M$5*Table1[[#This Row],[H2O frac]]</f>
        <v>-196917.4</v>
      </c>
      <c r="G6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-11175.921067861178</v>
      </c>
      <c r="H646">
        <f>Table1[[#This Row],[1st Term]]+Table1[[#This Row],[2nd Term]]</f>
        <v>-208093.32106786116</v>
      </c>
      <c r="I646">
        <f t="shared" si="21"/>
        <v>6578.2807049545172</v>
      </c>
    </row>
    <row r="647" spans="1:9" x14ac:dyDescent="0.25">
      <c r="A647">
        <f t="shared" si="20"/>
        <v>0.64500000000000046</v>
      </c>
      <c r="B647">
        <f>(1-Table1[[#This Row],[reaction extent]])/2</f>
        <v>0.17749999999999977</v>
      </c>
      <c r="C647">
        <f>(1-Table1[[#This Row],[reaction extent]])/2</f>
        <v>0.17749999999999977</v>
      </c>
      <c r="D647">
        <f>Table1[[#This Row],[reaction extent]]/2</f>
        <v>0.32250000000000023</v>
      </c>
      <c r="E647">
        <f>Table1[[#This Row],[reaction extent]]/2</f>
        <v>0.32250000000000023</v>
      </c>
      <c r="F647">
        <f>$M$7*Table1[[#This Row],[CO2 frac]]+$M$6*Table1[[#This Row],[CO frac]]+$M$5*Table1[[#This Row],[H2O frac]]</f>
        <v>-196915.75</v>
      </c>
      <c r="G6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-11170.97465520303</v>
      </c>
      <c r="H647">
        <f>Table1[[#This Row],[1st Term]]+Table1[[#This Row],[2nd Term]]</f>
        <v>-208086.72465520303</v>
      </c>
      <c r="I647">
        <f t="shared" si="21"/>
        <v>6614.5674966101014</v>
      </c>
    </row>
    <row r="648" spans="1:9" x14ac:dyDescent="0.25">
      <c r="A648">
        <f t="shared" si="20"/>
        <v>0.64600000000000046</v>
      </c>
      <c r="B648">
        <f>(1-Table1[[#This Row],[reaction extent]])/2</f>
        <v>0.17699999999999977</v>
      </c>
      <c r="C648">
        <f>(1-Table1[[#This Row],[reaction extent]])/2</f>
        <v>0.17699999999999977</v>
      </c>
      <c r="D648">
        <f>Table1[[#This Row],[reaction extent]]/2</f>
        <v>0.32300000000000023</v>
      </c>
      <c r="E648">
        <f>Table1[[#This Row],[reaction extent]]/2</f>
        <v>0.32300000000000023</v>
      </c>
      <c r="F648">
        <f>$M$7*Table1[[#This Row],[CO2 frac]]+$M$6*Table1[[#This Row],[CO frac]]+$M$5*Table1[[#This Row],[H2O frac]]</f>
        <v>-196914.09999999998</v>
      </c>
      <c r="G6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-11165.991932867959</v>
      </c>
      <c r="H648">
        <f>Table1[[#This Row],[1st Term]]+Table1[[#This Row],[2nd Term]]</f>
        <v>-208080.09193286794</v>
      </c>
      <c r="I648">
        <f t="shared" si="21"/>
        <v>6650.9002756210921</v>
      </c>
    </row>
    <row r="649" spans="1:9" x14ac:dyDescent="0.25">
      <c r="A649">
        <f t="shared" si="20"/>
        <v>0.64700000000000046</v>
      </c>
      <c r="B649">
        <f>(1-Table1[[#This Row],[reaction extent]])/2</f>
        <v>0.17649999999999977</v>
      </c>
      <c r="C649">
        <f>(1-Table1[[#This Row],[reaction extent]])/2</f>
        <v>0.17649999999999977</v>
      </c>
      <c r="D649">
        <f>Table1[[#This Row],[reaction extent]]/2</f>
        <v>0.32350000000000023</v>
      </c>
      <c r="E649">
        <f>Table1[[#This Row],[reaction extent]]/2</f>
        <v>0.32350000000000023</v>
      </c>
      <c r="F649">
        <f>$M$7*Table1[[#This Row],[CO2 frac]]+$M$6*Table1[[#This Row],[CO frac]]+$M$5*Table1[[#This Row],[H2O frac]]</f>
        <v>-196912.45</v>
      </c>
      <c r="G6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-11160.972854651765</v>
      </c>
      <c r="H649">
        <f>Table1[[#This Row],[1st Term]]+Table1[[#This Row],[2nd Term]]</f>
        <v>-208073.42285465178</v>
      </c>
      <c r="I649">
        <f t="shared" si="21"/>
        <v>6687.2794771043054</v>
      </c>
    </row>
    <row r="650" spans="1:9" x14ac:dyDescent="0.25">
      <c r="A650">
        <f t="shared" si="20"/>
        <v>0.64800000000000046</v>
      </c>
      <c r="B650">
        <f>(1-Table1[[#This Row],[reaction extent]])/2</f>
        <v>0.17599999999999977</v>
      </c>
      <c r="C650">
        <f>(1-Table1[[#This Row],[reaction extent]])/2</f>
        <v>0.17599999999999977</v>
      </c>
      <c r="D650">
        <f>Table1[[#This Row],[reaction extent]]/2</f>
        <v>0.32400000000000023</v>
      </c>
      <c r="E650">
        <f>Table1[[#This Row],[reaction extent]]/2</f>
        <v>0.32400000000000023</v>
      </c>
      <c r="F650">
        <f>$M$7*Table1[[#This Row],[CO2 frac]]+$M$6*Table1[[#This Row],[CO frac]]+$M$5*Table1[[#This Row],[H2O frac]]</f>
        <v>-196910.8</v>
      </c>
      <c r="G6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-11155.91737391374</v>
      </c>
      <c r="H650">
        <f>Table1[[#This Row],[1st Term]]+Table1[[#This Row],[2nd Term]]</f>
        <v>-208066.71737391374</v>
      </c>
      <c r="I650">
        <f t="shared" si="21"/>
        <v>6723.7055390141841</v>
      </c>
    </row>
    <row r="651" spans="1:9" x14ac:dyDescent="0.25">
      <c r="A651">
        <f t="shared" si="20"/>
        <v>0.64900000000000047</v>
      </c>
      <c r="B651">
        <f>(1-Table1[[#This Row],[reaction extent]])/2</f>
        <v>0.17549999999999977</v>
      </c>
      <c r="C651">
        <f>(1-Table1[[#This Row],[reaction extent]])/2</f>
        <v>0.17549999999999977</v>
      </c>
      <c r="D651">
        <f>Table1[[#This Row],[reaction extent]]/2</f>
        <v>0.32450000000000023</v>
      </c>
      <c r="E651">
        <f>Table1[[#This Row],[reaction extent]]/2</f>
        <v>0.32450000000000023</v>
      </c>
      <c r="F651">
        <f>$M$7*Table1[[#This Row],[CO2 frac]]+$M$6*Table1[[#This Row],[CO frac]]+$M$5*Table1[[#This Row],[H2O frac]]</f>
        <v>-196909.15</v>
      </c>
      <c r="G6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-11150.825443573756</v>
      </c>
      <c r="H651">
        <f>Table1[[#This Row],[1st Term]]+Table1[[#This Row],[2nd Term]]</f>
        <v>-208059.97544357376</v>
      </c>
      <c r="I651">
        <f t="shared" si="21"/>
        <v>6760.1789022155508</v>
      </c>
    </row>
    <row r="652" spans="1:9" x14ac:dyDescent="0.25">
      <c r="A652">
        <f t="shared" si="20"/>
        <v>0.65000000000000047</v>
      </c>
      <c r="B652">
        <f>(1-Table1[[#This Row],[reaction extent]])/2</f>
        <v>0.17499999999999977</v>
      </c>
      <c r="C652">
        <f>(1-Table1[[#This Row],[reaction extent]])/2</f>
        <v>0.17499999999999977</v>
      </c>
      <c r="D652">
        <f>Table1[[#This Row],[reaction extent]]/2</f>
        <v>0.32500000000000023</v>
      </c>
      <c r="E652">
        <f>Table1[[#This Row],[reaction extent]]/2</f>
        <v>0.32500000000000023</v>
      </c>
      <c r="F652">
        <f>$M$7*Table1[[#This Row],[CO2 frac]]+$M$6*Table1[[#This Row],[CO frac]]+$M$5*Table1[[#This Row],[H2O frac]]</f>
        <v>-196907.5</v>
      </c>
      <c r="G6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-11145.697016109318</v>
      </c>
      <c r="H652">
        <f>Table1[[#This Row],[1st Term]]+Table1[[#This Row],[2nd Term]]</f>
        <v>-208053.1970161093</v>
      </c>
      <c r="I652">
        <f t="shared" si="21"/>
        <v>6796.7000105854759</v>
      </c>
    </row>
    <row r="653" spans="1:9" x14ac:dyDescent="0.25">
      <c r="A653">
        <f t="shared" si="20"/>
        <v>0.65100000000000047</v>
      </c>
      <c r="B653">
        <f>(1-Table1[[#This Row],[reaction extent]])/2</f>
        <v>0.17449999999999977</v>
      </c>
      <c r="C653">
        <f>(1-Table1[[#This Row],[reaction extent]])/2</f>
        <v>0.17449999999999977</v>
      </c>
      <c r="D653">
        <f>Table1[[#This Row],[reaction extent]]/2</f>
        <v>0.32550000000000023</v>
      </c>
      <c r="E653">
        <f>Table1[[#This Row],[reaction extent]]/2</f>
        <v>0.32550000000000023</v>
      </c>
      <c r="F653">
        <f>$M$7*Table1[[#This Row],[CO2 frac]]+$M$6*Table1[[#This Row],[CO frac]]+$M$5*Table1[[#This Row],[H2O frac]]</f>
        <v>-196905.85</v>
      </c>
      <c r="G6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-11140.532043552568</v>
      </c>
      <c r="H653">
        <f>Table1[[#This Row],[1st Term]]+Table1[[#This Row],[2nd Term]]</f>
        <v>-208046.38204355258</v>
      </c>
      <c r="I653">
        <f t="shared" si="21"/>
        <v>6833.2693110132759</v>
      </c>
    </row>
    <row r="654" spans="1:9" x14ac:dyDescent="0.25">
      <c r="A654">
        <f t="shared" si="20"/>
        <v>0.65200000000000047</v>
      </c>
      <c r="B654">
        <f>(1-Table1[[#This Row],[reaction extent]])/2</f>
        <v>0.17399999999999977</v>
      </c>
      <c r="C654">
        <f>(1-Table1[[#This Row],[reaction extent]])/2</f>
        <v>0.17399999999999977</v>
      </c>
      <c r="D654">
        <f>Table1[[#This Row],[reaction extent]]/2</f>
        <v>0.32600000000000023</v>
      </c>
      <c r="E654">
        <f>Table1[[#This Row],[reaction extent]]/2</f>
        <v>0.32600000000000023</v>
      </c>
      <c r="F654">
        <f>$M$7*Table1[[#This Row],[CO2 frac]]+$M$6*Table1[[#This Row],[CO frac]]+$M$5*Table1[[#This Row],[H2O frac]]</f>
        <v>-196904.2</v>
      </c>
      <c r="G6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-11135.330477487276</v>
      </c>
      <c r="H654">
        <f>Table1[[#This Row],[1st Term]]+Table1[[#This Row],[2nd Term]]</f>
        <v>-208039.53047748728</v>
      </c>
      <c r="I654">
        <f t="shared" si="21"/>
        <v>6869.887253415066</v>
      </c>
    </row>
    <row r="655" spans="1:9" x14ac:dyDescent="0.25">
      <c r="A655">
        <f t="shared" si="20"/>
        <v>0.65300000000000047</v>
      </c>
      <c r="B655">
        <f>(1-Table1[[#This Row],[reaction extent]])/2</f>
        <v>0.17349999999999977</v>
      </c>
      <c r="C655">
        <f>(1-Table1[[#This Row],[reaction extent]])/2</f>
        <v>0.17349999999999977</v>
      </c>
      <c r="D655">
        <f>Table1[[#This Row],[reaction extent]]/2</f>
        <v>0.32650000000000023</v>
      </c>
      <c r="E655">
        <f>Table1[[#This Row],[reaction extent]]/2</f>
        <v>0.32650000000000023</v>
      </c>
      <c r="F655">
        <f>$M$7*Table1[[#This Row],[CO2 frac]]+$M$6*Table1[[#This Row],[CO frac]]+$M$5*Table1[[#This Row],[H2O frac]]</f>
        <v>-196902.55</v>
      </c>
      <c r="G6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-11130.092269045765</v>
      </c>
      <c r="H655">
        <f>Table1[[#This Row],[1st Term]]+Table1[[#This Row],[2nd Term]]</f>
        <v>-208032.64226904575</v>
      </c>
      <c r="I655">
        <f t="shared" si="21"/>
        <v>6906.5542907337594</v>
      </c>
    </row>
    <row r="656" spans="1:9" x14ac:dyDescent="0.25">
      <c r="A656">
        <f t="shared" si="20"/>
        <v>0.65400000000000047</v>
      </c>
      <c r="B656">
        <f>(1-Table1[[#This Row],[reaction extent]])/2</f>
        <v>0.17299999999999977</v>
      </c>
      <c r="C656">
        <f>(1-Table1[[#This Row],[reaction extent]])/2</f>
        <v>0.17299999999999977</v>
      </c>
      <c r="D656">
        <f>Table1[[#This Row],[reaction extent]]/2</f>
        <v>0.32700000000000023</v>
      </c>
      <c r="E656">
        <f>Table1[[#This Row],[reaction extent]]/2</f>
        <v>0.32700000000000023</v>
      </c>
      <c r="F656">
        <f>$M$7*Table1[[#This Row],[CO2 frac]]+$M$6*Table1[[#This Row],[CO frac]]+$M$5*Table1[[#This Row],[H2O frac]]</f>
        <v>-196900.9</v>
      </c>
      <c r="G6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-11124.817368905809</v>
      </c>
      <c r="H656">
        <f>Table1[[#This Row],[1st Term]]+Table1[[#This Row],[2nd Term]]</f>
        <v>-208025.71736890581</v>
      </c>
      <c r="I656">
        <f t="shared" si="21"/>
        <v>6943.270879128243</v>
      </c>
    </row>
    <row r="657" spans="1:9" x14ac:dyDescent="0.25">
      <c r="A657">
        <f t="shared" si="20"/>
        <v>0.65500000000000047</v>
      </c>
      <c r="B657">
        <f>(1-Table1[[#This Row],[reaction extent]])/2</f>
        <v>0.17249999999999976</v>
      </c>
      <c r="C657">
        <f>(1-Table1[[#This Row],[reaction extent]])/2</f>
        <v>0.17249999999999976</v>
      </c>
      <c r="D657">
        <f>Table1[[#This Row],[reaction extent]]/2</f>
        <v>0.32750000000000024</v>
      </c>
      <c r="E657">
        <f>Table1[[#This Row],[reaction extent]]/2</f>
        <v>0.32750000000000024</v>
      </c>
      <c r="F657">
        <f>$M$7*Table1[[#This Row],[CO2 frac]]+$M$6*Table1[[#This Row],[CO frac]]+$M$5*Table1[[#This Row],[H2O frac]]</f>
        <v>-196899.25</v>
      </c>
      <c r="G6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-11119.505727287487</v>
      </c>
      <c r="H657">
        <f>Table1[[#This Row],[1st Term]]+Table1[[#This Row],[2nd Term]]</f>
        <v>-208018.7557272875</v>
      </c>
      <c r="I657">
        <f t="shared" si="21"/>
        <v>6980.037477900617</v>
      </c>
    </row>
    <row r="658" spans="1:9" x14ac:dyDescent="0.25">
      <c r="A658">
        <f t="shared" si="20"/>
        <v>0.65600000000000047</v>
      </c>
      <c r="B658">
        <f>(1-Table1[[#This Row],[reaction extent]])/2</f>
        <v>0.17199999999999976</v>
      </c>
      <c r="C658">
        <f>(1-Table1[[#This Row],[reaction extent]])/2</f>
        <v>0.17199999999999976</v>
      </c>
      <c r="D658">
        <f>Table1[[#This Row],[reaction extent]]/2</f>
        <v>0.32800000000000024</v>
      </c>
      <c r="E658">
        <f>Table1[[#This Row],[reaction extent]]/2</f>
        <v>0.32800000000000024</v>
      </c>
      <c r="F658">
        <f>$M$7*Table1[[#This Row],[CO2 frac]]+$M$6*Table1[[#This Row],[CO frac]]+$M$5*Table1[[#This Row],[H2O frac]]</f>
        <v>-196897.6</v>
      </c>
      <c r="G6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-11114.157293949997</v>
      </c>
      <c r="H658">
        <f>Table1[[#This Row],[1st Term]]+Table1[[#This Row],[2nd Term]]</f>
        <v>-208011.75729395001</v>
      </c>
      <c r="I658">
        <f t="shared" si="21"/>
        <v>7016.8545495398512</v>
      </c>
    </row>
    <row r="659" spans="1:9" x14ac:dyDescent="0.25">
      <c r="A659">
        <f t="shared" si="20"/>
        <v>0.65700000000000047</v>
      </c>
      <c r="B659">
        <f>(1-Table1[[#This Row],[reaction extent]])/2</f>
        <v>0.17149999999999976</v>
      </c>
      <c r="C659">
        <f>(1-Table1[[#This Row],[reaction extent]])/2</f>
        <v>0.17149999999999976</v>
      </c>
      <c r="D659">
        <f>Table1[[#This Row],[reaction extent]]/2</f>
        <v>0.32850000000000024</v>
      </c>
      <c r="E659">
        <f>Table1[[#This Row],[reaction extent]]/2</f>
        <v>0.32850000000000024</v>
      </c>
      <c r="F659">
        <f>$M$7*Table1[[#This Row],[CO2 frac]]+$M$6*Table1[[#This Row],[CO frac]]+$M$5*Table1[[#This Row],[H2O frac]]</f>
        <v>-196895.95</v>
      </c>
      <c r="G6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-11108.772018188414</v>
      </c>
      <c r="H659">
        <f>Table1[[#This Row],[1st Term]]+Table1[[#This Row],[2nd Term]]</f>
        <v>-208004.72201818842</v>
      </c>
      <c r="I659">
        <f t="shared" si="21"/>
        <v>7053.7225597945444</v>
      </c>
    </row>
    <row r="660" spans="1:9" x14ac:dyDescent="0.25">
      <c r="A660">
        <f t="shared" si="20"/>
        <v>0.65800000000000047</v>
      </c>
      <c r="B660">
        <f>(1-Table1[[#This Row],[reaction extent]])/2</f>
        <v>0.17099999999999976</v>
      </c>
      <c r="C660">
        <f>(1-Table1[[#This Row],[reaction extent]])/2</f>
        <v>0.17099999999999976</v>
      </c>
      <c r="D660">
        <f>Table1[[#This Row],[reaction extent]]/2</f>
        <v>0.32900000000000024</v>
      </c>
      <c r="E660">
        <f>Table1[[#This Row],[reaction extent]]/2</f>
        <v>0.32900000000000024</v>
      </c>
      <c r="F660">
        <f>$M$7*Table1[[#This Row],[CO2 frac]]+$M$6*Table1[[#This Row],[CO frac]]+$M$5*Table1[[#This Row],[H2O frac]]</f>
        <v>-196894.3</v>
      </c>
      <c r="G6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-11103.349848830447</v>
      </c>
      <c r="H660">
        <f>Table1[[#This Row],[1st Term]]+Table1[[#This Row],[2nd Term]]</f>
        <v>-207997.64984883042</v>
      </c>
      <c r="I660">
        <f t="shared" si="21"/>
        <v>7090.6419776583725</v>
      </c>
    </row>
    <row r="661" spans="1:9" x14ac:dyDescent="0.25">
      <c r="A661">
        <f t="shared" si="20"/>
        <v>0.65900000000000047</v>
      </c>
      <c r="B661">
        <f>(1-Table1[[#This Row],[reaction extent]])/2</f>
        <v>0.17049999999999976</v>
      </c>
      <c r="C661">
        <f>(1-Table1[[#This Row],[reaction extent]])/2</f>
        <v>0.17049999999999976</v>
      </c>
      <c r="D661">
        <f>Table1[[#This Row],[reaction extent]]/2</f>
        <v>0.32950000000000024</v>
      </c>
      <c r="E661">
        <f>Table1[[#This Row],[reaction extent]]/2</f>
        <v>0.32950000000000024</v>
      </c>
      <c r="F661">
        <f>$M$7*Table1[[#This Row],[CO2 frac]]+$M$6*Table1[[#This Row],[CO frac]]+$M$5*Table1[[#This Row],[H2O frac]]</f>
        <v>-196892.65</v>
      </c>
      <c r="G6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-11097.890734233099</v>
      </c>
      <c r="H661">
        <f>Table1[[#This Row],[1st Term]]+Table1[[#This Row],[2nd Term]]</f>
        <v>-207990.5407342331</v>
      </c>
      <c r="I661">
        <f t="shared" si="21"/>
        <v>7127.6132755592635</v>
      </c>
    </row>
    <row r="662" spans="1:9" x14ac:dyDescent="0.25">
      <c r="A662">
        <f t="shared" si="20"/>
        <v>0.66000000000000048</v>
      </c>
      <c r="B662">
        <f>(1-Table1[[#This Row],[reaction extent]])/2</f>
        <v>0.16999999999999976</v>
      </c>
      <c r="C662">
        <f>(1-Table1[[#This Row],[reaction extent]])/2</f>
        <v>0.16999999999999976</v>
      </c>
      <c r="D662">
        <f>Table1[[#This Row],[reaction extent]]/2</f>
        <v>0.33000000000000024</v>
      </c>
      <c r="E662">
        <f>Table1[[#This Row],[reaction extent]]/2</f>
        <v>0.33000000000000024</v>
      </c>
      <c r="F662">
        <f>$M$7*Table1[[#This Row],[CO2 frac]]+$M$6*Table1[[#This Row],[CO frac]]+$M$5*Table1[[#This Row],[H2O frac]]</f>
        <v>-196891</v>
      </c>
      <c r="G6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-11092.394622279309</v>
      </c>
      <c r="H662">
        <f>Table1[[#This Row],[1st Term]]+Table1[[#This Row],[2nd Term]]</f>
        <v>-207983.3946222793</v>
      </c>
      <c r="I662">
        <f t="shared" si="21"/>
        <v>7164.6369292575337</v>
      </c>
    </row>
    <row r="663" spans="1:9" x14ac:dyDescent="0.25">
      <c r="A663">
        <f t="shared" si="20"/>
        <v>0.66100000000000048</v>
      </c>
      <c r="B663">
        <f>(1-Table1[[#This Row],[reaction extent]])/2</f>
        <v>0.16949999999999976</v>
      </c>
      <c r="C663">
        <f>(1-Table1[[#This Row],[reaction extent]])/2</f>
        <v>0.16949999999999976</v>
      </c>
      <c r="D663">
        <f>Table1[[#This Row],[reaction extent]]/2</f>
        <v>0.33050000000000024</v>
      </c>
      <c r="E663">
        <f>Table1[[#This Row],[reaction extent]]/2</f>
        <v>0.33050000000000024</v>
      </c>
      <c r="F663">
        <f>$M$7*Table1[[#This Row],[CO2 frac]]+$M$6*Table1[[#This Row],[CO frac]]+$M$5*Table1[[#This Row],[H2O frac]]</f>
        <v>-196889.35</v>
      </c>
      <c r="G6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-11086.861460374577</v>
      </c>
      <c r="H663">
        <f>Table1[[#This Row],[1st Term]]+Table1[[#This Row],[2nd Term]]</f>
        <v>-207976.21146037459</v>
      </c>
      <c r="I663">
        <f t="shared" si="21"/>
        <v>7201.7134179186478</v>
      </c>
    </row>
    <row r="664" spans="1:9" x14ac:dyDescent="0.25">
      <c r="A664">
        <f t="shared" si="20"/>
        <v>0.66200000000000048</v>
      </c>
      <c r="B664">
        <f>(1-Table1[[#This Row],[reaction extent]])/2</f>
        <v>0.16899999999999976</v>
      </c>
      <c r="C664">
        <f>(1-Table1[[#This Row],[reaction extent]])/2</f>
        <v>0.16899999999999976</v>
      </c>
      <c r="D664">
        <f>Table1[[#This Row],[reaction extent]]/2</f>
        <v>0.33100000000000024</v>
      </c>
      <c r="E664">
        <f>Table1[[#This Row],[reaction extent]]/2</f>
        <v>0.33100000000000024</v>
      </c>
      <c r="F664">
        <f>$M$7*Table1[[#This Row],[CO2 frac]]+$M$6*Table1[[#This Row],[CO frac]]+$M$5*Table1[[#This Row],[H2O frac]]</f>
        <v>-196887.69999999998</v>
      </c>
      <c r="G6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-11081.291195443475</v>
      </c>
      <c r="H664">
        <f>Table1[[#This Row],[1st Term]]+Table1[[#This Row],[2nd Term]]</f>
        <v>-207968.99119544346</v>
      </c>
      <c r="I664">
        <f t="shared" si="21"/>
        <v>7238.8432242005301</v>
      </c>
    </row>
    <row r="665" spans="1:9" x14ac:dyDescent="0.25">
      <c r="A665">
        <f t="shared" si="20"/>
        <v>0.66300000000000048</v>
      </c>
      <c r="B665">
        <f>(1-Table1[[#This Row],[reaction extent]])/2</f>
        <v>0.16849999999999976</v>
      </c>
      <c r="C665">
        <f>(1-Table1[[#This Row],[reaction extent]])/2</f>
        <v>0.16849999999999976</v>
      </c>
      <c r="D665">
        <f>Table1[[#This Row],[reaction extent]]/2</f>
        <v>0.33150000000000024</v>
      </c>
      <c r="E665">
        <f>Table1[[#This Row],[reaction extent]]/2</f>
        <v>0.33150000000000024</v>
      </c>
      <c r="F665">
        <f>$M$7*Table1[[#This Row],[CO2 frac]]+$M$6*Table1[[#This Row],[CO frac]]+$M$5*Table1[[#This Row],[H2O frac]]</f>
        <v>-196886.05</v>
      </c>
      <c r="G6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-11075.683773926188</v>
      </c>
      <c r="H665">
        <f>Table1[[#This Row],[1st Term]]+Table1[[#This Row],[2nd Term]]</f>
        <v>-207961.73377392619</v>
      </c>
      <c r="I665">
        <f t="shared" si="21"/>
        <v>7276.0268342390127</v>
      </c>
    </row>
    <row r="666" spans="1:9" x14ac:dyDescent="0.25">
      <c r="A666">
        <f t="shared" si="20"/>
        <v>0.66400000000000048</v>
      </c>
      <c r="B666">
        <f>(1-Table1[[#This Row],[reaction extent]])/2</f>
        <v>0.16799999999999976</v>
      </c>
      <c r="C666">
        <f>(1-Table1[[#This Row],[reaction extent]])/2</f>
        <v>0.16799999999999976</v>
      </c>
      <c r="D666">
        <f>Table1[[#This Row],[reaction extent]]/2</f>
        <v>0.33200000000000024</v>
      </c>
      <c r="E666">
        <f>Table1[[#This Row],[reaction extent]]/2</f>
        <v>0.33200000000000024</v>
      </c>
      <c r="F666">
        <f>$M$7*Table1[[#This Row],[CO2 frac]]+$M$6*Table1[[#This Row],[CO frac]]+$M$5*Table1[[#This Row],[H2O frac]]</f>
        <v>-196884.40000000002</v>
      </c>
      <c r="G6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-11070.039141774963</v>
      </c>
      <c r="H666">
        <f>Table1[[#This Row],[1st Term]]+Table1[[#This Row],[2nd Term]]</f>
        <v>-207954.43914177499</v>
      </c>
      <c r="I666">
        <f t="shared" si="21"/>
        <v>7313.2647378370102</v>
      </c>
    </row>
    <row r="667" spans="1:9" x14ac:dyDescent="0.25">
      <c r="A667">
        <f t="shared" si="20"/>
        <v>0.66500000000000048</v>
      </c>
      <c r="B667">
        <f>(1-Table1[[#This Row],[reaction extent]])/2</f>
        <v>0.16749999999999976</v>
      </c>
      <c r="C667">
        <f>(1-Table1[[#This Row],[reaction extent]])/2</f>
        <v>0.16749999999999976</v>
      </c>
      <c r="D667">
        <f>Table1[[#This Row],[reaction extent]]/2</f>
        <v>0.33250000000000024</v>
      </c>
      <c r="E667">
        <f>Table1[[#This Row],[reaction extent]]/2</f>
        <v>0.33250000000000024</v>
      </c>
      <c r="F667">
        <f>$M$7*Table1[[#This Row],[CO2 frac]]+$M$6*Table1[[#This Row],[CO frac]]+$M$5*Table1[[#This Row],[H2O frac]]</f>
        <v>-196882.75</v>
      </c>
      <c r="G6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-11064.357244450521</v>
      </c>
      <c r="H667">
        <f>Table1[[#This Row],[1st Term]]+Table1[[#This Row],[2nd Term]]</f>
        <v>-207947.10724445051</v>
      </c>
      <c r="I667">
        <f t="shared" si="21"/>
        <v>7350.557428289897</v>
      </c>
    </row>
    <row r="668" spans="1:9" x14ac:dyDescent="0.25">
      <c r="A668">
        <f t="shared" si="20"/>
        <v>0.66600000000000048</v>
      </c>
      <c r="B668">
        <f>(1-Table1[[#This Row],[reaction extent]])/2</f>
        <v>0.16699999999999976</v>
      </c>
      <c r="C668">
        <f>(1-Table1[[#This Row],[reaction extent]])/2</f>
        <v>0.16699999999999976</v>
      </c>
      <c r="D668">
        <f>Table1[[#This Row],[reaction extent]]/2</f>
        <v>0.33300000000000024</v>
      </c>
      <c r="E668">
        <f>Table1[[#This Row],[reaction extent]]/2</f>
        <v>0.33300000000000024</v>
      </c>
      <c r="F668">
        <f>$M$7*Table1[[#This Row],[CO2 frac]]+$M$6*Table1[[#This Row],[CO frac]]+$M$5*Table1[[#This Row],[H2O frac]]</f>
        <v>-196881.09999999998</v>
      </c>
      <c r="G6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-11058.638026918419</v>
      </c>
      <c r="H668">
        <f>Table1[[#This Row],[1st Term]]+Table1[[#This Row],[2nd Term]]</f>
        <v>-207939.73802691841</v>
      </c>
      <c r="I668">
        <f t="shared" si="21"/>
        <v>7387.9054025746818</v>
      </c>
    </row>
    <row r="669" spans="1:9" x14ac:dyDescent="0.25">
      <c r="A669">
        <f t="shared" si="20"/>
        <v>0.66700000000000048</v>
      </c>
      <c r="B669">
        <f>(1-Table1[[#This Row],[reaction extent]])/2</f>
        <v>0.16649999999999976</v>
      </c>
      <c r="C669">
        <f>(1-Table1[[#This Row],[reaction extent]])/2</f>
        <v>0.16649999999999976</v>
      </c>
      <c r="D669">
        <f>Table1[[#This Row],[reaction extent]]/2</f>
        <v>0.33350000000000024</v>
      </c>
      <c r="E669">
        <f>Table1[[#This Row],[reaction extent]]/2</f>
        <v>0.33350000000000024</v>
      </c>
      <c r="F669">
        <f>$M$7*Table1[[#This Row],[CO2 frac]]+$M$6*Table1[[#This Row],[CO frac]]+$M$5*Table1[[#This Row],[H2O frac]]</f>
        <v>-196879.44999999998</v>
      </c>
      <c r="G6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-11052.881433645389</v>
      </c>
      <c r="H669">
        <f>Table1[[#This Row],[1st Term]]+Table1[[#This Row],[2nd Term]]</f>
        <v>-207932.33143364536</v>
      </c>
      <c r="I669">
        <f t="shared" si="21"/>
        <v>7425.3091614082159</v>
      </c>
    </row>
    <row r="670" spans="1:9" x14ac:dyDescent="0.25">
      <c r="A670">
        <f t="shared" si="20"/>
        <v>0.66800000000000048</v>
      </c>
      <c r="B670">
        <f>(1-Table1[[#This Row],[reaction extent]])/2</f>
        <v>0.16599999999999976</v>
      </c>
      <c r="C670">
        <f>(1-Table1[[#This Row],[reaction extent]])/2</f>
        <v>0.16599999999999976</v>
      </c>
      <c r="D670">
        <f>Table1[[#This Row],[reaction extent]]/2</f>
        <v>0.33400000000000024</v>
      </c>
      <c r="E670">
        <f>Table1[[#This Row],[reaction extent]]/2</f>
        <v>0.33400000000000024</v>
      </c>
      <c r="F670">
        <f>$M$7*Table1[[#This Row],[CO2 frac]]+$M$6*Table1[[#This Row],[CO frac]]+$M$5*Table1[[#This Row],[H2O frac]]</f>
        <v>-196877.80000000002</v>
      </c>
      <c r="G6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-11047.087408595578</v>
      </c>
      <c r="H670">
        <f>Table1[[#This Row],[1st Term]]+Table1[[#This Row],[2nd Term]]</f>
        <v>-207924.88740859559</v>
      </c>
      <c r="I670">
        <f t="shared" si="21"/>
        <v>7462.7692092908483</v>
      </c>
    </row>
    <row r="671" spans="1:9" x14ac:dyDescent="0.25">
      <c r="A671">
        <f t="shared" si="20"/>
        <v>0.66900000000000048</v>
      </c>
      <c r="B671">
        <f>(1-Table1[[#This Row],[reaction extent]])/2</f>
        <v>0.16549999999999976</v>
      </c>
      <c r="C671">
        <f>(1-Table1[[#This Row],[reaction extent]])/2</f>
        <v>0.16549999999999976</v>
      </c>
      <c r="D671">
        <f>Table1[[#This Row],[reaction extent]]/2</f>
        <v>0.33450000000000024</v>
      </c>
      <c r="E671">
        <f>Table1[[#This Row],[reaction extent]]/2</f>
        <v>0.33450000000000024</v>
      </c>
      <c r="F671">
        <f>$M$7*Table1[[#This Row],[CO2 frac]]+$M$6*Table1[[#This Row],[CO frac]]+$M$5*Table1[[#This Row],[H2O frac]]</f>
        <v>-196876.15</v>
      </c>
      <c r="G6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-11041.255895226794</v>
      </c>
      <c r="H671">
        <f>Table1[[#This Row],[1st Term]]+Table1[[#This Row],[2nd Term]]</f>
        <v>-207917.40589522678</v>
      </c>
      <c r="I671">
        <f t="shared" si="21"/>
        <v>7500.2860544627702</v>
      </c>
    </row>
    <row r="672" spans="1:9" x14ac:dyDescent="0.25">
      <c r="A672">
        <f t="shared" si="20"/>
        <v>0.67000000000000048</v>
      </c>
      <c r="B672">
        <f>(1-Table1[[#This Row],[reaction extent]])/2</f>
        <v>0.16499999999999976</v>
      </c>
      <c r="C672">
        <f>(1-Table1[[#This Row],[reaction extent]])/2</f>
        <v>0.16499999999999976</v>
      </c>
      <c r="D672">
        <f>Table1[[#This Row],[reaction extent]]/2</f>
        <v>0.33500000000000024</v>
      </c>
      <c r="E672">
        <f>Table1[[#This Row],[reaction extent]]/2</f>
        <v>0.33500000000000024</v>
      </c>
      <c r="F672">
        <f>$M$7*Table1[[#This Row],[CO2 frac]]+$M$6*Table1[[#This Row],[CO frac]]+$M$5*Table1[[#This Row],[H2O frac]]</f>
        <v>-196874.5</v>
      </c>
      <c r="G6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-11035.386836486661</v>
      </c>
      <c r="H672">
        <f>Table1[[#This Row],[1st Term]]+Table1[[#This Row],[2nd Term]]</f>
        <v>-207909.88683648666</v>
      </c>
      <c r="I672">
        <f t="shared" si="21"/>
        <v>7537.8602090349823</v>
      </c>
    </row>
    <row r="673" spans="1:9" x14ac:dyDescent="0.25">
      <c r="A673">
        <f t="shared" si="20"/>
        <v>0.67100000000000048</v>
      </c>
      <c r="B673">
        <f>(1-Table1[[#This Row],[reaction extent]])/2</f>
        <v>0.16449999999999976</v>
      </c>
      <c r="C673">
        <f>(1-Table1[[#This Row],[reaction extent]])/2</f>
        <v>0.16449999999999976</v>
      </c>
      <c r="D673">
        <f>Table1[[#This Row],[reaction extent]]/2</f>
        <v>0.33550000000000024</v>
      </c>
      <c r="E673">
        <f>Table1[[#This Row],[reaction extent]]/2</f>
        <v>0.33550000000000024</v>
      </c>
      <c r="F673">
        <f>$M$7*Table1[[#This Row],[CO2 frac]]+$M$6*Table1[[#This Row],[CO frac]]+$M$5*Table1[[#This Row],[H2O frac]]</f>
        <v>-196872.84999999998</v>
      </c>
      <c r="G6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-11029.480174808743</v>
      </c>
      <c r="H673">
        <f>Table1[[#This Row],[1st Term]]+Table1[[#This Row],[2nd Term]]</f>
        <v>-207902.33017480871</v>
      </c>
      <c r="I673">
        <f t="shared" si="21"/>
        <v>7575.4921890183987</v>
      </c>
    </row>
    <row r="674" spans="1:9" x14ac:dyDescent="0.25">
      <c r="A674">
        <f t="shared" si="20"/>
        <v>0.67200000000000049</v>
      </c>
      <c r="B674">
        <f>(1-Table1[[#This Row],[reaction extent]])/2</f>
        <v>0.16399999999999976</v>
      </c>
      <c r="C674">
        <f>(1-Table1[[#This Row],[reaction extent]])/2</f>
        <v>0.16399999999999976</v>
      </c>
      <c r="D674">
        <f>Table1[[#This Row],[reaction extent]]/2</f>
        <v>0.33600000000000024</v>
      </c>
      <c r="E674">
        <f>Table1[[#This Row],[reaction extent]]/2</f>
        <v>0.33600000000000024</v>
      </c>
      <c r="F674">
        <f>$M$7*Table1[[#This Row],[CO2 frac]]+$M$6*Table1[[#This Row],[CO frac]]+$M$5*Table1[[#This Row],[H2O frac]]</f>
        <v>-196871.2</v>
      </c>
      <c r="G6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-11023.535852108615</v>
      </c>
      <c r="H674">
        <f>Table1[[#This Row],[1st Term]]+Table1[[#This Row],[2nd Term]]</f>
        <v>-207894.73585210863</v>
      </c>
      <c r="I674">
        <f t="shared" si="21"/>
        <v>7613.1825144111581</v>
      </c>
    </row>
    <row r="675" spans="1:9" x14ac:dyDescent="0.25">
      <c r="A675">
        <f t="shared" si="20"/>
        <v>0.67300000000000049</v>
      </c>
      <c r="B675">
        <f>(1-Table1[[#This Row],[reaction extent]])/2</f>
        <v>0.16349999999999976</v>
      </c>
      <c r="C675">
        <f>(1-Table1[[#This Row],[reaction extent]])/2</f>
        <v>0.16349999999999976</v>
      </c>
      <c r="D675">
        <f>Table1[[#This Row],[reaction extent]]/2</f>
        <v>0.33650000000000024</v>
      </c>
      <c r="E675">
        <f>Table1[[#This Row],[reaction extent]]/2</f>
        <v>0.33650000000000024</v>
      </c>
      <c r="F675">
        <f>$M$7*Table1[[#This Row],[CO2 frac]]+$M$6*Table1[[#This Row],[CO frac]]+$M$5*Table1[[#This Row],[H2O frac]]</f>
        <v>-196869.55000000002</v>
      </c>
      <c r="G6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-11017.553809779869</v>
      </c>
      <c r="H675">
        <f>Table1[[#This Row],[1st Term]]+Table1[[#This Row],[2nd Term]]</f>
        <v>-207887.10380977989</v>
      </c>
      <c r="I675">
        <f t="shared" si="21"/>
        <v>7650.9317092713836</v>
      </c>
    </row>
    <row r="676" spans="1:9" x14ac:dyDescent="0.25">
      <c r="A676">
        <f t="shared" si="20"/>
        <v>0.67400000000000049</v>
      </c>
      <c r="B676">
        <f>(1-Table1[[#This Row],[reaction extent]])/2</f>
        <v>0.16299999999999976</v>
      </c>
      <c r="C676">
        <f>(1-Table1[[#This Row],[reaction extent]])/2</f>
        <v>0.16299999999999976</v>
      </c>
      <c r="D676">
        <f>Table1[[#This Row],[reaction extent]]/2</f>
        <v>0.33700000000000024</v>
      </c>
      <c r="E676">
        <f>Table1[[#This Row],[reaction extent]]/2</f>
        <v>0.33700000000000024</v>
      </c>
      <c r="F676">
        <f>$M$7*Table1[[#This Row],[CO2 frac]]+$M$6*Table1[[#This Row],[CO frac]]+$M$5*Table1[[#This Row],[H2O frac]]</f>
        <v>-196867.9</v>
      </c>
      <c r="G6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-11011.533988690078</v>
      </c>
      <c r="H676">
        <f>Table1[[#This Row],[1st Term]]+Table1[[#This Row],[2nd Term]]</f>
        <v>-207879.43398869009</v>
      </c>
      <c r="I676">
        <f t="shared" si="21"/>
        <v>7688.7403015862146</v>
      </c>
    </row>
    <row r="677" spans="1:9" x14ac:dyDescent="0.25">
      <c r="A677">
        <f t="shared" si="20"/>
        <v>0.67500000000000049</v>
      </c>
      <c r="B677">
        <f>(1-Table1[[#This Row],[reaction extent]])/2</f>
        <v>0.16249999999999976</v>
      </c>
      <c r="C677">
        <f>(1-Table1[[#This Row],[reaction extent]])/2</f>
        <v>0.16249999999999976</v>
      </c>
      <c r="D677">
        <f>Table1[[#This Row],[reaction extent]]/2</f>
        <v>0.33750000000000024</v>
      </c>
      <c r="E677">
        <f>Table1[[#This Row],[reaction extent]]/2</f>
        <v>0.33750000000000024</v>
      </c>
      <c r="F677">
        <f>$M$7*Table1[[#This Row],[CO2 frac]]+$M$6*Table1[[#This Row],[CO frac]]+$M$5*Table1[[#This Row],[H2O frac]]</f>
        <v>-196866.25</v>
      </c>
      <c r="G6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-11005.476329176709</v>
      </c>
      <c r="H677">
        <f>Table1[[#This Row],[1st Term]]+Table1[[#This Row],[2nd Term]]</f>
        <v>-207871.72632917672</v>
      </c>
      <c r="I677">
        <f t="shared" si="21"/>
        <v>7726.6088235482966</v>
      </c>
    </row>
    <row r="678" spans="1:9" x14ac:dyDescent="0.25">
      <c r="A678">
        <f t="shared" si="20"/>
        <v>0.67600000000000049</v>
      </c>
      <c r="B678">
        <f>(1-Table1[[#This Row],[reaction extent]])/2</f>
        <v>0.16199999999999976</v>
      </c>
      <c r="C678">
        <f>(1-Table1[[#This Row],[reaction extent]])/2</f>
        <v>0.16199999999999976</v>
      </c>
      <c r="D678">
        <f>Table1[[#This Row],[reaction extent]]/2</f>
        <v>0.33800000000000024</v>
      </c>
      <c r="E678">
        <f>Table1[[#This Row],[reaction extent]]/2</f>
        <v>0.33800000000000024</v>
      </c>
      <c r="F678">
        <f>$M$7*Table1[[#This Row],[CO2 frac]]+$M$6*Table1[[#This Row],[CO frac]]+$M$5*Table1[[#This Row],[H2O frac]]</f>
        <v>-196864.6</v>
      </c>
      <c r="G6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-10999.380771042972</v>
      </c>
      <c r="H678">
        <f>Table1[[#This Row],[1st Term]]+Table1[[#This Row],[2nd Term]]</f>
        <v>-207863.98077104299</v>
      </c>
      <c r="I678">
        <f t="shared" si="21"/>
        <v>7764.5378115412241</v>
      </c>
    </row>
    <row r="679" spans="1:9" x14ac:dyDescent="0.25">
      <c r="A679">
        <f t="shared" ref="A679:A742" si="22">A678+0.001</f>
        <v>0.67700000000000049</v>
      </c>
      <c r="B679">
        <f>(1-Table1[[#This Row],[reaction extent]])/2</f>
        <v>0.16149999999999975</v>
      </c>
      <c r="C679">
        <f>(1-Table1[[#This Row],[reaction extent]])/2</f>
        <v>0.16149999999999975</v>
      </c>
      <c r="D679">
        <f>Table1[[#This Row],[reaction extent]]/2</f>
        <v>0.33850000000000025</v>
      </c>
      <c r="E679">
        <f>Table1[[#This Row],[reaction extent]]/2</f>
        <v>0.33850000000000025</v>
      </c>
      <c r="F679">
        <f>$M$7*Table1[[#This Row],[CO2 frac]]+$M$6*Table1[[#This Row],[CO frac]]+$M$5*Table1[[#This Row],[H2O frac]]</f>
        <v>-196862.95</v>
      </c>
      <c r="G6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-10993.247253553611</v>
      </c>
      <c r="H679">
        <f>Table1[[#This Row],[1st Term]]+Table1[[#This Row],[2nd Term]]</f>
        <v>-207856.19725355363</v>
      </c>
      <c r="I679">
        <f t="shared" si="21"/>
        <v>7802.5278061686477</v>
      </c>
    </row>
    <row r="680" spans="1:9" x14ac:dyDescent="0.25">
      <c r="A680">
        <f t="shared" si="22"/>
        <v>0.67800000000000049</v>
      </c>
      <c r="B680">
        <f>(1-Table1[[#This Row],[reaction extent]])/2</f>
        <v>0.16099999999999975</v>
      </c>
      <c r="C680">
        <f>(1-Table1[[#This Row],[reaction extent]])/2</f>
        <v>0.16099999999999975</v>
      </c>
      <c r="D680">
        <f>Table1[[#This Row],[reaction extent]]/2</f>
        <v>0.33900000000000025</v>
      </c>
      <c r="E680">
        <f>Table1[[#This Row],[reaction extent]]/2</f>
        <v>0.33900000000000025</v>
      </c>
      <c r="F680">
        <f>$M$7*Table1[[#This Row],[CO2 frac]]+$M$6*Table1[[#This Row],[CO frac]]+$M$5*Table1[[#This Row],[H2O frac]]</f>
        <v>-196861.3</v>
      </c>
      <c r="G6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-10987.075715430658</v>
      </c>
      <c r="H680">
        <f>Table1[[#This Row],[1st Term]]+Table1[[#This Row],[2nd Term]]</f>
        <v>-207848.37571543065</v>
      </c>
      <c r="I680">
        <f t="shared" si="21"/>
        <v>7840.5793522688255</v>
      </c>
    </row>
    <row r="681" spans="1:9" x14ac:dyDescent="0.25">
      <c r="A681">
        <f t="shared" si="22"/>
        <v>0.67900000000000049</v>
      </c>
      <c r="B681">
        <f>(1-Table1[[#This Row],[reaction extent]])/2</f>
        <v>0.16049999999999975</v>
      </c>
      <c r="C681">
        <f>(1-Table1[[#This Row],[reaction extent]])/2</f>
        <v>0.16049999999999975</v>
      </c>
      <c r="D681">
        <f>Table1[[#This Row],[reaction extent]]/2</f>
        <v>0.33950000000000025</v>
      </c>
      <c r="E681">
        <f>Table1[[#This Row],[reaction extent]]/2</f>
        <v>0.33950000000000025</v>
      </c>
      <c r="F681">
        <f>$M$7*Table1[[#This Row],[CO2 frac]]+$M$6*Table1[[#This Row],[CO frac]]+$M$5*Table1[[#This Row],[H2O frac]]</f>
        <v>-196859.65</v>
      </c>
      <c r="G6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-10980.866094849105</v>
      </c>
      <c r="H681">
        <f>Table1[[#This Row],[1st Term]]+Table1[[#This Row],[2nd Term]]</f>
        <v>-207840.5160948491</v>
      </c>
      <c r="I681">
        <f t="shared" si="21"/>
        <v>7878.692999060142</v>
      </c>
    </row>
    <row r="682" spans="1:9" x14ac:dyDescent="0.25">
      <c r="A682">
        <f t="shared" si="22"/>
        <v>0.68000000000000049</v>
      </c>
      <c r="B682">
        <f>(1-Table1[[#This Row],[reaction extent]])/2</f>
        <v>0.15999999999999975</v>
      </c>
      <c r="C682">
        <f>(1-Table1[[#This Row],[reaction extent]])/2</f>
        <v>0.15999999999999975</v>
      </c>
      <c r="D682">
        <f>Table1[[#This Row],[reaction extent]]/2</f>
        <v>0.34000000000000025</v>
      </c>
      <c r="E682">
        <f>Table1[[#This Row],[reaction extent]]/2</f>
        <v>0.34000000000000025</v>
      </c>
      <c r="F682">
        <f>$M$7*Table1[[#This Row],[CO2 frac]]+$M$6*Table1[[#This Row],[CO frac]]+$M$5*Table1[[#This Row],[H2O frac]]</f>
        <v>-196858</v>
      </c>
      <c r="G6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-10974.618329432535</v>
      </c>
      <c r="H682">
        <f>Table1[[#This Row],[1st Term]]+Table1[[#This Row],[2nd Term]]</f>
        <v>-207832.61832943253</v>
      </c>
      <c r="I682">
        <f t="shared" si="21"/>
        <v>7916.869300213868</v>
      </c>
    </row>
    <row r="683" spans="1:9" x14ac:dyDescent="0.25">
      <c r="A683">
        <f t="shared" si="22"/>
        <v>0.68100000000000049</v>
      </c>
      <c r="B683">
        <f>(1-Table1[[#This Row],[reaction extent]])/2</f>
        <v>0.15949999999999975</v>
      </c>
      <c r="C683">
        <f>(1-Table1[[#This Row],[reaction extent]])/2</f>
        <v>0.15949999999999975</v>
      </c>
      <c r="D683">
        <f>Table1[[#This Row],[reaction extent]]/2</f>
        <v>0.34050000000000025</v>
      </c>
      <c r="E683">
        <f>Table1[[#This Row],[reaction extent]]/2</f>
        <v>0.34050000000000025</v>
      </c>
      <c r="F683">
        <f>$M$7*Table1[[#This Row],[CO2 frac]]+$M$6*Table1[[#This Row],[CO frac]]+$M$5*Table1[[#This Row],[H2O frac]]</f>
        <v>-196856.34999999998</v>
      </c>
      <c r="G6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-10968.33235624868</v>
      </c>
      <c r="H683">
        <f>Table1[[#This Row],[1st Term]]+Table1[[#This Row],[2nd Term]]</f>
        <v>-207824.68235624867</v>
      </c>
      <c r="I683">
        <f t="shared" si="21"/>
        <v>7955.1088137959523</v>
      </c>
    </row>
    <row r="684" spans="1:9" x14ac:dyDescent="0.25">
      <c r="A684">
        <f t="shared" si="22"/>
        <v>0.68200000000000049</v>
      </c>
      <c r="B684">
        <f>(1-Table1[[#This Row],[reaction extent]])/2</f>
        <v>0.15899999999999975</v>
      </c>
      <c r="C684">
        <f>(1-Table1[[#This Row],[reaction extent]])/2</f>
        <v>0.15899999999999975</v>
      </c>
      <c r="D684">
        <f>Table1[[#This Row],[reaction extent]]/2</f>
        <v>0.34100000000000025</v>
      </c>
      <c r="E684">
        <f>Table1[[#This Row],[reaction extent]]/2</f>
        <v>0.34100000000000025</v>
      </c>
      <c r="F684">
        <f>$M$7*Table1[[#This Row],[CO2 frac]]+$M$6*Table1[[#This Row],[CO frac]]+$M$5*Table1[[#This Row],[H2O frac]]</f>
        <v>-196854.7</v>
      </c>
      <c r="G6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-10962.00811180494</v>
      </c>
      <c r="H684">
        <f>Table1[[#This Row],[1st Term]]+Table1[[#This Row],[2nd Term]]</f>
        <v>-207816.70811180494</v>
      </c>
      <c r="I684">
        <f t="shared" si="21"/>
        <v>7993.4121024270935</v>
      </c>
    </row>
    <row r="685" spans="1:9" x14ac:dyDescent="0.25">
      <c r="A685">
        <f t="shared" si="22"/>
        <v>0.6830000000000005</v>
      </c>
      <c r="B685">
        <f>(1-Table1[[#This Row],[reaction extent]])/2</f>
        <v>0.15849999999999975</v>
      </c>
      <c r="C685">
        <f>(1-Table1[[#This Row],[reaction extent]])/2</f>
        <v>0.15849999999999975</v>
      </c>
      <c r="D685">
        <f>Table1[[#This Row],[reaction extent]]/2</f>
        <v>0.34150000000000025</v>
      </c>
      <c r="E685">
        <f>Table1[[#This Row],[reaction extent]]/2</f>
        <v>0.34150000000000025</v>
      </c>
      <c r="F685">
        <f>$M$7*Table1[[#This Row],[CO2 frac]]+$M$6*Table1[[#This Row],[CO frac]]+$M$5*Table1[[#This Row],[H2O frac]]</f>
        <v>-196853.05</v>
      </c>
      <c r="G6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-10955.64553204382</v>
      </c>
      <c r="H685">
        <f>Table1[[#This Row],[1st Term]]+Table1[[#This Row],[2nd Term]]</f>
        <v>-207808.69553204381</v>
      </c>
      <c r="I685">
        <f t="shared" si="21"/>
        <v>8031.7797333118433</v>
      </c>
    </row>
    <row r="686" spans="1:9" x14ac:dyDescent="0.25">
      <c r="A686">
        <f t="shared" si="22"/>
        <v>0.6840000000000005</v>
      </c>
      <c r="B686">
        <f>(1-Table1[[#This Row],[reaction extent]])/2</f>
        <v>0.15799999999999975</v>
      </c>
      <c r="C686">
        <f>(1-Table1[[#This Row],[reaction extent]])/2</f>
        <v>0.15799999999999975</v>
      </c>
      <c r="D686">
        <f>Table1[[#This Row],[reaction extent]]/2</f>
        <v>0.34200000000000025</v>
      </c>
      <c r="E686">
        <f>Table1[[#This Row],[reaction extent]]/2</f>
        <v>0.34200000000000025</v>
      </c>
      <c r="F686">
        <f>$M$7*Table1[[#This Row],[CO2 frac]]+$M$6*Table1[[#This Row],[CO frac]]+$M$5*Table1[[#This Row],[H2O frac]]</f>
        <v>-196851.4</v>
      </c>
      <c r="G6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-10949.24455233831</v>
      </c>
      <c r="H686">
        <f>Table1[[#This Row],[1st Term]]+Table1[[#This Row],[2nd Term]]</f>
        <v>-207800.64455233832</v>
      </c>
      <c r="I686">
        <f t="shared" si="21"/>
        <v>8070.2122782968145</v>
      </c>
    </row>
    <row r="687" spans="1:9" x14ac:dyDescent="0.25">
      <c r="A687">
        <f t="shared" si="22"/>
        <v>0.6850000000000005</v>
      </c>
      <c r="B687">
        <f>(1-Table1[[#This Row],[reaction extent]])/2</f>
        <v>0.15749999999999975</v>
      </c>
      <c r="C687">
        <f>(1-Table1[[#This Row],[reaction extent]])/2</f>
        <v>0.15749999999999975</v>
      </c>
      <c r="D687">
        <f>Table1[[#This Row],[reaction extent]]/2</f>
        <v>0.34250000000000025</v>
      </c>
      <c r="E687">
        <f>Table1[[#This Row],[reaction extent]]/2</f>
        <v>0.34250000000000025</v>
      </c>
      <c r="F687">
        <f>$M$7*Table1[[#This Row],[CO2 frac]]+$M$6*Table1[[#This Row],[CO frac]]+$M$5*Table1[[#This Row],[H2O frac]]</f>
        <v>-196849.75</v>
      </c>
      <c r="G6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-10942.805107487215</v>
      </c>
      <c r="H687">
        <f>Table1[[#This Row],[1st Term]]+Table1[[#This Row],[2nd Term]]</f>
        <v>-207792.55510748722</v>
      </c>
      <c r="I687">
        <f t="shared" si="21"/>
        <v>8108.7103139725441</v>
      </c>
    </row>
    <row r="688" spans="1:9" x14ac:dyDescent="0.25">
      <c r="A688">
        <f t="shared" si="22"/>
        <v>0.6860000000000005</v>
      </c>
      <c r="B688">
        <f>(1-Table1[[#This Row],[reaction extent]])/2</f>
        <v>0.15699999999999975</v>
      </c>
      <c r="C688">
        <f>(1-Table1[[#This Row],[reaction extent]])/2</f>
        <v>0.15699999999999975</v>
      </c>
      <c r="D688">
        <f>Table1[[#This Row],[reaction extent]]/2</f>
        <v>0.34300000000000025</v>
      </c>
      <c r="E688">
        <f>Table1[[#This Row],[reaction extent]]/2</f>
        <v>0.34300000000000025</v>
      </c>
      <c r="F688">
        <f>$M$7*Table1[[#This Row],[CO2 frac]]+$M$6*Table1[[#This Row],[CO frac]]+$M$5*Table1[[#This Row],[H2O frac]]</f>
        <v>-196848.09999999998</v>
      </c>
      <c r="G6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-10936.327131710403</v>
      </c>
      <c r="H688">
        <f>Table1[[#This Row],[1st Term]]+Table1[[#This Row],[2nd Term]]</f>
        <v>-207784.42713171037</v>
      </c>
      <c r="I688">
        <f t="shared" si="21"/>
        <v>8147.2744216007341</v>
      </c>
    </row>
    <row r="689" spans="1:9" x14ac:dyDescent="0.25">
      <c r="A689">
        <f t="shared" si="22"/>
        <v>0.6870000000000005</v>
      </c>
      <c r="B689">
        <f>(1-Table1[[#This Row],[reaction extent]])/2</f>
        <v>0.15649999999999975</v>
      </c>
      <c r="C689">
        <f>(1-Table1[[#This Row],[reaction extent]])/2</f>
        <v>0.15649999999999975</v>
      </c>
      <c r="D689">
        <f>Table1[[#This Row],[reaction extent]]/2</f>
        <v>0.34350000000000025</v>
      </c>
      <c r="E689">
        <f>Table1[[#This Row],[reaction extent]]/2</f>
        <v>0.34350000000000025</v>
      </c>
      <c r="F689">
        <f>$M$7*Table1[[#This Row],[CO2 frac]]+$M$6*Table1[[#This Row],[CO frac]]+$M$5*Table1[[#This Row],[H2O frac]]</f>
        <v>-196846.45</v>
      </c>
      <c r="G6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-10929.810558644005</v>
      </c>
      <c r="H689">
        <f>Table1[[#This Row],[1st Term]]+Table1[[#This Row],[2nd Term]]</f>
        <v>-207776.26055864402</v>
      </c>
      <c r="I689">
        <f t="shared" si="21"/>
        <v>8185.9051874198412</v>
      </c>
    </row>
    <row r="690" spans="1:9" x14ac:dyDescent="0.25">
      <c r="A690">
        <f t="shared" si="22"/>
        <v>0.6880000000000005</v>
      </c>
      <c r="B690">
        <f>(1-Table1[[#This Row],[reaction extent]])/2</f>
        <v>0.15599999999999975</v>
      </c>
      <c r="C690">
        <f>(1-Table1[[#This Row],[reaction extent]])/2</f>
        <v>0.15599999999999975</v>
      </c>
      <c r="D690">
        <f>Table1[[#This Row],[reaction extent]]/2</f>
        <v>0.34400000000000025</v>
      </c>
      <c r="E690">
        <f>Table1[[#This Row],[reaction extent]]/2</f>
        <v>0.34400000000000025</v>
      </c>
      <c r="F690">
        <f>$M$7*Table1[[#This Row],[CO2 frac]]+$M$6*Table1[[#This Row],[CO frac]]+$M$5*Table1[[#This Row],[H2O frac]]</f>
        <v>-196844.79999999999</v>
      </c>
      <c r="G6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-10923.255321335542</v>
      </c>
      <c r="H690">
        <f>Table1[[#This Row],[1st Term]]+Table1[[#This Row],[2nd Term]]</f>
        <v>-207768.05532133553</v>
      </c>
      <c r="I690">
        <f t="shared" si="21"/>
        <v>8224.6032025141103</v>
      </c>
    </row>
    <row r="691" spans="1:9" x14ac:dyDescent="0.25">
      <c r="A691">
        <f t="shared" si="22"/>
        <v>0.6890000000000005</v>
      </c>
      <c r="B691">
        <f>(1-Table1[[#This Row],[reaction extent]])/2</f>
        <v>0.15549999999999975</v>
      </c>
      <c r="C691">
        <f>(1-Table1[[#This Row],[reaction extent]])/2</f>
        <v>0.15549999999999975</v>
      </c>
      <c r="D691">
        <f>Table1[[#This Row],[reaction extent]]/2</f>
        <v>0.34450000000000025</v>
      </c>
      <c r="E691">
        <f>Table1[[#This Row],[reaction extent]]/2</f>
        <v>0.34450000000000025</v>
      </c>
      <c r="F691">
        <f>$M$7*Table1[[#This Row],[CO2 frac]]+$M$6*Table1[[#This Row],[CO frac]]+$M$5*Table1[[#This Row],[H2O frac]]</f>
        <v>-196843.15000000002</v>
      </c>
      <c r="G6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-10916.661352238976</v>
      </c>
      <c r="H691">
        <f>Table1[[#This Row],[1st Term]]+Table1[[#This Row],[2nd Term]]</f>
        <v>-207759.81135223899</v>
      </c>
      <c r="I691">
        <f t="shared" si="21"/>
        <v>8263.3690629008852</v>
      </c>
    </row>
    <row r="692" spans="1:9" x14ac:dyDescent="0.25">
      <c r="A692">
        <f t="shared" si="22"/>
        <v>0.6900000000000005</v>
      </c>
      <c r="B692">
        <f>(1-Table1[[#This Row],[reaction extent]])/2</f>
        <v>0.15499999999999975</v>
      </c>
      <c r="C692">
        <f>(1-Table1[[#This Row],[reaction extent]])/2</f>
        <v>0.15499999999999975</v>
      </c>
      <c r="D692">
        <f>Table1[[#This Row],[reaction extent]]/2</f>
        <v>0.34500000000000025</v>
      </c>
      <c r="E692">
        <f>Table1[[#This Row],[reaction extent]]/2</f>
        <v>0.34500000000000025</v>
      </c>
      <c r="F692">
        <f>$M$7*Table1[[#This Row],[CO2 frac]]+$M$6*Table1[[#This Row],[CO frac]]+$M$5*Table1[[#This Row],[H2O frac]]</f>
        <v>-196841.5</v>
      </c>
      <c r="G6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-10910.028583209714</v>
      </c>
      <c r="H692">
        <f>Table1[[#This Row],[1st Term]]+Table1[[#This Row],[2nd Term]]</f>
        <v>-207751.52858320973</v>
      </c>
      <c r="I692">
        <f t="shared" si="21"/>
        <v>8302.2033697343359</v>
      </c>
    </row>
    <row r="693" spans="1:9" x14ac:dyDescent="0.25">
      <c r="A693">
        <f t="shared" si="22"/>
        <v>0.6910000000000005</v>
      </c>
      <c r="B693">
        <f>(1-Table1[[#This Row],[reaction extent]])/2</f>
        <v>0.15449999999999975</v>
      </c>
      <c r="C693">
        <f>(1-Table1[[#This Row],[reaction extent]])/2</f>
        <v>0.15449999999999975</v>
      </c>
      <c r="D693">
        <f>Table1[[#This Row],[reaction extent]]/2</f>
        <v>0.34550000000000025</v>
      </c>
      <c r="E693">
        <f>Table1[[#This Row],[reaction extent]]/2</f>
        <v>0.34550000000000025</v>
      </c>
      <c r="F693">
        <f>$M$7*Table1[[#This Row],[CO2 frac]]+$M$6*Table1[[#This Row],[CO frac]]+$M$5*Table1[[#This Row],[H2O frac]]</f>
        <v>-196839.85</v>
      </c>
      <c r="G6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-10903.356945499516</v>
      </c>
      <c r="H693">
        <f>Table1[[#This Row],[1st Term]]+Table1[[#This Row],[2nd Term]]</f>
        <v>-207743.20694549952</v>
      </c>
      <c r="I693">
        <f t="shared" si="21"/>
        <v>8341.1067291744912</v>
      </c>
    </row>
    <row r="694" spans="1:9" x14ac:dyDescent="0.25">
      <c r="A694">
        <f t="shared" si="22"/>
        <v>0.6920000000000005</v>
      </c>
      <c r="B694">
        <f>(1-Table1[[#This Row],[reaction extent]])/2</f>
        <v>0.15399999999999975</v>
      </c>
      <c r="C694">
        <f>(1-Table1[[#This Row],[reaction extent]])/2</f>
        <v>0.15399999999999975</v>
      </c>
      <c r="D694">
        <f>Table1[[#This Row],[reaction extent]]/2</f>
        <v>0.34600000000000025</v>
      </c>
      <c r="E694">
        <f>Table1[[#This Row],[reaction extent]]/2</f>
        <v>0.34600000000000025</v>
      </c>
      <c r="F694">
        <f>$M$7*Table1[[#This Row],[CO2 frac]]+$M$6*Table1[[#This Row],[CO frac]]+$M$5*Table1[[#This Row],[H2O frac]]</f>
        <v>-196838.2</v>
      </c>
      <c r="G6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-10896.646369751372</v>
      </c>
      <c r="H694">
        <f>Table1[[#This Row],[1st Term]]+Table1[[#This Row],[2nd Term]]</f>
        <v>-207734.84636975138</v>
      </c>
      <c r="I694">
        <f t="shared" si="21"/>
        <v>8380.0797526346214</v>
      </c>
    </row>
    <row r="695" spans="1:9" x14ac:dyDescent="0.25">
      <c r="A695">
        <f t="shared" si="22"/>
        <v>0.6930000000000005</v>
      </c>
      <c r="B695">
        <f>(1-Table1[[#This Row],[reaction extent]])/2</f>
        <v>0.15349999999999975</v>
      </c>
      <c r="C695">
        <f>(1-Table1[[#This Row],[reaction extent]])/2</f>
        <v>0.15349999999999975</v>
      </c>
      <c r="D695">
        <f>Table1[[#This Row],[reaction extent]]/2</f>
        <v>0.34650000000000025</v>
      </c>
      <c r="E695">
        <f>Table1[[#This Row],[reaction extent]]/2</f>
        <v>0.34650000000000025</v>
      </c>
      <c r="F695">
        <f>$M$7*Table1[[#This Row],[CO2 frac]]+$M$6*Table1[[#This Row],[CO frac]]+$M$5*Table1[[#This Row],[H2O frac]]</f>
        <v>-196836.55</v>
      </c>
      <c r="G6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-10889.896785994259</v>
      </c>
      <c r="H695">
        <f>Table1[[#This Row],[1st Term]]+Table1[[#This Row],[2nd Term]]</f>
        <v>-207726.44678599425</v>
      </c>
      <c r="I695">
        <f t="shared" si="21"/>
        <v>8419.1230567375824</v>
      </c>
    </row>
    <row r="696" spans="1:9" x14ac:dyDescent="0.25">
      <c r="A696">
        <f t="shared" si="22"/>
        <v>0.69400000000000051</v>
      </c>
      <c r="B696">
        <f>(1-Table1[[#This Row],[reaction extent]])/2</f>
        <v>0.15299999999999975</v>
      </c>
      <c r="C696">
        <f>(1-Table1[[#This Row],[reaction extent]])/2</f>
        <v>0.15299999999999975</v>
      </c>
      <c r="D696">
        <f>Table1[[#This Row],[reaction extent]]/2</f>
        <v>0.34700000000000025</v>
      </c>
      <c r="E696">
        <f>Table1[[#This Row],[reaction extent]]/2</f>
        <v>0.34700000000000025</v>
      </c>
      <c r="F696">
        <f>$M$7*Table1[[#This Row],[CO2 frac]]+$M$6*Table1[[#This Row],[CO frac]]+$M$5*Table1[[#This Row],[H2O frac]]</f>
        <v>-196834.90000000002</v>
      </c>
      <c r="G6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-10883.108123637869</v>
      </c>
      <c r="H696">
        <f>Table1[[#This Row],[1st Term]]+Table1[[#This Row],[2nd Term]]</f>
        <v>-207718.0081236379</v>
      </c>
      <c r="I696">
        <f t="shared" si="21"/>
        <v>8458.2372635049906</v>
      </c>
    </row>
    <row r="697" spans="1:9" x14ac:dyDescent="0.25">
      <c r="A697">
        <f t="shared" si="22"/>
        <v>0.69500000000000051</v>
      </c>
      <c r="B697">
        <f>(1-Table1[[#This Row],[reaction extent]])/2</f>
        <v>0.15249999999999975</v>
      </c>
      <c r="C697">
        <f>(1-Table1[[#This Row],[reaction extent]])/2</f>
        <v>0.15249999999999975</v>
      </c>
      <c r="D697">
        <f>Table1[[#This Row],[reaction extent]]/2</f>
        <v>0.34750000000000025</v>
      </c>
      <c r="E697">
        <f>Table1[[#This Row],[reaction extent]]/2</f>
        <v>0.34750000000000025</v>
      </c>
      <c r="F697">
        <f>$M$7*Table1[[#This Row],[CO2 frac]]+$M$6*Table1[[#This Row],[CO frac]]+$M$5*Table1[[#This Row],[H2O frac]]</f>
        <v>-196833.25</v>
      </c>
      <c r="G6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-10876.280311467244</v>
      </c>
      <c r="H697">
        <f>Table1[[#This Row],[1st Term]]+Table1[[#This Row],[2nd Term]]</f>
        <v>-207709.53031146724</v>
      </c>
      <c r="I697">
        <f t="shared" si="21"/>
        <v>8497.4230002990153</v>
      </c>
    </row>
    <row r="698" spans="1:9" x14ac:dyDescent="0.25">
      <c r="A698">
        <f t="shared" si="22"/>
        <v>0.69600000000000051</v>
      </c>
      <c r="B698">
        <f>(1-Table1[[#This Row],[reaction extent]])/2</f>
        <v>0.15199999999999975</v>
      </c>
      <c r="C698">
        <f>(1-Table1[[#This Row],[reaction extent]])/2</f>
        <v>0.15199999999999975</v>
      </c>
      <c r="D698">
        <f>Table1[[#This Row],[reaction extent]]/2</f>
        <v>0.34800000000000025</v>
      </c>
      <c r="E698">
        <f>Table1[[#This Row],[reaction extent]]/2</f>
        <v>0.34800000000000025</v>
      </c>
      <c r="F698">
        <f>$M$7*Table1[[#This Row],[CO2 frac]]+$M$6*Table1[[#This Row],[CO frac]]+$M$5*Table1[[#This Row],[H2O frac]]</f>
        <v>-196831.59999999998</v>
      </c>
      <c r="G6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-10869.413277637332</v>
      </c>
      <c r="H698">
        <f>Table1[[#This Row],[1st Term]]+Table1[[#This Row],[2nd Term]]</f>
        <v>-207701.01327763731</v>
      </c>
      <c r="I698">
        <f t="shared" si="21"/>
        <v>8536.6808998805864</v>
      </c>
    </row>
    <row r="699" spans="1:9" x14ac:dyDescent="0.25">
      <c r="A699">
        <f t="shared" si="22"/>
        <v>0.69700000000000051</v>
      </c>
      <c r="B699">
        <f>(1-Table1[[#This Row],[reaction extent]])/2</f>
        <v>0.15149999999999975</v>
      </c>
      <c r="C699">
        <f>(1-Table1[[#This Row],[reaction extent]])/2</f>
        <v>0.15149999999999975</v>
      </c>
      <c r="D699">
        <f>Table1[[#This Row],[reaction extent]]/2</f>
        <v>0.34850000000000025</v>
      </c>
      <c r="E699">
        <f>Table1[[#This Row],[reaction extent]]/2</f>
        <v>0.34850000000000025</v>
      </c>
      <c r="F699">
        <f>$M$7*Table1[[#This Row],[CO2 frac]]+$M$6*Table1[[#This Row],[CO frac]]+$M$5*Table1[[#This Row],[H2O frac]]</f>
        <v>-196829.95</v>
      </c>
      <c r="G6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-10862.506949667479</v>
      </c>
      <c r="H699">
        <f>Table1[[#This Row],[1st Term]]+Table1[[#This Row],[2nd Term]]</f>
        <v>-207692.45694966748</v>
      </c>
      <c r="I699">
        <f t="shared" si="21"/>
        <v>8576.0116007440884</v>
      </c>
    </row>
    <row r="700" spans="1:9" x14ac:dyDescent="0.25">
      <c r="A700">
        <f t="shared" si="22"/>
        <v>0.69800000000000051</v>
      </c>
      <c r="B700">
        <f>(1-Table1[[#This Row],[reaction extent]])/2</f>
        <v>0.15099999999999975</v>
      </c>
      <c r="C700">
        <f>(1-Table1[[#This Row],[reaction extent]])/2</f>
        <v>0.15099999999999975</v>
      </c>
      <c r="D700">
        <f>Table1[[#This Row],[reaction extent]]/2</f>
        <v>0.34900000000000025</v>
      </c>
      <c r="E700">
        <f>Table1[[#This Row],[reaction extent]]/2</f>
        <v>0.34900000000000025</v>
      </c>
      <c r="F700">
        <f>$M$7*Table1[[#This Row],[CO2 frac]]+$M$6*Table1[[#This Row],[CO frac]]+$M$5*Table1[[#This Row],[H2O frac]]</f>
        <v>-196828.3</v>
      </c>
      <c r="G7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-10855.561254435837</v>
      </c>
      <c r="H700">
        <f>Table1[[#This Row],[1st Term]]+Table1[[#This Row],[2nd Term]]</f>
        <v>-207683.86125443582</v>
      </c>
      <c r="I700">
        <f t="shared" si="21"/>
        <v>8615.4157468699777</v>
      </c>
    </row>
    <row r="701" spans="1:9" x14ac:dyDescent="0.25">
      <c r="A701">
        <f t="shared" si="22"/>
        <v>0.69900000000000051</v>
      </c>
      <c r="B701">
        <f>(1-Table1[[#This Row],[reaction extent]])/2</f>
        <v>0.15049999999999975</v>
      </c>
      <c r="C701">
        <f>(1-Table1[[#This Row],[reaction extent]])/2</f>
        <v>0.15049999999999975</v>
      </c>
      <c r="D701">
        <f>Table1[[#This Row],[reaction extent]]/2</f>
        <v>0.34950000000000025</v>
      </c>
      <c r="E701">
        <f>Table1[[#This Row],[reaction extent]]/2</f>
        <v>0.34950000000000025</v>
      </c>
      <c r="F701">
        <f>$M$7*Table1[[#This Row],[CO2 frac]]+$M$6*Table1[[#This Row],[CO frac]]+$M$5*Table1[[#This Row],[H2O frac]]</f>
        <v>-196826.65000000002</v>
      </c>
      <c r="G7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-10848.576118173705</v>
      </c>
      <c r="H701">
        <f>Table1[[#This Row],[1st Term]]+Table1[[#This Row],[2nd Term]]</f>
        <v>-207675.22611817374</v>
      </c>
      <c r="I701">
        <f t="shared" si="21"/>
        <v>8654.8939880303733</v>
      </c>
    </row>
    <row r="702" spans="1:9" x14ac:dyDescent="0.25">
      <c r="A702">
        <f t="shared" si="22"/>
        <v>0.70000000000000051</v>
      </c>
      <c r="B702">
        <f>(1-Table1[[#This Row],[reaction extent]])/2</f>
        <v>0.14999999999999974</v>
      </c>
      <c r="C702">
        <f>(1-Table1[[#This Row],[reaction extent]])/2</f>
        <v>0.14999999999999974</v>
      </c>
      <c r="D702">
        <f>Table1[[#This Row],[reaction extent]]/2</f>
        <v>0.35000000000000026</v>
      </c>
      <c r="E702">
        <f>Table1[[#This Row],[reaction extent]]/2</f>
        <v>0.35000000000000026</v>
      </c>
      <c r="F702">
        <f>$M$7*Table1[[#This Row],[CO2 frac]]+$M$6*Table1[[#This Row],[CO frac]]+$M$5*Table1[[#This Row],[H2O frac]]</f>
        <v>-196825</v>
      </c>
      <c r="G7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-10841.551466459767</v>
      </c>
      <c r="H702">
        <f>Table1[[#This Row],[1st Term]]+Table1[[#This Row],[2nd Term]]</f>
        <v>-207666.55146645976</v>
      </c>
      <c r="I702">
        <f t="shared" si="21"/>
        <v>8694.4469797308484</v>
      </c>
    </row>
    <row r="703" spans="1:9" x14ac:dyDescent="0.25">
      <c r="A703">
        <f t="shared" si="22"/>
        <v>0.70100000000000051</v>
      </c>
      <c r="B703">
        <f>(1-Table1[[#This Row],[reaction extent]])/2</f>
        <v>0.14949999999999974</v>
      </c>
      <c r="C703">
        <f>(1-Table1[[#This Row],[reaction extent]])/2</f>
        <v>0.14949999999999974</v>
      </c>
      <c r="D703">
        <f>Table1[[#This Row],[reaction extent]]/2</f>
        <v>0.35050000000000026</v>
      </c>
      <c r="E703">
        <f>Table1[[#This Row],[reaction extent]]/2</f>
        <v>0.35050000000000026</v>
      </c>
      <c r="F703">
        <f>$M$7*Table1[[#This Row],[CO2 frac]]+$M$6*Table1[[#This Row],[CO frac]]+$M$5*Table1[[#This Row],[H2O frac]]</f>
        <v>-196823.35</v>
      </c>
      <c r="G7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-10834.487224214274</v>
      </c>
      <c r="H703">
        <f>Table1[[#This Row],[1st Term]]+Table1[[#This Row],[2nd Term]]</f>
        <v>-207657.83722421428</v>
      </c>
      <c r="I703">
        <f t="shared" si="21"/>
        <v>8734.0753832977425</v>
      </c>
    </row>
    <row r="704" spans="1:9" x14ac:dyDescent="0.25">
      <c r="A704">
        <f t="shared" si="22"/>
        <v>0.70200000000000051</v>
      </c>
      <c r="B704">
        <f>(1-Table1[[#This Row],[reaction extent]])/2</f>
        <v>0.14899999999999974</v>
      </c>
      <c r="C704">
        <f>(1-Table1[[#This Row],[reaction extent]])/2</f>
        <v>0.14899999999999974</v>
      </c>
      <c r="D704">
        <f>Table1[[#This Row],[reaction extent]]/2</f>
        <v>0.35100000000000026</v>
      </c>
      <c r="E704">
        <f>Table1[[#This Row],[reaction extent]]/2</f>
        <v>0.35100000000000026</v>
      </c>
      <c r="F704">
        <f>$M$7*Table1[[#This Row],[CO2 frac]]+$M$6*Table1[[#This Row],[CO frac]]+$M$5*Table1[[#This Row],[H2O frac]]</f>
        <v>-196821.7</v>
      </c>
      <c r="G7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-10827.383315693143</v>
      </c>
      <c r="H704">
        <f>Table1[[#This Row],[1st Term]]+Table1[[#This Row],[2nd Term]]</f>
        <v>-207649.08331569316</v>
      </c>
      <c r="I704">
        <f t="shared" si="21"/>
        <v>8773.7798661691995</v>
      </c>
    </row>
    <row r="705" spans="1:9" x14ac:dyDescent="0.25">
      <c r="A705">
        <f t="shared" si="22"/>
        <v>0.70300000000000051</v>
      </c>
      <c r="B705">
        <f>(1-Table1[[#This Row],[reaction extent]])/2</f>
        <v>0.14849999999999974</v>
      </c>
      <c r="C705">
        <f>(1-Table1[[#This Row],[reaction extent]])/2</f>
        <v>0.14849999999999974</v>
      </c>
      <c r="D705">
        <f>Table1[[#This Row],[reaction extent]]/2</f>
        <v>0.35150000000000026</v>
      </c>
      <c r="E705">
        <f>Table1[[#This Row],[reaction extent]]/2</f>
        <v>0.35150000000000026</v>
      </c>
      <c r="F705">
        <f>$M$7*Table1[[#This Row],[CO2 frac]]+$M$6*Table1[[#This Row],[CO frac]]+$M$5*Table1[[#This Row],[H2O frac]]</f>
        <v>-196820.05</v>
      </c>
      <c r="G7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-10820.239664481944</v>
      </c>
      <c r="H705">
        <f>Table1[[#This Row],[1st Term]]+Table1[[#This Row],[2nd Term]]</f>
        <v>-207640.28966448194</v>
      </c>
      <c r="I705">
        <f t="shared" si="21"/>
        <v>8813.5611016477851</v>
      </c>
    </row>
    <row r="706" spans="1:9" x14ac:dyDescent="0.25">
      <c r="A706">
        <f t="shared" si="22"/>
        <v>0.70400000000000051</v>
      </c>
      <c r="B706">
        <f>(1-Table1[[#This Row],[reaction extent]])/2</f>
        <v>0.14799999999999974</v>
      </c>
      <c r="C706">
        <f>(1-Table1[[#This Row],[reaction extent]])/2</f>
        <v>0.14799999999999974</v>
      </c>
      <c r="D706">
        <f>Table1[[#This Row],[reaction extent]]/2</f>
        <v>0.35200000000000026</v>
      </c>
      <c r="E706">
        <f>Table1[[#This Row],[reaction extent]]/2</f>
        <v>0.35200000000000026</v>
      </c>
      <c r="F706">
        <f>$M$7*Table1[[#This Row],[CO2 frac]]+$M$6*Table1[[#This Row],[CO frac]]+$M$5*Table1[[#This Row],[H2O frac]]</f>
        <v>-196818.40000000002</v>
      </c>
      <c r="G7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-10813.056193489831</v>
      </c>
      <c r="H706">
        <f>Table1[[#This Row],[1st Term]]+Table1[[#This Row],[2nd Term]]</f>
        <v>-207631.45619348987</v>
      </c>
      <c r="I706">
        <f t="shared" ref="I706:I769" si="23">(H707-H705)/(A707-A705)</f>
        <v>8853.4197692788366</v>
      </c>
    </row>
    <row r="707" spans="1:9" x14ac:dyDescent="0.25">
      <c r="A707">
        <f t="shared" si="22"/>
        <v>0.70500000000000052</v>
      </c>
      <c r="B707">
        <f>(1-Table1[[#This Row],[reaction extent]])/2</f>
        <v>0.14749999999999974</v>
      </c>
      <c r="C707">
        <f>(1-Table1[[#This Row],[reaction extent]])/2</f>
        <v>0.14749999999999974</v>
      </c>
      <c r="D707">
        <f>Table1[[#This Row],[reaction extent]]/2</f>
        <v>0.35250000000000026</v>
      </c>
      <c r="E707">
        <f>Table1[[#This Row],[reaction extent]]/2</f>
        <v>0.35250000000000026</v>
      </c>
      <c r="F707">
        <f>$M$7*Table1[[#This Row],[CO2 frac]]+$M$6*Table1[[#This Row],[CO frac]]+$M$5*Table1[[#This Row],[H2O frac]]</f>
        <v>-196816.75</v>
      </c>
      <c r="G7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-10805.832824943389</v>
      </c>
      <c r="H707">
        <f>Table1[[#This Row],[1st Term]]+Table1[[#This Row],[2nd Term]]</f>
        <v>-207622.58282494338</v>
      </c>
      <c r="I707">
        <f t="shared" si="23"/>
        <v>8893.3565547631515</v>
      </c>
    </row>
    <row r="708" spans="1:9" x14ac:dyDescent="0.25">
      <c r="A708">
        <f t="shared" si="22"/>
        <v>0.70600000000000052</v>
      </c>
      <c r="B708">
        <f>(1-Table1[[#This Row],[reaction extent]])/2</f>
        <v>0.14699999999999974</v>
      </c>
      <c r="C708">
        <f>(1-Table1[[#This Row],[reaction extent]])/2</f>
        <v>0.14699999999999974</v>
      </c>
      <c r="D708">
        <f>Table1[[#This Row],[reaction extent]]/2</f>
        <v>0.35300000000000026</v>
      </c>
      <c r="E708">
        <f>Table1[[#This Row],[reaction extent]]/2</f>
        <v>0.35300000000000026</v>
      </c>
      <c r="F708">
        <f>$M$7*Table1[[#This Row],[CO2 frac]]+$M$6*Table1[[#This Row],[CO frac]]+$M$5*Table1[[#This Row],[H2O frac]]</f>
        <v>-196815.09999999998</v>
      </c>
      <c r="G7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-10798.569480380369</v>
      </c>
      <c r="H708">
        <f>Table1[[#This Row],[1st Term]]+Table1[[#This Row],[2nd Term]]</f>
        <v>-207613.66948038034</v>
      </c>
      <c r="I708">
        <f t="shared" si="23"/>
        <v>8933.3721500151951</v>
      </c>
    </row>
    <row r="709" spans="1:9" x14ac:dyDescent="0.25">
      <c r="A709">
        <f t="shared" si="22"/>
        <v>0.70700000000000052</v>
      </c>
      <c r="B709">
        <f>(1-Table1[[#This Row],[reaction extent]])/2</f>
        <v>0.14649999999999974</v>
      </c>
      <c r="C709">
        <f>(1-Table1[[#This Row],[reaction extent]])/2</f>
        <v>0.14649999999999974</v>
      </c>
      <c r="D709">
        <f>Table1[[#This Row],[reaction extent]]/2</f>
        <v>0.35350000000000026</v>
      </c>
      <c r="E709">
        <f>Table1[[#This Row],[reaction extent]]/2</f>
        <v>0.35350000000000026</v>
      </c>
      <c r="F709">
        <f>$M$7*Table1[[#This Row],[CO2 frac]]+$M$6*Table1[[#This Row],[CO frac]]+$M$5*Table1[[#This Row],[H2O frac]]</f>
        <v>-196813.45</v>
      </c>
      <c r="G7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-10791.266080643352</v>
      </c>
      <c r="H709">
        <f>Table1[[#This Row],[1st Term]]+Table1[[#This Row],[2nd Term]]</f>
        <v>-207604.71608064335</v>
      </c>
      <c r="I709">
        <f t="shared" si="23"/>
        <v>8973.4672535123464</v>
      </c>
    </row>
    <row r="710" spans="1:9" x14ac:dyDescent="0.25">
      <c r="A710">
        <f t="shared" si="22"/>
        <v>0.70800000000000052</v>
      </c>
      <c r="B710">
        <f>(1-Table1[[#This Row],[reaction extent]])/2</f>
        <v>0.14599999999999974</v>
      </c>
      <c r="C710">
        <f>(1-Table1[[#This Row],[reaction extent]])/2</f>
        <v>0.14599999999999974</v>
      </c>
      <c r="D710">
        <f>Table1[[#This Row],[reaction extent]]/2</f>
        <v>0.35400000000000026</v>
      </c>
      <c r="E710">
        <f>Table1[[#This Row],[reaction extent]]/2</f>
        <v>0.35400000000000026</v>
      </c>
      <c r="F710">
        <f>$M$7*Table1[[#This Row],[CO2 frac]]+$M$6*Table1[[#This Row],[CO frac]]+$M$5*Table1[[#This Row],[H2O frac]]</f>
        <v>-196811.8</v>
      </c>
      <c r="G7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-10783.922545873322</v>
      </c>
      <c r="H710">
        <f>Table1[[#This Row],[1st Term]]+Table1[[#This Row],[2nd Term]]</f>
        <v>-207595.72254587332</v>
      </c>
      <c r="I710">
        <f t="shared" si="23"/>
        <v>9013.6425701057233</v>
      </c>
    </row>
    <row r="711" spans="1:9" x14ac:dyDescent="0.25">
      <c r="A711">
        <f t="shared" si="22"/>
        <v>0.70900000000000052</v>
      </c>
      <c r="B711">
        <f>(1-Table1[[#This Row],[reaction extent]])/2</f>
        <v>0.14549999999999974</v>
      </c>
      <c r="C711">
        <f>(1-Table1[[#This Row],[reaction extent]])/2</f>
        <v>0.14549999999999974</v>
      </c>
      <c r="D711">
        <f>Table1[[#This Row],[reaction extent]]/2</f>
        <v>0.35450000000000026</v>
      </c>
      <c r="E711">
        <f>Table1[[#This Row],[reaction extent]]/2</f>
        <v>0.35450000000000026</v>
      </c>
      <c r="F711">
        <f>$M$7*Table1[[#This Row],[CO2 frac]]+$M$6*Table1[[#This Row],[CO frac]]+$M$5*Table1[[#This Row],[H2O frac]]</f>
        <v>-196810.15</v>
      </c>
      <c r="G7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-10776.538795503138</v>
      </c>
      <c r="H711">
        <f>Table1[[#This Row],[1st Term]]+Table1[[#This Row],[2nd Term]]</f>
        <v>-207586.68879550314</v>
      </c>
      <c r="I711">
        <f t="shared" si="23"/>
        <v>9053.8988111948056</v>
      </c>
    </row>
    <row r="712" spans="1:9" x14ac:dyDescent="0.25">
      <c r="A712">
        <f t="shared" si="22"/>
        <v>0.71000000000000052</v>
      </c>
      <c r="B712">
        <f>(1-Table1[[#This Row],[reaction extent]])/2</f>
        <v>0.14499999999999974</v>
      </c>
      <c r="C712">
        <f>(1-Table1[[#This Row],[reaction extent]])/2</f>
        <v>0.14499999999999974</v>
      </c>
      <c r="D712">
        <f>Table1[[#This Row],[reaction extent]]/2</f>
        <v>0.35500000000000026</v>
      </c>
      <c r="E712">
        <f>Table1[[#This Row],[reaction extent]]/2</f>
        <v>0.35500000000000026</v>
      </c>
      <c r="F712">
        <f>$M$7*Table1[[#This Row],[CO2 frac]]+$M$6*Table1[[#This Row],[CO frac]]+$M$5*Table1[[#This Row],[H2O frac]]</f>
        <v>-196808.5</v>
      </c>
      <c r="G7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-10769.114748250922</v>
      </c>
      <c r="H712">
        <f>Table1[[#This Row],[1st Term]]+Table1[[#This Row],[2nd Term]]</f>
        <v>-207577.61474825093</v>
      </c>
      <c r="I712">
        <f t="shared" si="23"/>
        <v>9094.236694887506</v>
      </c>
    </row>
    <row r="713" spans="1:9" x14ac:dyDescent="0.25">
      <c r="A713">
        <f t="shared" si="22"/>
        <v>0.71100000000000052</v>
      </c>
      <c r="B713">
        <f>(1-Table1[[#This Row],[reaction extent]])/2</f>
        <v>0.14449999999999974</v>
      </c>
      <c r="C713">
        <f>(1-Table1[[#This Row],[reaction extent]])/2</f>
        <v>0.14449999999999974</v>
      </c>
      <c r="D713">
        <f>Table1[[#This Row],[reaction extent]]/2</f>
        <v>0.35550000000000026</v>
      </c>
      <c r="E713">
        <f>Table1[[#This Row],[reaction extent]]/2</f>
        <v>0.35550000000000026</v>
      </c>
      <c r="F713">
        <f>$M$7*Table1[[#This Row],[CO2 frac]]+$M$6*Table1[[#This Row],[CO frac]]+$M$5*Table1[[#This Row],[H2O frac]]</f>
        <v>-196806.85</v>
      </c>
      <c r="G7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-10761.65032211335</v>
      </c>
      <c r="H713">
        <f>Table1[[#This Row],[1st Term]]+Table1[[#This Row],[2nd Term]]</f>
        <v>-207568.50032211337</v>
      </c>
      <c r="I713">
        <f t="shared" si="23"/>
        <v>9134.6569460583778</v>
      </c>
    </row>
    <row r="714" spans="1:9" x14ac:dyDescent="0.25">
      <c r="A714">
        <f t="shared" si="22"/>
        <v>0.71200000000000052</v>
      </c>
      <c r="B714">
        <f>(1-Table1[[#This Row],[reaction extent]])/2</f>
        <v>0.14399999999999974</v>
      </c>
      <c r="C714">
        <f>(1-Table1[[#This Row],[reaction extent]])/2</f>
        <v>0.14399999999999974</v>
      </c>
      <c r="D714">
        <f>Table1[[#This Row],[reaction extent]]/2</f>
        <v>0.35600000000000026</v>
      </c>
      <c r="E714">
        <f>Table1[[#This Row],[reaction extent]]/2</f>
        <v>0.35600000000000026</v>
      </c>
      <c r="F714">
        <f>$M$7*Table1[[#This Row],[CO2 frac]]+$M$6*Table1[[#This Row],[CO frac]]+$M$5*Table1[[#This Row],[H2O frac]]</f>
        <v>-196805.19999999998</v>
      </c>
      <c r="G7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-10754.145434358828</v>
      </c>
      <c r="H714">
        <f>Table1[[#This Row],[1st Term]]+Table1[[#This Row],[2nd Term]]</f>
        <v>-207559.34543435881</v>
      </c>
      <c r="I714">
        <f t="shared" si="23"/>
        <v>9175.1602963777186</v>
      </c>
    </row>
    <row r="715" spans="1:9" x14ac:dyDescent="0.25">
      <c r="A715">
        <f t="shared" si="22"/>
        <v>0.71300000000000052</v>
      </c>
      <c r="B715">
        <f>(1-Table1[[#This Row],[reaction extent]])/2</f>
        <v>0.14349999999999974</v>
      </c>
      <c r="C715">
        <f>(1-Table1[[#This Row],[reaction extent]])/2</f>
        <v>0.14349999999999974</v>
      </c>
      <c r="D715">
        <f>Table1[[#This Row],[reaction extent]]/2</f>
        <v>0.35650000000000026</v>
      </c>
      <c r="E715">
        <f>Table1[[#This Row],[reaction extent]]/2</f>
        <v>0.35650000000000026</v>
      </c>
      <c r="F715">
        <f>$M$7*Table1[[#This Row],[CO2 frac]]+$M$6*Table1[[#This Row],[CO frac]]+$M$5*Table1[[#This Row],[H2O frac]]</f>
        <v>-196803.55</v>
      </c>
      <c r="G7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-10746.600001520614</v>
      </c>
      <c r="H715">
        <f>Table1[[#This Row],[1st Term]]+Table1[[#This Row],[2nd Term]]</f>
        <v>-207550.15000152061</v>
      </c>
      <c r="I715">
        <f t="shared" si="23"/>
        <v>9215.7474845152974</v>
      </c>
    </row>
    <row r="716" spans="1:9" x14ac:dyDescent="0.25">
      <c r="A716">
        <f t="shared" si="22"/>
        <v>0.71400000000000052</v>
      </c>
      <c r="B716">
        <f>(1-Table1[[#This Row],[reaction extent]])/2</f>
        <v>0.14299999999999974</v>
      </c>
      <c r="C716">
        <f>(1-Table1[[#This Row],[reaction extent]])/2</f>
        <v>0.14299999999999974</v>
      </c>
      <c r="D716">
        <f>Table1[[#This Row],[reaction extent]]/2</f>
        <v>0.35700000000000026</v>
      </c>
      <c r="E716">
        <f>Table1[[#This Row],[reaction extent]]/2</f>
        <v>0.35700000000000026</v>
      </c>
      <c r="F716">
        <f>$M$7*Table1[[#This Row],[CO2 frac]]+$M$6*Table1[[#This Row],[CO frac]]+$M$5*Table1[[#This Row],[H2O frac]]</f>
        <v>-196801.9</v>
      </c>
      <c r="G7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-10739.013939389788</v>
      </c>
      <c r="H716">
        <f>Table1[[#This Row],[1st Term]]+Table1[[#This Row],[2nd Term]]</f>
        <v>-207540.91393938978</v>
      </c>
      <c r="I716">
        <f t="shared" si="23"/>
        <v>9256.4192562276639</v>
      </c>
    </row>
    <row r="717" spans="1:9" x14ac:dyDescent="0.25">
      <c r="A717">
        <f t="shared" si="22"/>
        <v>0.71500000000000052</v>
      </c>
      <c r="B717">
        <f>(1-Table1[[#This Row],[reaction extent]])/2</f>
        <v>0.14249999999999974</v>
      </c>
      <c r="C717">
        <f>(1-Table1[[#This Row],[reaction extent]])/2</f>
        <v>0.14249999999999974</v>
      </c>
      <c r="D717">
        <f>Table1[[#This Row],[reaction extent]]/2</f>
        <v>0.35750000000000026</v>
      </c>
      <c r="E717">
        <f>Table1[[#This Row],[reaction extent]]/2</f>
        <v>0.35750000000000026</v>
      </c>
      <c r="F717">
        <f>$M$7*Table1[[#This Row],[CO2 frac]]+$M$6*Table1[[#This Row],[CO frac]]+$M$5*Table1[[#This Row],[H2O frac]]</f>
        <v>-196800.25</v>
      </c>
      <c r="G7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-10731.38716300815</v>
      </c>
      <c r="H717">
        <f>Table1[[#This Row],[1st Term]]+Table1[[#This Row],[2nd Term]]</f>
        <v>-207531.63716300816</v>
      </c>
      <c r="I717">
        <f t="shared" si="23"/>
        <v>9297.17636438726</v>
      </c>
    </row>
    <row r="718" spans="1:9" x14ac:dyDescent="0.25">
      <c r="A718">
        <f t="shared" si="22"/>
        <v>0.71600000000000052</v>
      </c>
      <c r="B718">
        <f>(1-Table1[[#This Row],[reaction extent]])/2</f>
        <v>0.14199999999999974</v>
      </c>
      <c r="C718">
        <f>(1-Table1[[#This Row],[reaction extent]])/2</f>
        <v>0.14199999999999974</v>
      </c>
      <c r="D718">
        <f>Table1[[#This Row],[reaction extent]]/2</f>
        <v>0.35800000000000026</v>
      </c>
      <c r="E718">
        <f>Table1[[#This Row],[reaction extent]]/2</f>
        <v>0.35800000000000026</v>
      </c>
      <c r="F718">
        <f>$M$7*Table1[[#This Row],[CO2 frac]]+$M$6*Table1[[#This Row],[CO frac]]+$M$5*Table1[[#This Row],[H2O frac]]</f>
        <v>-196798.6</v>
      </c>
      <c r="G7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-10723.719586661005</v>
      </c>
      <c r="H718">
        <f>Table1[[#This Row],[1st Term]]+Table1[[#This Row],[2nd Term]]</f>
        <v>-207522.319586661</v>
      </c>
      <c r="I718">
        <f t="shared" si="23"/>
        <v>9338.0195691424797</v>
      </c>
    </row>
    <row r="719" spans="1:9" x14ac:dyDescent="0.25">
      <c r="A719">
        <f t="shared" si="22"/>
        <v>0.71700000000000053</v>
      </c>
      <c r="B719">
        <f>(1-Table1[[#This Row],[reaction extent]])/2</f>
        <v>0.14149999999999974</v>
      </c>
      <c r="C719">
        <f>(1-Table1[[#This Row],[reaction extent]])/2</f>
        <v>0.14149999999999974</v>
      </c>
      <c r="D719">
        <f>Table1[[#This Row],[reaction extent]]/2</f>
        <v>0.35850000000000026</v>
      </c>
      <c r="E719">
        <f>Table1[[#This Row],[reaction extent]]/2</f>
        <v>0.35850000000000026</v>
      </c>
      <c r="F719">
        <f>$M$7*Table1[[#This Row],[CO2 frac]]+$M$6*Table1[[#This Row],[CO frac]]+$M$5*Table1[[#This Row],[H2O frac]]</f>
        <v>-196796.95</v>
      </c>
      <c r="G7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-10716.011123869865</v>
      </c>
      <c r="H719">
        <f>Table1[[#This Row],[1st Term]]+Table1[[#This Row],[2nd Term]]</f>
        <v>-207512.96112386987</v>
      </c>
      <c r="I719">
        <f t="shared" si="23"/>
        <v>9378.9496380049877</v>
      </c>
    </row>
    <row r="720" spans="1:9" x14ac:dyDescent="0.25">
      <c r="A720">
        <f t="shared" si="22"/>
        <v>0.71800000000000053</v>
      </c>
      <c r="B720">
        <f>(1-Table1[[#This Row],[reaction extent]])/2</f>
        <v>0.14099999999999974</v>
      </c>
      <c r="C720">
        <f>(1-Table1[[#This Row],[reaction extent]])/2</f>
        <v>0.14099999999999974</v>
      </c>
      <c r="D720">
        <f>Table1[[#This Row],[reaction extent]]/2</f>
        <v>0.35900000000000026</v>
      </c>
      <c r="E720">
        <f>Table1[[#This Row],[reaction extent]]/2</f>
        <v>0.35900000000000026</v>
      </c>
      <c r="F720">
        <f>$M$7*Table1[[#This Row],[CO2 frac]]+$M$6*Table1[[#This Row],[CO frac]]+$M$5*Table1[[#This Row],[H2O frac]]</f>
        <v>-196795.3</v>
      </c>
      <c r="G7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-10708.261687384998</v>
      </c>
      <c r="H720">
        <f>Table1[[#This Row],[1st Term]]+Table1[[#This Row],[2nd Term]]</f>
        <v>-207503.56168738499</v>
      </c>
      <c r="I720">
        <f t="shared" si="23"/>
        <v>9419.9673459806854</v>
      </c>
    </row>
    <row r="721" spans="1:9" x14ac:dyDescent="0.25">
      <c r="A721">
        <f t="shared" si="22"/>
        <v>0.71900000000000053</v>
      </c>
      <c r="B721">
        <f>(1-Table1[[#This Row],[reaction extent]])/2</f>
        <v>0.14049999999999974</v>
      </c>
      <c r="C721">
        <f>(1-Table1[[#This Row],[reaction extent]])/2</f>
        <v>0.14049999999999974</v>
      </c>
      <c r="D721">
        <f>Table1[[#This Row],[reaction extent]]/2</f>
        <v>0.35950000000000026</v>
      </c>
      <c r="E721">
        <f>Table1[[#This Row],[reaction extent]]/2</f>
        <v>0.35950000000000026</v>
      </c>
      <c r="F721">
        <f>$M$7*Table1[[#This Row],[CO2 frac]]+$M$6*Table1[[#This Row],[CO frac]]+$M$5*Table1[[#This Row],[H2O frac]]</f>
        <v>-196793.65</v>
      </c>
      <c r="G7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-10700.471189177906</v>
      </c>
      <c r="H721">
        <f>Table1[[#This Row],[1st Term]]+Table1[[#This Row],[2nd Term]]</f>
        <v>-207494.12118917791</v>
      </c>
      <c r="I721">
        <f t="shared" si="23"/>
        <v>9461.0734756570218</v>
      </c>
    </row>
    <row r="722" spans="1:9" x14ac:dyDescent="0.25">
      <c r="A722">
        <f t="shared" si="22"/>
        <v>0.72000000000000053</v>
      </c>
      <c r="B722">
        <f>(1-Table1[[#This Row],[reaction extent]])/2</f>
        <v>0.13999999999999974</v>
      </c>
      <c r="C722">
        <f>(1-Table1[[#This Row],[reaction extent]])/2</f>
        <v>0.13999999999999974</v>
      </c>
      <c r="D722">
        <f>Table1[[#This Row],[reaction extent]]/2</f>
        <v>0.36000000000000026</v>
      </c>
      <c r="E722">
        <f>Table1[[#This Row],[reaction extent]]/2</f>
        <v>0.36000000000000026</v>
      </c>
      <c r="F722">
        <f>$M$7*Table1[[#This Row],[CO2 frac]]+$M$6*Table1[[#This Row],[CO frac]]+$M$5*Table1[[#This Row],[H2O frac]]</f>
        <v>-196792</v>
      </c>
      <c r="G7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-10692.639540433682</v>
      </c>
      <c r="H722">
        <f>Table1[[#This Row],[1st Term]]+Table1[[#This Row],[2nd Term]]</f>
        <v>-207484.63954043368</v>
      </c>
      <c r="I722">
        <f t="shared" si="23"/>
        <v>9502.2688173339611</v>
      </c>
    </row>
    <row r="723" spans="1:9" x14ac:dyDescent="0.25">
      <c r="A723">
        <f t="shared" si="22"/>
        <v>0.72100000000000053</v>
      </c>
      <c r="B723">
        <f>(1-Table1[[#This Row],[reaction extent]])/2</f>
        <v>0.13949999999999974</v>
      </c>
      <c r="C723">
        <f>(1-Table1[[#This Row],[reaction extent]])/2</f>
        <v>0.13949999999999974</v>
      </c>
      <c r="D723">
        <f>Table1[[#This Row],[reaction extent]]/2</f>
        <v>0.36050000000000026</v>
      </c>
      <c r="E723">
        <f>Table1[[#This Row],[reaction extent]]/2</f>
        <v>0.36050000000000026</v>
      </c>
      <c r="F723">
        <f>$M$7*Table1[[#This Row],[CO2 frac]]+$M$6*Table1[[#This Row],[CO frac]]+$M$5*Table1[[#This Row],[H2O frac]]</f>
        <v>-196790.34999999998</v>
      </c>
      <c r="G7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-10684.766651543263</v>
      </c>
      <c r="H723">
        <f>Table1[[#This Row],[1st Term]]+Table1[[#This Row],[2nd Term]]</f>
        <v>-207475.11665154324</v>
      </c>
      <c r="I723">
        <f t="shared" si="23"/>
        <v>9543.5541690676382</v>
      </c>
    </row>
    <row r="724" spans="1:9" x14ac:dyDescent="0.25">
      <c r="A724">
        <f t="shared" si="22"/>
        <v>0.72200000000000053</v>
      </c>
      <c r="B724">
        <f>(1-Table1[[#This Row],[reaction extent]])/2</f>
        <v>0.13899999999999973</v>
      </c>
      <c r="C724">
        <f>(1-Table1[[#This Row],[reaction extent]])/2</f>
        <v>0.13899999999999973</v>
      </c>
      <c r="D724">
        <f>Table1[[#This Row],[reaction extent]]/2</f>
        <v>0.36100000000000027</v>
      </c>
      <c r="E724">
        <f>Table1[[#This Row],[reaction extent]]/2</f>
        <v>0.36100000000000027</v>
      </c>
      <c r="F724">
        <f>$M$7*Table1[[#This Row],[CO2 frac]]+$M$6*Table1[[#This Row],[CO frac]]+$M$5*Table1[[#This Row],[H2O frac]]</f>
        <v>-196788.7</v>
      </c>
      <c r="G7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-10676.852432095528</v>
      </c>
      <c r="H724">
        <f>Table1[[#This Row],[1st Term]]+Table1[[#This Row],[2nd Term]]</f>
        <v>-207465.55243209554</v>
      </c>
      <c r="I724">
        <f t="shared" si="23"/>
        <v>9584.9303369613972</v>
      </c>
    </row>
    <row r="725" spans="1:9" x14ac:dyDescent="0.25">
      <c r="A725">
        <f t="shared" si="22"/>
        <v>0.72300000000000053</v>
      </c>
      <c r="B725">
        <f>(1-Table1[[#This Row],[reaction extent]])/2</f>
        <v>0.13849999999999973</v>
      </c>
      <c r="C725">
        <f>(1-Table1[[#This Row],[reaction extent]])/2</f>
        <v>0.13849999999999973</v>
      </c>
      <c r="D725">
        <f>Table1[[#This Row],[reaction extent]]/2</f>
        <v>0.36150000000000027</v>
      </c>
      <c r="E725">
        <f>Table1[[#This Row],[reaction extent]]/2</f>
        <v>0.36150000000000027</v>
      </c>
      <c r="F725">
        <f>$M$7*Table1[[#This Row],[CO2 frac]]+$M$6*Table1[[#This Row],[CO frac]]+$M$5*Table1[[#This Row],[H2O frac]]</f>
        <v>-196787.05</v>
      </c>
      <c r="G7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-10668.896790869343</v>
      </c>
      <c r="H725">
        <f>Table1[[#This Row],[1st Term]]+Table1[[#This Row],[2nd Term]]</f>
        <v>-207455.94679086932</v>
      </c>
      <c r="I725">
        <f t="shared" si="23"/>
        <v>9626.3981350639278</v>
      </c>
    </row>
    <row r="726" spans="1:9" x14ac:dyDescent="0.25">
      <c r="A726">
        <f t="shared" si="22"/>
        <v>0.72400000000000053</v>
      </c>
      <c r="B726">
        <f>(1-Table1[[#This Row],[reaction extent]])/2</f>
        <v>0.13799999999999973</v>
      </c>
      <c r="C726">
        <f>(1-Table1[[#This Row],[reaction extent]])/2</f>
        <v>0.13799999999999973</v>
      </c>
      <c r="D726">
        <f>Table1[[#This Row],[reaction extent]]/2</f>
        <v>0.36200000000000027</v>
      </c>
      <c r="E726">
        <f>Table1[[#This Row],[reaction extent]]/2</f>
        <v>0.36200000000000027</v>
      </c>
      <c r="F726">
        <f>$M$7*Table1[[#This Row],[CO2 frac]]+$M$6*Table1[[#This Row],[CO frac]]+$M$5*Table1[[#This Row],[H2O frac]]</f>
        <v>-196785.4</v>
      </c>
      <c r="G7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-10660.899635825423</v>
      </c>
      <c r="H726">
        <f>Table1[[#This Row],[1st Term]]+Table1[[#This Row],[2nd Term]]</f>
        <v>-207446.29963582542</v>
      </c>
      <c r="I726">
        <f t="shared" si="23"/>
        <v>9667.9583856020963</v>
      </c>
    </row>
    <row r="727" spans="1:9" x14ac:dyDescent="0.25">
      <c r="A727">
        <f t="shared" si="22"/>
        <v>0.72500000000000053</v>
      </c>
      <c r="B727">
        <f>(1-Table1[[#This Row],[reaction extent]])/2</f>
        <v>0.13749999999999973</v>
      </c>
      <c r="C727">
        <f>(1-Table1[[#This Row],[reaction extent]])/2</f>
        <v>0.13749999999999973</v>
      </c>
      <c r="D727">
        <f>Table1[[#This Row],[reaction extent]]/2</f>
        <v>0.36250000000000027</v>
      </c>
      <c r="E727">
        <f>Table1[[#This Row],[reaction extent]]/2</f>
        <v>0.36250000000000027</v>
      </c>
      <c r="F727">
        <f>$M$7*Table1[[#This Row],[CO2 frac]]+$M$6*Table1[[#This Row],[CO frac]]+$M$5*Table1[[#This Row],[H2O frac]]</f>
        <v>-196783.75</v>
      </c>
      <c r="G7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-10652.860874098124</v>
      </c>
      <c r="H727">
        <f>Table1[[#This Row],[1st Term]]+Table1[[#This Row],[2nd Term]]</f>
        <v>-207436.61087409811</v>
      </c>
      <c r="I727">
        <f t="shared" si="23"/>
        <v>9709.61191917012</v>
      </c>
    </row>
    <row r="728" spans="1:9" x14ac:dyDescent="0.25">
      <c r="A728">
        <f t="shared" si="22"/>
        <v>0.72600000000000053</v>
      </c>
      <c r="B728">
        <f>(1-Table1[[#This Row],[reaction extent]])/2</f>
        <v>0.13699999999999973</v>
      </c>
      <c r="C728">
        <f>(1-Table1[[#This Row],[reaction extent]])/2</f>
        <v>0.13699999999999973</v>
      </c>
      <c r="D728">
        <f>Table1[[#This Row],[reaction extent]]/2</f>
        <v>0.36300000000000027</v>
      </c>
      <c r="E728">
        <f>Table1[[#This Row],[reaction extent]]/2</f>
        <v>0.36300000000000027</v>
      </c>
      <c r="F728">
        <f>$M$7*Table1[[#This Row],[CO2 frac]]+$M$6*Table1[[#This Row],[CO frac]]+$M$5*Table1[[#This Row],[H2O frac]]</f>
        <v>-196782.1</v>
      </c>
      <c r="G7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-10644.78041198708</v>
      </c>
      <c r="H728">
        <f>Table1[[#This Row],[1st Term]]+Table1[[#This Row],[2nd Term]]</f>
        <v>-207426.88041198708</v>
      </c>
      <c r="I728">
        <f t="shared" si="23"/>
        <v>9751.3595746859119</v>
      </c>
    </row>
    <row r="729" spans="1:9" x14ac:dyDescent="0.25">
      <c r="A729">
        <f t="shared" si="22"/>
        <v>0.72700000000000053</v>
      </c>
      <c r="B729">
        <f>(1-Table1[[#This Row],[reaction extent]])/2</f>
        <v>0.13649999999999973</v>
      </c>
      <c r="C729">
        <f>(1-Table1[[#This Row],[reaction extent]])/2</f>
        <v>0.13649999999999973</v>
      </c>
      <c r="D729">
        <f>Table1[[#This Row],[reaction extent]]/2</f>
        <v>0.36350000000000027</v>
      </c>
      <c r="E729">
        <f>Table1[[#This Row],[reaction extent]]/2</f>
        <v>0.36350000000000027</v>
      </c>
      <c r="F729">
        <f>$M$7*Table1[[#This Row],[CO2 frac]]+$M$6*Table1[[#This Row],[CO frac]]+$M$5*Table1[[#This Row],[H2O frac]]</f>
        <v>-196780.45</v>
      </c>
      <c r="G7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-10636.658154948725</v>
      </c>
      <c r="H729">
        <f>Table1[[#This Row],[1st Term]]+Table1[[#This Row],[2nd Term]]</f>
        <v>-207417.10815494874</v>
      </c>
      <c r="I729">
        <f t="shared" si="23"/>
        <v>9793.2021996966705</v>
      </c>
    </row>
    <row r="730" spans="1:9" x14ac:dyDescent="0.25">
      <c r="A730">
        <f t="shared" si="22"/>
        <v>0.72800000000000054</v>
      </c>
      <c r="B730">
        <f>(1-Table1[[#This Row],[reaction extent]])/2</f>
        <v>0.13599999999999973</v>
      </c>
      <c r="C730">
        <f>(1-Table1[[#This Row],[reaction extent]])/2</f>
        <v>0.13599999999999973</v>
      </c>
      <c r="D730">
        <f>Table1[[#This Row],[reaction extent]]/2</f>
        <v>0.36400000000000027</v>
      </c>
      <c r="E730">
        <f>Table1[[#This Row],[reaction extent]]/2</f>
        <v>0.36400000000000027</v>
      </c>
      <c r="F730">
        <f>$M$7*Table1[[#This Row],[CO2 frac]]+$M$6*Table1[[#This Row],[CO frac]]+$M$5*Table1[[#This Row],[H2O frac]]</f>
        <v>-196778.8</v>
      </c>
      <c r="G7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-10628.494007587695</v>
      </c>
      <c r="H730">
        <f>Table1[[#This Row],[1st Term]]+Table1[[#This Row],[2nd Term]]</f>
        <v>-207407.29400758768</v>
      </c>
      <c r="I730">
        <f t="shared" si="23"/>
        <v>9835.1406503352246</v>
      </c>
    </row>
    <row r="731" spans="1:9" x14ac:dyDescent="0.25">
      <c r="A731">
        <f t="shared" si="22"/>
        <v>0.72900000000000054</v>
      </c>
      <c r="B731">
        <f>(1-Table1[[#This Row],[reaction extent]])/2</f>
        <v>0.13549999999999973</v>
      </c>
      <c r="C731">
        <f>(1-Table1[[#This Row],[reaction extent]])/2</f>
        <v>0.13549999999999973</v>
      </c>
      <c r="D731">
        <f>Table1[[#This Row],[reaction extent]]/2</f>
        <v>0.36450000000000027</v>
      </c>
      <c r="E731">
        <f>Table1[[#This Row],[reaction extent]]/2</f>
        <v>0.36450000000000027</v>
      </c>
      <c r="F731">
        <f>$M$7*Table1[[#This Row],[CO2 frac]]+$M$6*Table1[[#This Row],[CO frac]]+$M$5*Table1[[#This Row],[H2O frac]]</f>
        <v>-196777.15</v>
      </c>
      <c r="G7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-10620.287873648072</v>
      </c>
      <c r="H731">
        <f>Table1[[#This Row],[1st Term]]+Table1[[#This Row],[2nd Term]]</f>
        <v>-207397.43787364807</v>
      </c>
      <c r="I731">
        <f t="shared" si="23"/>
        <v>9877.1757915674152</v>
      </c>
    </row>
    <row r="732" spans="1:9" x14ac:dyDescent="0.25">
      <c r="A732">
        <f t="shared" si="22"/>
        <v>0.73000000000000054</v>
      </c>
      <c r="B732">
        <f>(1-Table1[[#This Row],[reaction extent]])/2</f>
        <v>0.13499999999999973</v>
      </c>
      <c r="C732">
        <f>(1-Table1[[#This Row],[reaction extent]])/2</f>
        <v>0.13499999999999973</v>
      </c>
      <c r="D732">
        <f>Table1[[#This Row],[reaction extent]]/2</f>
        <v>0.36500000000000027</v>
      </c>
      <c r="E732">
        <f>Table1[[#This Row],[reaction extent]]/2</f>
        <v>0.36500000000000027</v>
      </c>
      <c r="F732">
        <f>$M$7*Table1[[#This Row],[CO2 frac]]+$M$6*Table1[[#This Row],[CO frac]]+$M$5*Table1[[#This Row],[H2O frac]]</f>
        <v>-196775.5</v>
      </c>
      <c r="G7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-10612.039656004536</v>
      </c>
      <c r="H732">
        <f>Table1[[#This Row],[1st Term]]+Table1[[#This Row],[2nd Term]]</f>
        <v>-207387.53965600455</v>
      </c>
      <c r="I732">
        <f t="shared" si="23"/>
        <v>9919.3084973521673</v>
      </c>
    </row>
    <row r="733" spans="1:9" x14ac:dyDescent="0.25">
      <c r="A733">
        <f t="shared" si="22"/>
        <v>0.73100000000000054</v>
      </c>
      <c r="B733">
        <f>(1-Table1[[#This Row],[reaction extent]])/2</f>
        <v>0.13449999999999973</v>
      </c>
      <c r="C733">
        <f>(1-Table1[[#This Row],[reaction extent]])/2</f>
        <v>0.13449999999999973</v>
      </c>
      <c r="D733">
        <f>Table1[[#This Row],[reaction extent]]/2</f>
        <v>0.36550000000000027</v>
      </c>
      <c r="E733">
        <f>Table1[[#This Row],[reaction extent]]/2</f>
        <v>0.36550000000000027</v>
      </c>
      <c r="F733">
        <f>$M$7*Table1[[#This Row],[CO2 frac]]+$M$6*Table1[[#This Row],[CO frac]]+$M$5*Table1[[#This Row],[H2O frac]]</f>
        <v>-196773.85</v>
      </c>
      <c r="G7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-10603.749256653353</v>
      </c>
      <c r="H733">
        <f>Table1[[#This Row],[1st Term]]+Table1[[#This Row],[2nd Term]]</f>
        <v>-207377.59925665337</v>
      </c>
      <c r="I733">
        <f t="shared" si="23"/>
        <v>9961.539650656041</v>
      </c>
    </row>
    <row r="734" spans="1:9" x14ac:dyDescent="0.25">
      <c r="A734">
        <f t="shared" si="22"/>
        <v>0.73200000000000054</v>
      </c>
      <c r="B734">
        <f>(1-Table1[[#This Row],[reaction extent]])/2</f>
        <v>0.13399999999999973</v>
      </c>
      <c r="C734">
        <f>(1-Table1[[#This Row],[reaction extent]])/2</f>
        <v>0.13399999999999973</v>
      </c>
      <c r="D734">
        <f>Table1[[#This Row],[reaction extent]]/2</f>
        <v>0.36600000000000027</v>
      </c>
      <c r="E734">
        <f>Table1[[#This Row],[reaction extent]]/2</f>
        <v>0.36600000000000027</v>
      </c>
      <c r="F734">
        <f>$M$7*Table1[[#This Row],[CO2 frac]]+$M$6*Table1[[#This Row],[CO frac]]+$M$5*Table1[[#This Row],[H2O frac]]</f>
        <v>-196772.2</v>
      </c>
      <c r="G7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-10595.416576703223</v>
      </c>
      <c r="H734">
        <f>Table1[[#This Row],[1st Term]]+Table1[[#This Row],[2nd Term]]</f>
        <v>-207367.61657670324</v>
      </c>
      <c r="I734">
        <f t="shared" si="23"/>
        <v>10003.870143686063</v>
      </c>
    </row>
    <row r="735" spans="1:9" x14ac:dyDescent="0.25">
      <c r="A735">
        <f t="shared" si="22"/>
        <v>0.73300000000000054</v>
      </c>
      <c r="B735">
        <f>(1-Table1[[#This Row],[reaction extent]])/2</f>
        <v>0.13349999999999973</v>
      </c>
      <c r="C735">
        <f>(1-Table1[[#This Row],[reaction extent]])/2</f>
        <v>0.13349999999999973</v>
      </c>
      <c r="D735">
        <f>Table1[[#This Row],[reaction extent]]/2</f>
        <v>0.36650000000000027</v>
      </c>
      <c r="E735">
        <f>Table1[[#This Row],[reaction extent]]/2</f>
        <v>0.36650000000000027</v>
      </c>
      <c r="F735">
        <f>$M$7*Table1[[#This Row],[CO2 frac]]+$M$6*Table1[[#This Row],[CO frac]]+$M$5*Table1[[#This Row],[H2O frac]]</f>
        <v>-196770.55</v>
      </c>
      <c r="G7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-10587.041516366015</v>
      </c>
      <c r="H735">
        <f>Table1[[#This Row],[1st Term]]+Table1[[#This Row],[2nd Term]]</f>
        <v>-207357.591516366</v>
      </c>
      <c r="I735">
        <f t="shared" si="23"/>
        <v>10046.300877933381</v>
      </c>
    </row>
    <row r="736" spans="1:9" x14ac:dyDescent="0.25">
      <c r="A736">
        <f t="shared" si="22"/>
        <v>0.73400000000000054</v>
      </c>
      <c r="B736">
        <f>(1-Table1[[#This Row],[reaction extent]])/2</f>
        <v>0.13299999999999973</v>
      </c>
      <c r="C736">
        <f>(1-Table1[[#This Row],[reaction extent]])/2</f>
        <v>0.13299999999999973</v>
      </c>
      <c r="D736">
        <f>Table1[[#This Row],[reaction extent]]/2</f>
        <v>0.36700000000000027</v>
      </c>
      <c r="E736">
        <f>Table1[[#This Row],[reaction extent]]/2</f>
        <v>0.36700000000000027</v>
      </c>
      <c r="F736">
        <f>$M$7*Table1[[#This Row],[CO2 frac]]+$M$6*Table1[[#This Row],[CO frac]]+$M$5*Table1[[#This Row],[H2O frac]]</f>
        <v>-196768.90000000002</v>
      </c>
      <c r="G7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-10578.623974947335</v>
      </c>
      <c r="H736">
        <f>Table1[[#This Row],[1st Term]]+Table1[[#This Row],[2nd Term]]</f>
        <v>-207347.52397494737</v>
      </c>
      <c r="I736">
        <f t="shared" si="23"/>
        <v>10088.832764522513</v>
      </c>
    </row>
    <row r="737" spans="1:9" x14ac:dyDescent="0.25">
      <c r="A737">
        <f t="shared" si="22"/>
        <v>0.73500000000000054</v>
      </c>
      <c r="B737">
        <f>(1-Table1[[#This Row],[reaction extent]])/2</f>
        <v>0.13249999999999973</v>
      </c>
      <c r="C737">
        <f>(1-Table1[[#This Row],[reaction extent]])/2</f>
        <v>0.13249999999999973</v>
      </c>
      <c r="D737">
        <f>Table1[[#This Row],[reaction extent]]/2</f>
        <v>0.36750000000000027</v>
      </c>
      <c r="E737">
        <f>Table1[[#This Row],[reaction extent]]/2</f>
        <v>0.36750000000000027</v>
      </c>
      <c r="F737">
        <f>$M$7*Table1[[#This Row],[CO2 frac]]+$M$6*Table1[[#This Row],[CO frac]]+$M$5*Table1[[#This Row],[H2O frac]]</f>
        <v>-196767.25</v>
      </c>
      <c r="G7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-10570.163850836954</v>
      </c>
      <c r="H737">
        <f>Table1[[#This Row],[1st Term]]+Table1[[#This Row],[2nd Term]]</f>
        <v>-207337.41385083695</v>
      </c>
      <c r="I737">
        <f t="shared" si="23"/>
        <v>10131.466724138581</v>
      </c>
    </row>
    <row r="738" spans="1:9" x14ac:dyDescent="0.25">
      <c r="A738">
        <f t="shared" si="22"/>
        <v>0.73600000000000054</v>
      </c>
      <c r="B738">
        <f>(1-Table1[[#This Row],[reaction extent]])/2</f>
        <v>0.13199999999999973</v>
      </c>
      <c r="C738">
        <f>(1-Table1[[#This Row],[reaction extent]])/2</f>
        <v>0.13199999999999973</v>
      </c>
      <c r="D738">
        <f>Table1[[#This Row],[reaction extent]]/2</f>
        <v>0.36800000000000027</v>
      </c>
      <c r="E738">
        <f>Table1[[#This Row],[reaction extent]]/2</f>
        <v>0.36800000000000027</v>
      </c>
      <c r="F738">
        <f>$M$7*Table1[[#This Row],[CO2 frac]]+$M$6*Table1[[#This Row],[CO frac]]+$M$5*Table1[[#This Row],[H2O frac]]</f>
        <v>-196765.6</v>
      </c>
      <c r="G7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-10561.66104149909</v>
      </c>
      <c r="H738">
        <f>Table1[[#This Row],[1st Term]]+Table1[[#This Row],[2nd Term]]</f>
        <v>-207327.26104149909</v>
      </c>
      <c r="I738">
        <f t="shared" si="23"/>
        <v>10174.203687201943</v>
      </c>
    </row>
    <row r="739" spans="1:9" x14ac:dyDescent="0.25">
      <c r="A739">
        <f t="shared" si="22"/>
        <v>0.73700000000000054</v>
      </c>
      <c r="B739">
        <f>(1-Table1[[#This Row],[reaction extent]])/2</f>
        <v>0.13149999999999973</v>
      </c>
      <c r="C739">
        <f>(1-Table1[[#This Row],[reaction extent]])/2</f>
        <v>0.13149999999999973</v>
      </c>
      <c r="D739">
        <f>Table1[[#This Row],[reaction extent]]/2</f>
        <v>0.36850000000000027</v>
      </c>
      <c r="E739">
        <f>Table1[[#This Row],[reaction extent]]/2</f>
        <v>0.36850000000000027</v>
      </c>
      <c r="F739">
        <f>$M$7*Table1[[#This Row],[CO2 frac]]+$M$6*Table1[[#This Row],[CO frac]]+$M$5*Table1[[#This Row],[H2O frac]]</f>
        <v>-196763.95</v>
      </c>
      <c r="G7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-10553.115443462546</v>
      </c>
      <c r="H739">
        <f>Table1[[#This Row],[1st Term]]+Table1[[#This Row],[2nd Term]]</f>
        <v>-207317.06544346255</v>
      </c>
      <c r="I739">
        <f t="shared" si="23"/>
        <v>10217.04459420288</v>
      </c>
    </row>
    <row r="740" spans="1:9" x14ac:dyDescent="0.25">
      <c r="A740">
        <f t="shared" si="22"/>
        <v>0.73800000000000054</v>
      </c>
      <c r="B740">
        <f>(1-Table1[[#This Row],[reaction extent]])/2</f>
        <v>0.13099999999999973</v>
      </c>
      <c r="C740">
        <f>(1-Table1[[#This Row],[reaction extent]])/2</f>
        <v>0.13099999999999973</v>
      </c>
      <c r="D740">
        <f>Table1[[#This Row],[reaction extent]]/2</f>
        <v>0.36900000000000027</v>
      </c>
      <c r="E740">
        <f>Table1[[#This Row],[reaction extent]]/2</f>
        <v>0.36900000000000027</v>
      </c>
      <c r="F740">
        <f>$M$7*Table1[[#This Row],[CO2 frac]]+$M$6*Table1[[#This Row],[CO frac]]+$M$5*Table1[[#This Row],[H2O frac]]</f>
        <v>-196762.3</v>
      </c>
      <c r="G7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-10544.526952310685</v>
      </c>
      <c r="H740">
        <f>Table1[[#This Row],[1st Term]]+Table1[[#This Row],[2nd Term]]</f>
        <v>-207306.82695231069</v>
      </c>
      <c r="I740">
        <f t="shared" si="23"/>
        <v>10259.990395672494</v>
      </c>
    </row>
    <row r="741" spans="1:9" x14ac:dyDescent="0.25">
      <c r="A741">
        <f t="shared" si="22"/>
        <v>0.73900000000000055</v>
      </c>
      <c r="B741">
        <f>(1-Table1[[#This Row],[reaction extent]])/2</f>
        <v>0.13049999999999973</v>
      </c>
      <c r="C741">
        <f>(1-Table1[[#This Row],[reaction extent]])/2</f>
        <v>0.13049999999999973</v>
      </c>
      <c r="D741">
        <f>Table1[[#This Row],[reaction extent]]/2</f>
        <v>0.36950000000000027</v>
      </c>
      <c r="E741">
        <f>Table1[[#This Row],[reaction extent]]/2</f>
        <v>0.36950000000000027</v>
      </c>
      <c r="F741">
        <f>$M$7*Table1[[#This Row],[CO2 frac]]+$M$6*Table1[[#This Row],[CO frac]]+$M$5*Table1[[#This Row],[H2O frac]]</f>
        <v>-196760.64999999997</v>
      </c>
      <c r="G7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-10535.895462671244</v>
      </c>
      <c r="H741">
        <f>Table1[[#This Row],[1st Term]]+Table1[[#This Row],[2nd Term]]</f>
        <v>-207296.5454626712</v>
      </c>
      <c r="I741">
        <f t="shared" si="23"/>
        <v>10303.04205234278</v>
      </c>
    </row>
    <row r="742" spans="1:9" x14ac:dyDescent="0.25">
      <c r="A742">
        <f t="shared" si="22"/>
        <v>0.74000000000000055</v>
      </c>
      <c r="B742">
        <f>(1-Table1[[#This Row],[reaction extent]])/2</f>
        <v>0.12999999999999973</v>
      </c>
      <c r="C742">
        <f>(1-Table1[[#This Row],[reaction extent]])/2</f>
        <v>0.12999999999999973</v>
      </c>
      <c r="D742">
        <f>Table1[[#This Row],[reaction extent]]/2</f>
        <v>0.37000000000000027</v>
      </c>
      <c r="E742">
        <f>Table1[[#This Row],[reaction extent]]/2</f>
        <v>0.37000000000000027</v>
      </c>
      <c r="F742">
        <f>$M$7*Table1[[#This Row],[CO2 frac]]+$M$6*Table1[[#This Row],[CO frac]]+$M$5*Table1[[#This Row],[H2O frac]]</f>
        <v>-196759</v>
      </c>
      <c r="G7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-10527.220868206012</v>
      </c>
      <c r="H742">
        <f>Table1[[#This Row],[1st Term]]+Table1[[#This Row],[2nd Term]]</f>
        <v>-207286.220868206</v>
      </c>
      <c r="I742">
        <f t="shared" si="23"/>
        <v>10346.200535452217</v>
      </c>
    </row>
    <row r="743" spans="1:9" x14ac:dyDescent="0.25">
      <c r="A743">
        <f t="shared" ref="A743:A806" si="24">A742+0.001</f>
        <v>0.74100000000000055</v>
      </c>
      <c r="B743">
        <f>(1-Table1[[#This Row],[reaction extent]])/2</f>
        <v>0.12949999999999973</v>
      </c>
      <c r="C743">
        <f>(1-Table1[[#This Row],[reaction extent]])/2</f>
        <v>0.12949999999999973</v>
      </c>
      <c r="D743">
        <f>Table1[[#This Row],[reaction extent]]/2</f>
        <v>0.37050000000000027</v>
      </c>
      <c r="E743">
        <f>Table1[[#This Row],[reaction extent]]/2</f>
        <v>0.37050000000000027</v>
      </c>
      <c r="F743">
        <f>$M$7*Table1[[#This Row],[CO2 frac]]+$M$6*Table1[[#This Row],[CO frac]]+$M$5*Table1[[#This Row],[H2O frac]]</f>
        <v>-196757.35</v>
      </c>
      <c r="G7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-10518.503061600306</v>
      </c>
      <c r="H743">
        <f>Table1[[#This Row],[1st Term]]+Table1[[#This Row],[2nd Term]]</f>
        <v>-207275.8530616003</v>
      </c>
      <c r="I743">
        <f t="shared" si="23"/>
        <v>10389.466826833077</v>
      </c>
    </row>
    <row r="744" spans="1:9" x14ac:dyDescent="0.25">
      <c r="A744">
        <f t="shared" si="24"/>
        <v>0.74200000000000055</v>
      </c>
      <c r="B744">
        <f>(1-Table1[[#This Row],[reaction extent]])/2</f>
        <v>0.12899999999999973</v>
      </c>
      <c r="C744">
        <f>(1-Table1[[#This Row],[reaction extent]])/2</f>
        <v>0.12899999999999973</v>
      </c>
      <c r="D744">
        <f>Table1[[#This Row],[reaction extent]]/2</f>
        <v>0.37100000000000027</v>
      </c>
      <c r="E744">
        <f>Table1[[#This Row],[reaction extent]]/2</f>
        <v>0.37100000000000027</v>
      </c>
      <c r="F744">
        <f>$M$7*Table1[[#This Row],[CO2 frac]]+$M$6*Table1[[#This Row],[CO frac]]+$M$5*Table1[[#This Row],[H2O frac]]</f>
        <v>-196755.7</v>
      </c>
      <c r="G7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-10509.741934552327</v>
      </c>
      <c r="H744">
        <f>Table1[[#This Row],[1st Term]]+Table1[[#This Row],[2nd Term]]</f>
        <v>-207265.44193455233</v>
      </c>
      <c r="I744">
        <f t="shared" si="23"/>
        <v>10432.841918984186</v>
      </c>
    </row>
    <row r="745" spans="1:9" x14ac:dyDescent="0.25">
      <c r="A745">
        <f t="shared" si="24"/>
        <v>0.74300000000000055</v>
      </c>
      <c r="B745">
        <f>(1-Table1[[#This Row],[reaction extent]])/2</f>
        <v>0.12849999999999973</v>
      </c>
      <c r="C745">
        <f>(1-Table1[[#This Row],[reaction extent]])/2</f>
        <v>0.12849999999999973</v>
      </c>
      <c r="D745">
        <f>Table1[[#This Row],[reaction extent]]/2</f>
        <v>0.37150000000000027</v>
      </c>
      <c r="E745">
        <f>Table1[[#This Row],[reaction extent]]/2</f>
        <v>0.37150000000000027</v>
      </c>
      <c r="F745">
        <f>$M$7*Table1[[#This Row],[CO2 frac]]+$M$6*Table1[[#This Row],[CO frac]]+$M$5*Table1[[#This Row],[H2O frac]]</f>
        <v>-196754.05000000002</v>
      </c>
      <c r="G7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-10500.937377762319</v>
      </c>
      <c r="H745">
        <f>Table1[[#This Row],[1st Term]]+Table1[[#This Row],[2nd Term]]</f>
        <v>-207254.98737776233</v>
      </c>
      <c r="I745">
        <f t="shared" si="23"/>
        <v>10476.326815391067</v>
      </c>
    </row>
    <row r="746" spans="1:9" x14ac:dyDescent="0.25">
      <c r="A746">
        <f t="shared" si="24"/>
        <v>0.74400000000000055</v>
      </c>
      <c r="B746">
        <f>(1-Table1[[#This Row],[reaction extent]])/2</f>
        <v>0.12799999999999973</v>
      </c>
      <c r="C746">
        <f>(1-Table1[[#This Row],[reaction extent]])/2</f>
        <v>0.12799999999999973</v>
      </c>
      <c r="D746">
        <f>Table1[[#This Row],[reaction extent]]/2</f>
        <v>0.37200000000000027</v>
      </c>
      <c r="E746">
        <f>Table1[[#This Row],[reaction extent]]/2</f>
        <v>0.37200000000000027</v>
      </c>
      <c r="F746">
        <f>$M$7*Table1[[#This Row],[CO2 frac]]+$M$6*Table1[[#This Row],[CO frac]]+$M$5*Table1[[#This Row],[H2O frac]]</f>
        <v>-196752.4</v>
      </c>
      <c r="G7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-10492.089280921549</v>
      </c>
      <c r="H746">
        <f>Table1[[#This Row],[1st Term]]+Table1[[#This Row],[2nd Term]]</f>
        <v>-207244.48928092155</v>
      </c>
      <c r="I746">
        <f t="shared" si="23"/>
        <v>10519.922530598697</v>
      </c>
    </row>
    <row r="747" spans="1:9" x14ac:dyDescent="0.25">
      <c r="A747">
        <f t="shared" si="24"/>
        <v>0.74500000000000055</v>
      </c>
      <c r="B747">
        <f>(1-Table1[[#This Row],[reaction extent]])/2</f>
        <v>0.12749999999999972</v>
      </c>
      <c r="C747">
        <f>(1-Table1[[#This Row],[reaction extent]])/2</f>
        <v>0.12749999999999972</v>
      </c>
      <c r="D747">
        <f>Table1[[#This Row],[reaction extent]]/2</f>
        <v>0.37250000000000028</v>
      </c>
      <c r="E747">
        <f>Table1[[#This Row],[reaction extent]]/2</f>
        <v>0.37250000000000028</v>
      </c>
      <c r="F747">
        <f>$M$7*Table1[[#This Row],[CO2 frac]]+$M$6*Table1[[#This Row],[CO frac]]+$M$5*Table1[[#This Row],[H2O frac]]</f>
        <v>-196750.75</v>
      </c>
      <c r="G7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-10483.197532701139</v>
      </c>
      <c r="H747">
        <f>Table1[[#This Row],[1st Term]]+Table1[[#This Row],[2nd Term]]</f>
        <v>-207233.94753270113</v>
      </c>
      <c r="I747">
        <f t="shared" si="23"/>
        <v>10563.63009044434</v>
      </c>
    </row>
    <row r="748" spans="1:9" x14ac:dyDescent="0.25">
      <c r="A748">
        <f t="shared" si="24"/>
        <v>0.74600000000000055</v>
      </c>
      <c r="B748">
        <f>(1-Table1[[#This Row],[reaction extent]])/2</f>
        <v>0.12699999999999972</v>
      </c>
      <c r="C748">
        <f>(1-Table1[[#This Row],[reaction extent]])/2</f>
        <v>0.12699999999999972</v>
      </c>
      <c r="D748">
        <f>Table1[[#This Row],[reaction extent]]/2</f>
        <v>0.37300000000000028</v>
      </c>
      <c r="E748">
        <f>Table1[[#This Row],[reaction extent]]/2</f>
        <v>0.37300000000000028</v>
      </c>
      <c r="F748">
        <f>$M$7*Table1[[#This Row],[CO2 frac]]+$M$6*Table1[[#This Row],[CO frac]]+$M$5*Table1[[#This Row],[H2O frac]]</f>
        <v>-196749.09999999998</v>
      </c>
      <c r="G7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-10474.262020740696</v>
      </c>
      <c r="H748">
        <f>Table1[[#This Row],[1st Term]]+Table1[[#This Row],[2nd Term]]</f>
        <v>-207223.36202074066</v>
      </c>
      <c r="I748">
        <f t="shared" si="23"/>
        <v>10607.450532173962</v>
      </c>
    </row>
    <row r="749" spans="1:9" x14ac:dyDescent="0.25">
      <c r="A749">
        <f t="shared" si="24"/>
        <v>0.74700000000000055</v>
      </c>
      <c r="B749">
        <f>(1-Table1[[#This Row],[reaction extent]])/2</f>
        <v>0.12649999999999972</v>
      </c>
      <c r="C749">
        <f>(1-Table1[[#This Row],[reaction extent]])/2</f>
        <v>0.12649999999999972</v>
      </c>
      <c r="D749">
        <f>Table1[[#This Row],[reaction extent]]/2</f>
        <v>0.37350000000000028</v>
      </c>
      <c r="E749">
        <f>Table1[[#This Row],[reaction extent]]/2</f>
        <v>0.37350000000000028</v>
      </c>
      <c r="F749">
        <f>$M$7*Table1[[#This Row],[CO2 frac]]+$M$6*Table1[[#This Row],[CO frac]]+$M$5*Table1[[#This Row],[H2O frac]]</f>
        <v>-196747.45</v>
      </c>
      <c r="G7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-10465.282631636775</v>
      </c>
      <c r="H749">
        <f>Table1[[#This Row],[1st Term]]+Table1[[#This Row],[2nd Term]]</f>
        <v>-207212.73263163678</v>
      </c>
      <c r="I749">
        <f t="shared" si="23"/>
        <v>10651.384904762372</v>
      </c>
    </row>
    <row r="750" spans="1:9" x14ac:dyDescent="0.25">
      <c r="A750">
        <f t="shared" si="24"/>
        <v>0.74800000000000055</v>
      </c>
      <c r="B750">
        <f>(1-Table1[[#This Row],[reaction extent]])/2</f>
        <v>0.12599999999999972</v>
      </c>
      <c r="C750">
        <f>(1-Table1[[#This Row],[reaction extent]])/2</f>
        <v>0.12599999999999972</v>
      </c>
      <c r="D750">
        <f>Table1[[#This Row],[reaction extent]]/2</f>
        <v>0.37400000000000028</v>
      </c>
      <c r="E750">
        <f>Table1[[#This Row],[reaction extent]]/2</f>
        <v>0.37400000000000028</v>
      </c>
      <c r="F750">
        <f>$M$7*Table1[[#This Row],[CO2 frac]]+$M$6*Table1[[#This Row],[CO frac]]+$M$5*Table1[[#This Row],[H2O frac]]</f>
        <v>-196745.8</v>
      </c>
      <c r="G7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-10456.259250931142</v>
      </c>
      <c r="H750">
        <f>Table1[[#This Row],[1st Term]]+Table1[[#This Row],[2nd Term]]</f>
        <v>-207202.05925093114</v>
      </c>
      <c r="I750">
        <f t="shared" si="23"/>
        <v>10695.434268985982</v>
      </c>
    </row>
    <row r="751" spans="1:9" x14ac:dyDescent="0.25">
      <c r="A751">
        <f t="shared" si="24"/>
        <v>0.74900000000000055</v>
      </c>
      <c r="B751">
        <f>(1-Table1[[#This Row],[reaction extent]])/2</f>
        <v>0.12549999999999972</v>
      </c>
      <c r="C751">
        <f>(1-Table1[[#This Row],[reaction extent]])/2</f>
        <v>0.12549999999999972</v>
      </c>
      <c r="D751">
        <f>Table1[[#This Row],[reaction extent]]/2</f>
        <v>0.37450000000000028</v>
      </c>
      <c r="E751">
        <f>Table1[[#This Row],[reaction extent]]/2</f>
        <v>0.37450000000000028</v>
      </c>
      <c r="F751">
        <f>$M$7*Table1[[#This Row],[CO2 frac]]+$M$6*Table1[[#This Row],[CO frac]]+$M$5*Table1[[#This Row],[H2O frac]]</f>
        <v>-196744.14999999997</v>
      </c>
      <c r="G7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-10447.191763098854</v>
      </c>
      <c r="H751">
        <f>Table1[[#This Row],[1st Term]]+Table1[[#This Row],[2nd Term]]</f>
        <v>-207191.34176309881</v>
      </c>
      <c r="I751">
        <f t="shared" si="23"/>
        <v>10739.599697495569</v>
      </c>
    </row>
    <row r="752" spans="1:9" x14ac:dyDescent="0.25">
      <c r="A752">
        <f t="shared" si="24"/>
        <v>0.75000000000000056</v>
      </c>
      <c r="B752">
        <f>(1-Table1[[#This Row],[reaction extent]])/2</f>
        <v>0.12499999999999972</v>
      </c>
      <c r="C752">
        <f>(1-Table1[[#This Row],[reaction extent]])/2</f>
        <v>0.12499999999999972</v>
      </c>
      <c r="D752">
        <f>Table1[[#This Row],[reaction extent]]/2</f>
        <v>0.37500000000000028</v>
      </c>
      <c r="E752">
        <f>Table1[[#This Row],[reaction extent]]/2</f>
        <v>0.37500000000000028</v>
      </c>
      <c r="F752">
        <f>$M$7*Table1[[#This Row],[CO2 frac]]+$M$6*Table1[[#This Row],[CO frac]]+$M$5*Table1[[#This Row],[H2O frac]]</f>
        <v>-196742.5</v>
      </c>
      <c r="G7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-10438.080051536153</v>
      </c>
      <c r="H752">
        <f>Table1[[#This Row],[1st Term]]+Table1[[#This Row],[2nd Term]]</f>
        <v>-207180.58005153615</v>
      </c>
      <c r="I752">
        <f t="shared" si="23"/>
        <v>10783.882275340138</v>
      </c>
    </row>
    <row r="753" spans="1:9" x14ac:dyDescent="0.25">
      <c r="A753">
        <f t="shared" si="24"/>
        <v>0.75100000000000056</v>
      </c>
      <c r="B753">
        <f>(1-Table1[[#This Row],[reaction extent]])/2</f>
        <v>0.12449999999999972</v>
      </c>
      <c r="C753">
        <f>(1-Table1[[#This Row],[reaction extent]])/2</f>
        <v>0.12449999999999972</v>
      </c>
      <c r="D753">
        <f>Table1[[#This Row],[reaction extent]]/2</f>
        <v>0.37550000000000028</v>
      </c>
      <c r="E753">
        <f>Table1[[#This Row],[reaction extent]]/2</f>
        <v>0.37550000000000028</v>
      </c>
      <c r="F753">
        <f>$M$7*Table1[[#This Row],[CO2 frac]]+$M$6*Table1[[#This Row],[CO frac]]+$M$5*Table1[[#This Row],[H2O frac]]</f>
        <v>-196740.84999999998</v>
      </c>
      <c r="G7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-10428.923998548153</v>
      </c>
      <c r="H753">
        <f>Table1[[#This Row],[1st Term]]+Table1[[#This Row],[2nd Term]]</f>
        <v>-207169.77399854813</v>
      </c>
      <c r="I753">
        <f t="shared" si="23"/>
        <v>10828.283099908722</v>
      </c>
    </row>
    <row r="754" spans="1:9" x14ac:dyDescent="0.25">
      <c r="A754">
        <f t="shared" si="24"/>
        <v>0.75200000000000056</v>
      </c>
      <c r="B754">
        <f>(1-Table1[[#This Row],[reaction extent]])/2</f>
        <v>0.12399999999999972</v>
      </c>
      <c r="C754">
        <f>(1-Table1[[#This Row],[reaction extent]])/2</f>
        <v>0.12399999999999972</v>
      </c>
      <c r="D754">
        <f>Table1[[#This Row],[reaction extent]]/2</f>
        <v>0.37600000000000028</v>
      </c>
      <c r="E754">
        <f>Table1[[#This Row],[reaction extent]]/2</f>
        <v>0.37600000000000028</v>
      </c>
      <c r="F754">
        <f>$M$7*Table1[[#This Row],[CO2 frac]]+$M$6*Table1[[#This Row],[CO frac]]+$M$5*Table1[[#This Row],[H2O frac]]</f>
        <v>-196739.20000000001</v>
      </c>
      <c r="G7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-10419.723485336321</v>
      </c>
      <c r="H754">
        <f>Table1[[#This Row],[1st Term]]+Table1[[#This Row],[2nd Term]]</f>
        <v>-207158.92348533633</v>
      </c>
      <c r="I754">
        <f t="shared" si="23"/>
        <v>10872.803281192309</v>
      </c>
    </row>
    <row r="755" spans="1:9" x14ac:dyDescent="0.25">
      <c r="A755">
        <f t="shared" si="24"/>
        <v>0.75300000000000056</v>
      </c>
      <c r="B755">
        <f>(1-Table1[[#This Row],[reaction extent]])/2</f>
        <v>0.12349999999999972</v>
      </c>
      <c r="C755">
        <f>(1-Table1[[#This Row],[reaction extent]])/2</f>
        <v>0.12349999999999972</v>
      </c>
      <c r="D755">
        <f>Table1[[#This Row],[reaction extent]]/2</f>
        <v>0.37650000000000028</v>
      </c>
      <c r="E755">
        <f>Table1[[#This Row],[reaction extent]]/2</f>
        <v>0.37650000000000028</v>
      </c>
      <c r="F755">
        <f>$M$7*Table1[[#This Row],[CO2 frac]]+$M$6*Table1[[#This Row],[CO frac]]+$M$5*Table1[[#This Row],[H2O frac]]</f>
        <v>-196737.55</v>
      </c>
      <c r="G7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-10410.478391985771</v>
      </c>
      <c r="H755">
        <f>Table1[[#This Row],[1st Term]]+Table1[[#This Row],[2nd Term]]</f>
        <v>-207148.02839198575</v>
      </c>
      <c r="I755">
        <f t="shared" si="23"/>
        <v>10917.443942002128</v>
      </c>
    </row>
    <row r="756" spans="1:9" x14ac:dyDescent="0.25">
      <c r="A756">
        <f t="shared" si="24"/>
        <v>0.75400000000000056</v>
      </c>
      <c r="B756">
        <f>(1-Table1[[#This Row],[reaction extent]])/2</f>
        <v>0.12299999999999972</v>
      </c>
      <c r="C756">
        <f>(1-Table1[[#This Row],[reaction extent]])/2</f>
        <v>0.12299999999999972</v>
      </c>
      <c r="D756">
        <f>Table1[[#This Row],[reaction extent]]/2</f>
        <v>0.37700000000000028</v>
      </c>
      <c r="E756">
        <f>Table1[[#This Row],[reaction extent]]/2</f>
        <v>0.37700000000000028</v>
      </c>
      <c r="F756">
        <f>$M$7*Table1[[#This Row],[CO2 frac]]+$M$6*Table1[[#This Row],[CO frac]]+$M$5*Table1[[#This Row],[H2O frac]]</f>
        <v>-196735.9</v>
      </c>
      <c r="G7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-10401.188597452336</v>
      </c>
      <c r="H756">
        <f>Table1[[#This Row],[1st Term]]+Table1[[#This Row],[2nd Term]]</f>
        <v>-207137.08859745233</v>
      </c>
      <c r="I756">
        <f t="shared" si="23"/>
        <v>10962.206218158817</v>
      </c>
    </row>
    <row r="757" spans="1:9" x14ac:dyDescent="0.25">
      <c r="A757">
        <f t="shared" si="24"/>
        <v>0.75500000000000056</v>
      </c>
      <c r="B757">
        <f>(1-Table1[[#This Row],[reaction extent]])/2</f>
        <v>0.12249999999999972</v>
      </c>
      <c r="C757">
        <f>(1-Table1[[#This Row],[reaction extent]])/2</f>
        <v>0.12249999999999972</v>
      </c>
      <c r="D757">
        <f>Table1[[#This Row],[reaction extent]]/2</f>
        <v>0.37750000000000028</v>
      </c>
      <c r="E757">
        <f>Table1[[#This Row],[reaction extent]]/2</f>
        <v>0.37750000000000028</v>
      </c>
      <c r="F757">
        <f>$M$7*Table1[[#This Row],[CO2 frac]]+$M$6*Table1[[#This Row],[CO frac]]+$M$5*Table1[[#This Row],[H2O frac]]</f>
        <v>-196734.25</v>
      </c>
      <c r="G7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-10391.85397954942</v>
      </c>
      <c r="H757">
        <f>Table1[[#This Row],[1st Term]]+Table1[[#This Row],[2nd Term]]</f>
        <v>-207126.10397954943</v>
      </c>
      <c r="I757">
        <f t="shared" si="23"/>
        <v>11007.091258841674</v>
      </c>
    </row>
    <row r="758" spans="1:9" x14ac:dyDescent="0.25">
      <c r="A758">
        <f t="shared" si="24"/>
        <v>0.75600000000000056</v>
      </c>
      <c r="B758">
        <f>(1-Table1[[#This Row],[reaction extent]])/2</f>
        <v>0.12199999999999972</v>
      </c>
      <c r="C758">
        <f>(1-Table1[[#This Row],[reaction extent]])/2</f>
        <v>0.12199999999999972</v>
      </c>
      <c r="D758">
        <f>Table1[[#This Row],[reaction extent]]/2</f>
        <v>0.37800000000000028</v>
      </c>
      <c r="E758">
        <f>Table1[[#This Row],[reaction extent]]/2</f>
        <v>0.37800000000000028</v>
      </c>
      <c r="F758">
        <f>$M$7*Table1[[#This Row],[CO2 frac]]+$M$6*Table1[[#This Row],[CO frac]]+$M$5*Table1[[#This Row],[H2O frac]]</f>
        <v>-196732.59999999998</v>
      </c>
      <c r="G7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-10382.474414934655</v>
      </c>
      <c r="H758">
        <f>Table1[[#This Row],[1st Term]]+Table1[[#This Row],[2nd Term]]</f>
        <v>-207115.07441493464</v>
      </c>
      <c r="I758">
        <f t="shared" si="23"/>
        <v>11052.100226559551</v>
      </c>
    </row>
    <row r="759" spans="1:9" x14ac:dyDescent="0.25">
      <c r="A759">
        <f t="shared" si="24"/>
        <v>0.75700000000000056</v>
      </c>
      <c r="B759">
        <f>(1-Table1[[#This Row],[reaction extent]])/2</f>
        <v>0.12149999999999972</v>
      </c>
      <c r="C759">
        <f>(1-Table1[[#This Row],[reaction extent]])/2</f>
        <v>0.12149999999999972</v>
      </c>
      <c r="D759">
        <f>Table1[[#This Row],[reaction extent]]/2</f>
        <v>0.37850000000000028</v>
      </c>
      <c r="E759">
        <f>Table1[[#This Row],[reaction extent]]/2</f>
        <v>0.37850000000000028</v>
      </c>
      <c r="F759">
        <f>$M$7*Table1[[#This Row],[CO2 frac]]+$M$6*Table1[[#This Row],[CO frac]]+$M$5*Table1[[#This Row],[H2O frac]]</f>
        <v>-196730.95</v>
      </c>
      <c r="G7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-10373.049779096307</v>
      </c>
      <c r="H759">
        <f>Table1[[#This Row],[1st Term]]+Table1[[#This Row],[2nd Term]]</f>
        <v>-207103.99977909631</v>
      </c>
      <c r="I759">
        <f t="shared" si="23"/>
        <v>11097.234297587411</v>
      </c>
    </row>
    <row r="760" spans="1:9" x14ac:dyDescent="0.25">
      <c r="A760">
        <f t="shared" si="24"/>
        <v>0.75800000000000056</v>
      </c>
      <c r="B760">
        <f>(1-Table1[[#This Row],[reaction extent]])/2</f>
        <v>0.12099999999999972</v>
      </c>
      <c r="C760">
        <f>(1-Table1[[#This Row],[reaction extent]])/2</f>
        <v>0.12099999999999972</v>
      </c>
      <c r="D760">
        <f>Table1[[#This Row],[reaction extent]]/2</f>
        <v>0.37900000000000028</v>
      </c>
      <c r="E760">
        <f>Table1[[#This Row],[reaction extent]]/2</f>
        <v>0.37900000000000028</v>
      </c>
      <c r="F760">
        <f>$M$7*Table1[[#This Row],[CO2 frac]]+$M$6*Table1[[#This Row],[CO frac]]+$M$5*Table1[[#This Row],[H2O frac]]</f>
        <v>-196729.3</v>
      </c>
      <c r="G7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-10363.579946339476</v>
      </c>
      <c r="H760">
        <f>Table1[[#This Row],[1st Term]]+Table1[[#This Row],[2nd Term]]</f>
        <v>-207092.87994633947</v>
      </c>
      <c r="I760">
        <f t="shared" si="23"/>
        <v>11142.494662111849</v>
      </c>
    </row>
    <row r="761" spans="1:9" x14ac:dyDescent="0.25">
      <c r="A761">
        <f t="shared" si="24"/>
        <v>0.75900000000000056</v>
      </c>
      <c r="B761">
        <f>(1-Table1[[#This Row],[reaction extent]])/2</f>
        <v>0.12049999999999972</v>
      </c>
      <c r="C761">
        <f>(1-Table1[[#This Row],[reaction extent]])/2</f>
        <v>0.12049999999999972</v>
      </c>
      <c r="D761">
        <f>Table1[[#This Row],[reaction extent]]/2</f>
        <v>0.37950000000000028</v>
      </c>
      <c r="E761">
        <f>Table1[[#This Row],[reaction extent]]/2</f>
        <v>0.37950000000000028</v>
      </c>
      <c r="F761">
        <f>$M$7*Table1[[#This Row],[CO2 frac]]+$M$6*Table1[[#This Row],[CO frac]]+$M$5*Table1[[#This Row],[H2O frac]]</f>
        <v>-196727.65000000002</v>
      </c>
      <c r="G7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-10354.064789772056</v>
      </c>
      <c r="H761">
        <f>Table1[[#This Row],[1st Term]]+Table1[[#This Row],[2nd Term]]</f>
        <v>-207081.71478977209</v>
      </c>
      <c r="I761">
        <f t="shared" si="23"/>
        <v>11187.882524493025</v>
      </c>
    </row>
    <row r="762" spans="1:9" x14ac:dyDescent="0.25">
      <c r="A762">
        <f t="shared" si="24"/>
        <v>0.76000000000000056</v>
      </c>
      <c r="B762">
        <f>(1-Table1[[#This Row],[reaction extent]])/2</f>
        <v>0.11999999999999972</v>
      </c>
      <c r="C762">
        <f>(1-Table1[[#This Row],[reaction extent]])/2</f>
        <v>0.11999999999999972</v>
      </c>
      <c r="D762">
        <f>Table1[[#This Row],[reaction extent]]/2</f>
        <v>0.38000000000000028</v>
      </c>
      <c r="E762">
        <f>Table1[[#This Row],[reaction extent]]/2</f>
        <v>0.38000000000000028</v>
      </c>
      <c r="F762">
        <f>$M$7*Table1[[#This Row],[CO2 frac]]+$M$6*Table1[[#This Row],[CO frac]]+$M$5*Table1[[#This Row],[H2O frac]]</f>
        <v>-196726</v>
      </c>
      <c r="G7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-10344.504181290469</v>
      </c>
      <c r="H762">
        <f>Table1[[#This Row],[1st Term]]+Table1[[#This Row],[2nd Term]]</f>
        <v>-207070.50418129048</v>
      </c>
      <c r="I762">
        <f t="shared" si="23"/>
        <v>11233.399103482943</v>
      </c>
    </row>
    <row r="763" spans="1:9" x14ac:dyDescent="0.25">
      <c r="A763">
        <f t="shared" si="24"/>
        <v>0.76100000000000056</v>
      </c>
      <c r="B763">
        <f>(1-Table1[[#This Row],[reaction extent]])/2</f>
        <v>0.11949999999999972</v>
      </c>
      <c r="C763">
        <f>(1-Table1[[#This Row],[reaction extent]])/2</f>
        <v>0.11949999999999972</v>
      </c>
      <c r="D763">
        <f>Table1[[#This Row],[reaction extent]]/2</f>
        <v>0.38050000000000028</v>
      </c>
      <c r="E763">
        <f>Table1[[#This Row],[reaction extent]]/2</f>
        <v>0.38050000000000028</v>
      </c>
      <c r="F763">
        <f>$M$7*Table1[[#This Row],[CO2 frac]]+$M$6*Table1[[#This Row],[CO frac]]+$M$5*Table1[[#This Row],[H2O frac]]</f>
        <v>-196724.34999999998</v>
      </c>
      <c r="G7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-10334.897991565142</v>
      </c>
      <c r="H763">
        <f>Table1[[#This Row],[1st Term]]+Table1[[#This Row],[2nd Term]]</f>
        <v>-207059.24799156512</v>
      </c>
      <c r="I763">
        <f t="shared" si="23"/>
        <v>11279.04563237097</v>
      </c>
    </row>
    <row r="764" spans="1:9" x14ac:dyDescent="0.25">
      <c r="A764">
        <f t="shared" si="24"/>
        <v>0.76200000000000057</v>
      </c>
      <c r="B764">
        <f>(1-Table1[[#This Row],[reaction extent]])/2</f>
        <v>0.11899999999999972</v>
      </c>
      <c r="C764">
        <f>(1-Table1[[#This Row],[reaction extent]])/2</f>
        <v>0.11899999999999972</v>
      </c>
      <c r="D764">
        <f>Table1[[#This Row],[reaction extent]]/2</f>
        <v>0.38100000000000028</v>
      </c>
      <c r="E764">
        <f>Table1[[#This Row],[reaction extent]]/2</f>
        <v>0.38100000000000028</v>
      </c>
      <c r="F764">
        <f>$M$7*Table1[[#This Row],[CO2 frac]]+$M$6*Table1[[#This Row],[CO frac]]+$M$5*Table1[[#This Row],[H2O frac]]</f>
        <v>-196722.7</v>
      </c>
      <c r="G7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-10325.246090025734</v>
      </c>
      <c r="H764">
        <f>Table1[[#This Row],[1st Term]]+Table1[[#This Row],[2nd Term]]</f>
        <v>-207047.94609002574</v>
      </c>
      <c r="I764">
        <f t="shared" si="23"/>
        <v>11324.823359493155</v>
      </c>
    </row>
    <row r="765" spans="1:9" x14ac:dyDescent="0.25">
      <c r="A765">
        <f t="shared" si="24"/>
        <v>0.76300000000000057</v>
      </c>
      <c r="B765">
        <f>(1-Table1[[#This Row],[reaction extent]])/2</f>
        <v>0.11849999999999972</v>
      </c>
      <c r="C765">
        <f>(1-Table1[[#This Row],[reaction extent]])/2</f>
        <v>0.11849999999999972</v>
      </c>
      <c r="D765">
        <f>Table1[[#This Row],[reaction extent]]/2</f>
        <v>0.38150000000000028</v>
      </c>
      <c r="E765">
        <f>Table1[[#This Row],[reaction extent]]/2</f>
        <v>0.38150000000000028</v>
      </c>
      <c r="F765">
        <f>$M$7*Table1[[#This Row],[CO2 frac]]+$M$6*Table1[[#This Row],[CO frac]]+$M$5*Table1[[#This Row],[H2O frac]]</f>
        <v>-196721.05</v>
      </c>
      <c r="G7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-10315.548344846145</v>
      </c>
      <c r="H765">
        <f>Table1[[#This Row],[1st Term]]+Table1[[#This Row],[2nd Term]]</f>
        <v>-207036.59834484613</v>
      </c>
      <c r="I765">
        <f t="shared" si="23"/>
        <v>11370.733548261331</v>
      </c>
    </row>
    <row r="766" spans="1:9" x14ac:dyDescent="0.25">
      <c r="A766">
        <f t="shared" si="24"/>
        <v>0.76400000000000057</v>
      </c>
      <c r="B766">
        <f>(1-Table1[[#This Row],[reaction extent]])/2</f>
        <v>0.11799999999999972</v>
      </c>
      <c r="C766">
        <f>(1-Table1[[#This Row],[reaction extent]])/2</f>
        <v>0.11799999999999972</v>
      </c>
      <c r="D766">
        <f>Table1[[#This Row],[reaction extent]]/2</f>
        <v>0.38200000000000028</v>
      </c>
      <c r="E766">
        <f>Table1[[#This Row],[reaction extent]]/2</f>
        <v>0.38200000000000028</v>
      </c>
      <c r="F766">
        <f>$M$7*Table1[[#This Row],[CO2 frac]]+$M$6*Table1[[#This Row],[CO frac]]+$M$5*Table1[[#This Row],[H2O frac]]</f>
        <v>-196719.4</v>
      </c>
      <c r="G7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-10305.804622929234</v>
      </c>
      <c r="H766">
        <f>Table1[[#This Row],[1st Term]]+Table1[[#This Row],[2nd Term]]</f>
        <v>-207025.20462292922</v>
      </c>
      <c r="I766">
        <f t="shared" si="23"/>
        <v>11416.777477425047</v>
      </c>
    </row>
    <row r="767" spans="1:9" x14ac:dyDescent="0.25">
      <c r="A767">
        <f t="shared" si="24"/>
        <v>0.76500000000000057</v>
      </c>
      <c r="B767">
        <f>(1-Table1[[#This Row],[reaction extent]])/2</f>
        <v>0.11749999999999972</v>
      </c>
      <c r="C767">
        <f>(1-Table1[[#This Row],[reaction extent]])/2</f>
        <v>0.11749999999999972</v>
      </c>
      <c r="D767">
        <f>Table1[[#This Row],[reaction extent]]/2</f>
        <v>0.38250000000000028</v>
      </c>
      <c r="E767">
        <f>Table1[[#This Row],[reaction extent]]/2</f>
        <v>0.38250000000000028</v>
      </c>
      <c r="F767">
        <f>$M$7*Table1[[#This Row],[CO2 frac]]+$M$6*Table1[[#This Row],[CO frac]]+$M$5*Table1[[#This Row],[H2O frac]]</f>
        <v>-196717.75</v>
      </c>
      <c r="G7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-10296.014789891278</v>
      </c>
      <c r="H767">
        <f>Table1[[#This Row],[1st Term]]+Table1[[#This Row],[2nd Term]]</f>
        <v>-207013.76478989128</v>
      </c>
      <c r="I767">
        <f t="shared" si="23"/>
        <v>11462.95644150813</v>
      </c>
    </row>
    <row r="768" spans="1:9" x14ac:dyDescent="0.25">
      <c r="A768">
        <f t="shared" si="24"/>
        <v>0.76600000000000057</v>
      </c>
      <c r="B768">
        <f>(1-Table1[[#This Row],[reaction extent]])/2</f>
        <v>0.11699999999999972</v>
      </c>
      <c r="C768">
        <f>(1-Table1[[#This Row],[reaction extent]])/2</f>
        <v>0.11699999999999972</v>
      </c>
      <c r="D768">
        <f>Table1[[#This Row],[reaction extent]]/2</f>
        <v>0.38300000000000028</v>
      </c>
      <c r="E768">
        <f>Table1[[#This Row],[reaction extent]]/2</f>
        <v>0.38300000000000028</v>
      </c>
      <c r="F768">
        <f>$M$7*Table1[[#This Row],[CO2 frac]]+$M$6*Table1[[#This Row],[CO frac]]+$M$5*Table1[[#This Row],[H2O frac]]</f>
        <v>-196716.1</v>
      </c>
      <c r="G7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-10286.178710046197</v>
      </c>
      <c r="H768">
        <f>Table1[[#This Row],[1st Term]]+Table1[[#This Row],[2nd Term]]</f>
        <v>-207002.2787100462</v>
      </c>
      <c r="I768">
        <f t="shared" si="23"/>
        <v>11509.271750910546</v>
      </c>
    </row>
    <row r="769" spans="1:9" x14ac:dyDescent="0.25">
      <c r="A769">
        <f t="shared" si="24"/>
        <v>0.76700000000000057</v>
      </c>
      <c r="B769">
        <f>(1-Table1[[#This Row],[reaction extent]])/2</f>
        <v>0.11649999999999971</v>
      </c>
      <c r="C769">
        <f>(1-Table1[[#This Row],[reaction extent]])/2</f>
        <v>0.11649999999999971</v>
      </c>
      <c r="D769">
        <f>Table1[[#This Row],[reaction extent]]/2</f>
        <v>0.38350000000000029</v>
      </c>
      <c r="E769">
        <f>Table1[[#This Row],[reaction extent]]/2</f>
        <v>0.38350000000000029</v>
      </c>
      <c r="F769">
        <f>$M$7*Table1[[#This Row],[CO2 frac]]+$M$6*Table1[[#This Row],[CO frac]]+$M$5*Table1[[#This Row],[H2O frac]]</f>
        <v>-196714.45</v>
      </c>
      <c r="G7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-10276.296246389456</v>
      </c>
      <c r="H769">
        <f>Table1[[#This Row],[1st Term]]+Table1[[#This Row],[2nd Term]]</f>
        <v>-206990.74624638946</v>
      </c>
      <c r="I769">
        <f t="shared" si="23"/>
        <v>11555.724732243096</v>
      </c>
    </row>
    <row r="770" spans="1:9" x14ac:dyDescent="0.25">
      <c r="A770">
        <f t="shared" si="24"/>
        <v>0.76800000000000057</v>
      </c>
      <c r="B770">
        <f>(1-Table1[[#This Row],[reaction extent]])/2</f>
        <v>0.11599999999999971</v>
      </c>
      <c r="C770">
        <f>(1-Table1[[#This Row],[reaction extent]])/2</f>
        <v>0.11599999999999971</v>
      </c>
      <c r="D770">
        <f>Table1[[#This Row],[reaction extent]]/2</f>
        <v>0.38400000000000029</v>
      </c>
      <c r="E770">
        <f>Table1[[#This Row],[reaction extent]]/2</f>
        <v>0.38400000000000029</v>
      </c>
      <c r="F770">
        <f>$M$7*Table1[[#This Row],[CO2 frac]]+$M$6*Table1[[#This Row],[CO frac]]+$M$5*Table1[[#This Row],[H2O frac]]</f>
        <v>-196712.8</v>
      </c>
      <c r="G7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-10266.367260581723</v>
      </c>
      <c r="H770">
        <f>Table1[[#This Row],[1st Term]]+Table1[[#This Row],[2nd Term]]</f>
        <v>-206979.16726058171</v>
      </c>
      <c r="I770">
        <f t="shared" ref="I770:I833" si="25">(H771-H769)/(A771-A769)</f>
        <v>11602.316728618451</v>
      </c>
    </row>
    <row r="771" spans="1:9" x14ac:dyDescent="0.25">
      <c r="A771">
        <f t="shared" si="24"/>
        <v>0.76900000000000057</v>
      </c>
      <c r="B771">
        <f>(1-Table1[[#This Row],[reaction extent]])/2</f>
        <v>0.11549999999999971</v>
      </c>
      <c r="C771">
        <f>(1-Table1[[#This Row],[reaction extent]])/2</f>
        <v>0.11549999999999971</v>
      </c>
      <c r="D771">
        <f>Table1[[#This Row],[reaction extent]]/2</f>
        <v>0.38450000000000029</v>
      </c>
      <c r="E771">
        <f>Table1[[#This Row],[reaction extent]]/2</f>
        <v>0.38450000000000029</v>
      </c>
      <c r="F771">
        <f>$M$7*Table1[[#This Row],[CO2 frac]]+$M$6*Table1[[#This Row],[CO frac]]+$M$5*Table1[[#This Row],[H2O frac]]</f>
        <v>-196711.15</v>
      </c>
      <c r="G7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-10256.391612932233</v>
      </c>
      <c r="H771">
        <f>Table1[[#This Row],[1st Term]]+Table1[[#This Row],[2nd Term]]</f>
        <v>-206967.54161293223</v>
      </c>
      <c r="I771">
        <f t="shared" si="25"/>
        <v>11649.049099927641</v>
      </c>
    </row>
    <row r="772" spans="1:9" x14ac:dyDescent="0.25">
      <c r="A772">
        <f t="shared" si="24"/>
        <v>0.77000000000000057</v>
      </c>
      <c r="B772">
        <f>(1-Table1[[#This Row],[reaction extent]])/2</f>
        <v>0.11499999999999971</v>
      </c>
      <c r="C772">
        <f>(1-Table1[[#This Row],[reaction extent]])/2</f>
        <v>0.11499999999999971</v>
      </c>
      <c r="D772">
        <f>Table1[[#This Row],[reaction extent]]/2</f>
        <v>0.38500000000000029</v>
      </c>
      <c r="E772">
        <f>Table1[[#This Row],[reaction extent]]/2</f>
        <v>0.38500000000000029</v>
      </c>
      <c r="F772">
        <f>$M$7*Table1[[#This Row],[CO2 frac]]+$M$6*Table1[[#This Row],[CO frac]]+$M$5*Table1[[#This Row],[H2O frac]]</f>
        <v>-196709.5</v>
      </c>
      <c r="G7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-10246.369162381856</v>
      </c>
      <c r="H772">
        <f>Table1[[#This Row],[1st Term]]+Table1[[#This Row],[2nd Term]]</f>
        <v>-206955.86916238186</v>
      </c>
      <c r="I772">
        <f t="shared" si="25"/>
        <v>11695.923223174748</v>
      </c>
    </row>
    <row r="773" spans="1:9" x14ac:dyDescent="0.25">
      <c r="A773">
        <f t="shared" si="24"/>
        <v>0.77100000000000057</v>
      </c>
      <c r="B773">
        <f>(1-Table1[[#This Row],[reaction extent]])/2</f>
        <v>0.11449999999999971</v>
      </c>
      <c r="C773">
        <f>(1-Table1[[#This Row],[reaction extent]])/2</f>
        <v>0.11449999999999971</v>
      </c>
      <c r="D773">
        <f>Table1[[#This Row],[reaction extent]]/2</f>
        <v>0.38550000000000029</v>
      </c>
      <c r="E773">
        <f>Table1[[#This Row],[reaction extent]]/2</f>
        <v>0.38550000000000029</v>
      </c>
      <c r="F773">
        <f>$M$7*Table1[[#This Row],[CO2 frac]]+$M$6*Table1[[#This Row],[CO frac]]+$M$5*Table1[[#This Row],[H2O frac]]</f>
        <v>-196707.85</v>
      </c>
      <c r="G7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-10236.29976648587</v>
      </c>
      <c r="H773">
        <f>Table1[[#This Row],[1st Term]]+Table1[[#This Row],[2nd Term]]</f>
        <v>-206944.14976648588</v>
      </c>
      <c r="I773">
        <f t="shared" si="25"/>
        <v>11742.940492709738</v>
      </c>
    </row>
    <row r="774" spans="1:9" x14ac:dyDescent="0.25">
      <c r="A774">
        <f t="shared" si="24"/>
        <v>0.77200000000000057</v>
      </c>
      <c r="B774">
        <f>(1-Table1[[#This Row],[reaction extent]])/2</f>
        <v>0.11399999999999971</v>
      </c>
      <c r="C774">
        <f>(1-Table1[[#This Row],[reaction extent]])/2</f>
        <v>0.11399999999999971</v>
      </c>
      <c r="D774">
        <f>Table1[[#This Row],[reaction extent]]/2</f>
        <v>0.38600000000000029</v>
      </c>
      <c r="E774">
        <f>Table1[[#This Row],[reaction extent]]/2</f>
        <v>0.38600000000000029</v>
      </c>
      <c r="F774">
        <f>$M$7*Table1[[#This Row],[CO2 frac]]+$M$6*Table1[[#This Row],[CO frac]]+$M$5*Table1[[#This Row],[H2O frac]]</f>
        <v>-196706.2</v>
      </c>
      <c r="G7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-10226.183281396437</v>
      </c>
      <c r="H774">
        <f>Table1[[#This Row],[1st Term]]+Table1[[#This Row],[2nd Term]]</f>
        <v>-206932.38328139644</v>
      </c>
      <c r="I774">
        <f t="shared" si="25"/>
        <v>11790.102320563154</v>
      </c>
    </row>
    <row r="775" spans="1:9" x14ac:dyDescent="0.25">
      <c r="A775">
        <f t="shared" si="24"/>
        <v>0.77300000000000058</v>
      </c>
      <c r="B775">
        <f>(1-Table1[[#This Row],[reaction extent]])/2</f>
        <v>0.11349999999999971</v>
      </c>
      <c r="C775">
        <f>(1-Table1[[#This Row],[reaction extent]])/2</f>
        <v>0.11349999999999971</v>
      </c>
      <c r="D775">
        <f>Table1[[#This Row],[reaction extent]]/2</f>
        <v>0.38650000000000029</v>
      </c>
      <c r="E775">
        <f>Table1[[#This Row],[reaction extent]]/2</f>
        <v>0.38650000000000029</v>
      </c>
      <c r="F775">
        <f>$M$7*Table1[[#This Row],[CO2 frac]]+$M$6*Table1[[#This Row],[CO frac]]+$M$5*Table1[[#This Row],[H2O frac]]</f>
        <v>-196704.55</v>
      </c>
      <c r="G7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-10216.019561844747</v>
      </c>
      <c r="H775">
        <f>Table1[[#This Row],[1st Term]]+Table1[[#This Row],[2nd Term]]</f>
        <v>-206920.56956184475</v>
      </c>
      <c r="I775">
        <f t="shared" si="25"/>
        <v>11837.410136766255</v>
      </c>
    </row>
    <row r="776" spans="1:9" x14ac:dyDescent="0.25">
      <c r="A776">
        <f t="shared" si="24"/>
        <v>0.77400000000000058</v>
      </c>
      <c r="B776">
        <f>(1-Table1[[#This Row],[reaction extent]])/2</f>
        <v>0.11299999999999971</v>
      </c>
      <c r="C776">
        <f>(1-Table1[[#This Row],[reaction extent]])/2</f>
        <v>0.11299999999999971</v>
      </c>
      <c r="D776">
        <f>Table1[[#This Row],[reaction extent]]/2</f>
        <v>0.38700000000000029</v>
      </c>
      <c r="E776">
        <f>Table1[[#This Row],[reaction extent]]/2</f>
        <v>0.38700000000000029</v>
      </c>
      <c r="F776">
        <f>$M$7*Table1[[#This Row],[CO2 frac]]+$M$6*Table1[[#This Row],[CO frac]]+$M$5*Table1[[#This Row],[H2O frac]]</f>
        <v>-196702.90000000002</v>
      </c>
      <c r="G7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-10205.808461122873</v>
      </c>
      <c r="H776">
        <f>Table1[[#This Row],[1st Term]]+Table1[[#This Row],[2nd Term]]</f>
        <v>-206908.70846112291</v>
      </c>
      <c r="I776">
        <f t="shared" si="25"/>
        <v>11884.865389729373</v>
      </c>
    </row>
    <row r="777" spans="1:9" x14ac:dyDescent="0.25">
      <c r="A777">
        <f t="shared" si="24"/>
        <v>0.77500000000000058</v>
      </c>
      <c r="B777">
        <f>(1-Table1[[#This Row],[reaction extent]])/2</f>
        <v>0.11249999999999971</v>
      </c>
      <c r="C777">
        <f>(1-Table1[[#This Row],[reaction extent]])/2</f>
        <v>0.11249999999999971</v>
      </c>
      <c r="D777">
        <f>Table1[[#This Row],[reaction extent]]/2</f>
        <v>0.38750000000000029</v>
      </c>
      <c r="E777">
        <f>Table1[[#This Row],[reaction extent]]/2</f>
        <v>0.38750000000000029</v>
      </c>
      <c r="F777">
        <f>$M$7*Table1[[#This Row],[CO2 frac]]+$M$6*Table1[[#This Row],[CO frac]]+$M$5*Table1[[#This Row],[H2O frac]]</f>
        <v>-196701.25</v>
      </c>
      <c r="G7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-10195.54983106528</v>
      </c>
      <c r="H777">
        <f>Table1[[#This Row],[1st Term]]+Table1[[#This Row],[2nd Term]]</f>
        <v>-206896.79983106529</v>
      </c>
      <c r="I777">
        <f t="shared" si="25"/>
        <v>11932.469546460186</v>
      </c>
    </row>
    <row r="778" spans="1:9" x14ac:dyDescent="0.25">
      <c r="A778">
        <f t="shared" si="24"/>
        <v>0.77600000000000058</v>
      </c>
      <c r="B778">
        <f>(1-Table1[[#This Row],[reaction extent]])/2</f>
        <v>0.11199999999999971</v>
      </c>
      <c r="C778">
        <f>(1-Table1[[#This Row],[reaction extent]])/2</f>
        <v>0.11199999999999971</v>
      </c>
      <c r="D778">
        <f>Table1[[#This Row],[reaction extent]]/2</f>
        <v>0.38800000000000029</v>
      </c>
      <c r="E778">
        <f>Table1[[#This Row],[reaction extent]]/2</f>
        <v>0.38800000000000029</v>
      </c>
      <c r="F778">
        <f>$M$7*Table1[[#This Row],[CO2 frac]]+$M$6*Table1[[#This Row],[CO frac]]+$M$5*Table1[[#This Row],[H2O frac]]</f>
        <v>-196699.59999999998</v>
      </c>
      <c r="G7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-10185.243522030012</v>
      </c>
      <c r="H778">
        <f>Table1[[#This Row],[1st Term]]+Table1[[#This Row],[2nd Term]]</f>
        <v>-206884.84352202999</v>
      </c>
      <c r="I778">
        <f t="shared" si="25"/>
        <v>11980.22409286931</v>
      </c>
    </row>
    <row r="779" spans="1:9" x14ac:dyDescent="0.25">
      <c r="A779">
        <f t="shared" si="24"/>
        <v>0.77700000000000058</v>
      </c>
      <c r="B779">
        <f>(1-Table1[[#This Row],[reaction extent]])/2</f>
        <v>0.11149999999999971</v>
      </c>
      <c r="C779">
        <f>(1-Table1[[#This Row],[reaction extent]])/2</f>
        <v>0.11149999999999971</v>
      </c>
      <c r="D779">
        <f>Table1[[#This Row],[reaction extent]]/2</f>
        <v>0.38850000000000029</v>
      </c>
      <c r="E779">
        <f>Table1[[#This Row],[reaction extent]]/2</f>
        <v>0.38850000000000029</v>
      </c>
      <c r="F779">
        <f>$M$7*Table1[[#This Row],[CO2 frac]]+$M$6*Table1[[#This Row],[CO frac]]+$M$5*Table1[[#This Row],[H2O frac]]</f>
        <v>-196697.95</v>
      </c>
      <c r="G7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-10174.889382879539</v>
      </c>
      <c r="H779">
        <f>Table1[[#This Row],[1st Term]]+Table1[[#This Row],[2nd Term]]</f>
        <v>-206872.83938287955</v>
      </c>
      <c r="I779">
        <f t="shared" si="25"/>
        <v>12028.130534366926</v>
      </c>
    </row>
    <row r="780" spans="1:9" x14ac:dyDescent="0.25">
      <c r="A780">
        <f t="shared" si="24"/>
        <v>0.77800000000000058</v>
      </c>
      <c r="B780">
        <f>(1-Table1[[#This Row],[reaction extent]])/2</f>
        <v>0.11099999999999971</v>
      </c>
      <c r="C780">
        <f>(1-Table1[[#This Row],[reaction extent]])/2</f>
        <v>0.11099999999999971</v>
      </c>
      <c r="D780">
        <f>Table1[[#This Row],[reaction extent]]/2</f>
        <v>0.38900000000000029</v>
      </c>
      <c r="E780">
        <f>Table1[[#This Row],[reaction extent]]/2</f>
        <v>0.38900000000000029</v>
      </c>
      <c r="F780">
        <f>$M$7*Table1[[#This Row],[CO2 frac]]+$M$6*Table1[[#This Row],[CO frac]]+$M$5*Table1[[#This Row],[H2O frac]]</f>
        <v>-196696.30000000002</v>
      </c>
      <c r="G7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-10164.48726096125</v>
      </c>
      <c r="H780">
        <f>Table1[[#This Row],[1st Term]]+Table1[[#This Row],[2nd Term]]</f>
        <v>-206860.78726096125</v>
      </c>
      <c r="I780">
        <f t="shared" si="25"/>
        <v>12076.1903959792</v>
      </c>
    </row>
    <row r="781" spans="1:9" x14ac:dyDescent="0.25">
      <c r="A781">
        <f t="shared" si="24"/>
        <v>0.77900000000000058</v>
      </c>
      <c r="B781">
        <f>(1-Table1[[#This Row],[reaction extent]])/2</f>
        <v>0.11049999999999971</v>
      </c>
      <c r="C781">
        <f>(1-Table1[[#This Row],[reaction extent]])/2</f>
        <v>0.11049999999999971</v>
      </c>
      <c r="D781">
        <f>Table1[[#This Row],[reaction extent]]/2</f>
        <v>0.38950000000000029</v>
      </c>
      <c r="E781">
        <f>Table1[[#This Row],[reaction extent]]/2</f>
        <v>0.38950000000000029</v>
      </c>
      <c r="F781">
        <f>$M$7*Table1[[#This Row],[CO2 frac]]+$M$6*Table1[[#This Row],[CO frac]]+$M$5*Table1[[#This Row],[H2O frac]]</f>
        <v>-196694.65</v>
      </c>
      <c r="G7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-10154.037002087594</v>
      </c>
      <c r="H781">
        <f>Table1[[#This Row],[1st Term]]+Table1[[#This Row],[2nd Term]]</f>
        <v>-206848.68700208759</v>
      </c>
      <c r="I781">
        <f t="shared" si="25"/>
        <v>12124.40522268297</v>
      </c>
    </row>
    <row r="782" spans="1:9" x14ac:dyDescent="0.25">
      <c r="A782">
        <f t="shared" si="24"/>
        <v>0.78000000000000058</v>
      </c>
      <c r="B782">
        <f>(1-Table1[[#This Row],[reaction extent]])/2</f>
        <v>0.10999999999999971</v>
      </c>
      <c r="C782">
        <f>(1-Table1[[#This Row],[reaction extent]])/2</f>
        <v>0.10999999999999971</v>
      </c>
      <c r="D782">
        <f>Table1[[#This Row],[reaction extent]]/2</f>
        <v>0.39000000000000029</v>
      </c>
      <c r="E782">
        <f>Table1[[#This Row],[reaction extent]]/2</f>
        <v>0.39000000000000029</v>
      </c>
      <c r="F782">
        <f>$M$7*Table1[[#This Row],[CO2 frac]]+$M$6*Table1[[#This Row],[CO frac]]+$M$5*Table1[[#This Row],[H2O frac]]</f>
        <v>-196693</v>
      </c>
      <c r="G7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-10143.538450515875</v>
      </c>
      <c r="H782">
        <f>Table1[[#This Row],[1st Term]]+Table1[[#This Row],[2nd Term]]</f>
        <v>-206836.53845051589</v>
      </c>
      <c r="I782">
        <f t="shared" si="25"/>
        <v>12172.776579987829</v>
      </c>
    </row>
    <row r="783" spans="1:9" x14ac:dyDescent="0.25">
      <c r="A783">
        <f t="shared" si="24"/>
        <v>0.78100000000000058</v>
      </c>
      <c r="B783">
        <f>(1-Table1[[#This Row],[reaction extent]])/2</f>
        <v>0.10949999999999971</v>
      </c>
      <c r="C783">
        <f>(1-Table1[[#This Row],[reaction extent]])/2</f>
        <v>0.10949999999999971</v>
      </c>
      <c r="D783">
        <f>Table1[[#This Row],[reaction extent]]/2</f>
        <v>0.39050000000000029</v>
      </c>
      <c r="E783">
        <f>Table1[[#This Row],[reaction extent]]/2</f>
        <v>0.39050000000000029</v>
      </c>
      <c r="F783">
        <f>$M$7*Table1[[#This Row],[CO2 frac]]+$M$6*Table1[[#This Row],[CO frac]]+$M$5*Table1[[#This Row],[H2O frac]]</f>
        <v>-196691.34999999998</v>
      </c>
      <c r="G7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-10132.991448927653</v>
      </c>
      <c r="H783">
        <f>Table1[[#This Row],[1st Term]]+Table1[[#This Row],[2nd Term]]</f>
        <v>-206824.34144892762</v>
      </c>
      <c r="I783">
        <f t="shared" si="25"/>
        <v>12221.306054052537</v>
      </c>
    </row>
    <row r="784" spans="1:9" x14ac:dyDescent="0.25">
      <c r="A784">
        <f t="shared" si="24"/>
        <v>0.78200000000000058</v>
      </c>
      <c r="B784">
        <f>(1-Table1[[#This Row],[reaction extent]])/2</f>
        <v>0.10899999999999971</v>
      </c>
      <c r="C784">
        <f>(1-Table1[[#This Row],[reaction extent]])/2</f>
        <v>0.10899999999999971</v>
      </c>
      <c r="D784">
        <f>Table1[[#This Row],[reaction extent]]/2</f>
        <v>0.39100000000000029</v>
      </c>
      <c r="E784">
        <f>Table1[[#This Row],[reaction extent]]/2</f>
        <v>0.39100000000000029</v>
      </c>
      <c r="F784">
        <f>$M$7*Table1[[#This Row],[CO2 frac]]+$M$6*Table1[[#This Row],[CO frac]]+$M$5*Table1[[#This Row],[H2O frac]]</f>
        <v>-196689.7</v>
      </c>
      <c r="G7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-10122.39583840777</v>
      </c>
      <c r="H784">
        <f>Table1[[#This Row],[1st Term]]+Table1[[#This Row],[2nd Term]]</f>
        <v>-206812.09583840778</v>
      </c>
      <c r="I784">
        <f t="shared" si="25"/>
        <v>12269.995252310753</v>
      </c>
    </row>
    <row r="785" spans="1:9" x14ac:dyDescent="0.25">
      <c r="A785">
        <f t="shared" si="24"/>
        <v>0.78300000000000058</v>
      </c>
      <c r="B785">
        <f>(1-Table1[[#This Row],[reaction extent]])/2</f>
        <v>0.10849999999999971</v>
      </c>
      <c r="C785">
        <f>(1-Table1[[#This Row],[reaction extent]])/2</f>
        <v>0.10849999999999971</v>
      </c>
      <c r="D785">
        <f>Table1[[#This Row],[reaction extent]]/2</f>
        <v>0.39150000000000029</v>
      </c>
      <c r="E785">
        <f>Table1[[#This Row],[reaction extent]]/2</f>
        <v>0.39150000000000029</v>
      </c>
      <c r="F785">
        <f>$M$7*Table1[[#This Row],[CO2 frac]]+$M$6*Table1[[#This Row],[CO frac]]+$M$5*Table1[[#This Row],[H2O frac]]</f>
        <v>-196688.05</v>
      </c>
      <c r="G7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-10111.751458423007</v>
      </c>
      <c r="H785">
        <f>Table1[[#This Row],[1st Term]]+Table1[[#This Row],[2nd Term]]</f>
        <v>-206799.801458423</v>
      </c>
      <c r="I785">
        <f t="shared" si="25"/>
        <v>12318.845803718421</v>
      </c>
    </row>
    <row r="786" spans="1:9" x14ac:dyDescent="0.25">
      <c r="A786">
        <f t="shared" si="24"/>
        <v>0.78400000000000059</v>
      </c>
      <c r="B786">
        <f>(1-Table1[[#This Row],[reaction extent]])/2</f>
        <v>0.10799999999999971</v>
      </c>
      <c r="C786">
        <f>(1-Table1[[#This Row],[reaction extent]])/2</f>
        <v>0.10799999999999971</v>
      </c>
      <c r="D786">
        <f>Table1[[#This Row],[reaction extent]]/2</f>
        <v>0.39200000000000029</v>
      </c>
      <c r="E786">
        <f>Table1[[#This Row],[reaction extent]]/2</f>
        <v>0.39200000000000029</v>
      </c>
      <c r="F786">
        <f>$M$7*Table1[[#This Row],[CO2 frac]]+$M$6*Table1[[#This Row],[CO frac]]+$M$5*Table1[[#This Row],[H2O frac]]</f>
        <v>-196686.40000000002</v>
      </c>
      <c r="G7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-10101.058146800317</v>
      </c>
      <c r="H786">
        <f>Table1[[#This Row],[1st Term]]+Table1[[#This Row],[2nd Term]]</f>
        <v>-206787.45814680035</v>
      </c>
      <c r="I786">
        <f t="shared" si="25"/>
        <v>12367.859359161219</v>
      </c>
    </row>
    <row r="787" spans="1:9" x14ac:dyDescent="0.25">
      <c r="A787">
        <f t="shared" si="24"/>
        <v>0.78500000000000059</v>
      </c>
      <c r="B787">
        <f>(1-Table1[[#This Row],[reaction extent]])/2</f>
        <v>0.10749999999999971</v>
      </c>
      <c r="C787">
        <f>(1-Table1[[#This Row],[reaction extent]])/2</f>
        <v>0.10749999999999971</v>
      </c>
      <c r="D787">
        <f>Table1[[#This Row],[reaction extent]]/2</f>
        <v>0.39250000000000029</v>
      </c>
      <c r="E787">
        <f>Table1[[#This Row],[reaction extent]]/2</f>
        <v>0.39250000000000029</v>
      </c>
      <c r="F787">
        <f>$M$7*Table1[[#This Row],[CO2 frac]]+$M$6*Table1[[#This Row],[CO frac]]+$M$5*Table1[[#This Row],[H2O frac]]</f>
        <v>-196684.75</v>
      </c>
      <c r="G7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-10090.315739704676</v>
      </c>
      <c r="H787">
        <f>Table1[[#This Row],[1st Term]]+Table1[[#This Row],[2nd Term]]</f>
        <v>-206775.06573970467</v>
      </c>
      <c r="I787">
        <f t="shared" si="25"/>
        <v>12417.037591920223</v>
      </c>
    </row>
    <row r="788" spans="1:9" x14ac:dyDescent="0.25">
      <c r="A788">
        <f t="shared" si="24"/>
        <v>0.78600000000000059</v>
      </c>
      <c r="B788">
        <f>(1-Table1[[#This Row],[reaction extent]])/2</f>
        <v>0.10699999999999971</v>
      </c>
      <c r="C788">
        <f>(1-Table1[[#This Row],[reaction extent]])/2</f>
        <v>0.10699999999999971</v>
      </c>
      <c r="D788">
        <f>Table1[[#This Row],[reaction extent]]/2</f>
        <v>0.39300000000000029</v>
      </c>
      <c r="E788">
        <f>Table1[[#This Row],[reaction extent]]/2</f>
        <v>0.39300000000000029</v>
      </c>
      <c r="F788">
        <f>$M$7*Table1[[#This Row],[CO2 frac]]+$M$6*Table1[[#This Row],[CO frac]]+$M$5*Table1[[#This Row],[H2O frac]]</f>
        <v>-196683.1</v>
      </c>
      <c r="G7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-10079.524071616499</v>
      </c>
      <c r="H788">
        <f>Table1[[#This Row],[1st Term]]+Table1[[#This Row],[2nd Term]]</f>
        <v>-206762.6240716165</v>
      </c>
      <c r="I788">
        <f t="shared" si="25"/>
        <v>12466.382198006602</v>
      </c>
    </row>
    <row r="789" spans="1:9" x14ac:dyDescent="0.25">
      <c r="A789">
        <f t="shared" si="24"/>
        <v>0.78700000000000059</v>
      </c>
      <c r="B789">
        <f>(1-Table1[[#This Row],[reaction extent]])/2</f>
        <v>0.10649999999999971</v>
      </c>
      <c r="C789">
        <f>(1-Table1[[#This Row],[reaction extent]])/2</f>
        <v>0.10649999999999971</v>
      </c>
      <c r="D789">
        <f>Table1[[#This Row],[reaction extent]]/2</f>
        <v>0.39350000000000029</v>
      </c>
      <c r="E789">
        <f>Table1[[#This Row],[reaction extent]]/2</f>
        <v>0.39350000000000029</v>
      </c>
      <c r="F789">
        <f>$M$7*Table1[[#This Row],[CO2 frac]]+$M$6*Table1[[#This Row],[CO frac]]+$M$5*Table1[[#This Row],[H2O frac]]</f>
        <v>-196681.45</v>
      </c>
      <c r="G7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-10068.682975308646</v>
      </c>
      <c r="H789">
        <f>Table1[[#This Row],[1st Term]]+Table1[[#This Row],[2nd Term]]</f>
        <v>-206750.13297530866</v>
      </c>
      <c r="I789">
        <f t="shared" si="25"/>
        <v>12515.894896772796</v>
      </c>
    </row>
    <row r="790" spans="1:9" x14ac:dyDescent="0.25">
      <c r="A790">
        <f t="shared" si="24"/>
        <v>0.78800000000000059</v>
      </c>
      <c r="B790">
        <f>(1-Table1[[#This Row],[reaction extent]])/2</f>
        <v>0.10599999999999971</v>
      </c>
      <c r="C790">
        <f>(1-Table1[[#This Row],[reaction extent]])/2</f>
        <v>0.10599999999999971</v>
      </c>
      <c r="D790">
        <f>Table1[[#This Row],[reaction extent]]/2</f>
        <v>0.39400000000000029</v>
      </c>
      <c r="E790">
        <f>Table1[[#This Row],[reaction extent]]/2</f>
        <v>0.39400000000000029</v>
      </c>
      <c r="F790">
        <f>$M$7*Table1[[#This Row],[CO2 frac]]+$M$6*Table1[[#This Row],[CO frac]]+$M$5*Table1[[#This Row],[H2O frac]]</f>
        <v>-196679.8</v>
      </c>
      <c r="G7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-10057.79228182298</v>
      </c>
      <c r="H790">
        <f>Table1[[#This Row],[1st Term]]+Table1[[#This Row],[2nd Term]]</f>
        <v>-206737.59228182296</v>
      </c>
      <c r="I790">
        <f t="shared" si="25"/>
        <v>12565.577431072586</v>
      </c>
    </row>
    <row r="791" spans="1:9" x14ac:dyDescent="0.25">
      <c r="A791">
        <f t="shared" si="24"/>
        <v>0.78900000000000059</v>
      </c>
      <c r="B791">
        <f>(1-Table1[[#This Row],[reaction extent]])/2</f>
        <v>0.10549999999999971</v>
      </c>
      <c r="C791">
        <f>(1-Table1[[#This Row],[reaction extent]])/2</f>
        <v>0.10549999999999971</v>
      </c>
      <c r="D791">
        <f>Table1[[#This Row],[reaction extent]]/2</f>
        <v>0.39450000000000029</v>
      </c>
      <c r="E791">
        <f>Table1[[#This Row],[reaction extent]]/2</f>
        <v>0.39450000000000029</v>
      </c>
      <c r="F791">
        <f>$M$7*Table1[[#This Row],[CO2 frac]]+$M$6*Table1[[#This Row],[CO frac]]+$M$5*Table1[[#This Row],[H2O frac]]</f>
        <v>-196678.15000000002</v>
      </c>
      <c r="G7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-10046.851820446502</v>
      </c>
      <c r="H791">
        <f>Table1[[#This Row],[1st Term]]+Table1[[#This Row],[2nd Term]]</f>
        <v>-206725.00182044652</v>
      </c>
      <c r="I791">
        <f t="shared" si="25"/>
        <v>12615.431567988697</v>
      </c>
    </row>
    <row r="792" spans="1:9" x14ac:dyDescent="0.25">
      <c r="A792">
        <f t="shared" si="24"/>
        <v>0.79000000000000059</v>
      </c>
      <c r="B792">
        <f>(1-Table1[[#This Row],[reaction extent]])/2</f>
        <v>0.1049999999999997</v>
      </c>
      <c r="C792">
        <f>(1-Table1[[#This Row],[reaction extent]])/2</f>
        <v>0.1049999999999997</v>
      </c>
      <c r="D792">
        <f>Table1[[#This Row],[reaction extent]]/2</f>
        <v>0.3950000000000003</v>
      </c>
      <c r="E792">
        <f>Table1[[#This Row],[reaction extent]]/2</f>
        <v>0.3950000000000003</v>
      </c>
      <c r="F792">
        <f>$M$7*Table1[[#This Row],[CO2 frac]]+$M$6*Table1[[#This Row],[CO frac]]+$M$5*Table1[[#This Row],[H2O frac]]</f>
        <v>-196676.5</v>
      </c>
      <c r="G7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-10035.861418686993</v>
      </c>
      <c r="H792">
        <f>Table1[[#This Row],[1st Term]]+Table1[[#This Row],[2nd Term]]</f>
        <v>-206712.36141868698</v>
      </c>
      <c r="I792">
        <f t="shared" si="25"/>
        <v>12665.459099152929</v>
      </c>
    </row>
    <row r="793" spans="1:9" x14ac:dyDescent="0.25">
      <c r="A793">
        <f t="shared" si="24"/>
        <v>0.79100000000000059</v>
      </c>
      <c r="B793">
        <f>(1-Table1[[#This Row],[reaction extent]])/2</f>
        <v>0.1044999999999997</v>
      </c>
      <c r="C793">
        <f>(1-Table1[[#This Row],[reaction extent]])/2</f>
        <v>0.1044999999999997</v>
      </c>
      <c r="D793">
        <f>Table1[[#This Row],[reaction extent]]/2</f>
        <v>0.3955000000000003</v>
      </c>
      <c r="E793">
        <f>Table1[[#This Row],[reaction extent]]/2</f>
        <v>0.3955000000000003</v>
      </c>
      <c r="F793">
        <f>$M$7*Table1[[#This Row],[CO2 frac]]+$M$6*Table1[[#This Row],[CO frac]]+$M$5*Table1[[#This Row],[H2O frac]]</f>
        <v>-196674.84999999998</v>
      </c>
      <c r="G7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-10024.820902248222</v>
      </c>
      <c r="H793">
        <f>Table1[[#This Row],[1st Term]]+Table1[[#This Row],[2nd Term]]</f>
        <v>-206699.67090224821</v>
      </c>
      <c r="I793">
        <f t="shared" si="25"/>
        <v>12715.661841153622</v>
      </c>
    </row>
    <row r="794" spans="1:9" x14ac:dyDescent="0.25">
      <c r="A794">
        <f t="shared" si="24"/>
        <v>0.79200000000000059</v>
      </c>
      <c r="B794">
        <f>(1-Table1[[#This Row],[reaction extent]])/2</f>
        <v>0.1039999999999997</v>
      </c>
      <c r="C794">
        <f>(1-Table1[[#This Row],[reaction extent]])/2</f>
        <v>0.1039999999999997</v>
      </c>
      <c r="D794">
        <f>Table1[[#This Row],[reaction extent]]/2</f>
        <v>0.3960000000000003</v>
      </c>
      <c r="E794">
        <f>Table1[[#This Row],[reaction extent]]/2</f>
        <v>0.3960000000000003</v>
      </c>
      <c r="F794">
        <f>$M$7*Table1[[#This Row],[CO2 frac]]+$M$6*Table1[[#This Row],[CO frac]]+$M$5*Table1[[#This Row],[H2O frac]]</f>
        <v>-196673.2</v>
      </c>
      <c r="G7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-10013.730095004674</v>
      </c>
      <c r="H794">
        <f>Table1[[#This Row],[1st Term]]+Table1[[#This Row],[2nd Term]]</f>
        <v>-206686.93009500467</v>
      </c>
      <c r="I794">
        <f t="shared" si="25"/>
        <v>12766.041636234138</v>
      </c>
    </row>
    <row r="795" spans="1:9" x14ac:dyDescent="0.25">
      <c r="A795">
        <f t="shared" si="24"/>
        <v>0.79300000000000059</v>
      </c>
      <c r="B795">
        <f>(1-Table1[[#This Row],[reaction extent]])/2</f>
        <v>0.1034999999999997</v>
      </c>
      <c r="C795">
        <f>(1-Table1[[#This Row],[reaction extent]])/2</f>
        <v>0.1034999999999997</v>
      </c>
      <c r="D795">
        <f>Table1[[#This Row],[reaction extent]]/2</f>
        <v>0.3965000000000003</v>
      </c>
      <c r="E795">
        <f>Table1[[#This Row],[reaction extent]]/2</f>
        <v>0.3965000000000003</v>
      </c>
      <c r="F795">
        <f>$M$7*Table1[[#This Row],[CO2 frac]]+$M$6*Table1[[#This Row],[CO frac]]+$M$5*Table1[[#This Row],[H2O frac]]</f>
        <v>-196671.55</v>
      </c>
      <c r="G7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-10002.588818975755</v>
      </c>
      <c r="H795">
        <f>Table1[[#This Row],[1st Term]]+Table1[[#This Row],[2nd Term]]</f>
        <v>-206674.13881897574</v>
      </c>
      <c r="I795">
        <f t="shared" si="25"/>
        <v>12816.600352554804</v>
      </c>
    </row>
    <row r="796" spans="1:9" x14ac:dyDescent="0.25">
      <c r="A796">
        <f t="shared" si="24"/>
        <v>0.79400000000000059</v>
      </c>
      <c r="B796">
        <f>(1-Table1[[#This Row],[reaction extent]])/2</f>
        <v>0.1029999999999997</v>
      </c>
      <c r="C796">
        <f>(1-Table1[[#This Row],[reaction extent]])/2</f>
        <v>0.1029999999999997</v>
      </c>
      <c r="D796">
        <f>Table1[[#This Row],[reaction extent]]/2</f>
        <v>0.3970000000000003</v>
      </c>
      <c r="E796">
        <f>Table1[[#This Row],[reaction extent]]/2</f>
        <v>0.3970000000000003</v>
      </c>
      <c r="F796">
        <f>$M$7*Table1[[#This Row],[CO2 frac]]+$M$6*Table1[[#This Row],[CO frac]]+$M$5*Table1[[#This Row],[H2O frac]]</f>
        <v>-196669.90000000002</v>
      </c>
      <c r="G7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-9991.3968942995543</v>
      </c>
      <c r="H796">
        <f>Table1[[#This Row],[1st Term]]+Table1[[#This Row],[2nd Term]]</f>
        <v>-206661.29689429956</v>
      </c>
      <c r="I796">
        <f t="shared" si="25"/>
        <v>12867.339884862293</v>
      </c>
    </row>
    <row r="797" spans="1:9" x14ac:dyDescent="0.25">
      <c r="A797">
        <f t="shared" si="24"/>
        <v>0.7950000000000006</v>
      </c>
      <c r="B797">
        <f>(1-Table1[[#This Row],[reaction extent]])/2</f>
        <v>0.1024999999999997</v>
      </c>
      <c r="C797">
        <f>(1-Table1[[#This Row],[reaction extent]])/2</f>
        <v>0.1024999999999997</v>
      </c>
      <c r="D797">
        <f>Table1[[#This Row],[reaction extent]]/2</f>
        <v>0.3975000000000003</v>
      </c>
      <c r="E797">
        <f>Table1[[#This Row],[reaction extent]]/2</f>
        <v>0.3975000000000003</v>
      </c>
      <c r="F797">
        <f>$M$7*Table1[[#This Row],[CO2 frac]]+$M$6*Table1[[#This Row],[CO frac]]+$M$5*Table1[[#This Row],[H2O frac]]</f>
        <v>-196668.25</v>
      </c>
      <c r="G7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-9980.1541392060262</v>
      </c>
      <c r="H797">
        <f>Table1[[#This Row],[1st Term]]+Table1[[#This Row],[2nd Term]]</f>
        <v>-206648.40413920602</v>
      </c>
      <c r="I797">
        <f t="shared" si="25"/>
        <v>12918.262154926186</v>
      </c>
    </row>
    <row r="798" spans="1:9" x14ac:dyDescent="0.25">
      <c r="A798">
        <f t="shared" si="24"/>
        <v>0.7960000000000006</v>
      </c>
      <c r="B798">
        <f>(1-Table1[[#This Row],[reaction extent]])/2</f>
        <v>0.1019999999999997</v>
      </c>
      <c r="C798">
        <f>(1-Table1[[#This Row],[reaction extent]])/2</f>
        <v>0.1019999999999997</v>
      </c>
      <c r="D798">
        <f>Table1[[#This Row],[reaction extent]]/2</f>
        <v>0.3980000000000003</v>
      </c>
      <c r="E798">
        <f>Table1[[#This Row],[reaction extent]]/2</f>
        <v>0.3980000000000003</v>
      </c>
      <c r="F798">
        <f>$M$7*Table1[[#This Row],[CO2 frac]]+$M$6*Table1[[#This Row],[CO frac]]+$M$5*Table1[[#This Row],[H2O frac]]</f>
        <v>-196666.6</v>
      </c>
      <c r="G7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-9968.8603699896994</v>
      </c>
      <c r="H798">
        <f>Table1[[#This Row],[1st Term]]+Table1[[#This Row],[2nd Term]]</f>
        <v>-206635.46036998971</v>
      </c>
      <c r="I798">
        <f t="shared" si="25"/>
        <v>12969.369112106495</v>
      </c>
    </row>
    <row r="799" spans="1:9" x14ac:dyDescent="0.25">
      <c r="A799">
        <f t="shared" si="24"/>
        <v>0.7970000000000006</v>
      </c>
      <c r="B799">
        <f>(1-Table1[[#This Row],[reaction extent]])/2</f>
        <v>0.1014999999999997</v>
      </c>
      <c r="C799">
        <f>(1-Table1[[#This Row],[reaction extent]])/2</f>
        <v>0.1014999999999997</v>
      </c>
      <c r="D799">
        <f>Table1[[#This Row],[reaction extent]]/2</f>
        <v>0.3985000000000003</v>
      </c>
      <c r="E799">
        <f>Table1[[#This Row],[reaction extent]]/2</f>
        <v>0.3985000000000003</v>
      </c>
      <c r="F799">
        <f>$M$7*Table1[[#This Row],[CO2 frac]]+$M$6*Table1[[#This Row],[CO frac]]+$M$5*Table1[[#This Row],[H2O frac]]</f>
        <v>-196664.94999999998</v>
      </c>
      <c r="G7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-9957.5154009818307</v>
      </c>
      <c r="H799">
        <f>Table1[[#This Row],[1st Term]]+Table1[[#This Row],[2nd Term]]</f>
        <v>-206622.4654009818</v>
      </c>
      <c r="I799">
        <f t="shared" si="25"/>
        <v>13020.662733862981</v>
      </c>
    </row>
    <row r="800" spans="1:9" x14ac:dyDescent="0.25">
      <c r="A800">
        <f t="shared" si="24"/>
        <v>0.7980000000000006</v>
      </c>
      <c r="B800">
        <f>(1-Table1[[#This Row],[reaction extent]])/2</f>
        <v>0.1009999999999997</v>
      </c>
      <c r="C800">
        <f>(1-Table1[[#This Row],[reaction extent]])/2</f>
        <v>0.1009999999999997</v>
      </c>
      <c r="D800">
        <f>Table1[[#This Row],[reaction extent]]/2</f>
        <v>0.3990000000000003</v>
      </c>
      <c r="E800">
        <f>Table1[[#This Row],[reaction extent]]/2</f>
        <v>0.3990000000000003</v>
      </c>
      <c r="F800">
        <f>$M$7*Table1[[#This Row],[CO2 frac]]+$M$6*Table1[[#This Row],[CO frac]]+$M$5*Table1[[#This Row],[H2O frac]]</f>
        <v>-196663.3</v>
      </c>
      <c r="G8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-9946.1190445219836</v>
      </c>
      <c r="H800">
        <f>Table1[[#This Row],[1st Term]]+Table1[[#This Row],[2nd Term]]</f>
        <v>-206609.41904452199</v>
      </c>
      <c r="I800">
        <f t="shared" si="25"/>
        <v>13072.145026366332</v>
      </c>
    </row>
    <row r="801" spans="1:9" x14ac:dyDescent="0.25">
      <c r="A801">
        <f t="shared" si="24"/>
        <v>0.7990000000000006</v>
      </c>
      <c r="B801">
        <f>(1-Table1[[#This Row],[reaction extent]])/2</f>
        <v>0.1004999999999997</v>
      </c>
      <c r="C801">
        <f>(1-Table1[[#This Row],[reaction extent]])/2</f>
        <v>0.1004999999999997</v>
      </c>
      <c r="D801">
        <f>Table1[[#This Row],[reaction extent]]/2</f>
        <v>0.3995000000000003</v>
      </c>
      <c r="E801">
        <f>Table1[[#This Row],[reaction extent]]/2</f>
        <v>0.3995000000000003</v>
      </c>
      <c r="F801">
        <f>$M$7*Table1[[#This Row],[CO2 frac]]+$M$6*Table1[[#This Row],[CO frac]]+$M$5*Table1[[#This Row],[H2O frac]]</f>
        <v>-196661.65</v>
      </c>
      <c r="G8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-9934.6711109290864</v>
      </c>
      <c r="H801">
        <f>Table1[[#This Row],[1st Term]]+Table1[[#This Row],[2nd Term]]</f>
        <v>-206596.32111092907</v>
      </c>
      <c r="I801">
        <f t="shared" si="25"/>
        <v>13123.81802505114</v>
      </c>
    </row>
    <row r="802" spans="1:9" x14ac:dyDescent="0.25">
      <c r="A802">
        <f t="shared" si="24"/>
        <v>0.8000000000000006</v>
      </c>
      <c r="B802">
        <f>(1-Table1[[#This Row],[reaction extent]])/2</f>
        <v>9.99999999999997E-2</v>
      </c>
      <c r="C802">
        <f>(1-Table1[[#This Row],[reaction extent]])/2</f>
        <v>9.99999999999997E-2</v>
      </c>
      <c r="D802">
        <f>Table1[[#This Row],[reaction extent]]/2</f>
        <v>0.4000000000000003</v>
      </c>
      <c r="E802">
        <f>Table1[[#This Row],[reaction extent]]/2</f>
        <v>0.4000000000000003</v>
      </c>
      <c r="F802">
        <f>$M$7*Table1[[#This Row],[CO2 frac]]+$M$6*Table1[[#This Row],[CO frac]]+$M$5*Table1[[#This Row],[H2O frac]]</f>
        <v>-196660</v>
      </c>
      <c r="G8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-9923.1714084718733</v>
      </c>
      <c r="H802">
        <f>Table1[[#This Row],[1st Term]]+Table1[[#This Row],[2nd Term]]</f>
        <v>-206583.17140847188</v>
      </c>
      <c r="I802">
        <f t="shared" si="25"/>
        <v>13175.68379518342</v>
      </c>
    </row>
    <row r="803" spans="1:9" x14ac:dyDescent="0.25">
      <c r="A803">
        <f t="shared" si="24"/>
        <v>0.8010000000000006</v>
      </c>
      <c r="B803">
        <f>(1-Table1[[#This Row],[reaction extent]])/2</f>
        <v>9.94999999999997E-2</v>
      </c>
      <c r="C803">
        <f>(1-Table1[[#This Row],[reaction extent]])/2</f>
        <v>9.94999999999997E-2</v>
      </c>
      <c r="D803">
        <f>Table1[[#This Row],[reaction extent]]/2</f>
        <v>0.4005000000000003</v>
      </c>
      <c r="E803">
        <f>Table1[[#This Row],[reaction extent]]/2</f>
        <v>0.4005000000000003</v>
      </c>
      <c r="F803">
        <f>$M$7*Table1[[#This Row],[CO2 frac]]+$M$6*Table1[[#This Row],[CO frac]]+$M$5*Table1[[#This Row],[H2O frac]]</f>
        <v>-196658.34999999998</v>
      </c>
      <c r="G8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-9911.6197433387424</v>
      </c>
      <c r="H803">
        <f>Table1[[#This Row],[1st Term]]+Table1[[#This Row],[2nd Term]]</f>
        <v>-206569.9697433387</v>
      </c>
      <c r="I803">
        <f t="shared" si="25"/>
        <v>13227.744432428142</v>
      </c>
    </row>
    <row r="804" spans="1:9" x14ac:dyDescent="0.25">
      <c r="A804">
        <f t="shared" si="24"/>
        <v>0.8020000000000006</v>
      </c>
      <c r="B804">
        <f>(1-Table1[[#This Row],[reaction extent]])/2</f>
        <v>9.8999999999999699E-2</v>
      </c>
      <c r="C804">
        <f>(1-Table1[[#This Row],[reaction extent]])/2</f>
        <v>9.8999999999999699E-2</v>
      </c>
      <c r="D804">
        <f>Table1[[#This Row],[reaction extent]]/2</f>
        <v>0.4010000000000003</v>
      </c>
      <c r="E804">
        <f>Table1[[#This Row],[reaction extent]]/2</f>
        <v>0.4010000000000003</v>
      </c>
      <c r="F804">
        <f>$M$7*Table1[[#This Row],[CO2 frac]]+$M$6*Table1[[#This Row],[CO frac]]+$M$5*Table1[[#This Row],[H2O frac]]</f>
        <v>-196656.7</v>
      </c>
      <c r="G8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-9900.0159196070144</v>
      </c>
      <c r="H804">
        <f>Table1[[#This Row],[1st Term]]+Table1[[#This Row],[2nd Term]]</f>
        <v>-206556.71591960703</v>
      </c>
      <c r="I804">
        <f t="shared" si="25"/>
        <v>13280.00206357682</v>
      </c>
    </row>
    <row r="805" spans="1:9" x14ac:dyDescent="0.25">
      <c r="A805">
        <f t="shared" si="24"/>
        <v>0.8030000000000006</v>
      </c>
      <c r="B805">
        <f>(1-Table1[[#This Row],[reaction extent]])/2</f>
        <v>9.8499999999999699E-2</v>
      </c>
      <c r="C805">
        <f>(1-Table1[[#This Row],[reaction extent]])/2</f>
        <v>9.8499999999999699E-2</v>
      </c>
      <c r="D805">
        <f>Table1[[#This Row],[reaction extent]]/2</f>
        <v>0.4015000000000003</v>
      </c>
      <c r="E805">
        <f>Table1[[#This Row],[reaction extent]]/2</f>
        <v>0.4015000000000003</v>
      </c>
      <c r="F805">
        <f>$M$7*Table1[[#This Row],[CO2 frac]]+$M$6*Table1[[#This Row],[CO frac]]+$M$5*Table1[[#This Row],[H2O frac]]</f>
        <v>-196655.05</v>
      </c>
      <c r="G8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-9888.3597392115589</v>
      </c>
      <c r="H805">
        <f>Table1[[#This Row],[1st Term]]+Table1[[#This Row],[2nd Term]]</f>
        <v>-206543.40973921155</v>
      </c>
      <c r="I805">
        <f t="shared" si="25"/>
        <v>13332.458847129588</v>
      </c>
    </row>
    <row r="806" spans="1:9" x14ac:dyDescent="0.25">
      <c r="A806">
        <f t="shared" si="24"/>
        <v>0.8040000000000006</v>
      </c>
      <c r="B806">
        <f>(1-Table1[[#This Row],[reaction extent]])/2</f>
        <v>9.7999999999999698E-2</v>
      </c>
      <c r="C806">
        <f>(1-Table1[[#This Row],[reaction extent]])/2</f>
        <v>9.7999999999999698E-2</v>
      </c>
      <c r="D806">
        <f>Table1[[#This Row],[reaction extent]]/2</f>
        <v>0.4020000000000003</v>
      </c>
      <c r="E806">
        <f>Table1[[#This Row],[reaction extent]]/2</f>
        <v>0.4020000000000003</v>
      </c>
      <c r="F806">
        <f>$M$7*Table1[[#This Row],[CO2 frac]]+$M$6*Table1[[#This Row],[CO frac]]+$M$5*Table1[[#This Row],[H2O frac]]</f>
        <v>-196653.4</v>
      </c>
      <c r="G8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-9876.6510019127745</v>
      </c>
      <c r="H806">
        <f>Table1[[#This Row],[1st Term]]+Table1[[#This Row],[2nd Term]]</f>
        <v>-206530.05100191277</v>
      </c>
      <c r="I806">
        <f t="shared" si="25"/>
        <v>13385.116973819082</v>
      </c>
    </row>
    <row r="807" spans="1:9" x14ac:dyDescent="0.25">
      <c r="A807">
        <f t="shared" ref="A807:A870" si="26">A806+0.001</f>
        <v>0.8050000000000006</v>
      </c>
      <c r="B807">
        <f>(1-Table1[[#This Row],[reaction extent]])/2</f>
        <v>9.7499999999999698E-2</v>
      </c>
      <c r="C807">
        <f>(1-Table1[[#This Row],[reaction extent]])/2</f>
        <v>9.7499999999999698E-2</v>
      </c>
      <c r="D807">
        <f>Table1[[#This Row],[reaction extent]]/2</f>
        <v>0.4025000000000003</v>
      </c>
      <c r="E807">
        <f>Table1[[#This Row],[reaction extent]]/2</f>
        <v>0.4025000000000003</v>
      </c>
      <c r="F807">
        <f>$M$7*Table1[[#This Row],[CO2 frac]]+$M$6*Table1[[#This Row],[CO frac]]+$M$5*Table1[[#This Row],[H2O frac]]</f>
        <v>-196651.75</v>
      </c>
      <c r="G8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-9864.8895052639236</v>
      </c>
      <c r="H807">
        <f>Table1[[#This Row],[1st Term]]+Table1[[#This Row],[2nd Term]]</f>
        <v>-206516.63950526391</v>
      </c>
      <c r="I807">
        <f t="shared" si="25"/>
        <v>13437.978667498088</v>
      </c>
    </row>
    <row r="808" spans="1:9" x14ac:dyDescent="0.25">
      <c r="A808">
        <f t="shared" si="26"/>
        <v>0.8060000000000006</v>
      </c>
      <c r="B808">
        <f>(1-Table1[[#This Row],[reaction extent]])/2</f>
        <v>9.6999999999999698E-2</v>
      </c>
      <c r="C808">
        <f>(1-Table1[[#This Row],[reaction extent]])/2</f>
        <v>9.6999999999999698E-2</v>
      </c>
      <c r="D808">
        <f>Table1[[#This Row],[reaction extent]]/2</f>
        <v>0.4030000000000003</v>
      </c>
      <c r="E808">
        <f>Table1[[#This Row],[reaction extent]]/2</f>
        <v>0.4030000000000003</v>
      </c>
      <c r="F808">
        <f>$M$7*Table1[[#This Row],[CO2 frac]]+$M$6*Table1[[#This Row],[CO frac]]+$M$5*Table1[[#This Row],[H2O frac]]</f>
        <v>-196650.09999999998</v>
      </c>
      <c r="G8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-9853.0750445777921</v>
      </c>
      <c r="H808">
        <f>Table1[[#This Row],[1st Term]]+Table1[[#This Row],[2nd Term]]</f>
        <v>-206503.17504457777</v>
      </c>
      <c r="I808">
        <f t="shared" si="25"/>
        <v>13491.046185619767</v>
      </c>
    </row>
    <row r="809" spans="1:9" x14ac:dyDescent="0.25">
      <c r="A809">
        <f t="shared" si="26"/>
        <v>0.80700000000000061</v>
      </c>
      <c r="B809">
        <f>(1-Table1[[#This Row],[reaction extent]])/2</f>
        <v>9.6499999999999697E-2</v>
      </c>
      <c r="C809">
        <f>(1-Table1[[#This Row],[reaction extent]])/2</f>
        <v>9.6499999999999697E-2</v>
      </c>
      <c r="D809">
        <f>Table1[[#This Row],[reaction extent]]/2</f>
        <v>0.4035000000000003</v>
      </c>
      <c r="E809">
        <f>Table1[[#This Row],[reaction extent]]/2</f>
        <v>0.4035000000000003</v>
      </c>
      <c r="F809">
        <f>$M$7*Table1[[#This Row],[CO2 frac]]+$M$6*Table1[[#This Row],[CO frac]]+$M$5*Table1[[#This Row],[H2O frac]]</f>
        <v>-196648.45</v>
      </c>
      <c r="G8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-9841.2074128926506</v>
      </c>
      <c r="H809">
        <f>Table1[[#This Row],[1st Term]]+Table1[[#This Row],[2nd Term]]</f>
        <v>-206489.65741289267</v>
      </c>
      <c r="I809">
        <f t="shared" si="25"/>
        <v>13544.321820139872</v>
      </c>
    </row>
    <row r="810" spans="1:9" x14ac:dyDescent="0.25">
      <c r="A810">
        <f t="shared" si="26"/>
        <v>0.80800000000000061</v>
      </c>
      <c r="B810">
        <f>(1-Table1[[#This Row],[reaction extent]])/2</f>
        <v>9.5999999999999697E-2</v>
      </c>
      <c r="C810">
        <f>(1-Table1[[#This Row],[reaction extent]])/2</f>
        <v>9.5999999999999697E-2</v>
      </c>
      <c r="D810">
        <f>Table1[[#This Row],[reaction extent]]/2</f>
        <v>0.4040000000000003</v>
      </c>
      <c r="E810">
        <f>Table1[[#This Row],[reaction extent]]/2</f>
        <v>0.4040000000000003</v>
      </c>
      <c r="F810">
        <f>$M$7*Table1[[#This Row],[CO2 frac]]+$M$6*Table1[[#This Row],[CO frac]]+$M$5*Table1[[#This Row],[H2O frac]]</f>
        <v>-196646.8</v>
      </c>
      <c r="G8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-9829.2864009375171</v>
      </c>
      <c r="H810">
        <f>Table1[[#This Row],[1st Term]]+Table1[[#This Row],[2nd Term]]</f>
        <v>-206476.08640093749</v>
      </c>
      <c r="I810">
        <f t="shared" si="25"/>
        <v>13597.80789799696</v>
      </c>
    </row>
    <row r="811" spans="1:9" x14ac:dyDescent="0.25">
      <c r="A811">
        <f t="shared" si="26"/>
        <v>0.80900000000000061</v>
      </c>
      <c r="B811">
        <f>(1-Table1[[#This Row],[reaction extent]])/2</f>
        <v>9.5499999999999696E-2</v>
      </c>
      <c r="C811">
        <f>(1-Table1[[#This Row],[reaction extent]])/2</f>
        <v>9.5499999999999696E-2</v>
      </c>
      <c r="D811">
        <f>Table1[[#This Row],[reaction extent]]/2</f>
        <v>0.4045000000000003</v>
      </c>
      <c r="E811">
        <f>Table1[[#This Row],[reaction extent]]/2</f>
        <v>0.4045000000000003</v>
      </c>
      <c r="F811">
        <f>$M$7*Table1[[#This Row],[CO2 frac]]+$M$6*Table1[[#This Row],[CO frac]]+$M$5*Table1[[#This Row],[H2O frac]]</f>
        <v>-196645.15</v>
      </c>
      <c r="G8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-9817.3117970966905</v>
      </c>
      <c r="H811">
        <f>Table1[[#This Row],[1st Term]]+Table1[[#This Row],[2nd Term]]</f>
        <v>-206462.46179709668</v>
      </c>
      <c r="I811">
        <f t="shared" si="25"/>
        <v>13651.506781985505</v>
      </c>
    </row>
    <row r="812" spans="1:9" x14ac:dyDescent="0.25">
      <c r="A812">
        <f t="shared" si="26"/>
        <v>0.81000000000000061</v>
      </c>
      <c r="B812">
        <f>(1-Table1[[#This Row],[reaction extent]])/2</f>
        <v>9.4999999999999696E-2</v>
      </c>
      <c r="C812">
        <f>(1-Table1[[#This Row],[reaction extent]])/2</f>
        <v>9.4999999999999696E-2</v>
      </c>
      <c r="D812">
        <f>Table1[[#This Row],[reaction extent]]/2</f>
        <v>0.4050000000000003</v>
      </c>
      <c r="E812">
        <f>Table1[[#This Row],[reaction extent]]/2</f>
        <v>0.4050000000000003</v>
      </c>
      <c r="F812">
        <f>$M$7*Table1[[#This Row],[CO2 frac]]+$M$6*Table1[[#This Row],[CO frac]]+$M$5*Table1[[#This Row],[H2O frac]]</f>
        <v>-196643.5</v>
      </c>
      <c r="G8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-9805.2833873735199</v>
      </c>
      <c r="H812">
        <f>Table1[[#This Row],[1st Term]]+Table1[[#This Row],[2nd Term]]</f>
        <v>-206448.78338737352</v>
      </c>
      <c r="I812">
        <f t="shared" si="25"/>
        <v>13705.420871614466</v>
      </c>
    </row>
    <row r="813" spans="1:9" x14ac:dyDescent="0.25">
      <c r="A813">
        <f t="shared" si="26"/>
        <v>0.81100000000000061</v>
      </c>
      <c r="B813">
        <f>(1-Table1[[#This Row],[reaction extent]])/2</f>
        <v>9.4499999999999695E-2</v>
      </c>
      <c r="C813">
        <f>(1-Table1[[#This Row],[reaction extent]])/2</f>
        <v>9.4499999999999695E-2</v>
      </c>
      <c r="D813">
        <f>Table1[[#This Row],[reaction extent]]/2</f>
        <v>0.4055000000000003</v>
      </c>
      <c r="E813">
        <f>Table1[[#This Row],[reaction extent]]/2</f>
        <v>0.4055000000000003</v>
      </c>
      <c r="F813">
        <f>$M$7*Table1[[#This Row],[CO2 frac]]+$M$6*Table1[[#This Row],[CO frac]]+$M$5*Table1[[#This Row],[H2O frac]]</f>
        <v>-196641.85</v>
      </c>
      <c r="G8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-9793.2009553534517</v>
      </c>
      <c r="H813">
        <f>Table1[[#This Row],[1st Term]]+Table1[[#This Row],[2nd Term]]</f>
        <v>-206435.05095535345</v>
      </c>
      <c r="I813">
        <f t="shared" si="25"/>
        <v>13759.552603631151</v>
      </c>
    </row>
    <row r="814" spans="1:9" x14ac:dyDescent="0.25">
      <c r="A814">
        <f t="shared" si="26"/>
        <v>0.81200000000000061</v>
      </c>
      <c r="B814">
        <f>(1-Table1[[#This Row],[reaction extent]])/2</f>
        <v>9.3999999999999695E-2</v>
      </c>
      <c r="C814">
        <f>(1-Table1[[#This Row],[reaction extent]])/2</f>
        <v>9.3999999999999695E-2</v>
      </c>
      <c r="D814">
        <f>Table1[[#This Row],[reaction extent]]/2</f>
        <v>0.40600000000000031</v>
      </c>
      <c r="E814">
        <f>Table1[[#This Row],[reaction extent]]/2</f>
        <v>0.40600000000000031</v>
      </c>
      <c r="F814">
        <f>$M$7*Table1[[#This Row],[CO2 frac]]+$M$6*Table1[[#This Row],[CO frac]]+$M$5*Table1[[#This Row],[H2O frac]]</f>
        <v>-196640.2</v>
      </c>
      <c r="G8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-9781.0642821662423</v>
      </c>
      <c r="H814">
        <f>Table1[[#This Row],[1st Term]]+Table1[[#This Row],[2nd Term]]</f>
        <v>-206421.26428216626</v>
      </c>
      <c r="I814">
        <f t="shared" si="25"/>
        <v>13813.904453039855</v>
      </c>
    </row>
    <row r="815" spans="1:9" x14ac:dyDescent="0.25">
      <c r="A815">
        <f t="shared" si="26"/>
        <v>0.81300000000000061</v>
      </c>
      <c r="B815">
        <f>(1-Table1[[#This Row],[reaction extent]])/2</f>
        <v>9.3499999999999694E-2</v>
      </c>
      <c r="C815">
        <f>(1-Table1[[#This Row],[reaction extent]])/2</f>
        <v>9.3499999999999694E-2</v>
      </c>
      <c r="D815">
        <f>Table1[[#This Row],[reaction extent]]/2</f>
        <v>0.40650000000000031</v>
      </c>
      <c r="E815">
        <f>Table1[[#This Row],[reaction extent]]/2</f>
        <v>0.40650000000000031</v>
      </c>
      <c r="F815">
        <f>$M$7*Table1[[#This Row],[CO2 frac]]+$M$6*Table1[[#This Row],[CO frac]]+$M$5*Table1[[#This Row],[H2O frac]]</f>
        <v>-196638.55</v>
      </c>
      <c r="G8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-9768.8731464473913</v>
      </c>
      <c r="H815">
        <f>Table1[[#This Row],[1st Term]]+Table1[[#This Row],[2nd Term]]</f>
        <v>-206407.42314644737</v>
      </c>
      <c r="I815">
        <f t="shared" si="25"/>
        <v>13868.478933742141</v>
      </c>
    </row>
    <row r="816" spans="1:9" x14ac:dyDescent="0.25">
      <c r="A816">
        <f t="shared" si="26"/>
        <v>0.81400000000000061</v>
      </c>
      <c r="B816">
        <f>(1-Table1[[#This Row],[reaction extent]])/2</f>
        <v>9.2999999999999694E-2</v>
      </c>
      <c r="C816">
        <f>(1-Table1[[#This Row],[reaction extent]])/2</f>
        <v>9.2999999999999694E-2</v>
      </c>
      <c r="D816">
        <f>Table1[[#This Row],[reaction extent]]/2</f>
        <v>0.40700000000000031</v>
      </c>
      <c r="E816">
        <f>Table1[[#This Row],[reaction extent]]/2</f>
        <v>0.40700000000000031</v>
      </c>
      <c r="F816">
        <f>$M$7*Table1[[#This Row],[CO2 frac]]+$M$6*Table1[[#This Row],[CO frac]]+$M$5*Table1[[#This Row],[H2O frac]]</f>
        <v>-196636.90000000002</v>
      </c>
      <c r="G8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-9756.6273242987481</v>
      </c>
      <c r="H816">
        <f>Table1[[#This Row],[1st Term]]+Table1[[#This Row],[2nd Term]]</f>
        <v>-206393.52732429878</v>
      </c>
      <c r="I816">
        <f t="shared" si="25"/>
        <v>13923.278599555475</v>
      </c>
    </row>
    <row r="817" spans="1:9" x14ac:dyDescent="0.25">
      <c r="A817">
        <f t="shared" si="26"/>
        <v>0.81500000000000061</v>
      </c>
      <c r="B817">
        <f>(1-Table1[[#This Row],[reaction extent]])/2</f>
        <v>9.2499999999999694E-2</v>
      </c>
      <c r="C817">
        <f>(1-Table1[[#This Row],[reaction extent]])/2</f>
        <v>9.2499999999999694E-2</v>
      </c>
      <c r="D817">
        <f>Table1[[#This Row],[reaction extent]]/2</f>
        <v>0.40750000000000031</v>
      </c>
      <c r="E817">
        <f>Table1[[#This Row],[reaction extent]]/2</f>
        <v>0.40750000000000031</v>
      </c>
      <c r="F817">
        <f>$M$7*Table1[[#This Row],[CO2 frac]]+$M$6*Table1[[#This Row],[CO frac]]+$M$5*Table1[[#This Row],[H2O frac]]</f>
        <v>-196635.25</v>
      </c>
      <c r="G8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-9744.3265892482505</v>
      </c>
      <c r="H817">
        <f>Table1[[#This Row],[1st Term]]+Table1[[#This Row],[2nd Term]]</f>
        <v>-206379.57658924826</v>
      </c>
      <c r="I817">
        <f t="shared" si="25"/>
        <v>13978.306044999032</v>
      </c>
    </row>
    <row r="818" spans="1:9" x14ac:dyDescent="0.25">
      <c r="A818">
        <f t="shared" si="26"/>
        <v>0.81600000000000061</v>
      </c>
      <c r="B818">
        <f>(1-Table1[[#This Row],[reaction extent]])/2</f>
        <v>9.1999999999999693E-2</v>
      </c>
      <c r="C818">
        <f>(1-Table1[[#This Row],[reaction extent]])/2</f>
        <v>9.1999999999999693E-2</v>
      </c>
      <c r="D818">
        <f>Table1[[#This Row],[reaction extent]]/2</f>
        <v>0.40800000000000031</v>
      </c>
      <c r="E818">
        <f>Table1[[#This Row],[reaction extent]]/2</f>
        <v>0.40800000000000031</v>
      </c>
      <c r="F818">
        <f>$M$7*Table1[[#This Row],[CO2 frac]]+$M$6*Table1[[#This Row],[CO frac]]+$M$5*Table1[[#This Row],[H2O frac]]</f>
        <v>-196633.59999999998</v>
      </c>
      <c r="G8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-9731.9707122088075</v>
      </c>
      <c r="H818">
        <f>Table1[[#This Row],[1st Term]]+Table1[[#This Row],[2nd Term]]</f>
        <v>-206365.57071220878</v>
      </c>
      <c r="I818">
        <f t="shared" si="25"/>
        <v>14033.563905992183</v>
      </c>
    </row>
    <row r="819" spans="1:9" x14ac:dyDescent="0.25">
      <c r="A819">
        <f t="shared" si="26"/>
        <v>0.81700000000000061</v>
      </c>
      <c r="B819">
        <f>(1-Table1[[#This Row],[reaction extent]])/2</f>
        <v>9.1499999999999693E-2</v>
      </c>
      <c r="C819">
        <f>(1-Table1[[#This Row],[reaction extent]])/2</f>
        <v>9.1499999999999693E-2</v>
      </c>
      <c r="D819">
        <f>Table1[[#This Row],[reaction extent]]/2</f>
        <v>0.40850000000000031</v>
      </c>
      <c r="E819">
        <f>Table1[[#This Row],[reaction extent]]/2</f>
        <v>0.40850000000000031</v>
      </c>
      <c r="F819">
        <f>$M$7*Table1[[#This Row],[CO2 frac]]+$M$6*Table1[[#This Row],[CO frac]]+$M$5*Table1[[#This Row],[H2O frac]]</f>
        <v>-196631.95</v>
      </c>
      <c r="G8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-9719.5594614362763</v>
      </c>
      <c r="H819">
        <f>Table1[[#This Row],[1st Term]]+Table1[[#This Row],[2nd Term]]</f>
        <v>-206351.50946143628</v>
      </c>
      <c r="I819">
        <f t="shared" si="25"/>
        <v>14089.05486113507</v>
      </c>
    </row>
    <row r="820" spans="1:9" x14ac:dyDescent="0.25">
      <c r="A820">
        <f t="shared" si="26"/>
        <v>0.81800000000000062</v>
      </c>
      <c r="B820">
        <f>(1-Table1[[#This Row],[reaction extent]])/2</f>
        <v>9.0999999999999692E-2</v>
      </c>
      <c r="C820">
        <f>(1-Table1[[#This Row],[reaction extent]])/2</f>
        <v>9.0999999999999692E-2</v>
      </c>
      <c r="D820">
        <f>Table1[[#This Row],[reaction extent]]/2</f>
        <v>0.40900000000000031</v>
      </c>
      <c r="E820">
        <f>Table1[[#This Row],[reaction extent]]/2</f>
        <v>0.40900000000000031</v>
      </c>
      <c r="F820">
        <f>$M$7*Table1[[#This Row],[CO2 frac]]+$M$6*Table1[[#This Row],[CO frac]]+$M$5*Table1[[#This Row],[H2O frac]]</f>
        <v>-196630.3</v>
      </c>
      <c r="G8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-9707.0926024865203</v>
      </c>
      <c r="H820">
        <f>Table1[[#This Row],[1st Term]]+Table1[[#This Row],[2nd Term]]</f>
        <v>-206337.39260248651</v>
      </c>
      <c r="I820">
        <f t="shared" si="25"/>
        <v>14144.781632363434</v>
      </c>
    </row>
    <row r="821" spans="1:9" x14ac:dyDescent="0.25">
      <c r="A821">
        <f t="shared" si="26"/>
        <v>0.81900000000000062</v>
      </c>
      <c r="B821">
        <f>(1-Table1[[#This Row],[reaction extent]])/2</f>
        <v>9.0499999999999692E-2</v>
      </c>
      <c r="C821">
        <f>(1-Table1[[#This Row],[reaction extent]])/2</f>
        <v>9.0499999999999692E-2</v>
      </c>
      <c r="D821">
        <f>Table1[[#This Row],[reaction extent]]/2</f>
        <v>0.40950000000000031</v>
      </c>
      <c r="E821">
        <f>Table1[[#This Row],[reaction extent]]/2</f>
        <v>0.40950000000000031</v>
      </c>
      <c r="F821">
        <f>$M$7*Table1[[#This Row],[CO2 frac]]+$M$6*Table1[[#This Row],[CO frac]]+$M$5*Table1[[#This Row],[H2O frac]]</f>
        <v>-196628.65000000002</v>
      </c>
      <c r="G8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-9694.5698981715195</v>
      </c>
      <c r="H821">
        <f>Table1[[#This Row],[1st Term]]+Table1[[#This Row],[2nd Term]]</f>
        <v>-206323.21989817155</v>
      </c>
      <c r="I821">
        <f t="shared" si="25"/>
        <v>14200.746986010914</v>
      </c>
    </row>
    <row r="822" spans="1:9" x14ac:dyDescent="0.25">
      <c r="A822">
        <f t="shared" si="26"/>
        <v>0.82000000000000062</v>
      </c>
      <c r="B822">
        <f>(1-Table1[[#This Row],[reaction extent]])/2</f>
        <v>8.9999999999999691E-2</v>
      </c>
      <c r="C822">
        <f>(1-Table1[[#This Row],[reaction extent]])/2</f>
        <v>8.9999999999999691E-2</v>
      </c>
      <c r="D822">
        <f>Table1[[#This Row],[reaction extent]]/2</f>
        <v>0.41000000000000031</v>
      </c>
      <c r="E822">
        <f>Table1[[#This Row],[reaction extent]]/2</f>
        <v>0.41000000000000031</v>
      </c>
      <c r="F822">
        <f>$M$7*Table1[[#This Row],[CO2 frac]]+$M$6*Table1[[#This Row],[CO frac]]+$M$5*Table1[[#This Row],[H2O frac]]</f>
        <v>-196627</v>
      </c>
      <c r="G8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-9681.9911085144995</v>
      </c>
      <c r="H822">
        <f>Table1[[#This Row],[1st Term]]+Table1[[#This Row],[2nd Term]]</f>
        <v>-206308.99110851448</v>
      </c>
      <c r="I822">
        <f t="shared" si="25"/>
        <v>14256.95373372581</v>
      </c>
    </row>
    <row r="823" spans="1:9" x14ac:dyDescent="0.25">
      <c r="A823">
        <f t="shared" si="26"/>
        <v>0.82100000000000062</v>
      </c>
      <c r="B823">
        <f>(1-Table1[[#This Row],[reaction extent]])/2</f>
        <v>8.9499999999999691E-2</v>
      </c>
      <c r="C823">
        <f>(1-Table1[[#This Row],[reaction extent]])/2</f>
        <v>8.9499999999999691E-2</v>
      </c>
      <c r="D823">
        <f>Table1[[#This Row],[reaction extent]]/2</f>
        <v>0.41050000000000031</v>
      </c>
      <c r="E823">
        <f>Table1[[#This Row],[reaction extent]]/2</f>
        <v>0.41050000000000031</v>
      </c>
      <c r="F823">
        <f>$M$7*Table1[[#This Row],[CO2 frac]]+$M$6*Table1[[#This Row],[CO frac]]+$M$5*Table1[[#This Row],[H2O frac]]</f>
        <v>-196625.35</v>
      </c>
      <c r="G8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-9669.3559907040908</v>
      </c>
      <c r="H823">
        <f>Table1[[#This Row],[1st Term]]+Table1[[#This Row],[2nd Term]]</f>
        <v>-206294.7059907041</v>
      </c>
      <c r="I823">
        <f t="shared" si="25"/>
        <v>14313.404733547928</v>
      </c>
    </row>
    <row r="824" spans="1:9" x14ac:dyDescent="0.25">
      <c r="A824">
        <f t="shared" si="26"/>
        <v>0.82200000000000062</v>
      </c>
      <c r="B824">
        <f>(1-Table1[[#This Row],[reaction extent]])/2</f>
        <v>8.899999999999969E-2</v>
      </c>
      <c r="C824">
        <f>(1-Table1[[#This Row],[reaction extent]])/2</f>
        <v>8.899999999999969E-2</v>
      </c>
      <c r="D824">
        <f>Table1[[#This Row],[reaction extent]]/2</f>
        <v>0.41100000000000031</v>
      </c>
      <c r="E824">
        <f>Table1[[#This Row],[reaction extent]]/2</f>
        <v>0.41100000000000031</v>
      </c>
      <c r="F824">
        <f>$M$7*Table1[[#This Row],[CO2 frac]]+$M$6*Table1[[#This Row],[CO frac]]+$M$5*Table1[[#This Row],[H2O frac]]</f>
        <v>-196623.69999999998</v>
      </c>
      <c r="G8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-9656.6642990474102</v>
      </c>
      <c r="H824">
        <f>Table1[[#This Row],[1st Term]]+Table1[[#This Row],[2nd Term]]</f>
        <v>-206280.36429904739</v>
      </c>
      <c r="I824">
        <f t="shared" si="25"/>
        <v>14370.102890985423</v>
      </c>
    </row>
    <row r="825" spans="1:9" x14ac:dyDescent="0.25">
      <c r="A825">
        <f t="shared" si="26"/>
        <v>0.82300000000000062</v>
      </c>
      <c r="B825">
        <f>(1-Table1[[#This Row],[reaction extent]])/2</f>
        <v>8.849999999999969E-2</v>
      </c>
      <c r="C825">
        <f>(1-Table1[[#This Row],[reaction extent]])/2</f>
        <v>8.849999999999969E-2</v>
      </c>
      <c r="D825">
        <f>Table1[[#This Row],[reaction extent]]/2</f>
        <v>0.41150000000000031</v>
      </c>
      <c r="E825">
        <f>Table1[[#This Row],[reaction extent]]/2</f>
        <v>0.41150000000000031</v>
      </c>
      <c r="F825">
        <f>$M$7*Table1[[#This Row],[CO2 frac]]+$M$6*Table1[[#This Row],[CO frac]]+$M$5*Table1[[#This Row],[H2O frac]]</f>
        <v>-196622.05</v>
      </c>
      <c r="G8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-9643.9157849221392</v>
      </c>
      <c r="H825">
        <f>Table1[[#This Row],[1st Term]]+Table1[[#This Row],[2nd Term]]</f>
        <v>-206265.96578492213</v>
      </c>
      <c r="I825">
        <f t="shared" si="25"/>
        <v>14427.051159946119</v>
      </c>
    </row>
    <row r="826" spans="1:9" x14ac:dyDescent="0.25">
      <c r="A826">
        <f t="shared" si="26"/>
        <v>0.82400000000000062</v>
      </c>
      <c r="B826">
        <f>(1-Table1[[#This Row],[reaction extent]])/2</f>
        <v>8.799999999999969E-2</v>
      </c>
      <c r="C826">
        <f>(1-Table1[[#This Row],[reaction extent]])/2</f>
        <v>8.799999999999969E-2</v>
      </c>
      <c r="D826">
        <f>Table1[[#This Row],[reaction extent]]/2</f>
        <v>0.41200000000000031</v>
      </c>
      <c r="E826">
        <f>Table1[[#This Row],[reaction extent]]/2</f>
        <v>0.41200000000000031</v>
      </c>
      <c r="F826">
        <f>$M$7*Table1[[#This Row],[CO2 frac]]+$M$6*Table1[[#This Row],[CO frac]]+$M$5*Table1[[#This Row],[H2O frac]]</f>
        <v>-196620.40000000002</v>
      </c>
      <c r="G8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-9631.1101967274644</v>
      </c>
      <c r="H826">
        <f>Table1[[#This Row],[1st Term]]+Table1[[#This Row],[2nd Term]]</f>
        <v>-206251.5101967275</v>
      </c>
      <c r="I826">
        <f t="shared" si="25"/>
        <v>14484.252544090838</v>
      </c>
    </row>
    <row r="827" spans="1:9" x14ac:dyDescent="0.25">
      <c r="A827">
        <f t="shared" si="26"/>
        <v>0.82500000000000062</v>
      </c>
      <c r="B827">
        <f>(1-Table1[[#This Row],[reaction extent]])/2</f>
        <v>8.7499999999999689E-2</v>
      </c>
      <c r="C827">
        <f>(1-Table1[[#This Row],[reaction extent]])/2</f>
        <v>8.7499999999999689E-2</v>
      </c>
      <c r="D827">
        <f>Table1[[#This Row],[reaction extent]]/2</f>
        <v>0.41250000000000031</v>
      </c>
      <c r="E827">
        <f>Table1[[#This Row],[reaction extent]]/2</f>
        <v>0.41250000000000031</v>
      </c>
      <c r="F827">
        <f>$M$7*Table1[[#This Row],[CO2 frac]]+$M$6*Table1[[#This Row],[CO frac]]+$M$5*Table1[[#This Row],[H2O frac]]</f>
        <v>-196618.75</v>
      </c>
      <c r="G8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-9618.247279833955</v>
      </c>
      <c r="H827">
        <f>Table1[[#This Row],[1st Term]]+Table1[[#This Row],[2nd Term]]</f>
        <v>-206236.99727983394</v>
      </c>
      <c r="I827">
        <f t="shared" si="25"/>
        <v>14541.710097619203</v>
      </c>
    </row>
    <row r="828" spans="1:9" x14ac:dyDescent="0.25">
      <c r="A828">
        <f t="shared" si="26"/>
        <v>0.82600000000000062</v>
      </c>
      <c r="B828">
        <f>(1-Table1[[#This Row],[reaction extent]])/2</f>
        <v>8.6999999999999689E-2</v>
      </c>
      <c r="C828">
        <f>(1-Table1[[#This Row],[reaction extent]])/2</f>
        <v>8.6999999999999689E-2</v>
      </c>
      <c r="D828">
        <f>Table1[[#This Row],[reaction extent]]/2</f>
        <v>0.41300000000000031</v>
      </c>
      <c r="E828">
        <f>Table1[[#This Row],[reaction extent]]/2</f>
        <v>0.41300000000000031</v>
      </c>
      <c r="F828">
        <f>$M$7*Table1[[#This Row],[CO2 frac]]+$M$6*Table1[[#This Row],[CO frac]]+$M$5*Table1[[#This Row],[H2O frac]]</f>
        <v>-196617.1</v>
      </c>
      <c r="G8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-9605.326776532238</v>
      </c>
      <c r="H828">
        <f>Table1[[#This Row],[1st Term]]+Table1[[#This Row],[2nd Term]]</f>
        <v>-206222.42677653226</v>
      </c>
      <c r="I828">
        <f t="shared" si="25"/>
        <v>14599.426926710281</v>
      </c>
    </row>
    <row r="829" spans="1:9" x14ac:dyDescent="0.25">
      <c r="A829">
        <f t="shared" si="26"/>
        <v>0.82700000000000062</v>
      </c>
      <c r="B829">
        <f>(1-Table1[[#This Row],[reaction extent]])/2</f>
        <v>8.6499999999999688E-2</v>
      </c>
      <c r="C829">
        <f>(1-Table1[[#This Row],[reaction extent]])/2</f>
        <v>8.6499999999999688E-2</v>
      </c>
      <c r="D829">
        <f>Table1[[#This Row],[reaction extent]]/2</f>
        <v>0.41350000000000031</v>
      </c>
      <c r="E829">
        <f>Table1[[#This Row],[reaction extent]]/2</f>
        <v>0.41350000000000031</v>
      </c>
      <c r="F829">
        <f>$M$7*Table1[[#This Row],[CO2 frac]]+$M$6*Table1[[#This Row],[CO frac]]+$M$5*Table1[[#This Row],[H2O frac]]</f>
        <v>-196615.45</v>
      </c>
      <c r="G8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-9592.3484259805246</v>
      </c>
      <c r="H829">
        <f>Table1[[#This Row],[1st Term]]+Table1[[#This Row],[2nd Term]]</f>
        <v>-206207.79842598052</v>
      </c>
      <c r="I829">
        <f t="shared" si="25"/>
        <v>14657.406190672178</v>
      </c>
    </row>
    <row r="830" spans="1:9" x14ac:dyDescent="0.25">
      <c r="A830">
        <f t="shared" si="26"/>
        <v>0.82800000000000062</v>
      </c>
      <c r="B830">
        <f>(1-Table1[[#This Row],[reaction extent]])/2</f>
        <v>8.5999999999999688E-2</v>
      </c>
      <c r="C830">
        <f>(1-Table1[[#This Row],[reaction extent]])/2</f>
        <v>8.5999999999999688E-2</v>
      </c>
      <c r="D830">
        <f>Table1[[#This Row],[reaction extent]]/2</f>
        <v>0.41400000000000031</v>
      </c>
      <c r="E830">
        <f>Table1[[#This Row],[reaction extent]]/2</f>
        <v>0.41400000000000031</v>
      </c>
      <c r="F830">
        <f>$M$7*Table1[[#This Row],[CO2 frac]]+$M$6*Table1[[#This Row],[CO frac]]+$M$5*Table1[[#This Row],[H2O frac]]</f>
        <v>-196613.8</v>
      </c>
      <c r="G8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-9579.3119641509202</v>
      </c>
      <c r="H830">
        <f>Table1[[#This Row],[1st Term]]+Table1[[#This Row],[2nd Term]]</f>
        <v>-206193.11196415091</v>
      </c>
      <c r="I830">
        <f t="shared" si="25"/>
        <v>14715.651103047991</v>
      </c>
    </row>
    <row r="831" spans="1:9" x14ac:dyDescent="0.25">
      <c r="A831">
        <f t="shared" si="26"/>
        <v>0.82900000000000063</v>
      </c>
      <c r="B831">
        <f>(1-Table1[[#This Row],[reaction extent]])/2</f>
        <v>8.5499999999999687E-2</v>
      </c>
      <c r="C831">
        <f>(1-Table1[[#This Row],[reaction extent]])/2</f>
        <v>8.5499999999999687E-2</v>
      </c>
      <c r="D831">
        <f>Table1[[#This Row],[reaction extent]]/2</f>
        <v>0.41450000000000031</v>
      </c>
      <c r="E831">
        <f>Table1[[#This Row],[reaction extent]]/2</f>
        <v>0.41450000000000031</v>
      </c>
      <c r="F831">
        <f>$M$7*Table1[[#This Row],[CO2 frac]]+$M$6*Table1[[#This Row],[CO frac]]+$M$5*Table1[[#This Row],[H2O frac]]</f>
        <v>-196612.15</v>
      </c>
      <c r="G8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-9566.2171237744478</v>
      </c>
      <c r="H831">
        <f>Table1[[#This Row],[1st Term]]+Table1[[#This Row],[2nd Term]]</f>
        <v>-206178.36712377443</v>
      </c>
      <c r="I831">
        <f t="shared" si="25"/>
        <v>14774.16493304189</v>
      </c>
    </row>
    <row r="832" spans="1:9" x14ac:dyDescent="0.25">
      <c r="A832">
        <f t="shared" si="26"/>
        <v>0.83000000000000063</v>
      </c>
      <c r="B832">
        <f>(1-Table1[[#This Row],[reaction extent]])/2</f>
        <v>8.4999999999999687E-2</v>
      </c>
      <c r="C832">
        <f>(1-Table1[[#This Row],[reaction extent]])/2</f>
        <v>8.4999999999999687E-2</v>
      </c>
      <c r="D832">
        <f>Table1[[#This Row],[reaction extent]]/2</f>
        <v>0.41500000000000031</v>
      </c>
      <c r="E832">
        <f>Table1[[#This Row],[reaction extent]]/2</f>
        <v>0.41500000000000031</v>
      </c>
      <c r="F832">
        <f>$M$7*Table1[[#This Row],[CO2 frac]]+$M$6*Table1[[#This Row],[CO frac]]+$M$5*Table1[[#This Row],[H2O frac]]</f>
        <v>-196610.5</v>
      </c>
      <c r="G8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-9553.0636342848356</v>
      </c>
      <c r="H832">
        <f>Table1[[#This Row],[1st Term]]+Table1[[#This Row],[2nd Term]]</f>
        <v>-206163.56363428483</v>
      </c>
      <c r="I832">
        <f t="shared" si="25"/>
        <v>14832.951006741483</v>
      </c>
    </row>
    <row r="833" spans="1:9" x14ac:dyDescent="0.25">
      <c r="A833">
        <f t="shared" si="26"/>
        <v>0.83100000000000063</v>
      </c>
      <c r="B833">
        <f>(1-Table1[[#This Row],[reaction extent]])/2</f>
        <v>8.4499999999999686E-2</v>
      </c>
      <c r="C833">
        <f>(1-Table1[[#This Row],[reaction extent]])/2</f>
        <v>8.4499999999999686E-2</v>
      </c>
      <c r="D833">
        <f>Table1[[#This Row],[reaction extent]]/2</f>
        <v>0.41550000000000031</v>
      </c>
      <c r="E833">
        <f>Table1[[#This Row],[reaction extent]]/2</f>
        <v>0.41550000000000031</v>
      </c>
      <c r="F833">
        <f>$M$7*Table1[[#This Row],[CO2 frac]]+$M$6*Table1[[#This Row],[CO frac]]+$M$5*Table1[[#This Row],[H2O frac]]</f>
        <v>-196608.85</v>
      </c>
      <c r="G8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-9539.8512217609314</v>
      </c>
      <c r="H833">
        <f>Table1[[#This Row],[1st Term]]+Table1[[#This Row],[2nd Term]]</f>
        <v>-206148.70122176094</v>
      </c>
      <c r="I833">
        <f t="shared" si="25"/>
        <v>14892.0127085148</v>
      </c>
    </row>
    <row r="834" spans="1:9" x14ac:dyDescent="0.25">
      <c r="A834">
        <f t="shared" si="26"/>
        <v>0.83200000000000063</v>
      </c>
      <c r="B834">
        <f>(1-Table1[[#This Row],[reaction extent]])/2</f>
        <v>8.3999999999999686E-2</v>
      </c>
      <c r="C834">
        <f>(1-Table1[[#This Row],[reaction extent]])/2</f>
        <v>8.3999999999999686E-2</v>
      </c>
      <c r="D834">
        <f>Table1[[#This Row],[reaction extent]]/2</f>
        <v>0.41600000000000031</v>
      </c>
      <c r="E834">
        <f>Table1[[#This Row],[reaction extent]]/2</f>
        <v>0.41600000000000031</v>
      </c>
      <c r="F834">
        <f>$M$7*Table1[[#This Row],[CO2 frac]]+$M$6*Table1[[#This Row],[CO frac]]+$M$5*Table1[[#This Row],[H2O frac]]</f>
        <v>-196607.2</v>
      </c>
      <c r="G8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-9526.5796088677798</v>
      </c>
      <c r="H834">
        <f>Table1[[#This Row],[1st Term]]+Table1[[#This Row],[2nd Term]]</f>
        <v>-206133.7796088678</v>
      </c>
      <c r="I834">
        <f t="shared" ref="I834:I897" si="27">(H835-H833)/(A835-A833)</f>
        <v>14951.353482334513</v>
      </c>
    </row>
    <row r="835" spans="1:9" x14ac:dyDescent="0.25">
      <c r="A835">
        <f t="shared" si="26"/>
        <v>0.83300000000000063</v>
      </c>
      <c r="B835">
        <f>(1-Table1[[#This Row],[reaction extent]])/2</f>
        <v>8.3499999999999686E-2</v>
      </c>
      <c r="C835">
        <f>(1-Table1[[#This Row],[reaction extent]])/2</f>
        <v>8.3499999999999686E-2</v>
      </c>
      <c r="D835">
        <f>Table1[[#This Row],[reaction extent]]/2</f>
        <v>0.41650000000000031</v>
      </c>
      <c r="E835">
        <f>Table1[[#This Row],[reaction extent]]/2</f>
        <v>0.41650000000000031</v>
      </c>
      <c r="F835">
        <f>$M$7*Table1[[#This Row],[CO2 frac]]+$M$6*Table1[[#This Row],[CO frac]]+$M$5*Table1[[#This Row],[H2O frac]]</f>
        <v>-196605.55</v>
      </c>
      <c r="G8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-9513.2485147962871</v>
      </c>
      <c r="H835">
        <f>Table1[[#This Row],[1st Term]]+Table1[[#This Row],[2nd Term]]</f>
        <v>-206118.79851479628</v>
      </c>
      <c r="I835">
        <f t="shared" si="27"/>
        <v>15010.976833189476</v>
      </c>
    </row>
    <row r="836" spans="1:9" x14ac:dyDescent="0.25">
      <c r="A836">
        <f t="shared" si="26"/>
        <v>0.83400000000000063</v>
      </c>
      <c r="B836">
        <f>(1-Table1[[#This Row],[reaction extent]])/2</f>
        <v>8.2999999999999685E-2</v>
      </c>
      <c r="C836">
        <f>(1-Table1[[#This Row],[reaction extent]])/2</f>
        <v>8.2999999999999685E-2</v>
      </c>
      <c r="D836">
        <f>Table1[[#This Row],[reaction extent]]/2</f>
        <v>0.41700000000000031</v>
      </c>
      <c r="E836">
        <f>Table1[[#This Row],[reaction extent]]/2</f>
        <v>0.41700000000000031</v>
      </c>
      <c r="F836">
        <f>$M$7*Table1[[#This Row],[CO2 frac]]+$M$6*Table1[[#This Row],[CO frac]]+$M$5*Table1[[#This Row],[H2O frac]]</f>
        <v>-196603.9</v>
      </c>
      <c r="G8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-9499.8576552014201</v>
      </c>
      <c r="H836">
        <f>Table1[[#This Row],[1st Term]]+Table1[[#This Row],[2nd Term]]</f>
        <v>-206103.75765520142</v>
      </c>
      <c r="I836">
        <f t="shared" si="27"/>
        <v>15070.88632865633</v>
      </c>
    </row>
    <row r="837" spans="1:9" x14ac:dyDescent="0.25">
      <c r="A837">
        <f t="shared" si="26"/>
        <v>0.83500000000000063</v>
      </c>
      <c r="B837">
        <f>(1-Table1[[#This Row],[reaction extent]])/2</f>
        <v>8.2499999999999685E-2</v>
      </c>
      <c r="C837">
        <f>(1-Table1[[#This Row],[reaction extent]])/2</f>
        <v>8.2499999999999685E-2</v>
      </c>
      <c r="D837">
        <f>Table1[[#This Row],[reaction extent]]/2</f>
        <v>0.41750000000000032</v>
      </c>
      <c r="E837">
        <f>Table1[[#This Row],[reaction extent]]/2</f>
        <v>0.41750000000000032</v>
      </c>
      <c r="F837">
        <f>$M$7*Table1[[#This Row],[CO2 frac]]+$M$6*Table1[[#This Row],[CO frac]]+$M$5*Table1[[#This Row],[H2O frac]]</f>
        <v>-196602.25</v>
      </c>
      <c r="G8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-9486.4067421389482</v>
      </c>
      <c r="H837">
        <f>Table1[[#This Row],[1st Term]]+Table1[[#This Row],[2nd Term]]</f>
        <v>-206088.65674213896</v>
      </c>
      <c r="I837">
        <f t="shared" si="27"/>
        <v>15131.085600412904</v>
      </c>
    </row>
    <row r="838" spans="1:9" x14ac:dyDescent="0.25">
      <c r="A838">
        <f t="shared" si="26"/>
        <v>0.83600000000000063</v>
      </c>
      <c r="B838">
        <f>(1-Table1[[#This Row],[reaction extent]])/2</f>
        <v>8.1999999999999684E-2</v>
      </c>
      <c r="C838">
        <f>(1-Table1[[#This Row],[reaction extent]])/2</f>
        <v>8.1999999999999684E-2</v>
      </c>
      <c r="D838">
        <f>Table1[[#This Row],[reaction extent]]/2</f>
        <v>0.41800000000000032</v>
      </c>
      <c r="E838">
        <f>Table1[[#This Row],[reaction extent]]/2</f>
        <v>0.41800000000000032</v>
      </c>
      <c r="F838">
        <f>$M$7*Table1[[#This Row],[CO2 frac]]+$M$6*Table1[[#This Row],[CO frac]]+$M$5*Table1[[#This Row],[H2O frac]]</f>
        <v>-196600.59999999998</v>
      </c>
      <c r="G8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-9472.8954840006099</v>
      </c>
      <c r="H838">
        <f>Table1[[#This Row],[1st Term]]+Table1[[#This Row],[2nd Term]]</f>
        <v>-206073.4954840006</v>
      </c>
      <c r="I838">
        <f t="shared" si="27"/>
        <v>15191.578345620643</v>
      </c>
    </row>
    <row r="839" spans="1:9" x14ac:dyDescent="0.25">
      <c r="A839">
        <f t="shared" si="26"/>
        <v>0.83700000000000063</v>
      </c>
      <c r="B839">
        <f>(1-Table1[[#This Row],[reaction extent]])/2</f>
        <v>8.1499999999999684E-2</v>
      </c>
      <c r="C839">
        <f>(1-Table1[[#This Row],[reaction extent]])/2</f>
        <v>8.1499999999999684E-2</v>
      </c>
      <c r="D839">
        <f>Table1[[#This Row],[reaction extent]]/2</f>
        <v>0.41850000000000032</v>
      </c>
      <c r="E839">
        <f>Table1[[#This Row],[reaction extent]]/2</f>
        <v>0.41850000000000032</v>
      </c>
      <c r="F839">
        <f>$M$7*Table1[[#This Row],[CO2 frac]]+$M$6*Table1[[#This Row],[CO frac]]+$M$5*Table1[[#This Row],[H2O frac]]</f>
        <v>-196598.95</v>
      </c>
      <c r="G8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-9459.3235854477225</v>
      </c>
      <c r="H839">
        <f>Table1[[#This Row],[1st Term]]+Table1[[#This Row],[2nd Term]]</f>
        <v>-206058.27358544772</v>
      </c>
      <c r="I839">
        <f t="shared" si="27"/>
        <v>15252.36832872905</v>
      </c>
    </row>
    <row r="840" spans="1:9" x14ac:dyDescent="0.25">
      <c r="A840">
        <f t="shared" si="26"/>
        <v>0.83800000000000063</v>
      </c>
      <c r="B840">
        <f>(1-Table1[[#This Row],[reaction extent]])/2</f>
        <v>8.0999999999999683E-2</v>
      </c>
      <c r="C840">
        <f>(1-Table1[[#This Row],[reaction extent]])/2</f>
        <v>8.0999999999999683E-2</v>
      </c>
      <c r="D840">
        <f>Table1[[#This Row],[reaction extent]]/2</f>
        <v>0.41900000000000032</v>
      </c>
      <c r="E840">
        <f>Table1[[#This Row],[reaction extent]]/2</f>
        <v>0.41900000000000032</v>
      </c>
      <c r="F840">
        <f>$M$7*Table1[[#This Row],[CO2 frac]]+$M$6*Table1[[#This Row],[CO frac]]+$M$5*Table1[[#This Row],[H2O frac]]</f>
        <v>-196597.3</v>
      </c>
      <c r="G8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-9445.6907473431565</v>
      </c>
      <c r="H840">
        <f>Table1[[#This Row],[1st Term]]+Table1[[#This Row],[2nd Term]]</f>
        <v>-206042.99074734314</v>
      </c>
      <c r="I840">
        <f t="shared" si="27"/>
        <v>15313.459383061841</v>
      </c>
    </row>
    <row r="841" spans="1:9" x14ac:dyDescent="0.25">
      <c r="A841">
        <f t="shared" si="26"/>
        <v>0.83900000000000063</v>
      </c>
      <c r="B841">
        <f>(1-Table1[[#This Row],[reaction extent]])/2</f>
        <v>8.0499999999999683E-2</v>
      </c>
      <c r="C841">
        <f>(1-Table1[[#This Row],[reaction extent]])/2</f>
        <v>8.0499999999999683E-2</v>
      </c>
      <c r="D841">
        <f>Table1[[#This Row],[reaction extent]]/2</f>
        <v>0.41950000000000032</v>
      </c>
      <c r="E841">
        <f>Table1[[#This Row],[reaction extent]]/2</f>
        <v>0.41950000000000032</v>
      </c>
      <c r="F841">
        <f>$M$7*Table1[[#This Row],[CO2 frac]]+$M$6*Table1[[#This Row],[CO frac]]+$M$5*Table1[[#This Row],[H2O frac]]</f>
        <v>-196595.65</v>
      </c>
      <c r="G8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-9431.9966666816053</v>
      </c>
      <c r="H841">
        <f>Table1[[#This Row],[1st Term]]+Table1[[#This Row],[2nd Term]]</f>
        <v>-206027.6466666816</v>
      </c>
      <c r="I841">
        <f t="shared" si="27"/>
        <v>15374.85541250497</v>
      </c>
    </row>
    <row r="842" spans="1:9" x14ac:dyDescent="0.25">
      <c r="A842">
        <f t="shared" si="26"/>
        <v>0.84000000000000064</v>
      </c>
      <c r="B842">
        <f>(1-Table1[[#This Row],[reaction extent]])/2</f>
        <v>7.9999999999999682E-2</v>
      </c>
      <c r="C842">
        <f>(1-Table1[[#This Row],[reaction extent]])/2</f>
        <v>7.9999999999999682E-2</v>
      </c>
      <c r="D842">
        <f>Table1[[#This Row],[reaction extent]]/2</f>
        <v>0.42000000000000032</v>
      </c>
      <c r="E842">
        <f>Table1[[#This Row],[reaction extent]]/2</f>
        <v>0.42000000000000032</v>
      </c>
      <c r="F842">
        <f>$M$7*Table1[[#This Row],[CO2 frac]]+$M$6*Table1[[#This Row],[CO frac]]+$M$5*Table1[[#This Row],[H2O frac]]</f>
        <v>-196594</v>
      </c>
      <c r="G8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-9418.2410365181422</v>
      </c>
      <c r="H842">
        <f>Table1[[#This Row],[1st Term]]+Table1[[#This Row],[2nd Term]]</f>
        <v>-206012.24103651813</v>
      </c>
      <c r="I842">
        <f t="shared" si="27"/>
        <v>15436.560393311069</v>
      </c>
    </row>
    <row r="843" spans="1:9" x14ac:dyDescent="0.25">
      <c r="A843">
        <f t="shared" si="26"/>
        <v>0.84100000000000064</v>
      </c>
      <c r="B843">
        <f>(1-Table1[[#This Row],[reaction extent]])/2</f>
        <v>7.9499999999999682E-2</v>
      </c>
      <c r="C843">
        <f>(1-Table1[[#This Row],[reaction extent]])/2</f>
        <v>7.9499999999999682E-2</v>
      </c>
      <c r="D843">
        <f>Table1[[#This Row],[reaction extent]]/2</f>
        <v>0.42050000000000032</v>
      </c>
      <c r="E843">
        <f>Table1[[#This Row],[reaction extent]]/2</f>
        <v>0.42050000000000032</v>
      </c>
      <c r="F843">
        <f>$M$7*Table1[[#This Row],[CO2 frac]]+$M$6*Table1[[#This Row],[CO frac]]+$M$5*Table1[[#This Row],[H2O frac]]</f>
        <v>-196592.34999999998</v>
      </c>
      <c r="G8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-9404.4235458949915</v>
      </c>
      <c r="H843">
        <f>Table1[[#This Row],[1st Term]]+Table1[[#This Row],[2nd Term]]</f>
        <v>-205996.77354589498</v>
      </c>
      <c r="I843">
        <f t="shared" si="27"/>
        <v>15498.578375845667</v>
      </c>
    </row>
    <row r="844" spans="1:9" x14ac:dyDescent="0.25">
      <c r="A844">
        <f t="shared" si="26"/>
        <v>0.84200000000000064</v>
      </c>
      <c r="B844">
        <f>(1-Table1[[#This Row],[reaction extent]])/2</f>
        <v>7.8999999999999682E-2</v>
      </c>
      <c r="C844">
        <f>(1-Table1[[#This Row],[reaction extent]])/2</f>
        <v>7.8999999999999682E-2</v>
      </c>
      <c r="D844">
        <f>Table1[[#This Row],[reaction extent]]/2</f>
        <v>0.42100000000000032</v>
      </c>
      <c r="E844">
        <f>Table1[[#This Row],[reaction extent]]/2</f>
        <v>0.42100000000000032</v>
      </c>
      <c r="F844">
        <f>$M$7*Table1[[#This Row],[CO2 frac]]+$M$6*Table1[[#This Row],[CO frac]]+$M$5*Table1[[#This Row],[H2O frac]]</f>
        <v>-196590.7</v>
      </c>
      <c r="G8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-9390.5438797664301</v>
      </c>
      <c r="H844">
        <f>Table1[[#This Row],[1st Term]]+Table1[[#This Row],[2nd Term]]</f>
        <v>-205981.24387976644</v>
      </c>
      <c r="I844">
        <f t="shared" si="27"/>
        <v>15560.913486595367</v>
      </c>
    </row>
    <row r="845" spans="1:9" x14ac:dyDescent="0.25">
      <c r="A845">
        <f t="shared" si="26"/>
        <v>0.84300000000000064</v>
      </c>
      <c r="B845">
        <f>(1-Table1[[#This Row],[reaction extent]])/2</f>
        <v>7.8499999999999681E-2</v>
      </c>
      <c r="C845">
        <f>(1-Table1[[#This Row],[reaction extent]])/2</f>
        <v>7.8499999999999681E-2</v>
      </c>
      <c r="D845">
        <f>Table1[[#This Row],[reaction extent]]/2</f>
        <v>0.42150000000000032</v>
      </c>
      <c r="E845">
        <f>Table1[[#This Row],[reaction extent]]/2</f>
        <v>0.42150000000000032</v>
      </c>
      <c r="F845">
        <f>$M$7*Table1[[#This Row],[CO2 frac]]+$M$6*Table1[[#This Row],[CO frac]]+$M$5*Table1[[#This Row],[H2O frac]]</f>
        <v>-196589.05</v>
      </c>
      <c r="G8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-9376.6017189218092</v>
      </c>
      <c r="H845">
        <f>Table1[[#This Row],[1st Term]]+Table1[[#This Row],[2nd Term]]</f>
        <v>-205965.65171892178</v>
      </c>
      <c r="I845">
        <f t="shared" si="27"/>
        <v>15623.569929928621</v>
      </c>
    </row>
    <row r="846" spans="1:9" x14ac:dyDescent="0.25">
      <c r="A846">
        <f t="shared" si="26"/>
        <v>0.84400000000000064</v>
      </c>
      <c r="B846">
        <f>(1-Table1[[#This Row],[reaction extent]])/2</f>
        <v>7.7999999999999681E-2</v>
      </c>
      <c r="C846">
        <f>(1-Table1[[#This Row],[reaction extent]])/2</f>
        <v>7.7999999999999681E-2</v>
      </c>
      <c r="D846">
        <f>Table1[[#This Row],[reaction extent]]/2</f>
        <v>0.42200000000000032</v>
      </c>
      <c r="E846">
        <f>Table1[[#This Row],[reaction extent]]/2</f>
        <v>0.42200000000000032</v>
      </c>
      <c r="F846">
        <f>$M$7*Table1[[#This Row],[CO2 frac]]+$M$6*Table1[[#This Row],[CO frac]]+$M$5*Table1[[#This Row],[H2O frac]]</f>
        <v>-196587.4</v>
      </c>
      <c r="G8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-9362.5967399065848</v>
      </c>
      <c r="H846">
        <f>Table1[[#This Row],[1st Term]]+Table1[[#This Row],[2nd Term]]</f>
        <v>-205949.99673990658</v>
      </c>
      <c r="I846">
        <f t="shared" si="27"/>
        <v>15686.551990205757</v>
      </c>
    </row>
    <row r="847" spans="1:9" x14ac:dyDescent="0.25">
      <c r="A847">
        <f t="shared" si="26"/>
        <v>0.84500000000000064</v>
      </c>
      <c r="B847">
        <f>(1-Table1[[#This Row],[reaction extent]])/2</f>
        <v>7.749999999999968E-2</v>
      </c>
      <c r="C847">
        <f>(1-Table1[[#This Row],[reaction extent]])/2</f>
        <v>7.749999999999968E-2</v>
      </c>
      <c r="D847">
        <f>Table1[[#This Row],[reaction extent]]/2</f>
        <v>0.42250000000000032</v>
      </c>
      <c r="E847">
        <f>Table1[[#This Row],[reaction extent]]/2</f>
        <v>0.42250000000000032</v>
      </c>
      <c r="F847">
        <f>$M$7*Table1[[#This Row],[CO2 frac]]+$M$6*Table1[[#This Row],[CO frac]]+$M$5*Table1[[#This Row],[H2O frac]]</f>
        <v>-196585.75</v>
      </c>
      <c r="G8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-9348.5286149413641</v>
      </c>
      <c r="H847">
        <f>Table1[[#This Row],[1st Term]]+Table1[[#This Row],[2nd Term]]</f>
        <v>-205934.27861494137</v>
      </c>
      <c r="I847">
        <f t="shared" si="27"/>
        <v>15749.864033889011</v>
      </c>
    </row>
    <row r="848" spans="1:9" x14ac:dyDescent="0.25">
      <c r="A848">
        <f t="shared" si="26"/>
        <v>0.84600000000000064</v>
      </c>
      <c r="B848">
        <f>(1-Table1[[#This Row],[reaction extent]])/2</f>
        <v>7.699999999999968E-2</v>
      </c>
      <c r="C848">
        <f>(1-Table1[[#This Row],[reaction extent]])/2</f>
        <v>7.699999999999968E-2</v>
      </c>
      <c r="D848">
        <f>Table1[[#This Row],[reaction extent]]/2</f>
        <v>0.42300000000000032</v>
      </c>
      <c r="E848">
        <f>Table1[[#This Row],[reaction extent]]/2</f>
        <v>0.42300000000000032</v>
      </c>
      <c r="F848">
        <f>$M$7*Table1[[#This Row],[CO2 frac]]+$M$6*Table1[[#This Row],[CO frac]]+$M$5*Table1[[#This Row],[H2O frac]]</f>
        <v>-196584.1</v>
      </c>
      <c r="G8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-9334.3970118388061</v>
      </c>
      <c r="H848">
        <f>Table1[[#This Row],[1st Term]]+Table1[[#This Row],[2nd Term]]</f>
        <v>-205918.4970118388</v>
      </c>
      <c r="I848">
        <f t="shared" si="27"/>
        <v>15813.510511477929</v>
      </c>
    </row>
    <row r="849" spans="1:9" x14ac:dyDescent="0.25">
      <c r="A849">
        <f t="shared" si="26"/>
        <v>0.84700000000000064</v>
      </c>
      <c r="B849">
        <f>(1-Table1[[#This Row],[reaction extent]])/2</f>
        <v>7.6499999999999679E-2</v>
      </c>
      <c r="C849">
        <f>(1-Table1[[#This Row],[reaction extent]])/2</f>
        <v>7.6499999999999679E-2</v>
      </c>
      <c r="D849">
        <f>Table1[[#This Row],[reaction extent]]/2</f>
        <v>0.42350000000000032</v>
      </c>
      <c r="E849">
        <f>Table1[[#This Row],[reaction extent]]/2</f>
        <v>0.42350000000000032</v>
      </c>
      <c r="F849">
        <f>$M$7*Table1[[#This Row],[CO2 frac]]+$M$6*Table1[[#This Row],[CO frac]]+$M$5*Table1[[#This Row],[H2O frac]]</f>
        <v>-196582.45</v>
      </c>
      <c r="G8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-9320.2015939183966</v>
      </c>
      <c r="H849">
        <f>Table1[[#This Row],[1st Term]]+Table1[[#This Row],[2nd Term]]</f>
        <v>-205902.65159391842</v>
      </c>
      <c r="I849">
        <f t="shared" si="27"/>
        <v>15877.495959910433</v>
      </c>
    </row>
    <row r="850" spans="1:9" x14ac:dyDescent="0.25">
      <c r="A850">
        <f t="shared" si="26"/>
        <v>0.84800000000000064</v>
      </c>
      <c r="B850">
        <f>(1-Table1[[#This Row],[reaction extent]])/2</f>
        <v>7.5999999999999679E-2</v>
      </c>
      <c r="C850">
        <f>(1-Table1[[#This Row],[reaction extent]])/2</f>
        <v>7.5999999999999679E-2</v>
      </c>
      <c r="D850">
        <f>Table1[[#This Row],[reaction extent]]/2</f>
        <v>0.42400000000000032</v>
      </c>
      <c r="E850">
        <f>Table1[[#This Row],[reaction extent]]/2</f>
        <v>0.42400000000000032</v>
      </c>
      <c r="F850">
        <f>$M$7*Table1[[#This Row],[CO2 frac]]+$M$6*Table1[[#This Row],[CO frac]]+$M$5*Table1[[#This Row],[H2O frac]]</f>
        <v>-196580.8</v>
      </c>
      <c r="G8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-9305.9420199189881</v>
      </c>
      <c r="H850">
        <f>Table1[[#This Row],[1st Term]]+Table1[[#This Row],[2nd Term]]</f>
        <v>-205886.74201991898</v>
      </c>
      <c r="I850">
        <f t="shared" si="27"/>
        <v>15941.825004701954</v>
      </c>
    </row>
    <row r="851" spans="1:9" x14ac:dyDescent="0.25">
      <c r="A851">
        <f t="shared" si="26"/>
        <v>0.84900000000000064</v>
      </c>
      <c r="B851">
        <f>(1-Table1[[#This Row],[reaction extent]])/2</f>
        <v>7.5499999999999678E-2</v>
      </c>
      <c r="C851">
        <f>(1-Table1[[#This Row],[reaction extent]])/2</f>
        <v>7.5499999999999678E-2</v>
      </c>
      <c r="D851">
        <f>Table1[[#This Row],[reaction extent]]/2</f>
        <v>0.42450000000000032</v>
      </c>
      <c r="E851">
        <f>Table1[[#This Row],[reaction extent]]/2</f>
        <v>0.42450000000000032</v>
      </c>
      <c r="F851">
        <f>$M$7*Table1[[#This Row],[CO2 frac]]+$M$6*Table1[[#This Row],[CO frac]]+$M$5*Table1[[#This Row],[H2O frac]]</f>
        <v>-196579.15</v>
      </c>
      <c r="G8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-9291.6179439090229</v>
      </c>
      <c r="H851">
        <f>Table1[[#This Row],[1st Term]]+Table1[[#This Row],[2nd Term]]</f>
        <v>-205870.76794390901</v>
      </c>
      <c r="I851">
        <f t="shared" si="27"/>
        <v>16006.502362302839</v>
      </c>
    </row>
    <row r="852" spans="1:9" x14ac:dyDescent="0.25">
      <c r="A852">
        <f t="shared" si="26"/>
        <v>0.85000000000000064</v>
      </c>
      <c r="B852">
        <f>(1-Table1[[#This Row],[reaction extent]])/2</f>
        <v>7.4999999999999678E-2</v>
      </c>
      <c r="C852">
        <f>(1-Table1[[#This Row],[reaction extent]])/2</f>
        <v>7.4999999999999678E-2</v>
      </c>
      <c r="D852">
        <f>Table1[[#This Row],[reaction extent]]/2</f>
        <v>0.42500000000000032</v>
      </c>
      <c r="E852">
        <f>Table1[[#This Row],[reaction extent]]/2</f>
        <v>0.42500000000000032</v>
      </c>
      <c r="F852">
        <f>$M$7*Table1[[#This Row],[CO2 frac]]+$M$6*Table1[[#This Row],[CO frac]]+$M$5*Table1[[#This Row],[H2O frac]]</f>
        <v>-196577.5</v>
      </c>
      <c r="G8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-9277.2290151943835</v>
      </c>
      <c r="H852">
        <f>Table1[[#This Row],[1st Term]]+Table1[[#This Row],[2nd Term]]</f>
        <v>-205854.72901519437</v>
      </c>
      <c r="I852">
        <f t="shared" si="27"/>
        <v>16071.532842615838</v>
      </c>
    </row>
    <row r="853" spans="1:9" x14ac:dyDescent="0.25">
      <c r="A853">
        <f t="shared" si="26"/>
        <v>0.85100000000000064</v>
      </c>
      <c r="B853">
        <f>(1-Table1[[#This Row],[reaction extent]])/2</f>
        <v>7.4499999999999678E-2</v>
      </c>
      <c r="C853">
        <f>(1-Table1[[#This Row],[reaction extent]])/2</f>
        <v>7.4499999999999678E-2</v>
      </c>
      <c r="D853">
        <f>Table1[[#This Row],[reaction extent]]/2</f>
        <v>0.42550000000000032</v>
      </c>
      <c r="E853">
        <f>Table1[[#This Row],[reaction extent]]/2</f>
        <v>0.42550000000000032</v>
      </c>
      <c r="F853">
        <f>$M$7*Table1[[#This Row],[CO2 frac]]+$M$6*Table1[[#This Row],[CO frac]]+$M$5*Table1[[#This Row],[H2O frac]]</f>
        <v>-196575.85</v>
      </c>
      <c r="G8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-9262.7748782237759</v>
      </c>
      <c r="H853">
        <f>Table1[[#This Row],[1st Term]]+Table1[[#This Row],[2nd Term]]</f>
        <v>-205838.62487822378</v>
      </c>
      <c r="I853">
        <f t="shared" si="27"/>
        <v>16136.921351397163</v>
      </c>
    </row>
    <row r="854" spans="1:9" x14ac:dyDescent="0.25">
      <c r="A854">
        <f t="shared" si="26"/>
        <v>0.85200000000000065</v>
      </c>
      <c r="B854">
        <f>(1-Table1[[#This Row],[reaction extent]])/2</f>
        <v>7.3999999999999677E-2</v>
      </c>
      <c r="C854">
        <f>(1-Table1[[#This Row],[reaction extent]])/2</f>
        <v>7.3999999999999677E-2</v>
      </c>
      <c r="D854">
        <f>Table1[[#This Row],[reaction extent]]/2</f>
        <v>0.42600000000000032</v>
      </c>
      <c r="E854">
        <f>Table1[[#This Row],[reaction extent]]/2</f>
        <v>0.42600000000000032</v>
      </c>
      <c r="F854">
        <f>$M$7*Table1[[#This Row],[CO2 frac]]+$M$6*Table1[[#This Row],[CO frac]]+$M$5*Table1[[#This Row],[H2O frac]]</f>
        <v>-196574.2</v>
      </c>
      <c r="G8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-9248.2551724915775</v>
      </c>
      <c r="H854">
        <f>Table1[[#This Row],[1st Term]]+Table1[[#This Row],[2nd Term]]</f>
        <v>-205822.45517249158</v>
      </c>
      <c r="I854">
        <f t="shared" si="27"/>
        <v>16202.672892875838</v>
      </c>
    </row>
    <row r="855" spans="1:9" x14ac:dyDescent="0.25">
      <c r="A855">
        <f t="shared" si="26"/>
        <v>0.85300000000000065</v>
      </c>
      <c r="B855">
        <f>(1-Table1[[#This Row],[reaction extent]])/2</f>
        <v>7.3499999999999677E-2</v>
      </c>
      <c r="C855">
        <f>(1-Table1[[#This Row],[reaction extent]])/2</f>
        <v>7.3499999999999677E-2</v>
      </c>
      <c r="D855">
        <f>Table1[[#This Row],[reaction extent]]/2</f>
        <v>0.42650000000000032</v>
      </c>
      <c r="E855">
        <f>Table1[[#This Row],[reaction extent]]/2</f>
        <v>0.42650000000000032</v>
      </c>
      <c r="F855">
        <f>$M$7*Table1[[#This Row],[CO2 frac]]+$M$6*Table1[[#This Row],[CO frac]]+$M$5*Table1[[#This Row],[H2O frac]]</f>
        <v>-196572.55</v>
      </c>
      <c r="G8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-9233.6695324380526</v>
      </c>
      <c r="H855">
        <f>Table1[[#This Row],[1st Term]]+Table1[[#This Row],[2nd Term]]</f>
        <v>-205806.21953243803</v>
      </c>
      <c r="I855">
        <f t="shared" si="27"/>
        <v>16268.792572358492</v>
      </c>
    </row>
    <row r="856" spans="1:9" x14ac:dyDescent="0.25">
      <c r="A856">
        <f t="shared" si="26"/>
        <v>0.85400000000000065</v>
      </c>
      <c r="B856">
        <f>(1-Table1[[#This Row],[reaction extent]])/2</f>
        <v>7.2999999999999676E-2</v>
      </c>
      <c r="C856">
        <f>(1-Table1[[#This Row],[reaction extent]])/2</f>
        <v>7.2999999999999676E-2</v>
      </c>
      <c r="D856">
        <f>Table1[[#This Row],[reaction extent]]/2</f>
        <v>0.42700000000000032</v>
      </c>
      <c r="E856">
        <f>Table1[[#This Row],[reaction extent]]/2</f>
        <v>0.42700000000000032</v>
      </c>
      <c r="F856">
        <f>$M$7*Table1[[#This Row],[CO2 frac]]+$M$6*Table1[[#This Row],[CO frac]]+$M$5*Table1[[#This Row],[H2O frac]]</f>
        <v>-196570.90000000002</v>
      </c>
      <c r="G8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-9219.0175873468525</v>
      </c>
      <c r="H856">
        <f>Table1[[#This Row],[1st Term]]+Table1[[#This Row],[2nd Term]]</f>
        <v>-205789.91758734686</v>
      </c>
      <c r="I856">
        <f t="shared" si="27"/>
        <v>16335.285599168841</v>
      </c>
    </row>
    <row r="857" spans="1:9" x14ac:dyDescent="0.25">
      <c r="A857">
        <f t="shared" si="26"/>
        <v>0.85500000000000065</v>
      </c>
      <c r="B857">
        <f>(1-Table1[[#This Row],[reaction extent]])/2</f>
        <v>7.2499999999999676E-2</v>
      </c>
      <c r="C857">
        <f>(1-Table1[[#This Row],[reaction extent]])/2</f>
        <v>7.2499999999999676E-2</v>
      </c>
      <c r="D857">
        <f>Table1[[#This Row],[reaction extent]]/2</f>
        <v>0.42750000000000032</v>
      </c>
      <c r="E857">
        <f>Table1[[#This Row],[reaction extent]]/2</f>
        <v>0.42750000000000032</v>
      </c>
      <c r="F857">
        <f>$M$7*Table1[[#This Row],[CO2 frac]]+$M$6*Table1[[#This Row],[CO frac]]+$M$5*Table1[[#This Row],[H2O frac]]</f>
        <v>-196569.25</v>
      </c>
      <c r="G8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-9204.2989612396977</v>
      </c>
      <c r="H857">
        <f>Table1[[#This Row],[1st Term]]+Table1[[#This Row],[2nd Term]]</f>
        <v>-205773.54896123969</v>
      </c>
      <c r="I857">
        <f t="shared" si="27"/>
        <v>16402.157289354349</v>
      </c>
    </row>
    <row r="858" spans="1:9" x14ac:dyDescent="0.25">
      <c r="A858">
        <f t="shared" si="26"/>
        <v>0.85600000000000065</v>
      </c>
      <c r="B858">
        <f>(1-Table1[[#This Row],[reaction extent]])/2</f>
        <v>7.1999999999999675E-2</v>
      </c>
      <c r="C858">
        <f>(1-Table1[[#This Row],[reaction extent]])/2</f>
        <v>7.1999999999999675E-2</v>
      </c>
      <c r="D858">
        <f>Table1[[#This Row],[reaction extent]]/2</f>
        <v>0.42800000000000032</v>
      </c>
      <c r="E858">
        <f>Table1[[#This Row],[reaction extent]]/2</f>
        <v>0.42800000000000032</v>
      </c>
      <c r="F858">
        <f>$M$7*Table1[[#This Row],[CO2 frac]]+$M$6*Table1[[#This Row],[CO frac]]+$M$5*Table1[[#This Row],[H2O frac]]</f>
        <v>-196567.6</v>
      </c>
      <c r="G8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-9189.5132727681503</v>
      </c>
      <c r="H858">
        <f>Table1[[#This Row],[1st Term]]+Table1[[#This Row],[2nd Term]]</f>
        <v>-205757.11327276815</v>
      </c>
      <c r="I858">
        <f t="shared" si="27"/>
        <v>16469.413068640264</v>
      </c>
    </row>
    <row r="859" spans="1:9" x14ac:dyDescent="0.25">
      <c r="A859">
        <f t="shared" si="26"/>
        <v>0.85700000000000065</v>
      </c>
      <c r="B859">
        <f>(1-Table1[[#This Row],[reaction extent]])/2</f>
        <v>7.1499999999999675E-2</v>
      </c>
      <c r="C859">
        <f>(1-Table1[[#This Row],[reaction extent]])/2</f>
        <v>7.1499999999999675E-2</v>
      </c>
      <c r="D859">
        <f>Table1[[#This Row],[reaction extent]]/2</f>
        <v>0.42850000000000033</v>
      </c>
      <c r="E859">
        <f>Table1[[#This Row],[reaction extent]]/2</f>
        <v>0.42850000000000033</v>
      </c>
      <c r="F859">
        <f>$M$7*Table1[[#This Row],[CO2 frac]]+$M$6*Table1[[#This Row],[CO frac]]+$M$5*Table1[[#This Row],[H2O frac]]</f>
        <v>-196565.95</v>
      </c>
      <c r="G8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-9174.6601351023965</v>
      </c>
      <c r="H859">
        <f>Table1[[#This Row],[1st Term]]+Table1[[#This Row],[2nd Term]]</f>
        <v>-205740.61013510241</v>
      </c>
      <c r="I859">
        <f t="shared" si="27"/>
        <v>16537.058475645594</v>
      </c>
    </row>
    <row r="860" spans="1:9" x14ac:dyDescent="0.25">
      <c r="A860">
        <f t="shared" si="26"/>
        <v>0.85800000000000065</v>
      </c>
      <c r="B860">
        <f>(1-Table1[[#This Row],[reaction extent]])/2</f>
        <v>7.0999999999999674E-2</v>
      </c>
      <c r="C860">
        <f>(1-Table1[[#This Row],[reaction extent]])/2</f>
        <v>7.0999999999999674E-2</v>
      </c>
      <c r="D860">
        <f>Table1[[#This Row],[reaction extent]]/2</f>
        <v>0.42900000000000033</v>
      </c>
      <c r="E860">
        <f>Table1[[#This Row],[reaction extent]]/2</f>
        <v>0.42900000000000033</v>
      </c>
      <c r="F860">
        <f>$M$7*Table1[[#This Row],[CO2 frac]]+$M$6*Table1[[#This Row],[CO frac]]+$M$5*Table1[[#This Row],[H2O frac]]</f>
        <v>-196564.3</v>
      </c>
      <c r="G8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-9159.739155816882</v>
      </c>
      <c r="H860">
        <f>Table1[[#This Row],[1st Term]]+Table1[[#This Row],[2nd Term]]</f>
        <v>-205724.03915581686</v>
      </c>
      <c r="I860">
        <f t="shared" si="27"/>
        <v>16605.099164851694</v>
      </c>
    </row>
    <row r="861" spans="1:9" x14ac:dyDescent="0.25">
      <c r="A861">
        <f t="shared" si="26"/>
        <v>0.85900000000000065</v>
      </c>
      <c r="B861">
        <f>(1-Table1[[#This Row],[reaction extent]])/2</f>
        <v>7.0499999999999674E-2</v>
      </c>
      <c r="C861">
        <f>(1-Table1[[#This Row],[reaction extent]])/2</f>
        <v>7.0499999999999674E-2</v>
      </c>
      <c r="D861">
        <f>Table1[[#This Row],[reaction extent]]/2</f>
        <v>0.42950000000000033</v>
      </c>
      <c r="E861">
        <f>Table1[[#This Row],[reaction extent]]/2</f>
        <v>0.42950000000000033</v>
      </c>
      <c r="F861">
        <f>$M$7*Table1[[#This Row],[CO2 frac]]+$M$6*Table1[[#This Row],[CO frac]]+$M$5*Table1[[#This Row],[H2O frac]]</f>
        <v>-196562.64999999997</v>
      </c>
      <c r="G8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-9144.7499367727578</v>
      </c>
      <c r="H861">
        <f>Table1[[#This Row],[1st Term]]+Table1[[#This Row],[2nd Term]]</f>
        <v>-205707.39993677271</v>
      </c>
      <c r="I861">
        <f t="shared" si="27"/>
        <v>16673.54090994921</v>
      </c>
    </row>
    <row r="862" spans="1:9" x14ac:dyDescent="0.25">
      <c r="A862">
        <f t="shared" si="26"/>
        <v>0.86000000000000065</v>
      </c>
      <c r="B862">
        <f>(1-Table1[[#This Row],[reaction extent]])/2</f>
        <v>6.9999999999999674E-2</v>
      </c>
      <c r="C862">
        <f>(1-Table1[[#This Row],[reaction extent]])/2</f>
        <v>6.9999999999999674E-2</v>
      </c>
      <c r="D862">
        <f>Table1[[#This Row],[reaction extent]]/2</f>
        <v>0.43000000000000033</v>
      </c>
      <c r="E862">
        <f>Table1[[#This Row],[reaction extent]]/2</f>
        <v>0.43000000000000033</v>
      </c>
      <c r="F862">
        <f>$M$7*Table1[[#This Row],[CO2 frac]]+$M$6*Table1[[#This Row],[CO frac]]+$M$5*Table1[[#This Row],[H2O frac]]</f>
        <v>-196561</v>
      </c>
      <c r="G8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-9129.6920739969592</v>
      </c>
      <c r="H862">
        <f>Table1[[#This Row],[1st Term]]+Table1[[#This Row],[2nd Term]]</f>
        <v>-205690.69207399696</v>
      </c>
      <c r="I862">
        <f t="shared" si="27"/>
        <v>16742.389607446952</v>
      </c>
    </row>
    <row r="863" spans="1:9" x14ac:dyDescent="0.25">
      <c r="A863">
        <f t="shared" si="26"/>
        <v>0.86100000000000065</v>
      </c>
      <c r="B863">
        <f>(1-Table1[[#This Row],[reaction extent]])/2</f>
        <v>6.9499999999999673E-2</v>
      </c>
      <c r="C863">
        <f>(1-Table1[[#This Row],[reaction extent]])/2</f>
        <v>6.9499999999999673E-2</v>
      </c>
      <c r="D863">
        <f>Table1[[#This Row],[reaction extent]]/2</f>
        <v>0.43050000000000033</v>
      </c>
      <c r="E863">
        <f>Table1[[#This Row],[reaction extent]]/2</f>
        <v>0.43050000000000033</v>
      </c>
      <c r="F863">
        <f>$M$7*Table1[[#This Row],[CO2 frac]]+$M$6*Table1[[#This Row],[CO frac]]+$M$5*Table1[[#This Row],[H2O frac]]</f>
        <v>-196559.34999999998</v>
      </c>
      <c r="G8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-9114.5651575578468</v>
      </c>
      <c r="H863">
        <f>Table1[[#This Row],[1st Term]]+Table1[[#This Row],[2nd Term]]</f>
        <v>-205673.91515755781</v>
      </c>
      <c r="I863">
        <f t="shared" si="27"/>
        <v>16811.651279844213</v>
      </c>
    </row>
    <row r="864" spans="1:9" x14ac:dyDescent="0.25">
      <c r="A864">
        <f t="shared" si="26"/>
        <v>0.86200000000000065</v>
      </c>
      <c r="B864">
        <f>(1-Table1[[#This Row],[reaction extent]])/2</f>
        <v>6.8999999999999673E-2</v>
      </c>
      <c r="C864">
        <f>(1-Table1[[#This Row],[reaction extent]])/2</f>
        <v>6.8999999999999673E-2</v>
      </c>
      <c r="D864">
        <f>Table1[[#This Row],[reaction extent]]/2</f>
        <v>0.43100000000000033</v>
      </c>
      <c r="E864">
        <f>Table1[[#This Row],[reaction extent]]/2</f>
        <v>0.43100000000000033</v>
      </c>
      <c r="F864">
        <f>$M$7*Table1[[#This Row],[CO2 frac]]+$M$6*Table1[[#This Row],[CO frac]]+$M$5*Table1[[#This Row],[H2O frac]]</f>
        <v>-196557.7</v>
      </c>
      <c r="G8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-9099.36877143725</v>
      </c>
      <c r="H864">
        <f>Table1[[#This Row],[1st Term]]+Table1[[#This Row],[2nd Term]]</f>
        <v>-205657.06877143728</v>
      </c>
      <c r="I864">
        <f t="shared" si="27"/>
        <v>16881.332079501575</v>
      </c>
    </row>
    <row r="865" spans="1:9" x14ac:dyDescent="0.25">
      <c r="A865">
        <f t="shared" si="26"/>
        <v>0.86300000000000066</v>
      </c>
      <c r="B865">
        <f>(1-Table1[[#This Row],[reaction extent]])/2</f>
        <v>6.8499999999999672E-2</v>
      </c>
      <c r="C865">
        <f>(1-Table1[[#This Row],[reaction extent]])/2</f>
        <v>6.8499999999999672E-2</v>
      </c>
      <c r="D865">
        <f>Table1[[#This Row],[reaction extent]]/2</f>
        <v>0.43150000000000033</v>
      </c>
      <c r="E865">
        <f>Table1[[#This Row],[reaction extent]]/2</f>
        <v>0.43150000000000033</v>
      </c>
      <c r="F865">
        <f>$M$7*Table1[[#This Row],[CO2 frac]]+$M$6*Table1[[#This Row],[CO frac]]+$M$5*Table1[[#This Row],[H2O frac]]</f>
        <v>-196556.05000000002</v>
      </c>
      <c r="G8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-9084.1024933988083</v>
      </c>
      <c r="H865">
        <f>Table1[[#This Row],[1st Term]]+Table1[[#This Row],[2nd Term]]</f>
        <v>-205640.15249339881</v>
      </c>
      <c r="I865">
        <f t="shared" si="27"/>
        <v>16951.438292409861</v>
      </c>
    </row>
    <row r="866" spans="1:9" x14ac:dyDescent="0.25">
      <c r="A866">
        <f t="shared" si="26"/>
        <v>0.86400000000000066</v>
      </c>
      <c r="B866">
        <f>(1-Table1[[#This Row],[reaction extent]])/2</f>
        <v>6.7999999999999672E-2</v>
      </c>
      <c r="C866">
        <f>(1-Table1[[#This Row],[reaction extent]])/2</f>
        <v>6.7999999999999672E-2</v>
      </c>
      <c r="D866">
        <f>Table1[[#This Row],[reaction extent]]/2</f>
        <v>0.43200000000000033</v>
      </c>
      <c r="E866">
        <f>Table1[[#This Row],[reaction extent]]/2</f>
        <v>0.43200000000000033</v>
      </c>
      <c r="F866">
        <f>$M$7*Table1[[#This Row],[CO2 frac]]+$M$6*Table1[[#This Row],[CO frac]]+$M$5*Table1[[#This Row],[H2O frac]]</f>
        <v>-196554.4</v>
      </c>
      <c r="G8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-9068.7658948524695</v>
      </c>
      <c r="H866">
        <f>Table1[[#This Row],[1st Term]]+Table1[[#This Row],[2nd Term]]</f>
        <v>-205623.16589485246</v>
      </c>
      <c r="I866">
        <f t="shared" si="27"/>
        <v>17021.976341915419</v>
      </c>
    </row>
    <row r="867" spans="1:9" x14ac:dyDescent="0.25">
      <c r="A867">
        <f t="shared" si="26"/>
        <v>0.86500000000000066</v>
      </c>
      <c r="B867">
        <f>(1-Table1[[#This Row],[reaction extent]])/2</f>
        <v>6.7499999999999671E-2</v>
      </c>
      <c r="C867">
        <f>(1-Table1[[#This Row],[reaction extent]])/2</f>
        <v>6.7499999999999671E-2</v>
      </c>
      <c r="D867">
        <f>Table1[[#This Row],[reaction extent]]/2</f>
        <v>0.43250000000000033</v>
      </c>
      <c r="E867">
        <f>Table1[[#This Row],[reaction extent]]/2</f>
        <v>0.43250000000000033</v>
      </c>
      <c r="F867">
        <f>$M$7*Table1[[#This Row],[CO2 frac]]+$M$6*Table1[[#This Row],[CO frac]]+$M$5*Table1[[#This Row],[H2O frac]]</f>
        <v>-196552.75</v>
      </c>
      <c r="G8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-9053.3585407149803</v>
      </c>
      <c r="H867">
        <f>Table1[[#This Row],[1st Term]]+Table1[[#This Row],[2nd Term]]</f>
        <v>-205606.10854071498</v>
      </c>
      <c r="I867">
        <f t="shared" si="27"/>
        <v>17092.952793100252</v>
      </c>
    </row>
    <row r="868" spans="1:9" x14ac:dyDescent="0.25">
      <c r="A868">
        <f t="shared" si="26"/>
        <v>0.86600000000000066</v>
      </c>
      <c r="B868">
        <f>(1-Table1[[#This Row],[reaction extent]])/2</f>
        <v>6.6999999999999671E-2</v>
      </c>
      <c r="C868">
        <f>(1-Table1[[#This Row],[reaction extent]])/2</f>
        <v>6.6999999999999671E-2</v>
      </c>
      <c r="D868">
        <f>Table1[[#This Row],[reaction extent]]/2</f>
        <v>0.43300000000000033</v>
      </c>
      <c r="E868">
        <f>Table1[[#This Row],[reaction extent]]/2</f>
        <v>0.43300000000000033</v>
      </c>
      <c r="F868">
        <f>$M$7*Table1[[#This Row],[CO2 frac]]+$M$6*Table1[[#This Row],[CO frac]]+$M$5*Table1[[#This Row],[H2O frac]]</f>
        <v>-196551.09999999998</v>
      </c>
      <c r="G8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-9037.8799892662682</v>
      </c>
      <c r="H868">
        <f>Table1[[#This Row],[1st Term]]+Table1[[#This Row],[2nd Term]]</f>
        <v>-205588.97998926626</v>
      </c>
      <c r="I868">
        <f t="shared" si="27"/>
        <v>17164.37435674014</v>
      </c>
    </row>
    <row r="869" spans="1:9" x14ac:dyDescent="0.25">
      <c r="A869">
        <f t="shared" si="26"/>
        <v>0.86700000000000066</v>
      </c>
      <c r="B869">
        <f>(1-Table1[[#This Row],[reaction extent]])/2</f>
        <v>6.649999999999967E-2</v>
      </c>
      <c r="C869">
        <f>(1-Table1[[#This Row],[reaction extent]])/2</f>
        <v>6.649999999999967E-2</v>
      </c>
      <c r="D869">
        <f>Table1[[#This Row],[reaction extent]]/2</f>
        <v>0.43350000000000033</v>
      </c>
      <c r="E869">
        <f>Table1[[#This Row],[reaction extent]]/2</f>
        <v>0.43350000000000033</v>
      </c>
      <c r="F869">
        <f>$M$7*Table1[[#This Row],[CO2 frac]]+$M$6*Table1[[#This Row],[CO frac]]+$M$5*Table1[[#This Row],[H2O frac]]</f>
        <v>-196549.45</v>
      </c>
      <c r="G8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-9022.3297920014993</v>
      </c>
      <c r="H869">
        <f>Table1[[#This Row],[1st Term]]+Table1[[#This Row],[2nd Term]]</f>
        <v>-205571.7797920015</v>
      </c>
      <c r="I869">
        <f t="shared" si="27"/>
        <v>17236.247893772073</v>
      </c>
    </row>
    <row r="870" spans="1:9" x14ac:dyDescent="0.25">
      <c r="A870">
        <f t="shared" si="26"/>
        <v>0.86800000000000066</v>
      </c>
      <c r="B870">
        <f>(1-Table1[[#This Row],[reaction extent]])/2</f>
        <v>6.599999999999967E-2</v>
      </c>
      <c r="C870">
        <f>(1-Table1[[#This Row],[reaction extent]])/2</f>
        <v>6.599999999999967E-2</v>
      </c>
      <c r="D870">
        <f>Table1[[#This Row],[reaction extent]]/2</f>
        <v>0.43400000000000033</v>
      </c>
      <c r="E870">
        <f>Table1[[#This Row],[reaction extent]]/2</f>
        <v>0.43400000000000033</v>
      </c>
      <c r="F870">
        <f>$M$7*Table1[[#This Row],[CO2 frac]]+$M$6*Table1[[#This Row],[CO frac]]+$M$5*Table1[[#This Row],[H2O frac]]</f>
        <v>-196547.8</v>
      </c>
      <c r="G8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-9006.7074934787161</v>
      </c>
      <c r="H870">
        <f>Table1[[#This Row],[1st Term]]+Table1[[#This Row],[2nd Term]]</f>
        <v>-205554.50749347871</v>
      </c>
      <c r="I870">
        <f t="shared" si="27"/>
        <v>17308.580419819904</v>
      </c>
    </row>
    <row r="871" spans="1:9" x14ac:dyDescent="0.25">
      <c r="A871">
        <f t="shared" ref="A871:A934" si="28">A870+0.001</f>
        <v>0.86900000000000066</v>
      </c>
      <c r="B871">
        <f>(1-Table1[[#This Row],[reaction extent]])/2</f>
        <v>6.549999999999967E-2</v>
      </c>
      <c r="C871">
        <f>(1-Table1[[#This Row],[reaction extent]])/2</f>
        <v>6.549999999999967E-2</v>
      </c>
      <c r="D871">
        <f>Table1[[#This Row],[reaction extent]]/2</f>
        <v>0.43450000000000033</v>
      </c>
      <c r="E871">
        <f>Table1[[#This Row],[reaction extent]]/2</f>
        <v>0.43450000000000033</v>
      </c>
      <c r="F871">
        <f>$M$7*Table1[[#This Row],[CO2 frac]]+$M$6*Table1[[#This Row],[CO frac]]+$M$5*Table1[[#This Row],[H2O frac]]</f>
        <v>-196546.15000000002</v>
      </c>
      <c r="G8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-8991.0126311618278</v>
      </c>
      <c r="H871">
        <f>Table1[[#This Row],[1st Term]]+Table1[[#This Row],[2nd Term]]</f>
        <v>-205537.16263116186</v>
      </c>
      <c r="I871">
        <f t="shared" si="27"/>
        <v>17381.379109938265</v>
      </c>
    </row>
    <row r="872" spans="1:9" x14ac:dyDescent="0.25">
      <c r="A872">
        <f t="shared" si="28"/>
        <v>0.87000000000000066</v>
      </c>
      <c r="B872">
        <f>(1-Table1[[#This Row],[reaction extent]])/2</f>
        <v>6.4999999999999669E-2</v>
      </c>
      <c r="C872">
        <f>(1-Table1[[#This Row],[reaction extent]])/2</f>
        <v>6.4999999999999669E-2</v>
      </c>
      <c r="D872">
        <f>Table1[[#This Row],[reaction extent]]/2</f>
        <v>0.43500000000000033</v>
      </c>
      <c r="E872">
        <f>Table1[[#This Row],[reaction extent]]/2</f>
        <v>0.43500000000000033</v>
      </c>
      <c r="F872">
        <f>$M$7*Table1[[#This Row],[CO2 frac]]+$M$6*Table1[[#This Row],[CO frac]]+$M$5*Table1[[#This Row],[H2O frac]]</f>
        <v>-196544.5</v>
      </c>
      <c r="G8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-8975.244735258826</v>
      </c>
      <c r="H872">
        <f>Table1[[#This Row],[1st Term]]+Table1[[#This Row],[2nd Term]]</f>
        <v>-205519.74473525884</v>
      </c>
      <c r="I872">
        <f t="shared" si="27"/>
        <v>17454.65130344381</v>
      </c>
    </row>
    <row r="873" spans="1:9" x14ac:dyDescent="0.25">
      <c r="A873">
        <f t="shared" si="28"/>
        <v>0.87100000000000066</v>
      </c>
      <c r="B873">
        <f>(1-Table1[[#This Row],[reaction extent]])/2</f>
        <v>6.4499999999999669E-2</v>
      </c>
      <c r="C873">
        <f>(1-Table1[[#This Row],[reaction extent]])/2</f>
        <v>6.4499999999999669E-2</v>
      </c>
      <c r="D873">
        <f>Table1[[#This Row],[reaction extent]]/2</f>
        <v>0.43550000000000033</v>
      </c>
      <c r="E873">
        <f>Table1[[#This Row],[reaction extent]]/2</f>
        <v>0.43550000000000033</v>
      </c>
      <c r="F873">
        <f>$M$7*Table1[[#This Row],[CO2 frac]]+$M$6*Table1[[#This Row],[CO frac]]+$M$5*Table1[[#This Row],[H2O frac]]</f>
        <v>-196542.84999999998</v>
      </c>
      <c r="G8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-8959.4033285550049</v>
      </c>
      <c r="H873">
        <f>Table1[[#This Row],[1st Term]]+Table1[[#This Row],[2nd Term]]</f>
        <v>-205502.25332855497</v>
      </c>
      <c r="I873">
        <f t="shared" si="27"/>
        <v>17528.404508906518</v>
      </c>
    </row>
    <row r="874" spans="1:9" x14ac:dyDescent="0.25">
      <c r="A874">
        <f t="shared" si="28"/>
        <v>0.87200000000000066</v>
      </c>
      <c r="B874">
        <f>(1-Table1[[#This Row],[reaction extent]])/2</f>
        <v>6.3999999999999668E-2</v>
      </c>
      <c r="C874">
        <f>(1-Table1[[#This Row],[reaction extent]])/2</f>
        <v>6.3999999999999668E-2</v>
      </c>
      <c r="D874">
        <f>Table1[[#This Row],[reaction extent]]/2</f>
        <v>0.43600000000000033</v>
      </c>
      <c r="E874">
        <f>Table1[[#This Row],[reaction extent]]/2</f>
        <v>0.43600000000000033</v>
      </c>
      <c r="F874">
        <f>$M$7*Table1[[#This Row],[CO2 frac]]+$M$6*Table1[[#This Row],[CO frac]]+$M$5*Table1[[#This Row],[H2O frac]]</f>
        <v>-196541.2</v>
      </c>
      <c r="G8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-8943.487926241005</v>
      </c>
      <c r="H874">
        <f>Table1[[#This Row],[1st Term]]+Table1[[#This Row],[2nd Term]]</f>
        <v>-205484.68792624102</v>
      </c>
      <c r="I874">
        <f t="shared" si="27"/>
        <v>17602.646409752182</v>
      </c>
    </row>
    <row r="875" spans="1:9" x14ac:dyDescent="0.25">
      <c r="A875">
        <f t="shared" si="28"/>
        <v>0.87300000000000066</v>
      </c>
      <c r="B875">
        <f>(1-Table1[[#This Row],[reaction extent]])/2</f>
        <v>6.3499999999999668E-2</v>
      </c>
      <c r="C875">
        <f>(1-Table1[[#This Row],[reaction extent]])/2</f>
        <v>6.3499999999999668E-2</v>
      </c>
      <c r="D875">
        <f>Table1[[#This Row],[reaction extent]]/2</f>
        <v>0.43650000000000033</v>
      </c>
      <c r="E875">
        <f>Table1[[#This Row],[reaction extent]]/2</f>
        <v>0.43650000000000033</v>
      </c>
      <c r="F875">
        <f>$M$7*Table1[[#This Row],[CO2 frac]]+$M$6*Table1[[#This Row],[CO frac]]+$M$5*Table1[[#This Row],[H2O frac]]</f>
        <v>-196539.55</v>
      </c>
      <c r="G8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-8927.4980357354925</v>
      </c>
      <c r="H875">
        <f>Table1[[#This Row],[1st Term]]+Table1[[#This Row],[2nd Term]]</f>
        <v>-205467.04803573547</v>
      </c>
      <c r="I875">
        <f t="shared" si="27"/>
        <v>17677.384869399233</v>
      </c>
    </row>
    <row r="876" spans="1:9" x14ac:dyDescent="0.25">
      <c r="A876">
        <f t="shared" si="28"/>
        <v>0.87400000000000067</v>
      </c>
      <c r="B876">
        <f>(1-Table1[[#This Row],[reaction extent]])/2</f>
        <v>6.2999999999999667E-2</v>
      </c>
      <c r="C876">
        <f>(1-Table1[[#This Row],[reaction extent]])/2</f>
        <v>6.2999999999999667E-2</v>
      </c>
      <c r="D876">
        <f>Table1[[#This Row],[reaction extent]]/2</f>
        <v>0.43700000000000033</v>
      </c>
      <c r="E876">
        <f>Table1[[#This Row],[reaction extent]]/2</f>
        <v>0.43700000000000033</v>
      </c>
      <c r="F876">
        <f>$M$7*Table1[[#This Row],[CO2 frac]]+$M$6*Table1[[#This Row],[CO frac]]+$M$5*Table1[[#This Row],[H2O frac]]</f>
        <v>-196537.9</v>
      </c>
      <c r="G8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-8911.4331565022367</v>
      </c>
      <c r="H876">
        <f>Table1[[#This Row],[1st Term]]+Table1[[#This Row],[2nd Term]]</f>
        <v>-205449.33315650222</v>
      </c>
      <c r="I876">
        <f t="shared" si="27"/>
        <v>17752.627937035853</v>
      </c>
    </row>
    <row r="877" spans="1:9" x14ac:dyDescent="0.25">
      <c r="A877">
        <f t="shared" si="28"/>
        <v>0.87500000000000067</v>
      </c>
      <c r="B877">
        <f>(1-Table1[[#This Row],[reaction extent]])/2</f>
        <v>6.2499999999999667E-2</v>
      </c>
      <c r="C877">
        <f>(1-Table1[[#This Row],[reaction extent]])/2</f>
        <v>6.2499999999999667E-2</v>
      </c>
      <c r="D877">
        <f>Table1[[#This Row],[reaction extent]]/2</f>
        <v>0.43750000000000033</v>
      </c>
      <c r="E877">
        <f>Table1[[#This Row],[reaction extent]]/2</f>
        <v>0.43750000000000033</v>
      </c>
      <c r="F877">
        <f>$M$7*Table1[[#This Row],[CO2 frac]]+$M$6*Table1[[#This Row],[CO frac]]+$M$5*Table1[[#This Row],[H2O frac]]</f>
        <v>-196536.25</v>
      </c>
      <c r="G8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-8895.2927798613891</v>
      </c>
      <c r="H877">
        <f>Table1[[#This Row],[1st Term]]+Table1[[#This Row],[2nd Term]]</f>
        <v>-205431.5427798614</v>
      </c>
      <c r="I877">
        <f t="shared" si="27"/>
        <v>17828.383853760883</v>
      </c>
    </row>
    <row r="878" spans="1:9" x14ac:dyDescent="0.25">
      <c r="A878">
        <f t="shared" si="28"/>
        <v>0.87600000000000067</v>
      </c>
      <c r="B878">
        <f>(1-Table1[[#This Row],[reaction extent]])/2</f>
        <v>6.1999999999999666E-2</v>
      </c>
      <c r="C878">
        <f>(1-Table1[[#This Row],[reaction extent]])/2</f>
        <v>6.1999999999999666E-2</v>
      </c>
      <c r="D878">
        <f>Table1[[#This Row],[reaction extent]]/2</f>
        <v>0.43800000000000033</v>
      </c>
      <c r="E878">
        <f>Table1[[#This Row],[reaction extent]]/2</f>
        <v>0.43800000000000033</v>
      </c>
      <c r="F878">
        <f>$M$7*Table1[[#This Row],[CO2 frac]]+$M$6*Table1[[#This Row],[CO frac]]+$M$5*Table1[[#This Row],[H2O frac]]</f>
        <v>-196534.6</v>
      </c>
      <c r="G8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-8879.0763887947087</v>
      </c>
      <c r="H878">
        <f>Table1[[#This Row],[1st Term]]+Table1[[#This Row],[2nd Term]]</f>
        <v>-205413.6763887947</v>
      </c>
      <c r="I878">
        <f t="shared" si="27"/>
        <v>17904.661058433689</v>
      </c>
    </row>
    <row r="879" spans="1:9" x14ac:dyDescent="0.25">
      <c r="A879">
        <f t="shared" si="28"/>
        <v>0.87700000000000067</v>
      </c>
      <c r="B879">
        <f>(1-Table1[[#This Row],[reaction extent]])/2</f>
        <v>6.1499999999999666E-2</v>
      </c>
      <c r="C879">
        <f>(1-Table1[[#This Row],[reaction extent]])/2</f>
        <v>6.1499999999999666E-2</v>
      </c>
      <c r="D879">
        <f>Table1[[#This Row],[reaction extent]]/2</f>
        <v>0.43850000000000033</v>
      </c>
      <c r="E879">
        <f>Table1[[#This Row],[reaction extent]]/2</f>
        <v>0.43850000000000033</v>
      </c>
      <c r="F879">
        <f>$M$7*Table1[[#This Row],[CO2 frac]]+$M$6*Table1[[#This Row],[CO frac]]+$M$5*Table1[[#This Row],[H2O frac]]</f>
        <v>-196532.95</v>
      </c>
      <c r="G8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-8862.7834577445064</v>
      </c>
      <c r="H879">
        <f>Table1[[#This Row],[1st Term]]+Table1[[#This Row],[2nd Term]]</f>
        <v>-205395.73345774453</v>
      </c>
      <c r="I879">
        <f t="shared" si="27"/>
        <v>17981.468194338944</v>
      </c>
    </row>
    <row r="880" spans="1:9" x14ac:dyDescent="0.25">
      <c r="A880">
        <f t="shared" si="28"/>
        <v>0.87800000000000067</v>
      </c>
      <c r="B880">
        <f>(1-Table1[[#This Row],[reaction extent]])/2</f>
        <v>6.0999999999999666E-2</v>
      </c>
      <c r="C880">
        <f>(1-Table1[[#This Row],[reaction extent]])/2</f>
        <v>6.0999999999999666E-2</v>
      </c>
      <c r="D880">
        <f>Table1[[#This Row],[reaction extent]]/2</f>
        <v>0.43900000000000033</v>
      </c>
      <c r="E880">
        <f>Table1[[#This Row],[reaction extent]]/2</f>
        <v>0.43900000000000033</v>
      </c>
      <c r="F880">
        <f>$M$7*Table1[[#This Row],[CO2 frac]]+$M$6*Table1[[#This Row],[CO frac]]+$M$5*Table1[[#This Row],[H2O frac]]</f>
        <v>-196531.3</v>
      </c>
      <c r="G8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-8846.4134524060482</v>
      </c>
      <c r="H880">
        <f>Table1[[#This Row],[1st Term]]+Table1[[#This Row],[2nd Term]]</f>
        <v>-205377.71345240602</v>
      </c>
      <c r="I880">
        <f t="shared" si="27"/>
        <v>18058.814115676782</v>
      </c>
    </row>
    <row r="881" spans="1:9" x14ac:dyDescent="0.25">
      <c r="A881">
        <f t="shared" si="28"/>
        <v>0.87900000000000067</v>
      </c>
      <c r="B881">
        <f>(1-Table1[[#This Row],[reaction extent]])/2</f>
        <v>6.0499999999999665E-2</v>
      </c>
      <c r="C881">
        <f>(1-Table1[[#This Row],[reaction extent]])/2</f>
        <v>6.0499999999999665E-2</v>
      </c>
      <c r="D881">
        <f>Table1[[#This Row],[reaction extent]]/2</f>
        <v>0.43950000000000033</v>
      </c>
      <c r="E881">
        <f>Table1[[#This Row],[reaction extent]]/2</f>
        <v>0.43950000000000033</v>
      </c>
      <c r="F881">
        <f>$M$7*Table1[[#This Row],[CO2 frac]]+$M$6*Table1[[#This Row],[CO frac]]+$M$5*Table1[[#This Row],[H2O frac]]</f>
        <v>-196529.65000000002</v>
      </c>
      <c r="G8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-8829.9658295131539</v>
      </c>
      <c r="H881">
        <f>Table1[[#This Row],[1st Term]]+Table1[[#This Row],[2nd Term]]</f>
        <v>-205359.61582951318</v>
      </c>
      <c r="I881">
        <f t="shared" si="27"/>
        <v>18136.707894664127</v>
      </c>
    </row>
    <row r="882" spans="1:9" x14ac:dyDescent="0.25">
      <c r="A882">
        <f t="shared" si="28"/>
        <v>0.88000000000000067</v>
      </c>
      <c r="B882">
        <f>(1-Table1[[#This Row],[reaction extent]])/2</f>
        <v>5.9999999999999665E-2</v>
      </c>
      <c r="C882">
        <f>(1-Table1[[#This Row],[reaction extent]])/2</f>
        <v>5.9999999999999665E-2</v>
      </c>
      <c r="D882">
        <f>Table1[[#This Row],[reaction extent]]/2</f>
        <v>0.44000000000000034</v>
      </c>
      <c r="E882">
        <f>Table1[[#This Row],[reaction extent]]/2</f>
        <v>0.44000000000000034</v>
      </c>
      <c r="F882">
        <f>$M$7*Table1[[#This Row],[CO2 frac]]+$M$6*Table1[[#This Row],[CO frac]]+$M$5*Table1[[#This Row],[H2O frac]]</f>
        <v>-196528</v>
      </c>
      <c r="G8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-8813.440036616681</v>
      </c>
      <c r="H882">
        <f>Table1[[#This Row],[1st Term]]+Table1[[#This Row],[2nd Term]]</f>
        <v>-205341.4400366167</v>
      </c>
      <c r="I882">
        <f t="shared" si="27"/>
        <v>18215.15882875245</v>
      </c>
    </row>
    <row r="883" spans="1:9" x14ac:dyDescent="0.25">
      <c r="A883">
        <f t="shared" si="28"/>
        <v>0.88100000000000067</v>
      </c>
      <c r="B883">
        <f>(1-Table1[[#This Row],[reaction extent]])/2</f>
        <v>5.9499999999999664E-2</v>
      </c>
      <c r="C883">
        <f>(1-Table1[[#This Row],[reaction extent]])/2</f>
        <v>5.9499999999999664E-2</v>
      </c>
      <c r="D883">
        <f>Table1[[#This Row],[reaction extent]]/2</f>
        <v>0.44050000000000034</v>
      </c>
      <c r="E883">
        <f>Table1[[#This Row],[reaction extent]]/2</f>
        <v>0.44050000000000034</v>
      </c>
      <c r="F883">
        <f>$M$7*Table1[[#This Row],[CO2 frac]]+$M$6*Table1[[#This Row],[CO frac]]+$M$5*Table1[[#This Row],[H2O frac]]</f>
        <v>-196526.35</v>
      </c>
      <c r="G8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-8796.8355118556574</v>
      </c>
      <c r="H883">
        <f>Table1[[#This Row],[1st Term]]+Table1[[#This Row],[2nd Term]]</f>
        <v>-205323.18551185567</v>
      </c>
      <c r="I883">
        <f t="shared" si="27"/>
        <v>18294.176448005586</v>
      </c>
    </row>
    <row r="884" spans="1:9" x14ac:dyDescent="0.25">
      <c r="A884">
        <f t="shared" si="28"/>
        <v>0.88200000000000067</v>
      </c>
      <c r="B884">
        <f>(1-Table1[[#This Row],[reaction extent]])/2</f>
        <v>5.8999999999999664E-2</v>
      </c>
      <c r="C884">
        <f>(1-Table1[[#This Row],[reaction extent]])/2</f>
        <v>5.8999999999999664E-2</v>
      </c>
      <c r="D884">
        <f>Table1[[#This Row],[reaction extent]]/2</f>
        <v>0.44100000000000034</v>
      </c>
      <c r="E884">
        <f>Table1[[#This Row],[reaction extent]]/2</f>
        <v>0.44100000000000034</v>
      </c>
      <c r="F884">
        <f>$M$7*Table1[[#This Row],[CO2 frac]]+$M$6*Table1[[#This Row],[CO frac]]+$M$5*Table1[[#This Row],[H2O frac]]</f>
        <v>-196524.7</v>
      </c>
      <c r="G8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-8780.1516837206836</v>
      </c>
      <c r="H884">
        <f>Table1[[#This Row],[1st Term]]+Table1[[#This Row],[2nd Term]]</f>
        <v>-205304.85168372068</v>
      </c>
      <c r="I884">
        <f t="shared" si="27"/>
        <v>18373.770523176048</v>
      </c>
    </row>
    <row r="885" spans="1:9" x14ac:dyDescent="0.25">
      <c r="A885">
        <f t="shared" si="28"/>
        <v>0.88300000000000067</v>
      </c>
      <c r="B885">
        <f>(1-Table1[[#This Row],[reaction extent]])/2</f>
        <v>5.8499999999999663E-2</v>
      </c>
      <c r="C885">
        <f>(1-Table1[[#This Row],[reaction extent]])/2</f>
        <v>5.8499999999999663E-2</v>
      </c>
      <c r="D885">
        <f>Table1[[#This Row],[reaction extent]]/2</f>
        <v>0.44150000000000034</v>
      </c>
      <c r="E885">
        <f>Table1[[#This Row],[reaction extent]]/2</f>
        <v>0.44150000000000034</v>
      </c>
      <c r="F885">
        <f>$M$7*Table1[[#This Row],[CO2 frac]]+$M$6*Table1[[#This Row],[CO frac]]+$M$5*Table1[[#This Row],[H2O frac]]</f>
        <v>-196523.05</v>
      </c>
      <c r="G8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-8763.3879708093336</v>
      </c>
      <c r="H885">
        <f>Table1[[#This Row],[1st Term]]+Table1[[#This Row],[2nd Term]]</f>
        <v>-205286.43797080932</v>
      </c>
      <c r="I885">
        <f t="shared" si="27"/>
        <v>18453.951073752232</v>
      </c>
    </row>
    <row r="886" spans="1:9" x14ac:dyDescent="0.25">
      <c r="A886">
        <f t="shared" si="28"/>
        <v>0.88400000000000067</v>
      </c>
      <c r="B886">
        <f>(1-Table1[[#This Row],[reaction extent]])/2</f>
        <v>5.7999999999999663E-2</v>
      </c>
      <c r="C886">
        <f>(1-Table1[[#This Row],[reaction extent]])/2</f>
        <v>5.7999999999999663E-2</v>
      </c>
      <c r="D886">
        <f>Table1[[#This Row],[reaction extent]]/2</f>
        <v>0.44200000000000034</v>
      </c>
      <c r="E886">
        <f>Table1[[#This Row],[reaction extent]]/2</f>
        <v>0.44200000000000034</v>
      </c>
      <c r="F886">
        <f>$M$7*Table1[[#This Row],[CO2 frac]]+$M$6*Table1[[#This Row],[CO frac]]+$M$5*Table1[[#This Row],[H2O frac]]</f>
        <v>-196521.4</v>
      </c>
      <c r="G8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-8746.5437815731766</v>
      </c>
      <c r="H886">
        <f>Table1[[#This Row],[1st Term]]+Table1[[#This Row],[2nd Term]]</f>
        <v>-205267.94378157318</v>
      </c>
      <c r="I886">
        <f t="shared" si="27"/>
        <v>18534.728376616822</v>
      </c>
    </row>
    <row r="887" spans="1:9" x14ac:dyDescent="0.25">
      <c r="A887">
        <f t="shared" si="28"/>
        <v>0.88500000000000068</v>
      </c>
      <c r="B887">
        <f>(1-Table1[[#This Row],[reaction extent]])/2</f>
        <v>5.7499999999999662E-2</v>
      </c>
      <c r="C887">
        <f>(1-Table1[[#This Row],[reaction extent]])/2</f>
        <v>5.7499999999999662E-2</v>
      </c>
      <c r="D887">
        <f>Table1[[#This Row],[reaction extent]]/2</f>
        <v>0.44250000000000034</v>
      </c>
      <c r="E887">
        <f>Table1[[#This Row],[reaction extent]]/2</f>
        <v>0.44250000000000034</v>
      </c>
      <c r="F887">
        <f>$M$7*Table1[[#This Row],[CO2 frac]]+$M$6*Table1[[#This Row],[CO frac]]+$M$5*Table1[[#This Row],[H2O frac]]</f>
        <v>-196519.75</v>
      </c>
      <c r="G8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-8729.6185140560792</v>
      </c>
      <c r="H887">
        <f>Table1[[#This Row],[1st Term]]+Table1[[#This Row],[2nd Term]]</f>
        <v>-205249.36851405608</v>
      </c>
      <c r="I887">
        <f t="shared" si="27"/>
        <v>18616.112974879779</v>
      </c>
    </row>
    <row r="888" spans="1:9" x14ac:dyDescent="0.25">
      <c r="A888">
        <f t="shared" si="28"/>
        <v>0.88600000000000068</v>
      </c>
      <c r="B888">
        <f>(1-Table1[[#This Row],[reaction extent]])/2</f>
        <v>5.6999999999999662E-2</v>
      </c>
      <c r="C888">
        <f>(1-Table1[[#This Row],[reaction extent]])/2</f>
        <v>5.6999999999999662E-2</v>
      </c>
      <c r="D888">
        <f>Table1[[#This Row],[reaction extent]]/2</f>
        <v>0.44300000000000034</v>
      </c>
      <c r="E888">
        <f>Table1[[#This Row],[reaction extent]]/2</f>
        <v>0.44300000000000034</v>
      </c>
      <c r="F888">
        <f>$M$7*Table1[[#This Row],[CO2 frac]]+$M$6*Table1[[#This Row],[CO frac]]+$M$5*Table1[[#This Row],[H2O frac]]</f>
        <v>-196518.1</v>
      </c>
      <c r="G8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-8712.6115556234035</v>
      </c>
      <c r="H888">
        <f>Table1[[#This Row],[1st Term]]+Table1[[#This Row],[2nd Term]]</f>
        <v>-205230.71155562342</v>
      </c>
      <c r="I888">
        <f t="shared" si="27"/>
        <v>18698.115687191585</v>
      </c>
    </row>
    <row r="889" spans="1:9" x14ac:dyDescent="0.25">
      <c r="A889">
        <f t="shared" si="28"/>
        <v>0.88700000000000068</v>
      </c>
      <c r="B889">
        <f>(1-Table1[[#This Row],[reaction extent]])/2</f>
        <v>5.6499999999999662E-2</v>
      </c>
      <c r="C889">
        <f>(1-Table1[[#This Row],[reaction extent]])/2</f>
        <v>5.6499999999999662E-2</v>
      </c>
      <c r="D889">
        <f>Table1[[#This Row],[reaction extent]]/2</f>
        <v>0.44350000000000034</v>
      </c>
      <c r="E889">
        <f>Table1[[#This Row],[reaction extent]]/2</f>
        <v>0.44350000000000034</v>
      </c>
      <c r="F889">
        <f>$M$7*Table1[[#This Row],[CO2 frac]]+$M$6*Table1[[#This Row],[CO frac]]+$M$5*Table1[[#This Row],[H2O frac]]</f>
        <v>-196516.45</v>
      </c>
      <c r="G8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-8695.5222826816771</v>
      </c>
      <c r="H889">
        <f>Table1[[#This Row],[1st Term]]+Table1[[#This Row],[2nd Term]]</f>
        <v>-205211.9722826817</v>
      </c>
      <c r="I889">
        <f t="shared" si="27"/>
        <v>18780.74761752212</v>
      </c>
    </row>
    <row r="890" spans="1:9" x14ac:dyDescent="0.25">
      <c r="A890">
        <f t="shared" si="28"/>
        <v>0.88800000000000068</v>
      </c>
      <c r="B890">
        <f>(1-Table1[[#This Row],[reaction extent]])/2</f>
        <v>5.5999999999999661E-2</v>
      </c>
      <c r="C890">
        <f>(1-Table1[[#This Row],[reaction extent]])/2</f>
        <v>5.5999999999999661E-2</v>
      </c>
      <c r="D890">
        <f>Table1[[#This Row],[reaction extent]]/2</f>
        <v>0.44400000000000034</v>
      </c>
      <c r="E890">
        <f>Table1[[#This Row],[reaction extent]]/2</f>
        <v>0.44400000000000034</v>
      </c>
      <c r="F890">
        <f>$M$7*Table1[[#This Row],[CO2 frac]]+$M$6*Table1[[#This Row],[CO frac]]+$M$5*Table1[[#This Row],[H2O frac]]</f>
        <v>-196514.8</v>
      </c>
      <c r="G8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-8678.3500603883822</v>
      </c>
      <c r="H890">
        <f>Table1[[#This Row],[1st Term]]+Table1[[#This Row],[2nd Term]]</f>
        <v>-205193.15006038838</v>
      </c>
      <c r="I890">
        <f t="shared" si="27"/>
        <v>18864.020165201491</v>
      </c>
    </row>
    <row r="891" spans="1:9" x14ac:dyDescent="0.25">
      <c r="A891">
        <f t="shared" si="28"/>
        <v>0.88900000000000068</v>
      </c>
      <c r="B891">
        <f>(1-Table1[[#This Row],[reaction extent]])/2</f>
        <v>5.5499999999999661E-2</v>
      </c>
      <c r="C891">
        <f>(1-Table1[[#This Row],[reaction extent]])/2</f>
        <v>5.5499999999999661E-2</v>
      </c>
      <c r="D891">
        <f>Table1[[#This Row],[reaction extent]]/2</f>
        <v>0.44450000000000034</v>
      </c>
      <c r="E891">
        <f>Table1[[#This Row],[reaction extent]]/2</f>
        <v>0.44450000000000034</v>
      </c>
      <c r="F891">
        <f>$M$7*Table1[[#This Row],[CO2 frac]]+$M$6*Table1[[#This Row],[CO frac]]+$M$5*Table1[[#This Row],[H2O frac]]</f>
        <v>-196513.15</v>
      </c>
      <c r="G8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-8661.0942423513134</v>
      </c>
      <c r="H891">
        <f>Table1[[#This Row],[1st Term]]+Table1[[#This Row],[2nd Term]]</f>
        <v>-205174.2442423513</v>
      </c>
      <c r="I891">
        <f t="shared" si="27"/>
        <v>18947.945035601133</v>
      </c>
    </row>
    <row r="892" spans="1:9" x14ac:dyDescent="0.25">
      <c r="A892">
        <f t="shared" si="28"/>
        <v>0.89000000000000068</v>
      </c>
      <c r="B892">
        <f>(1-Table1[[#This Row],[reaction extent]])/2</f>
        <v>5.499999999999966E-2</v>
      </c>
      <c r="C892">
        <f>(1-Table1[[#This Row],[reaction extent]])/2</f>
        <v>5.499999999999966E-2</v>
      </c>
      <c r="D892">
        <f>Table1[[#This Row],[reaction extent]]/2</f>
        <v>0.44500000000000034</v>
      </c>
      <c r="E892">
        <f>Table1[[#This Row],[reaction extent]]/2</f>
        <v>0.44500000000000034</v>
      </c>
      <c r="F892">
        <f>$M$7*Table1[[#This Row],[CO2 frac]]+$M$6*Table1[[#This Row],[CO frac]]+$M$5*Table1[[#This Row],[H2O frac]]</f>
        <v>-196511.5</v>
      </c>
      <c r="G8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-8643.7541703171646</v>
      </c>
      <c r="H892">
        <f>Table1[[#This Row],[1st Term]]+Table1[[#This Row],[2nd Term]]</f>
        <v>-205155.25417031717</v>
      </c>
      <c r="I892">
        <f t="shared" si="27"/>
        <v>19032.534251295128</v>
      </c>
    </row>
    <row r="893" spans="1:9" x14ac:dyDescent="0.25">
      <c r="A893">
        <f t="shared" si="28"/>
        <v>0.89100000000000068</v>
      </c>
      <c r="B893">
        <f>(1-Table1[[#This Row],[reaction extent]])/2</f>
        <v>5.449999999999966E-2</v>
      </c>
      <c r="C893">
        <f>(1-Table1[[#This Row],[reaction extent]])/2</f>
        <v>5.449999999999966E-2</v>
      </c>
      <c r="D893">
        <f>Table1[[#This Row],[reaction extent]]/2</f>
        <v>0.44550000000000034</v>
      </c>
      <c r="E893">
        <f>Table1[[#This Row],[reaction extent]]/2</f>
        <v>0.44550000000000034</v>
      </c>
      <c r="F893">
        <f>$M$7*Table1[[#This Row],[CO2 frac]]+$M$6*Table1[[#This Row],[CO frac]]+$M$5*Table1[[#This Row],[H2O frac]]</f>
        <v>-196509.84999999998</v>
      </c>
      <c r="G8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-8626.3291738487242</v>
      </c>
      <c r="H893">
        <f>Table1[[#This Row],[1st Term]]+Table1[[#This Row],[2nd Term]]</f>
        <v>-205136.17917384871</v>
      </c>
      <c r="I893">
        <f t="shared" si="27"/>
        <v>19117.800163439806</v>
      </c>
    </row>
    <row r="894" spans="1:9" x14ac:dyDescent="0.25">
      <c r="A894">
        <f t="shared" si="28"/>
        <v>0.89200000000000068</v>
      </c>
      <c r="B894">
        <f>(1-Table1[[#This Row],[reaction extent]])/2</f>
        <v>5.3999999999999659E-2</v>
      </c>
      <c r="C894">
        <f>(1-Table1[[#This Row],[reaction extent]])/2</f>
        <v>5.3999999999999659E-2</v>
      </c>
      <c r="D894">
        <f>Table1[[#This Row],[reaction extent]]/2</f>
        <v>0.44600000000000034</v>
      </c>
      <c r="E894">
        <f>Table1[[#This Row],[reaction extent]]/2</f>
        <v>0.44600000000000034</v>
      </c>
      <c r="F894">
        <f>$M$7*Table1[[#This Row],[CO2 frac]]+$M$6*Table1[[#This Row],[CO frac]]+$M$5*Table1[[#This Row],[H2O frac]]</f>
        <v>-196508.2</v>
      </c>
      <c r="G8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-8608.8185699902824</v>
      </c>
      <c r="H894">
        <f>Table1[[#This Row],[1st Term]]+Table1[[#This Row],[2nd Term]]</f>
        <v>-205117.01856999029</v>
      </c>
      <c r="I894">
        <f t="shared" si="27"/>
        <v>19203.755464070109</v>
      </c>
    </row>
    <row r="895" spans="1:9" x14ac:dyDescent="0.25">
      <c r="A895">
        <f t="shared" si="28"/>
        <v>0.89300000000000068</v>
      </c>
      <c r="B895">
        <f>(1-Table1[[#This Row],[reaction extent]])/2</f>
        <v>5.3499999999999659E-2</v>
      </c>
      <c r="C895">
        <f>(1-Table1[[#This Row],[reaction extent]])/2</f>
        <v>5.3499999999999659E-2</v>
      </c>
      <c r="D895">
        <f>Table1[[#This Row],[reaction extent]]/2</f>
        <v>0.44650000000000034</v>
      </c>
      <c r="E895">
        <f>Table1[[#This Row],[reaction extent]]/2</f>
        <v>0.44650000000000034</v>
      </c>
      <c r="F895">
        <f>$M$7*Table1[[#This Row],[CO2 frac]]+$M$6*Table1[[#This Row],[CO frac]]+$M$5*Table1[[#This Row],[H2O frac]]</f>
        <v>-196506.55</v>
      </c>
      <c r="G8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-8591.2216629205759</v>
      </c>
      <c r="H895">
        <f>Table1[[#This Row],[1st Term]]+Table1[[#This Row],[2nd Term]]</f>
        <v>-205097.77166292057</v>
      </c>
      <c r="I895">
        <f t="shared" si="27"/>
        <v>19290.413198730657</v>
      </c>
    </row>
    <row r="896" spans="1:9" x14ac:dyDescent="0.25">
      <c r="A896">
        <f t="shared" si="28"/>
        <v>0.89400000000000068</v>
      </c>
      <c r="B896">
        <f>(1-Table1[[#This Row],[reaction extent]])/2</f>
        <v>5.2999999999999658E-2</v>
      </c>
      <c r="C896">
        <f>(1-Table1[[#This Row],[reaction extent]])/2</f>
        <v>5.2999999999999658E-2</v>
      </c>
      <c r="D896">
        <f>Table1[[#This Row],[reaction extent]]/2</f>
        <v>0.44700000000000034</v>
      </c>
      <c r="E896">
        <f>Table1[[#This Row],[reaction extent]]/2</f>
        <v>0.44700000000000034</v>
      </c>
      <c r="F896">
        <f>$M$7*Table1[[#This Row],[CO2 frac]]+$M$6*Table1[[#This Row],[CO frac]]+$M$5*Table1[[#This Row],[H2O frac]]</f>
        <v>-196504.90000000002</v>
      </c>
      <c r="G8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-8573.5377435928203</v>
      </c>
      <c r="H896">
        <f>Table1[[#This Row],[1st Term]]+Table1[[#This Row],[2nd Term]]</f>
        <v>-205078.43774359283</v>
      </c>
      <c r="I896">
        <f t="shared" si="27"/>
        <v>19377.786779732542</v>
      </c>
    </row>
    <row r="897" spans="1:9" x14ac:dyDescent="0.25">
      <c r="A897">
        <f t="shared" si="28"/>
        <v>0.89500000000000068</v>
      </c>
      <c r="B897">
        <f>(1-Table1[[#This Row],[reaction extent]])/2</f>
        <v>5.2499999999999658E-2</v>
      </c>
      <c r="C897">
        <f>(1-Table1[[#This Row],[reaction extent]])/2</f>
        <v>5.2499999999999658E-2</v>
      </c>
      <c r="D897">
        <f>Table1[[#This Row],[reaction extent]]/2</f>
        <v>0.44750000000000034</v>
      </c>
      <c r="E897">
        <f>Table1[[#This Row],[reaction extent]]/2</f>
        <v>0.44750000000000034</v>
      </c>
      <c r="F897">
        <f>$M$7*Table1[[#This Row],[CO2 frac]]+$M$6*Table1[[#This Row],[CO frac]]+$M$5*Table1[[#This Row],[H2O frac]]</f>
        <v>-196503.25</v>
      </c>
      <c r="G8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-8555.766089361101</v>
      </c>
      <c r="H897">
        <f>Table1[[#This Row],[1st Term]]+Table1[[#This Row],[2nd Term]]</f>
        <v>-205059.0160893611</v>
      </c>
      <c r="I897">
        <f t="shared" si="27"/>
        <v>19465.890000152267</v>
      </c>
    </row>
    <row r="898" spans="1:9" x14ac:dyDescent="0.25">
      <c r="A898">
        <f t="shared" si="28"/>
        <v>0.89600000000000068</v>
      </c>
      <c r="B898">
        <f>(1-Table1[[#This Row],[reaction extent]])/2</f>
        <v>5.1999999999999658E-2</v>
      </c>
      <c r="C898">
        <f>(1-Table1[[#This Row],[reaction extent]])/2</f>
        <v>5.1999999999999658E-2</v>
      </c>
      <c r="D898">
        <f>Table1[[#This Row],[reaction extent]]/2</f>
        <v>0.44800000000000034</v>
      </c>
      <c r="E898">
        <f>Table1[[#This Row],[reaction extent]]/2</f>
        <v>0.44800000000000034</v>
      </c>
      <c r="F898">
        <f>$M$7*Table1[[#This Row],[CO2 frac]]+$M$6*Table1[[#This Row],[CO frac]]+$M$5*Table1[[#This Row],[H2O frac]]</f>
        <v>-196501.59999999998</v>
      </c>
      <c r="G8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-8537.9059635925587</v>
      </c>
      <c r="H898">
        <f>Table1[[#This Row],[1st Term]]+Table1[[#This Row],[2nd Term]]</f>
        <v>-205039.50596359253</v>
      </c>
      <c r="I898">
        <f t="shared" ref="I898:I961" si="29">(H899-H897)/(A899-A897)</f>
        <v>19554.737048223597</v>
      </c>
    </row>
    <row r="899" spans="1:9" x14ac:dyDescent="0.25">
      <c r="A899">
        <f t="shared" si="28"/>
        <v>0.89700000000000069</v>
      </c>
      <c r="B899">
        <f>(1-Table1[[#This Row],[reaction extent]])/2</f>
        <v>5.1499999999999657E-2</v>
      </c>
      <c r="C899">
        <f>(1-Table1[[#This Row],[reaction extent]])/2</f>
        <v>5.1499999999999657E-2</v>
      </c>
      <c r="D899">
        <f>Table1[[#This Row],[reaction extent]]/2</f>
        <v>0.44850000000000034</v>
      </c>
      <c r="E899">
        <f>Table1[[#This Row],[reaction extent]]/2</f>
        <v>0.44850000000000034</v>
      </c>
      <c r="F899">
        <f>$M$7*Table1[[#This Row],[CO2 frac]]+$M$6*Table1[[#This Row],[CO frac]]+$M$5*Table1[[#This Row],[H2O frac]]</f>
        <v>-196499.95</v>
      </c>
      <c r="G8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-8519.9566152646403</v>
      </c>
      <c r="H899">
        <f>Table1[[#This Row],[1st Term]]+Table1[[#This Row],[2nd Term]]</f>
        <v>-205019.90661526466</v>
      </c>
      <c r="I899">
        <f t="shared" si="29"/>
        <v>19644.3425229081</v>
      </c>
    </row>
    <row r="900" spans="1:9" x14ac:dyDescent="0.25">
      <c r="A900">
        <f t="shared" si="28"/>
        <v>0.89800000000000069</v>
      </c>
      <c r="B900">
        <f>(1-Table1[[#This Row],[reaction extent]])/2</f>
        <v>5.0999999999999657E-2</v>
      </c>
      <c r="C900">
        <f>(1-Table1[[#This Row],[reaction extent]])/2</f>
        <v>5.0999999999999657E-2</v>
      </c>
      <c r="D900">
        <f>Table1[[#This Row],[reaction extent]]/2</f>
        <v>0.44900000000000034</v>
      </c>
      <c r="E900">
        <f>Table1[[#This Row],[reaction extent]]/2</f>
        <v>0.44900000000000034</v>
      </c>
      <c r="F900">
        <f>$M$7*Table1[[#This Row],[CO2 frac]]+$M$6*Table1[[#This Row],[CO frac]]+$M$5*Table1[[#This Row],[H2O frac]]</f>
        <v>-196498.3</v>
      </c>
      <c r="G9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-8501.9172785467163</v>
      </c>
      <c r="H900">
        <f>Table1[[#This Row],[1st Term]]+Table1[[#This Row],[2nd Term]]</f>
        <v>-205000.21727854671</v>
      </c>
      <c r="I900">
        <f t="shared" si="29"/>
        <v>19734.721449698536</v>
      </c>
    </row>
    <row r="901" spans="1:9" x14ac:dyDescent="0.25">
      <c r="A901">
        <f t="shared" si="28"/>
        <v>0.89900000000000069</v>
      </c>
      <c r="B901">
        <f>(1-Table1[[#This Row],[reaction extent]])/2</f>
        <v>5.0499999999999656E-2</v>
      </c>
      <c r="C901">
        <f>(1-Table1[[#This Row],[reaction extent]])/2</f>
        <v>5.0499999999999656E-2</v>
      </c>
      <c r="D901">
        <f>Table1[[#This Row],[reaction extent]]/2</f>
        <v>0.44950000000000034</v>
      </c>
      <c r="E901">
        <f>Table1[[#This Row],[reaction extent]]/2</f>
        <v>0.44950000000000034</v>
      </c>
      <c r="F901">
        <f>$M$7*Table1[[#This Row],[CO2 frac]]+$M$6*Table1[[#This Row],[CO frac]]+$M$5*Table1[[#This Row],[H2O frac]]</f>
        <v>-196496.65</v>
      </c>
      <c r="G9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-8483.7871723652697</v>
      </c>
      <c r="H901">
        <f>Table1[[#This Row],[1st Term]]+Table1[[#This Row],[2nd Term]]</f>
        <v>-204980.43717236526</v>
      </c>
      <c r="I901">
        <f t="shared" si="29"/>
        <v>19825.889297411759</v>
      </c>
    </row>
    <row r="902" spans="1:9" x14ac:dyDescent="0.25">
      <c r="A902">
        <f t="shared" si="28"/>
        <v>0.90000000000000069</v>
      </c>
      <c r="B902">
        <f>(1-Table1[[#This Row],[reaction extent]])/2</f>
        <v>4.9999999999999656E-2</v>
      </c>
      <c r="C902">
        <f>(1-Table1[[#This Row],[reaction extent]])/2</f>
        <v>4.9999999999999656E-2</v>
      </c>
      <c r="D902">
        <f>Table1[[#This Row],[reaction extent]]/2</f>
        <v>0.45000000000000034</v>
      </c>
      <c r="E902">
        <f>Table1[[#This Row],[reaction extent]]/2</f>
        <v>0.45000000000000034</v>
      </c>
      <c r="F902">
        <f>$M$7*Table1[[#This Row],[CO2 frac]]+$M$6*Table1[[#This Row],[CO frac]]+$M$5*Table1[[#This Row],[H2O frac]]</f>
        <v>-196495</v>
      </c>
      <c r="G90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-8465.5654999518738</v>
      </c>
      <c r="H902">
        <f>Table1[[#This Row],[1st Term]]+Table1[[#This Row],[2nd Term]]</f>
        <v>-204960.56549995189</v>
      </c>
      <c r="I902">
        <f t="shared" si="29"/>
        <v>19917.861996102129</v>
      </c>
    </row>
    <row r="903" spans="1:9" x14ac:dyDescent="0.25">
      <c r="A903">
        <f t="shared" si="28"/>
        <v>0.90100000000000069</v>
      </c>
      <c r="B903">
        <f>(1-Table1[[#This Row],[reaction extent]])/2</f>
        <v>4.9499999999999655E-2</v>
      </c>
      <c r="C903">
        <f>(1-Table1[[#This Row],[reaction extent]])/2</f>
        <v>4.9499999999999655E-2</v>
      </c>
      <c r="D903">
        <f>Table1[[#This Row],[reaction extent]]/2</f>
        <v>0.45050000000000034</v>
      </c>
      <c r="E903">
        <f>Table1[[#This Row],[reaction extent]]/2</f>
        <v>0.45050000000000034</v>
      </c>
      <c r="F903">
        <f>$M$7*Table1[[#This Row],[CO2 frac]]+$M$6*Table1[[#This Row],[CO frac]]+$M$5*Table1[[#This Row],[H2O frac]]</f>
        <v>-196493.34999999998</v>
      </c>
      <c r="G90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-8447.2514483730738</v>
      </c>
      <c r="H903">
        <f>Table1[[#This Row],[1st Term]]+Table1[[#This Row],[2nd Term]]</f>
        <v>-204940.60144837305</v>
      </c>
      <c r="I903">
        <f t="shared" si="29"/>
        <v>20010.65595529506</v>
      </c>
    </row>
    <row r="904" spans="1:9" x14ac:dyDescent="0.25">
      <c r="A904">
        <f t="shared" si="28"/>
        <v>0.90200000000000069</v>
      </c>
      <c r="B904">
        <f>(1-Table1[[#This Row],[reaction extent]])/2</f>
        <v>4.8999999999999655E-2</v>
      </c>
      <c r="C904">
        <f>(1-Table1[[#This Row],[reaction extent]])/2</f>
        <v>4.8999999999999655E-2</v>
      </c>
      <c r="D904">
        <f>Table1[[#This Row],[reaction extent]]/2</f>
        <v>0.45100000000000035</v>
      </c>
      <c r="E904">
        <f>Table1[[#This Row],[reaction extent]]/2</f>
        <v>0.45100000000000035</v>
      </c>
      <c r="F904">
        <f>$M$7*Table1[[#This Row],[CO2 frac]]+$M$6*Table1[[#This Row],[CO frac]]+$M$5*Table1[[#This Row],[H2O frac]]</f>
        <v>-196491.7</v>
      </c>
      <c r="G90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-8428.844188041292</v>
      </c>
      <c r="H904">
        <f>Table1[[#This Row],[1st Term]]+Table1[[#This Row],[2nd Term]]</f>
        <v>-204920.5441880413</v>
      </c>
      <c r="I904">
        <f t="shared" si="29"/>
        <v>20104.288083675765</v>
      </c>
    </row>
    <row r="905" spans="1:9" x14ac:dyDescent="0.25">
      <c r="A905">
        <f t="shared" si="28"/>
        <v>0.90300000000000069</v>
      </c>
      <c r="B905">
        <f>(1-Table1[[#This Row],[reaction extent]])/2</f>
        <v>4.8499999999999654E-2</v>
      </c>
      <c r="C905">
        <f>(1-Table1[[#This Row],[reaction extent]])/2</f>
        <v>4.8499999999999654E-2</v>
      </c>
      <c r="D905">
        <f>Table1[[#This Row],[reaction extent]]/2</f>
        <v>0.45150000000000035</v>
      </c>
      <c r="E905">
        <f>Table1[[#This Row],[reaction extent]]/2</f>
        <v>0.45150000000000035</v>
      </c>
      <c r="F905">
        <f>$M$7*Table1[[#This Row],[CO2 frac]]+$M$6*Table1[[#This Row],[CO frac]]+$M$5*Table1[[#This Row],[H2O frac]]</f>
        <v>-196490.05</v>
      </c>
      <c r="G90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-8410.3428722057179</v>
      </c>
      <c r="H905">
        <f>Table1[[#This Row],[1st Term]]+Table1[[#This Row],[2nd Term]]</f>
        <v>-204900.3928722057</v>
      </c>
      <c r="I905">
        <f t="shared" si="29"/>
        <v>20198.775809505587</v>
      </c>
    </row>
    <row r="906" spans="1:9" x14ac:dyDescent="0.25">
      <c r="A906">
        <f t="shared" si="28"/>
        <v>0.90400000000000069</v>
      </c>
      <c r="B906">
        <f>(1-Table1[[#This Row],[reaction extent]])/2</f>
        <v>4.7999999999999654E-2</v>
      </c>
      <c r="C906">
        <f>(1-Table1[[#This Row],[reaction extent]])/2</f>
        <v>4.7999999999999654E-2</v>
      </c>
      <c r="D906">
        <f>Table1[[#This Row],[reaction extent]]/2</f>
        <v>0.45200000000000035</v>
      </c>
      <c r="E906">
        <f>Table1[[#This Row],[reaction extent]]/2</f>
        <v>0.45200000000000035</v>
      </c>
      <c r="F906">
        <f>$M$7*Table1[[#This Row],[CO2 frac]]+$M$6*Table1[[#This Row],[CO frac]]+$M$5*Table1[[#This Row],[H2O frac]]</f>
        <v>-196488.40000000002</v>
      </c>
      <c r="G90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-8391.7466364222546</v>
      </c>
      <c r="H906">
        <f>Table1[[#This Row],[1st Term]]+Table1[[#This Row],[2nd Term]]</f>
        <v>-204880.14663642229</v>
      </c>
      <c r="I906">
        <f t="shared" si="29"/>
        <v>20294.137102187942</v>
      </c>
    </row>
    <row r="907" spans="1:9" x14ac:dyDescent="0.25">
      <c r="A907">
        <f t="shared" si="28"/>
        <v>0.90500000000000069</v>
      </c>
      <c r="B907">
        <f>(1-Table1[[#This Row],[reaction extent]])/2</f>
        <v>4.7499999999999654E-2</v>
      </c>
      <c r="C907">
        <f>(1-Table1[[#This Row],[reaction extent]])/2</f>
        <v>4.7499999999999654E-2</v>
      </c>
      <c r="D907">
        <f>Table1[[#This Row],[reaction extent]]/2</f>
        <v>0.45250000000000035</v>
      </c>
      <c r="E907">
        <f>Table1[[#This Row],[reaction extent]]/2</f>
        <v>0.45250000000000035</v>
      </c>
      <c r="F907">
        <f>$M$7*Table1[[#This Row],[CO2 frac]]+$M$6*Table1[[#This Row],[CO frac]]+$M$5*Table1[[#This Row],[H2O frac]]</f>
        <v>-196486.75</v>
      </c>
      <c r="G90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-8373.0545980013303</v>
      </c>
      <c r="H907">
        <f>Table1[[#This Row],[1st Term]]+Table1[[#This Row],[2nd Term]]</f>
        <v>-204859.80459800133</v>
      </c>
      <c r="I907">
        <f t="shared" si="29"/>
        <v>20390.390494896546</v>
      </c>
    </row>
    <row r="908" spans="1:9" x14ac:dyDescent="0.25">
      <c r="A908">
        <f t="shared" si="28"/>
        <v>0.90600000000000069</v>
      </c>
      <c r="B908">
        <f>(1-Table1[[#This Row],[reaction extent]])/2</f>
        <v>4.6999999999999653E-2</v>
      </c>
      <c r="C908">
        <f>(1-Table1[[#This Row],[reaction extent]])/2</f>
        <v>4.6999999999999653E-2</v>
      </c>
      <c r="D908">
        <f>Table1[[#This Row],[reaction extent]]/2</f>
        <v>0.45300000000000035</v>
      </c>
      <c r="E908">
        <f>Table1[[#This Row],[reaction extent]]/2</f>
        <v>0.45300000000000035</v>
      </c>
      <c r="F908">
        <f>$M$7*Table1[[#This Row],[CO2 frac]]+$M$6*Table1[[#This Row],[CO frac]]+$M$5*Table1[[#This Row],[H2O frac]]</f>
        <v>-196485.1</v>
      </c>
      <c r="G90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-8354.2658554324898</v>
      </c>
      <c r="H908">
        <f>Table1[[#This Row],[1st Term]]+Table1[[#This Row],[2nd Term]]</f>
        <v>-204839.36585543249</v>
      </c>
      <c r="I908">
        <f t="shared" si="29"/>
        <v>20487.555108426004</v>
      </c>
    </row>
    <row r="909" spans="1:9" x14ac:dyDescent="0.25">
      <c r="A909">
        <f t="shared" si="28"/>
        <v>0.90700000000000069</v>
      </c>
      <c r="B909">
        <f>(1-Table1[[#This Row],[reaction extent]])/2</f>
        <v>4.6499999999999653E-2</v>
      </c>
      <c r="C909">
        <f>(1-Table1[[#This Row],[reaction extent]])/2</f>
        <v>4.6499999999999653E-2</v>
      </c>
      <c r="D909">
        <f>Table1[[#This Row],[reaction extent]]/2</f>
        <v>0.45350000000000035</v>
      </c>
      <c r="E909">
        <f>Table1[[#This Row],[reaction extent]]/2</f>
        <v>0.45350000000000035</v>
      </c>
      <c r="F909">
        <f>$M$7*Table1[[#This Row],[CO2 frac]]+$M$6*Table1[[#This Row],[CO frac]]+$M$5*Table1[[#This Row],[H2O frac]]</f>
        <v>-196483.45</v>
      </c>
      <c r="G90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-8335.3794877844557</v>
      </c>
      <c r="H909">
        <f>Table1[[#This Row],[1st Term]]+Table1[[#This Row],[2nd Term]]</f>
        <v>-204818.82948778447</v>
      </c>
      <c r="I909">
        <f t="shared" si="29"/>
        <v>20585.650676555797</v>
      </c>
    </row>
    <row r="910" spans="1:9" x14ac:dyDescent="0.25">
      <c r="A910">
        <f t="shared" si="28"/>
        <v>0.9080000000000007</v>
      </c>
      <c r="B910">
        <f>(1-Table1[[#This Row],[reaction extent]])/2</f>
        <v>4.5999999999999652E-2</v>
      </c>
      <c r="C910">
        <f>(1-Table1[[#This Row],[reaction extent]])/2</f>
        <v>4.5999999999999652E-2</v>
      </c>
      <c r="D910">
        <f>Table1[[#This Row],[reaction extent]]/2</f>
        <v>0.45400000000000035</v>
      </c>
      <c r="E910">
        <f>Table1[[#This Row],[reaction extent]]/2</f>
        <v>0.45400000000000035</v>
      </c>
      <c r="F910">
        <f>$M$7*Table1[[#This Row],[CO2 frac]]+$M$6*Table1[[#This Row],[CO frac]]+$M$5*Table1[[#This Row],[H2O frac]]</f>
        <v>-196481.8</v>
      </c>
      <c r="G91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-8316.3945540794084</v>
      </c>
      <c r="H910">
        <f>Table1[[#This Row],[1st Term]]+Table1[[#This Row],[2nd Term]]</f>
        <v>-204798.19455407938</v>
      </c>
      <c r="I910">
        <f t="shared" si="29"/>
        <v>20684.697572200075</v>
      </c>
    </row>
    <row r="911" spans="1:9" x14ac:dyDescent="0.25">
      <c r="A911">
        <f t="shared" si="28"/>
        <v>0.9090000000000007</v>
      </c>
      <c r="B911">
        <f>(1-Table1[[#This Row],[reaction extent]])/2</f>
        <v>4.5499999999999652E-2</v>
      </c>
      <c r="C911">
        <f>(1-Table1[[#This Row],[reaction extent]])/2</f>
        <v>4.5499999999999652E-2</v>
      </c>
      <c r="D911">
        <f>Table1[[#This Row],[reaction extent]]/2</f>
        <v>0.45450000000000035</v>
      </c>
      <c r="E911">
        <f>Table1[[#This Row],[reaction extent]]/2</f>
        <v>0.45450000000000035</v>
      </c>
      <c r="F911">
        <f>$M$7*Table1[[#This Row],[CO2 frac]]+$M$6*Table1[[#This Row],[CO frac]]+$M$5*Table1[[#This Row],[H2O frac]]</f>
        <v>-196480.15000000002</v>
      </c>
      <c r="G91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-8297.310092640053</v>
      </c>
      <c r="H911">
        <f>Table1[[#This Row],[1st Term]]+Table1[[#This Row],[2nd Term]]</f>
        <v>-204777.46009264007</v>
      </c>
      <c r="I911">
        <f t="shared" si="29"/>
        <v>20784.716835711133</v>
      </c>
    </row>
    <row r="912" spans="1:9" x14ac:dyDescent="0.25">
      <c r="A912">
        <f t="shared" si="28"/>
        <v>0.9100000000000007</v>
      </c>
      <c r="B912">
        <f>(1-Table1[[#This Row],[reaction extent]])/2</f>
        <v>4.4999999999999651E-2</v>
      </c>
      <c r="C912">
        <f>(1-Table1[[#This Row],[reaction extent]])/2</f>
        <v>4.4999999999999651E-2</v>
      </c>
      <c r="D912">
        <f>Table1[[#This Row],[reaction extent]]/2</f>
        <v>0.45500000000000035</v>
      </c>
      <c r="E912">
        <f>Table1[[#This Row],[reaction extent]]/2</f>
        <v>0.45500000000000035</v>
      </c>
      <c r="F912">
        <f>$M$7*Table1[[#This Row],[CO2 frac]]+$M$6*Table1[[#This Row],[CO frac]]+$M$5*Table1[[#This Row],[H2O frac]]</f>
        <v>-196478.5</v>
      </c>
      <c r="G91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-8278.1251204079708</v>
      </c>
      <c r="H912">
        <f>Table1[[#This Row],[1st Term]]+Table1[[#This Row],[2nd Term]]</f>
        <v>-204756.62512040796</v>
      </c>
      <c r="I912">
        <f t="shared" si="29"/>
        <v>20885.73020421607</v>
      </c>
    </row>
    <row r="913" spans="1:9" x14ac:dyDescent="0.25">
      <c r="A913">
        <f t="shared" si="28"/>
        <v>0.9110000000000007</v>
      </c>
      <c r="B913">
        <f>(1-Table1[[#This Row],[reaction extent]])/2</f>
        <v>4.4499999999999651E-2</v>
      </c>
      <c r="C913">
        <f>(1-Table1[[#This Row],[reaction extent]])/2</f>
        <v>4.4499999999999651E-2</v>
      </c>
      <c r="D913">
        <f>Table1[[#This Row],[reaction extent]]/2</f>
        <v>0.45550000000000035</v>
      </c>
      <c r="E913">
        <f>Table1[[#This Row],[reaction extent]]/2</f>
        <v>0.45550000000000035</v>
      </c>
      <c r="F913">
        <f>$M$7*Table1[[#This Row],[CO2 frac]]+$M$6*Table1[[#This Row],[CO frac]]+$M$5*Table1[[#This Row],[H2O frac]]</f>
        <v>-196476.84999999998</v>
      </c>
      <c r="G91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-8258.8386322316655</v>
      </c>
      <c r="H913">
        <f>Table1[[#This Row],[1st Term]]+Table1[[#This Row],[2nd Term]]</f>
        <v>-204735.68863223164</v>
      </c>
      <c r="I913">
        <f t="shared" si="29"/>
        <v>20987.760142670577</v>
      </c>
    </row>
    <row r="914" spans="1:9" x14ac:dyDescent="0.25">
      <c r="A914">
        <f t="shared" si="28"/>
        <v>0.9120000000000007</v>
      </c>
      <c r="B914">
        <f>(1-Table1[[#This Row],[reaction extent]])/2</f>
        <v>4.3999999999999651E-2</v>
      </c>
      <c r="C914">
        <f>(1-Table1[[#This Row],[reaction extent]])/2</f>
        <v>4.3999999999999651E-2</v>
      </c>
      <c r="D914">
        <f>Table1[[#This Row],[reaction extent]]/2</f>
        <v>0.45600000000000035</v>
      </c>
      <c r="E914">
        <f>Table1[[#This Row],[reaction extent]]/2</f>
        <v>0.45600000000000035</v>
      </c>
      <c r="F914">
        <f>$M$7*Table1[[#This Row],[CO2 frac]]+$M$6*Table1[[#This Row],[CO frac]]+$M$5*Table1[[#This Row],[H2O frac]]</f>
        <v>-196475.2</v>
      </c>
      <c r="G91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-8239.4496001226125</v>
      </c>
      <c r="H914">
        <f>Table1[[#This Row],[1st Term]]+Table1[[#This Row],[2nd Term]]</f>
        <v>-204714.64960012262</v>
      </c>
      <c r="I914">
        <f t="shared" si="29"/>
        <v>21090.82987708096</v>
      </c>
    </row>
    <row r="915" spans="1:9" x14ac:dyDescent="0.25">
      <c r="A915">
        <f t="shared" si="28"/>
        <v>0.9130000000000007</v>
      </c>
      <c r="B915">
        <f>(1-Table1[[#This Row],[reaction extent]])/2</f>
        <v>4.349999999999965E-2</v>
      </c>
      <c r="C915">
        <f>(1-Table1[[#This Row],[reaction extent]])/2</f>
        <v>4.349999999999965E-2</v>
      </c>
      <c r="D915">
        <f>Table1[[#This Row],[reaction extent]]/2</f>
        <v>0.45650000000000035</v>
      </c>
      <c r="E915">
        <f>Table1[[#This Row],[reaction extent]]/2</f>
        <v>0.45650000000000035</v>
      </c>
      <c r="F915">
        <f>$M$7*Table1[[#This Row],[CO2 frac]]+$M$6*Table1[[#This Row],[CO frac]]+$M$5*Table1[[#This Row],[H2O frac]]</f>
        <v>-196473.55</v>
      </c>
      <c r="G91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-8219.9569724774865</v>
      </c>
      <c r="H915">
        <f>Table1[[#This Row],[1st Term]]+Table1[[#This Row],[2nd Term]]</f>
        <v>-204693.50697247748</v>
      </c>
      <c r="I915">
        <f t="shared" si="29"/>
        <v>21194.96342900673</v>
      </c>
    </row>
    <row r="916" spans="1:9" x14ac:dyDescent="0.25">
      <c r="A916">
        <f t="shared" si="28"/>
        <v>0.9140000000000007</v>
      </c>
      <c r="B916">
        <f>(1-Table1[[#This Row],[reaction extent]])/2</f>
        <v>4.299999999999965E-2</v>
      </c>
      <c r="C916">
        <f>(1-Table1[[#This Row],[reaction extent]])/2</f>
        <v>4.299999999999965E-2</v>
      </c>
      <c r="D916">
        <f>Table1[[#This Row],[reaction extent]]/2</f>
        <v>0.45700000000000035</v>
      </c>
      <c r="E916">
        <f>Table1[[#This Row],[reaction extent]]/2</f>
        <v>0.45700000000000035</v>
      </c>
      <c r="F916">
        <f>$M$7*Table1[[#This Row],[CO2 frac]]+$M$6*Table1[[#This Row],[CO frac]]+$M$5*Table1[[#This Row],[H2O frac]]</f>
        <v>-196471.9</v>
      </c>
      <c r="G91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-8200.3596732646147</v>
      </c>
      <c r="H916">
        <f>Table1[[#This Row],[1st Term]]+Table1[[#This Row],[2nd Term]]</f>
        <v>-204672.25967326461</v>
      </c>
      <c r="I916">
        <f t="shared" si="29"/>
        <v>21300.185652449709</v>
      </c>
    </row>
    <row r="917" spans="1:9" x14ac:dyDescent="0.25">
      <c r="A917">
        <f t="shared" si="28"/>
        <v>0.9150000000000007</v>
      </c>
      <c r="B917">
        <f>(1-Table1[[#This Row],[reaction extent]])/2</f>
        <v>4.2499999999999649E-2</v>
      </c>
      <c r="C917">
        <f>(1-Table1[[#This Row],[reaction extent]])/2</f>
        <v>4.2499999999999649E-2</v>
      </c>
      <c r="D917">
        <f>Table1[[#This Row],[reaction extent]]/2</f>
        <v>0.45750000000000035</v>
      </c>
      <c r="E917">
        <f>Table1[[#This Row],[reaction extent]]/2</f>
        <v>0.45750000000000035</v>
      </c>
      <c r="F917">
        <f>$M$7*Table1[[#This Row],[CO2 frac]]+$M$6*Table1[[#This Row],[CO frac]]+$M$5*Table1[[#This Row],[H2O frac]]</f>
        <v>-196470.25</v>
      </c>
      <c r="G91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-8180.6566011725909</v>
      </c>
      <c r="H917">
        <f>Table1[[#This Row],[1st Term]]+Table1[[#This Row],[2nd Term]]</f>
        <v>-204650.90660117258</v>
      </c>
      <c r="I917">
        <f t="shared" si="29"/>
        <v>21406.522272896818</v>
      </c>
    </row>
    <row r="918" spans="1:9" x14ac:dyDescent="0.25">
      <c r="A918">
        <f t="shared" si="28"/>
        <v>0.9160000000000007</v>
      </c>
      <c r="B918">
        <f>(1-Table1[[#This Row],[reaction extent]])/2</f>
        <v>4.1999999999999649E-2</v>
      </c>
      <c r="C918">
        <f>(1-Table1[[#This Row],[reaction extent]])/2</f>
        <v>4.1999999999999649E-2</v>
      </c>
      <c r="D918">
        <f>Table1[[#This Row],[reaction extent]]/2</f>
        <v>0.45800000000000035</v>
      </c>
      <c r="E918">
        <f>Table1[[#This Row],[reaction extent]]/2</f>
        <v>0.45800000000000035</v>
      </c>
      <c r="F918">
        <f>$M$7*Table1[[#This Row],[CO2 frac]]+$M$6*Table1[[#This Row],[CO frac]]+$M$5*Table1[[#This Row],[H2O frac]]</f>
        <v>-196468.6</v>
      </c>
      <c r="G91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-8160.846628718803</v>
      </c>
      <c r="H918">
        <f>Table1[[#This Row],[1st Term]]+Table1[[#This Row],[2nd Term]]</f>
        <v>-204629.44662871881</v>
      </c>
      <c r="I918">
        <f t="shared" si="29"/>
        <v>21513.999928531102</v>
      </c>
    </row>
    <row r="919" spans="1:9" x14ac:dyDescent="0.25">
      <c r="A919">
        <f t="shared" si="28"/>
        <v>0.9170000000000007</v>
      </c>
      <c r="B919">
        <f>(1-Table1[[#This Row],[reaction extent]])/2</f>
        <v>4.1499999999999648E-2</v>
      </c>
      <c r="C919">
        <f>(1-Table1[[#This Row],[reaction extent]])/2</f>
        <v>4.1499999999999648E-2</v>
      </c>
      <c r="D919">
        <f>Table1[[#This Row],[reaction extent]]/2</f>
        <v>0.45850000000000035</v>
      </c>
      <c r="E919">
        <f>Table1[[#This Row],[reaction extent]]/2</f>
        <v>0.45850000000000035</v>
      </c>
      <c r="F919">
        <f>$M$7*Table1[[#This Row],[CO2 frac]]+$M$6*Table1[[#This Row],[CO frac]]+$M$5*Table1[[#This Row],[H2O frac]]</f>
        <v>-196466.95</v>
      </c>
      <c r="G91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-8140.9286013155142</v>
      </c>
      <c r="H919">
        <f>Table1[[#This Row],[1st Term]]+Table1[[#This Row],[2nd Term]]</f>
        <v>-204607.87860131552</v>
      </c>
      <c r="I919">
        <f t="shared" si="29"/>
        <v>21622.646213945682</v>
      </c>
    </row>
    <row r="920" spans="1:9" x14ac:dyDescent="0.25">
      <c r="A920">
        <f t="shared" si="28"/>
        <v>0.9180000000000007</v>
      </c>
      <c r="B920">
        <f>(1-Table1[[#This Row],[reaction extent]])/2</f>
        <v>4.0999999999999648E-2</v>
      </c>
      <c r="C920">
        <f>(1-Table1[[#This Row],[reaction extent]])/2</f>
        <v>4.0999999999999648E-2</v>
      </c>
      <c r="D920">
        <f>Table1[[#This Row],[reaction extent]]/2</f>
        <v>0.45900000000000035</v>
      </c>
      <c r="E920">
        <f>Table1[[#This Row],[reaction extent]]/2</f>
        <v>0.45900000000000035</v>
      </c>
      <c r="F920">
        <f>$M$7*Table1[[#This Row],[CO2 frac]]+$M$6*Table1[[#This Row],[CO frac]]+$M$5*Table1[[#This Row],[H2O frac]]</f>
        <v>-196465.3</v>
      </c>
      <c r="G92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-8120.90133629093</v>
      </c>
      <c r="H920">
        <f>Table1[[#This Row],[1st Term]]+Table1[[#This Row],[2nd Term]]</f>
        <v>-204586.20133629092</v>
      </c>
      <c r="I920">
        <f t="shared" si="29"/>
        <v>21732.489726520707</v>
      </c>
    </row>
    <row r="921" spans="1:9" x14ac:dyDescent="0.25">
      <c r="A921">
        <f t="shared" si="28"/>
        <v>0.91900000000000071</v>
      </c>
      <c r="B921">
        <f>(1-Table1[[#This Row],[reaction extent]])/2</f>
        <v>4.0499999999999647E-2</v>
      </c>
      <c r="C921">
        <f>(1-Table1[[#This Row],[reaction extent]])/2</f>
        <v>4.0499999999999647E-2</v>
      </c>
      <c r="D921">
        <f>Table1[[#This Row],[reaction extent]]/2</f>
        <v>0.45950000000000035</v>
      </c>
      <c r="E921">
        <f>Table1[[#This Row],[reaction extent]]/2</f>
        <v>0.45950000000000035</v>
      </c>
      <c r="F921">
        <f>$M$7*Table1[[#This Row],[CO2 frac]]+$M$6*Table1[[#This Row],[CO frac]]+$M$5*Table1[[#This Row],[H2O frac]]</f>
        <v>-196463.65</v>
      </c>
      <c r="G92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-8100.7636218624766</v>
      </c>
      <c r="H921">
        <f>Table1[[#This Row],[1st Term]]+Table1[[#This Row],[2nd Term]]</f>
        <v>-204564.41362186248</v>
      </c>
      <c r="I921">
        <f t="shared" si="29"/>
        <v>21843.560115754353</v>
      </c>
    </row>
    <row r="922" spans="1:9" x14ac:dyDescent="0.25">
      <c r="A922">
        <f t="shared" si="28"/>
        <v>0.92000000000000071</v>
      </c>
      <c r="B922">
        <f>(1-Table1[[#This Row],[reaction extent]])/2</f>
        <v>3.9999999999999647E-2</v>
      </c>
      <c r="C922">
        <f>(1-Table1[[#This Row],[reaction extent]])/2</f>
        <v>3.9999999999999647E-2</v>
      </c>
      <c r="D922">
        <f>Table1[[#This Row],[reaction extent]]/2</f>
        <v>0.46000000000000035</v>
      </c>
      <c r="E922">
        <f>Table1[[#This Row],[reaction extent]]/2</f>
        <v>0.46000000000000035</v>
      </c>
      <c r="F922">
        <f>$M$7*Table1[[#This Row],[CO2 frac]]+$M$6*Table1[[#This Row],[CO frac]]+$M$5*Table1[[#This Row],[H2O frac]]</f>
        <v>-196462</v>
      </c>
      <c r="G92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-8080.514216059406</v>
      </c>
      <c r="H922">
        <f>Table1[[#This Row],[1st Term]]+Table1[[#This Row],[2nd Term]]</f>
        <v>-204542.51421605941</v>
      </c>
      <c r="I922">
        <f t="shared" si="29"/>
        <v>21955.88813548964</v>
      </c>
    </row>
    <row r="923" spans="1:9" x14ac:dyDescent="0.25">
      <c r="A923">
        <f t="shared" si="28"/>
        <v>0.92100000000000071</v>
      </c>
      <c r="B923">
        <f>(1-Table1[[#This Row],[reaction extent]])/2</f>
        <v>3.9499999999999647E-2</v>
      </c>
      <c r="C923">
        <f>(1-Table1[[#This Row],[reaction extent]])/2</f>
        <v>3.9499999999999647E-2</v>
      </c>
      <c r="D923">
        <f>Table1[[#This Row],[reaction extent]]/2</f>
        <v>0.46050000000000035</v>
      </c>
      <c r="E923">
        <f>Table1[[#This Row],[reaction extent]]/2</f>
        <v>0.46050000000000035</v>
      </c>
      <c r="F923">
        <f>$M$7*Table1[[#This Row],[CO2 frac]]+$M$6*Table1[[#This Row],[CO frac]]+$M$5*Table1[[#This Row],[H2O frac]]</f>
        <v>-196460.35</v>
      </c>
      <c r="G92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-8060.1518455914857</v>
      </c>
      <c r="H923">
        <f>Table1[[#This Row],[1st Term]]+Table1[[#This Row],[2nd Term]]</f>
        <v>-204520.5018455915</v>
      </c>
      <c r="I923">
        <f t="shared" si="29"/>
        <v>22069.5056994882</v>
      </c>
    </row>
    <row r="924" spans="1:9" x14ac:dyDescent="0.25">
      <c r="A924">
        <f t="shared" si="28"/>
        <v>0.92200000000000071</v>
      </c>
      <c r="B924">
        <f>(1-Table1[[#This Row],[reaction extent]])/2</f>
        <v>3.8999999999999646E-2</v>
      </c>
      <c r="C924">
        <f>(1-Table1[[#This Row],[reaction extent]])/2</f>
        <v>3.8999999999999646E-2</v>
      </c>
      <c r="D924">
        <f>Table1[[#This Row],[reaction extent]]/2</f>
        <v>0.46100000000000035</v>
      </c>
      <c r="E924">
        <f>Table1[[#This Row],[reaction extent]]/2</f>
        <v>0.46100000000000035</v>
      </c>
      <c r="F924">
        <f>$M$7*Table1[[#This Row],[CO2 frac]]+$M$6*Table1[[#This Row],[CO frac]]+$M$5*Table1[[#This Row],[H2O frac]]</f>
        <v>-196458.7</v>
      </c>
      <c r="G92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-8039.6752046604133</v>
      </c>
      <c r="H924">
        <f>Table1[[#This Row],[1st Term]]+Table1[[#This Row],[2nd Term]]</f>
        <v>-204498.37520466043</v>
      </c>
      <c r="I924">
        <f t="shared" si="29"/>
        <v>22184.445940627465</v>
      </c>
    </row>
    <row r="925" spans="1:9" x14ac:dyDescent="0.25">
      <c r="A925">
        <f t="shared" si="28"/>
        <v>0.92300000000000071</v>
      </c>
      <c r="B925">
        <f>(1-Table1[[#This Row],[reaction extent]])/2</f>
        <v>3.8499999999999646E-2</v>
      </c>
      <c r="C925">
        <f>(1-Table1[[#This Row],[reaction extent]])/2</f>
        <v>3.8499999999999646E-2</v>
      </c>
      <c r="D925">
        <f>Table1[[#This Row],[reaction extent]]/2</f>
        <v>0.46150000000000035</v>
      </c>
      <c r="E925">
        <f>Table1[[#This Row],[reaction extent]]/2</f>
        <v>0.46150000000000035</v>
      </c>
      <c r="F925">
        <f>$M$7*Table1[[#This Row],[CO2 frac]]+$M$6*Table1[[#This Row],[CO frac]]+$M$5*Table1[[#This Row],[H2O frac]]</f>
        <v>-196457.05</v>
      </c>
      <c r="G92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-8019.0829537102654</v>
      </c>
      <c r="H925">
        <f>Table1[[#This Row],[1st Term]]+Table1[[#This Row],[2nd Term]]</f>
        <v>-204476.13295371024</v>
      </c>
      <c r="I925">
        <f t="shared" si="29"/>
        <v>22300.743273692187</v>
      </c>
    </row>
    <row r="926" spans="1:9" x14ac:dyDescent="0.25">
      <c r="A926">
        <f t="shared" si="28"/>
        <v>0.92400000000000071</v>
      </c>
      <c r="B926">
        <f>(1-Table1[[#This Row],[reaction extent]])/2</f>
        <v>3.7999999999999645E-2</v>
      </c>
      <c r="C926">
        <f>(1-Table1[[#This Row],[reaction extent]])/2</f>
        <v>3.7999999999999645E-2</v>
      </c>
      <c r="D926">
        <f>Table1[[#This Row],[reaction extent]]/2</f>
        <v>0.46200000000000035</v>
      </c>
      <c r="E926">
        <f>Table1[[#This Row],[reaction extent]]/2</f>
        <v>0.46200000000000035</v>
      </c>
      <c r="F926">
        <f>$M$7*Table1[[#This Row],[CO2 frac]]+$M$6*Table1[[#This Row],[CO frac]]+$M$5*Table1[[#This Row],[H2O frac]]</f>
        <v>-196455.40000000002</v>
      </c>
      <c r="G92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-7998.3737181130145</v>
      </c>
      <c r="H926">
        <f>Table1[[#This Row],[1st Term]]+Table1[[#This Row],[2nd Term]]</f>
        <v>-204453.77371811305</v>
      </c>
      <c r="I926">
        <f t="shared" si="29"/>
        <v>22418.433462691592</v>
      </c>
    </row>
    <row r="927" spans="1:9" x14ac:dyDescent="0.25">
      <c r="A927">
        <f t="shared" si="28"/>
        <v>0.92500000000000071</v>
      </c>
      <c r="B927">
        <f>(1-Table1[[#This Row],[reaction extent]])/2</f>
        <v>3.7499999999999645E-2</v>
      </c>
      <c r="C927">
        <f>(1-Table1[[#This Row],[reaction extent]])/2</f>
        <v>3.7499999999999645E-2</v>
      </c>
      <c r="D927">
        <f>Table1[[#This Row],[reaction extent]]/2</f>
        <v>0.46250000000000036</v>
      </c>
      <c r="E927">
        <f>Table1[[#This Row],[reaction extent]]/2</f>
        <v>0.46250000000000036</v>
      </c>
      <c r="F927">
        <f>$M$7*Table1[[#This Row],[CO2 frac]]+$M$6*Table1[[#This Row],[CO frac]]+$M$5*Table1[[#This Row],[H2O frac]]</f>
        <v>-196453.75</v>
      </c>
      <c r="G92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-7977.5460867848615</v>
      </c>
      <c r="H927">
        <f>Table1[[#This Row],[1st Term]]+Table1[[#This Row],[2nd Term]]</f>
        <v>-204431.29608678486</v>
      </c>
      <c r="I927">
        <f t="shared" si="29"/>
        <v>22537.553692163761</v>
      </c>
    </row>
    <row r="928" spans="1:9" x14ac:dyDescent="0.25">
      <c r="A928">
        <f t="shared" si="28"/>
        <v>0.92600000000000071</v>
      </c>
      <c r="B928">
        <f>(1-Table1[[#This Row],[reaction extent]])/2</f>
        <v>3.6999999999999644E-2</v>
      </c>
      <c r="C928">
        <f>(1-Table1[[#This Row],[reaction extent]])/2</f>
        <v>3.6999999999999644E-2</v>
      </c>
      <c r="D928">
        <f>Table1[[#This Row],[reaction extent]]/2</f>
        <v>0.46300000000000036</v>
      </c>
      <c r="E928">
        <f>Table1[[#This Row],[reaction extent]]/2</f>
        <v>0.46300000000000036</v>
      </c>
      <c r="F928">
        <f>$M$7*Table1[[#This Row],[CO2 frac]]+$M$6*Table1[[#This Row],[CO frac]]+$M$5*Table1[[#This Row],[H2O frac]]</f>
        <v>-196452.09999999998</v>
      </c>
      <c r="G92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-7956.5986107287381</v>
      </c>
      <c r="H928">
        <f>Table1[[#This Row],[1st Term]]+Table1[[#This Row],[2nd Term]]</f>
        <v>-204408.69861072872</v>
      </c>
      <c r="I928">
        <f t="shared" si="29"/>
        <v>22658.142643413135</v>
      </c>
    </row>
    <row r="929" spans="1:9" x14ac:dyDescent="0.25">
      <c r="A929">
        <f t="shared" si="28"/>
        <v>0.92700000000000071</v>
      </c>
      <c r="B929">
        <f>(1-Table1[[#This Row],[reaction extent]])/2</f>
        <v>3.6499999999999644E-2</v>
      </c>
      <c r="C929">
        <f>(1-Table1[[#This Row],[reaction extent]])/2</f>
        <v>3.6499999999999644E-2</v>
      </c>
      <c r="D929">
        <f>Table1[[#This Row],[reaction extent]]/2</f>
        <v>0.46350000000000036</v>
      </c>
      <c r="E929">
        <f>Table1[[#This Row],[reaction extent]]/2</f>
        <v>0.46350000000000036</v>
      </c>
      <c r="F929">
        <f>$M$7*Table1[[#This Row],[CO2 frac]]+$M$6*Table1[[#This Row],[CO frac]]+$M$5*Table1[[#This Row],[H2O frac]]</f>
        <v>-196450.45</v>
      </c>
      <c r="G92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-7935.5298014980344</v>
      </c>
      <c r="H929">
        <f>Table1[[#This Row],[1st Term]]+Table1[[#This Row],[2nd Term]]</f>
        <v>-204385.97980149803</v>
      </c>
      <c r="I929">
        <f t="shared" si="29"/>
        <v>22780.240576321354</v>
      </c>
    </row>
    <row r="930" spans="1:9" x14ac:dyDescent="0.25">
      <c r="A930">
        <f t="shared" si="28"/>
        <v>0.92800000000000071</v>
      </c>
      <c r="B930">
        <f>(1-Table1[[#This Row],[reaction extent]])/2</f>
        <v>3.5999999999999643E-2</v>
      </c>
      <c r="C930">
        <f>(1-Table1[[#This Row],[reaction extent]])/2</f>
        <v>3.5999999999999643E-2</v>
      </c>
      <c r="D930">
        <f>Table1[[#This Row],[reaction extent]]/2</f>
        <v>0.46400000000000036</v>
      </c>
      <c r="E930">
        <f>Table1[[#This Row],[reaction extent]]/2</f>
        <v>0.46400000000000036</v>
      </c>
      <c r="F930">
        <f>$M$7*Table1[[#This Row],[CO2 frac]]+$M$6*Table1[[#This Row],[CO frac]]+$M$5*Table1[[#This Row],[H2O frac]]</f>
        <v>-196448.8</v>
      </c>
      <c r="G93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-7914.3381295761046</v>
      </c>
      <c r="H930">
        <f>Table1[[#This Row],[1st Term]]+Table1[[#This Row],[2nd Term]]</f>
        <v>-204363.13812957608</v>
      </c>
      <c r="I930">
        <f t="shared" si="29"/>
        <v>22903.889416149446</v>
      </c>
    </row>
    <row r="931" spans="1:9" x14ac:dyDescent="0.25">
      <c r="A931">
        <f t="shared" si="28"/>
        <v>0.92900000000000071</v>
      </c>
      <c r="B931">
        <f>(1-Table1[[#This Row],[reaction extent]])/2</f>
        <v>3.5499999999999643E-2</v>
      </c>
      <c r="C931">
        <f>(1-Table1[[#This Row],[reaction extent]])/2</f>
        <v>3.5499999999999643E-2</v>
      </c>
      <c r="D931">
        <f>Table1[[#This Row],[reaction extent]]/2</f>
        <v>0.46450000000000036</v>
      </c>
      <c r="E931">
        <f>Table1[[#This Row],[reaction extent]]/2</f>
        <v>0.46450000000000036</v>
      </c>
      <c r="F931">
        <f>$M$7*Table1[[#This Row],[CO2 frac]]+$M$6*Table1[[#This Row],[CO frac]]+$M$5*Table1[[#This Row],[H2O frac]]</f>
        <v>-196447.15</v>
      </c>
      <c r="G93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-7893.022022665753</v>
      </c>
      <c r="H931">
        <f>Table1[[#This Row],[1st Term]]+Table1[[#This Row],[2nd Term]]</f>
        <v>-204340.17202266573</v>
      </c>
      <c r="I931">
        <f t="shared" si="29"/>
        <v>23029.132846888366</v>
      </c>
    </row>
    <row r="932" spans="1:9" x14ac:dyDescent="0.25">
      <c r="A932">
        <f t="shared" si="28"/>
        <v>0.93000000000000071</v>
      </c>
      <c r="B932">
        <f>(1-Table1[[#This Row],[reaction extent]])/2</f>
        <v>3.4999999999999643E-2</v>
      </c>
      <c r="C932">
        <f>(1-Table1[[#This Row],[reaction extent]])/2</f>
        <v>3.4999999999999643E-2</v>
      </c>
      <c r="D932">
        <f>Table1[[#This Row],[reaction extent]]/2</f>
        <v>0.46500000000000036</v>
      </c>
      <c r="E932">
        <f>Table1[[#This Row],[reaction extent]]/2</f>
        <v>0.46500000000000036</v>
      </c>
      <c r="F932">
        <f>$M$7*Table1[[#This Row],[CO2 frac]]+$M$6*Table1[[#This Row],[CO frac]]+$M$5*Table1[[#This Row],[H2O frac]]</f>
        <v>-196445.5</v>
      </c>
      <c r="G93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-7871.5798638823126</v>
      </c>
      <c r="H932">
        <f>Table1[[#This Row],[1st Term]]+Table1[[#This Row],[2nd Term]]</f>
        <v>-204317.0798638823</v>
      </c>
      <c r="I932">
        <f t="shared" si="29"/>
        <v>23156.016411143333</v>
      </c>
    </row>
    <row r="933" spans="1:9" x14ac:dyDescent="0.25">
      <c r="A933">
        <f t="shared" si="28"/>
        <v>0.93100000000000072</v>
      </c>
      <c r="B933">
        <f>(1-Table1[[#This Row],[reaction extent]])/2</f>
        <v>3.4499999999999642E-2</v>
      </c>
      <c r="C933">
        <f>(1-Table1[[#This Row],[reaction extent]])/2</f>
        <v>3.4499999999999642E-2</v>
      </c>
      <c r="D933">
        <f>Table1[[#This Row],[reaction extent]]/2</f>
        <v>0.46550000000000036</v>
      </c>
      <c r="E933">
        <f>Table1[[#This Row],[reaction extent]]/2</f>
        <v>0.46550000000000036</v>
      </c>
      <c r="F933">
        <f>$M$7*Table1[[#This Row],[CO2 frac]]+$M$6*Table1[[#This Row],[CO frac]]+$M$5*Table1[[#This Row],[H2O frac]]</f>
        <v>-196443.85</v>
      </c>
      <c r="G93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-7850.0099898434564</v>
      </c>
      <c r="H933">
        <f>Table1[[#This Row],[1st Term]]+Table1[[#This Row],[2nd Term]]</f>
        <v>-204293.85998984345</v>
      </c>
      <c r="I933">
        <f t="shared" si="29"/>
        <v>23284.587617017656</v>
      </c>
    </row>
    <row r="934" spans="1:9" x14ac:dyDescent="0.25">
      <c r="A934">
        <f t="shared" si="28"/>
        <v>0.93200000000000072</v>
      </c>
      <c r="B934">
        <f>(1-Table1[[#This Row],[reaction extent]])/2</f>
        <v>3.3999999999999642E-2</v>
      </c>
      <c r="C934">
        <f>(1-Table1[[#This Row],[reaction extent]])/2</f>
        <v>3.3999999999999642E-2</v>
      </c>
      <c r="D934">
        <f>Table1[[#This Row],[reaction extent]]/2</f>
        <v>0.46600000000000036</v>
      </c>
      <c r="E934">
        <f>Table1[[#This Row],[reaction extent]]/2</f>
        <v>0.46600000000000036</v>
      </c>
      <c r="F934">
        <f>$M$7*Table1[[#This Row],[CO2 frac]]+$M$6*Table1[[#This Row],[CO frac]]+$M$5*Table1[[#This Row],[H2O frac]]</f>
        <v>-196442.2</v>
      </c>
      <c r="G93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-7828.3106886482583</v>
      </c>
      <c r="H934">
        <f>Table1[[#This Row],[1st Term]]+Table1[[#This Row],[2nd Term]]</f>
        <v>-204270.51068864827</v>
      </c>
      <c r="I934">
        <f t="shared" si="29"/>
        <v>23414.896053058306</v>
      </c>
    </row>
    <row r="935" spans="1:9" x14ac:dyDescent="0.25">
      <c r="A935">
        <f t="shared" ref="A935:A998" si="30">A934+0.001</f>
        <v>0.93300000000000072</v>
      </c>
      <c r="B935">
        <f>(1-Table1[[#This Row],[reaction extent]])/2</f>
        <v>3.3499999999999641E-2</v>
      </c>
      <c r="C935">
        <f>(1-Table1[[#This Row],[reaction extent]])/2</f>
        <v>3.3499999999999641E-2</v>
      </c>
      <c r="D935">
        <f>Table1[[#This Row],[reaction extent]]/2</f>
        <v>0.46650000000000036</v>
      </c>
      <c r="E935">
        <f>Table1[[#This Row],[reaction extent]]/2</f>
        <v>0.46650000000000036</v>
      </c>
      <c r="F935">
        <f>$M$7*Table1[[#This Row],[CO2 frac]]+$M$6*Table1[[#This Row],[CO frac]]+$M$5*Table1[[#This Row],[H2O frac]]</f>
        <v>-196440.55</v>
      </c>
      <c r="G93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-7806.4801977373381</v>
      </c>
      <c r="H935">
        <f>Table1[[#This Row],[1st Term]]+Table1[[#This Row],[2nd Term]]</f>
        <v>-204247.03019773733</v>
      </c>
      <c r="I935">
        <f t="shared" si="29"/>
        <v>23546.993511510642</v>
      </c>
    </row>
    <row r="936" spans="1:9" x14ac:dyDescent="0.25">
      <c r="A936">
        <f t="shared" si="30"/>
        <v>0.93400000000000072</v>
      </c>
      <c r="B936">
        <f>(1-Table1[[#This Row],[reaction extent]])/2</f>
        <v>3.2999999999999641E-2</v>
      </c>
      <c r="C936">
        <f>(1-Table1[[#This Row],[reaction extent]])/2</f>
        <v>3.2999999999999641E-2</v>
      </c>
      <c r="D936">
        <f>Table1[[#This Row],[reaction extent]]/2</f>
        <v>0.46700000000000036</v>
      </c>
      <c r="E936">
        <f>Table1[[#This Row],[reaction extent]]/2</f>
        <v>0.46700000000000036</v>
      </c>
      <c r="F936">
        <f>$M$7*Table1[[#This Row],[CO2 frac]]+$M$6*Table1[[#This Row],[CO frac]]+$M$5*Table1[[#This Row],[H2O frac]]</f>
        <v>-196438.90000000002</v>
      </c>
      <c r="G93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-7784.5167016252353</v>
      </c>
      <c r="H936">
        <f>Table1[[#This Row],[1st Term]]+Table1[[#This Row],[2nd Term]]</f>
        <v>-204223.41670162525</v>
      </c>
      <c r="I936">
        <f t="shared" si="29"/>
        <v>23680.934121017322</v>
      </c>
    </row>
    <row r="937" spans="1:9" x14ac:dyDescent="0.25">
      <c r="A937">
        <f t="shared" si="30"/>
        <v>0.93500000000000072</v>
      </c>
      <c r="B937">
        <f>(1-Table1[[#This Row],[reaction extent]])/2</f>
        <v>3.249999999999964E-2</v>
      </c>
      <c r="C937">
        <f>(1-Table1[[#This Row],[reaction extent]])/2</f>
        <v>3.249999999999964E-2</v>
      </c>
      <c r="D937">
        <f>Table1[[#This Row],[reaction extent]]/2</f>
        <v>0.46750000000000036</v>
      </c>
      <c r="E937">
        <f>Table1[[#This Row],[reaction extent]]/2</f>
        <v>0.46750000000000036</v>
      </c>
      <c r="F937">
        <f>$M$7*Table1[[#This Row],[CO2 frac]]+$M$6*Table1[[#This Row],[CO frac]]+$M$5*Table1[[#This Row],[H2O frac]]</f>
        <v>-196437.25</v>
      </c>
      <c r="G93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-7762.41832949531</v>
      </c>
      <c r="H937">
        <f>Table1[[#This Row],[1st Term]]+Table1[[#This Row],[2nd Term]]</f>
        <v>-204199.6683294953</v>
      </c>
      <c r="I937">
        <f t="shared" si="29"/>
        <v>23816.77448931439</v>
      </c>
    </row>
    <row r="938" spans="1:9" x14ac:dyDescent="0.25">
      <c r="A938">
        <f t="shared" si="30"/>
        <v>0.93600000000000072</v>
      </c>
      <c r="B938">
        <f>(1-Table1[[#This Row],[reaction extent]])/2</f>
        <v>3.199999999999964E-2</v>
      </c>
      <c r="C938">
        <f>(1-Table1[[#This Row],[reaction extent]])/2</f>
        <v>3.199999999999964E-2</v>
      </c>
      <c r="D938">
        <f>Table1[[#This Row],[reaction extent]]/2</f>
        <v>0.46800000000000036</v>
      </c>
      <c r="E938">
        <f>Table1[[#This Row],[reaction extent]]/2</f>
        <v>0.46800000000000036</v>
      </c>
      <c r="F938">
        <f>$M$7*Table1[[#This Row],[CO2 frac]]+$M$6*Table1[[#This Row],[CO frac]]+$M$5*Table1[[#This Row],[H2O frac]]</f>
        <v>-196435.59999999998</v>
      </c>
      <c r="G93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-7740.1831526466294</v>
      </c>
      <c r="H938">
        <f>Table1[[#This Row],[1st Term]]+Table1[[#This Row],[2nd Term]]</f>
        <v>-204175.78315264662</v>
      </c>
      <c r="I938">
        <f t="shared" si="29"/>
        <v>23954.57385703046</v>
      </c>
    </row>
    <row r="939" spans="1:9" x14ac:dyDescent="0.25">
      <c r="A939">
        <f t="shared" si="30"/>
        <v>0.93700000000000072</v>
      </c>
      <c r="B939">
        <f>(1-Table1[[#This Row],[reaction extent]])/2</f>
        <v>3.1499999999999639E-2</v>
      </c>
      <c r="C939">
        <f>(1-Table1[[#This Row],[reaction extent]])/2</f>
        <v>3.1499999999999639E-2</v>
      </c>
      <c r="D939">
        <f>Table1[[#This Row],[reaction extent]]/2</f>
        <v>0.46850000000000036</v>
      </c>
      <c r="E939">
        <f>Table1[[#This Row],[reaction extent]]/2</f>
        <v>0.46850000000000036</v>
      </c>
      <c r="F939">
        <f>$M$7*Table1[[#This Row],[CO2 frac]]+$M$6*Table1[[#This Row],[CO frac]]+$M$5*Table1[[#This Row],[H2O frac]]</f>
        <v>-196433.95</v>
      </c>
      <c r="G93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-7717.8091817812101</v>
      </c>
      <c r="H939">
        <f>Table1[[#This Row],[1st Term]]+Table1[[#This Row],[2nd Term]]</f>
        <v>-204151.75918178124</v>
      </c>
      <c r="I939">
        <f t="shared" si="29"/>
        <v>24094.394263796836</v>
      </c>
    </row>
    <row r="940" spans="1:9" x14ac:dyDescent="0.25">
      <c r="A940">
        <f t="shared" si="30"/>
        <v>0.93800000000000072</v>
      </c>
      <c r="B940">
        <f>(1-Table1[[#This Row],[reaction extent]])/2</f>
        <v>3.0999999999999639E-2</v>
      </c>
      <c r="C940">
        <f>(1-Table1[[#This Row],[reaction extent]])/2</f>
        <v>3.0999999999999639E-2</v>
      </c>
      <c r="D940">
        <f>Table1[[#This Row],[reaction extent]]/2</f>
        <v>0.46900000000000036</v>
      </c>
      <c r="E940">
        <f>Table1[[#This Row],[reaction extent]]/2</f>
        <v>0.46900000000000036</v>
      </c>
      <c r="F940">
        <f>$M$7*Table1[[#This Row],[CO2 frac]]+$M$6*Table1[[#This Row],[CO frac]]+$M$5*Table1[[#This Row],[H2O frac]]</f>
        <v>-196432.3</v>
      </c>
      <c r="G94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-7695.2943641190222</v>
      </c>
      <c r="H940">
        <f>Table1[[#This Row],[1st Term]]+Table1[[#This Row],[2nd Term]]</f>
        <v>-204127.59436411902</v>
      </c>
      <c r="I940">
        <f t="shared" si="29"/>
        <v>24236.300727221511</v>
      </c>
    </row>
    <row r="941" spans="1:9" x14ac:dyDescent="0.25">
      <c r="A941">
        <f t="shared" si="30"/>
        <v>0.93900000000000072</v>
      </c>
      <c r="B941">
        <f>(1-Table1[[#This Row],[reaction extent]])/2</f>
        <v>3.0499999999999639E-2</v>
      </c>
      <c r="C941">
        <f>(1-Table1[[#This Row],[reaction extent]])/2</f>
        <v>3.0499999999999639E-2</v>
      </c>
      <c r="D941">
        <f>Table1[[#This Row],[reaction extent]]/2</f>
        <v>0.46950000000000036</v>
      </c>
      <c r="E941">
        <f>Table1[[#This Row],[reaction extent]]/2</f>
        <v>0.46950000000000036</v>
      </c>
      <c r="F941">
        <f>$M$7*Table1[[#This Row],[CO2 frac]]+$M$6*Table1[[#This Row],[CO frac]]+$M$5*Table1[[#This Row],[H2O frac]]</f>
        <v>-196430.65</v>
      </c>
      <c r="G94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-7672.6365803267945</v>
      </c>
      <c r="H941">
        <f>Table1[[#This Row],[1st Term]]+Table1[[#This Row],[2nd Term]]</f>
        <v>-204103.28658032679</v>
      </c>
      <c r="I941">
        <f t="shared" si="29"/>
        <v>24380.361436807994</v>
      </c>
    </row>
    <row r="942" spans="1:9" x14ac:dyDescent="0.25">
      <c r="A942">
        <f t="shared" si="30"/>
        <v>0.94000000000000072</v>
      </c>
      <c r="B942">
        <f>(1-Table1[[#This Row],[reaction extent]])/2</f>
        <v>2.9999999999999638E-2</v>
      </c>
      <c r="C942">
        <f>(1-Table1[[#This Row],[reaction extent]])/2</f>
        <v>2.9999999999999638E-2</v>
      </c>
      <c r="D942">
        <f>Table1[[#This Row],[reaction extent]]/2</f>
        <v>0.47000000000000036</v>
      </c>
      <c r="E942">
        <f>Table1[[#This Row],[reaction extent]]/2</f>
        <v>0.47000000000000036</v>
      </c>
      <c r="F942">
        <f>$M$7*Table1[[#This Row],[CO2 frac]]+$M$6*Table1[[#This Row],[CO frac]]+$M$5*Table1[[#This Row],[H2O frac]]</f>
        <v>-196429</v>
      </c>
      <c r="G94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-7649.8336412453946</v>
      </c>
      <c r="H942">
        <f>Table1[[#This Row],[1st Term]]+Table1[[#This Row],[2nd Term]]</f>
        <v>-204078.83364124541</v>
      </c>
      <c r="I942">
        <f t="shared" si="29"/>
        <v>24526.647963910342</v>
      </c>
    </row>
    <row r="943" spans="1:9" x14ac:dyDescent="0.25">
      <c r="A943">
        <f t="shared" si="30"/>
        <v>0.94100000000000072</v>
      </c>
      <c r="B943">
        <f>(1-Table1[[#This Row],[reaction extent]])/2</f>
        <v>2.9499999999999638E-2</v>
      </c>
      <c r="C943">
        <f>(1-Table1[[#This Row],[reaction extent]])/2</f>
        <v>2.9499999999999638E-2</v>
      </c>
      <c r="D943">
        <f>Table1[[#This Row],[reaction extent]]/2</f>
        <v>0.47050000000000036</v>
      </c>
      <c r="E943">
        <f>Table1[[#This Row],[reaction extent]]/2</f>
        <v>0.47050000000000036</v>
      </c>
      <c r="F943">
        <f>$M$7*Table1[[#This Row],[CO2 frac]]+$M$6*Table1[[#This Row],[CO frac]]+$M$5*Table1[[#This Row],[H2O frac]]</f>
        <v>-196427.35</v>
      </c>
      <c r="G94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-7626.8832843989703</v>
      </c>
      <c r="H943">
        <f>Table1[[#This Row],[1st Term]]+Table1[[#This Row],[2nd Term]]</f>
        <v>-204054.23328439897</v>
      </c>
      <c r="I943">
        <f t="shared" si="29"/>
        <v>24675.23548901952</v>
      </c>
    </row>
    <row r="944" spans="1:9" x14ac:dyDescent="0.25">
      <c r="A944">
        <f t="shared" si="30"/>
        <v>0.94200000000000073</v>
      </c>
      <c r="B944">
        <f>(1-Table1[[#This Row],[reaction extent]])/2</f>
        <v>2.8999999999999637E-2</v>
      </c>
      <c r="C944">
        <f>(1-Table1[[#This Row],[reaction extent]])/2</f>
        <v>2.8999999999999637E-2</v>
      </c>
      <c r="D944">
        <f>Table1[[#This Row],[reaction extent]]/2</f>
        <v>0.47100000000000036</v>
      </c>
      <c r="E944">
        <f>Table1[[#This Row],[reaction extent]]/2</f>
        <v>0.47100000000000036</v>
      </c>
      <c r="F944">
        <f>$M$7*Table1[[#This Row],[CO2 frac]]+$M$6*Table1[[#This Row],[CO frac]]+$M$5*Table1[[#This Row],[H2O frac]]</f>
        <v>-196425.69999999998</v>
      </c>
      <c r="G94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-7603.7831702673811</v>
      </c>
      <c r="H944">
        <f>Table1[[#This Row],[1st Term]]+Table1[[#This Row],[2nd Term]]</f>
        <v>-204029.48317026737</v>
      </c>
      <c r="I944">
        <f t="shared" si="29"/>
        <v>24826.203048753065</v>
      </c>
    </row>
    <row r="945" spans="1:9" x14ac:dyDescent="0.25">
      <c r="A945">
        <f t="shared" si="30"/>
        <v>0.94300000000000073</v>
      </c>
      <c r="B945">
        <f>(1-Table1[[#This Row],[reaction extent]])/2</f>
        <v>2.8499999999999637E-2</v>
      </c>
      <c r="C945">
        <f>(1-Table1[[#This Row],[reaction extent]])/2</f>
        <v>2.8499999999999637E-2</v>
      </c>
      <c r="D945">
        <f>Table1[[#This Row],[reaction extent]]/2</f>
        <v>0.47150000000000036</v>
      </c>
      <c r="E945">
        <f>Table1[[#This Row],[reaction extent]]/2</f>
        <v>0.47150000000000036</v>
      </c>
      <c r="F945">
        <f>$M$7*Table1[[#This Row],[CO2 frac]]+$M$6*Table1[[#This Row],[CO frac]]+$M$5*Table1[[#This Row],[H2O frac]]</f>
        <v>-196424.05</v>
      </c>
      <c r="G94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-7580.5308783014625</v>
      </c>
      <c r="H945">
        <f>Table1[[#This Row],[1st Term]]+Table1[[#This Row],[2nd Term]]</f>
        <v>-204004.58087830147</v>
      </c>
      <c r="I945">
        <f t="shared" si="29"/>
        <v>24979.63380438157</v>
      </c>
    </row>
    <row r="946" spans="1:9" x14ac:dyDescent="0.25">
      <c r="A946">
        <f t="shared" si="30"/>
        <v>0.94400000000000073</v>
      </c>
      <c r="B946">
        <f>(1-Table1[[#This Row],[reaction extent]])/2</f>
        <v>2.7999999999999636E-2</v>
      </c>
      <c r="C946">
        <f>(1-Table1[[#This Row],[reaction extent]])/2</f>
        <v>2.7999999999999636E-2</v>
      </c>
      <c r="D946">
        <f>Table1[[#This Row],[reaction extent]]/2</f>
        <v>0.47200000000000036</v>
      </c>
      <c r="E946">
        <f>Table1[[#This Row],[reaction extent]]/2</f>
        <v>0.47200000000000036</v>
      </c>
      <c r="F946">
        <f>$M$7*Table1[[#This Row],[CO2 frac]]+$M$6*Table1[[#This Row],[CO frac]]+$M$5*Table1[[#This Row],[H2O frac]]</f>
        <v>-196422.39999999999</v>
      </c>
      <c r="G94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-7557.1239026586163</v>
      </c>
      <c r="H946">
        <f>Table1[[#This Row],[1st Term]]+Table1[[#This Row],[2nd Term]]</f>
        <v>-203979.52390265861</v>
      </c>
      <c r="I946">
        <f t="shared" si="29"/>
        <v>25135.615333885631</v>
      </c>
    </row>
    <row r="947" spans="1:9" x14ac:dyDescent="0.25">
      <c r="A947">
        <f t="shared" si="30"/>
        <v>0.94500000000000073</v>
      </c>
      <c r="B947">
        <f>(1-Table1[[#This Row],[reaction extent]])/2</f>
        <v>2.7499999999999636E-2</v>
      </c>
      <c r="C947">
        <f>(1-Table1[[#This Row],[reaction extent]])/2</f>
        <v>2.7499999999999636E-2</v>
      </c>
      <c r="D947">
        <f>Table1[[#This Row],[reaction extent]]/2</f>
        <v>0.47250000000000036</v>
      </c>
      <c r="E947">
        <f>Table1[[#This Row],[reaction extent]]/2</f>
        <v>0.47250000000000036</v>
      </c>
      <c r="F947">
        <f>$M$7*Table1[[#This Row],[CO2 frac]]+$M$6*Table1[[#This Row],[CO frac]]+$M$5*Table1[[#This Row],[H2O frac]]</f>
        <v>-196420.75</v>
      </c>
      <c r="G94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-7533.5596476336905</v>
      </c>
      <c r="H947">
        <f>Table1[[#This Row],[1st Term]]+Table1[[#This Row],[2nd Term]]</f>
        <v>-203954.30964763369</v>
      </c>
      <c r="I947">
        <f t="shared" si="29"/>
        <v>25294.239950555471</v>
      </c>
    </row>
    <row r="948" spans="1:9" x14ac:dyDescent="0.25">
      <c r="A948">
        <f t="shared" si="30"/>
        <v>0.94600000000000073</v>
      </c>
      <c r="B948">
        <f>(1-Table1[[#This Row],[reaction extent]])/2</f>
        <v>2.6999999999999635E-2</v>
      </c>
      <c r="C948">
        <f>(1-Table1[[#This Row],[reaction extent]])/2</f>
        <v>2.6999999999999635E-2</v>
      </c>
      <c r="D948">
        <f>Table1[[#This Row],[reaction extent]]/2</f>
        <v>0.47300000000000036</v>
      </c>
      <c r="E948">
        <f>Table1[[#This Row],[reaction extent]]/2</f>
        <v>0.47300000000000036</v>
      </c>
      <c r="F948">
        <f>$M$7*Table1[[#This Row],[CO2 frac]]+$M$6*Table1[[#This Row],[CO frac]]+$M$5*Table1[[#This Row],[H2O frac]]</f>
        <v>-196419.1</v>
      </c>
      <c r="G94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-7509.8354227574846</v>
      </c>
      <c r="H948">
        <f>Table1[[#This Row],[1st Term]]+Table1[[#This Row],[2nd Term]]</f>
        <v>-203928.93542275749</v>
      </c>
      <c r="I948">
        <f t="shared" si="29"/>
        <v>25455.605050810824</v>
      </c>
    </row>
    <row r="949" spans="1:9" x14ac:dyDescent="0.25">
      <c r="A949">
        <f t="shared" si="30"/>
        <v>0.94700000000000073</v>
      </c>
      <c r="B949">
        <f>(1-Table1[[#This Row],[reaction extent]])/2</f>
        <v>2.6499999999999635E-2</v>
      </c>
      <c r="C949">
        <f>(1-Table1[[#This Row],[reaction extent]])/2</f>
        <v>2.6499999999999635E-2</v>
      </c>
      <c r="D949">
        <f>Table1[[#This Row],[reaction extent]]/2</f>
        <v>0.47350000000000037</v>
      </c>
      <c r="E949">
        <f>Table1[[#This Row],[reaction extent]]/2</f>
        <v>0.47350000000000037</v>
      </c>
      <c r="F949">
        <f>$M$7*Table1[[#This Row],[CO2 frac]]+$M$6*Table1[[#This Row],[CO frac]]+$M$5*Table1[[#This Row],[H2O frac]]</f>
        <v>-196417.45</v>
      </c>
      <c r="G94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-7485.9484375320653</v>
      </c>
      <c r="H949">
        <f>Table1[[#This Row],[1st Term]]+Table1[[#This Row],[2nd Term]]</f>
        <v>-203903.39843753207</v>
      </c>
      <c r="I949">
        <f t="shared" si="29"/>
        <v>25619.813494427923</v>
      </c>
    </row>
    <row r="950" spans="1:9" x14ac:dyDescent="0.25">
      <c r="A950">
        <f t="shared" si="30"/>
        <v>0.94800000000000073</v>
      </c>
      <c r="B950">
        <f>(1-Table1[[#This Row],[reaction extent]])/2</f>
        <v>2.5999999999999635E-2</v>
      </c>
      <c r="C950">
        <f>(1-Table1[[#This Row],[reaction extent]])/2</f>
        <v>2.5999999999999635E-2</v>
      </c>
      <c r="D950">
        <f>Table1[[#This Row],[reaction extent]]/2</f>
        <v>0.47400000000000037</v>
      </c>
      <c r="E950">
        <f>Table1[[#This Row],[reaction extent]]/2</f>
        <v>0.47400000000000037</v>
      </c>
      <c r="F950">
        <f>$M$7*Table1[[#This Row],[CO2 frac]]+$M$6*Table1[[#This Row],[CO frac]]+$M$5*Table1[[#This Row],[H2O frac]]</f>
        <v>-196415.8</v>
      </c>
      <c r="G95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-7461.8957957686416</v>
      </c>
      <c r="H950">
        <f>Table1[[#This Row],[1st Term]]+Table1[[#This Row],[2nd Term]]</f>
        <v>-203877.69579576864</v>
      </c>
      <c r="I950">
        <f t="shared" si="29"/>
        <v>25786.974021175389</v>
      </c>
    </row>
    <row r="951" spans="1:9" x14ac:dyDescent="0.25">
      <c r="A951">
        <f t="shared" si="30"/>
        <v>0.94900000000000073</v>
      </c>
      <c r="B951">
        <f>(1-Table1[[#This Row],[reaction extent]])/2</f>
        <v>2.5499999999999634E-2</v>
      </c>
      <c r="C951">
        <f>(1-Table1[[#This Row],[reaction extent]])/2</f>
        <v>2.5499999999999634E-2</v>
      </c>
      <c r="D951">
        <f>Table1[[#This Row],[reaction extent]]/2</f>
        <v>0.47450000000000037</v>
      </c>
      <c r="E951">
        <f>Table1[[#This Row],[reaction extent]]/2</f>
        <v>0.47450000000000037</v>
      </c>
      <c r="F951">
        <f>$M$7*Table1[[#This Row],[CO2 frac]]+$M$6*Table1[[#This Row],[CO frac]]+$M$5*Table1[[#This Row],[H2O frac]]</f>
        <v>-196414.15</v>
      </c>
      <c r="G95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-7437.6744894897329</v>
      </c>
      <c r="H951">
        <f>Table1[[#This Row],[1st Term]]+Table1[[#This Row],[2nd Term]]</f>
        <v>-203851.82448948972</v>
      </c>
      <c r="I951">
        <f t="shared" si="29"/>
        <v>25957.20170784623</v>
      </c>
    </row>
    <row r="952" spans="1:9" x14ac:dyDescent="0.25">
      <c r="A952">
        <f t="shared" si="30"/>
        <v>0.95000000000000073</v>
      </c>
      <c r="B952">
        <f>(1-Table1[[#This Row],[reaction extent]])/2</f>
        <v>2.4999999999999634E-2</v>
      </c>
      <c r="C952">
        <f>(1-Table1[[#This Row],[reaction extent]])/2</f>
        <v>2.4999999999999634E-2</v>
      </c>
      <c r="D952">
        <f>Table1[[#This Row],[reaction extent]]/2</f>
        <v>0.47500000000000037</v>
      </c>
      <c r="E952">
        <f>Table1[[#This Row],[reaction extent]]/2</f>
        <v>0.47500000000000037</v>
      </c>
      <c r="F952">
        <f>$M$7*Table1[[#This Row],[CO2 frac]]+$M$6*Table1[[#This Row],[CO frac]]+$M$5*Table1[[#This Row],[H2O frac]]</f>
        <v>-196412.5</v>
      </c>
      <c r="G95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-7413.281392352952</v>
      </c>
      <c r="H952">
        <f>Table1[[#This Row],[1st Term]]+Table1[[#This Row],[2nd Term]]</f>
        <v>-203825.78139235295</v>
      </c>
      <c r="I952">
        <f t="shared" si="29"/>
        <v>26130.618470619062</v>
      </c>
    </row>
    <row r="953" spans="1:9" x14ac:dyDescent="0.25">
      <c r="A953">
        <f t="shared" si="30"/>
        <v>0.95100000000000073</v>
      </c>
      <c r="B953">
        <f>(1-Table1[[#This Row],[reaction extent]])/2</f>
        <v>2.4499999999999633E-2</v>
      </c>
      <c r="C953">
        <f>(1-Table1[[#This Row],[reaction extent]])/2</f>
        <v>2.4499999999999633E-2</v>
      </c>
      <c r="D953">
        <f>Table1[[#This Row],[reaction extent]]/2</f>
        <v>0.47550000000000037</v>
      </c>
      <c r="E953">
        <f>Table1[[#This Row],[reaction extent]]/2</f>
        <v>0.47550000000000037</v>
      </c>
      <c r="F953">
        <f>$M$7*Table1[[#This Row],[CO2 frac]]+$M$6*Table1[[#This Row],[CO frac]]+$M$5*Table1[[#This Row],[H2O frac]]</f>
        <v>-196410.84999999998</v>
      </c>
      <c r="G95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-7388.7132525484994</v>
      </c>
      <c r="H953">
        <f>Table1[[#This Row],[1st Term]]+Table1[[#This Row],[2nd Term]]</f>
        <v>-203799.56325254848</v>
      </c>
      <c r="I953">
        <f t="shared" si="29"/>
        <v>26307.353618132744</v>
      </c>
    </row>
    <row r="954" spans="1:9" x14ac:dyDescent="0.25">
      <c r="A954">
        <f t="shared" si="30"/>
        <v>0.95200000000000073</v>
      </c>
      <c r="B954">
        <f>(1-Table1[[#This Row],[reaction extent]])/2</f>
        <v>2.3999999999999633E-2</v>
      </c>
      <c r="C954">
        <f>(1-Table1[[#This Row],[reaction extent]])/2</f>
        <v>2.3999999999999633E-2</v>
      </c>
      <c r="D954">
        <f>Table1[[#This Row],[reaction extent]]/2</f>
        <v>0.47600000000000037</v>
      </c>
      <c r="E954">
        <f>Table1[[#This Row],[reaction extent]]/2</f>
        <v>0.47600000000000037</v>
      </c>
      <c r="F954">
        <f>$M$7*Table1[[#This Row],[CO2 frac]]+$M$6*Table1[[#This Row],[CO frac]]+$M$5*Table1[[#This Row],[H2O frac]]</f>
        <v>-196409.2</v>
      </c>
      <c r="G95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-7363.9666851166694</v>
      </c>
      <c r="H954">
        <f>Table1[[#This Row],[1st Term]]+Table1[[#This Row],[2nd Term]]</f>
        <v>-203773.16668511668</v>
      </c>
      <c r="I954">
        <f t="shared" si="29"/>
        <v>26487.54446179371</v>
      </c>
    </row>
    <row r="955" spans="1:9" x14ac:dyDescent="0.25">
      <c r="A955">
        <f t="shared" si="30"/>
        <v>0.95300000000000074</v>
      </c>
      <c r="B955">
        <f>(1-Table1[[#This Row],[reaction extent]])/2</f>
        <v>2.3499999999999632E-2</v>
      </c>
      <c r="C955">
        <f>(1-Table1[[#This Row],[reaction extent]])/2</f>
        <v>2.3499999999999632E-2</v>
      </c>
      <c r="D955">
        <f>Table1[[#This Row],[reaction extent]]/2</f>
        <v>0.47650000000000037</v>
      </c>
      <c r="E955">
        <f>Table1[[#This Row],[reaction extent]]/2</f>
        <v>0.47650000000000037</v>
      </c>
      <c r="F955">
        <f>$M$7*Table1[[#This Row],[CO2 frac]]+$M$6*Table1[[#This Row],[CO frac]]+$M$5*Table1[[#This Row],[H2O frac]]</f>
        <v>-196407.55</v>
      </c>
      <c r="G95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-7339.0381636249067</v>
      </c>
      <c r="H955">
        <f>Table1[[#This Row],[1st Term]]+Table1[[#This Row],[2nd Term]]</f>
        <v>-203746.5881636249</v>
      </c>
      <c r="I955">
        <f t="shared" si="29"/>
        <v>26671.336990199026</v>
      </c>
    </row>
    <row r="956" spans="1:9" x14ac:dyDescent="0.25">
      <c r="A956">
        <f t="shared" si="30"/>
        <v>0.95400000000000074</v>
      </c>
      <c r="B956">
        <f>(1-Table1[[#This Row],[reaction extent]])/2</f>
        <v>2.2999999999999632E-2</v>
      </c>
      <c r="C956">
        <f>(1-Table1[[#This Row],[reaction extent]])/2</f>
        <v>2.2999999999999632E-2</v>
      </c>
      <c r="D956">
        <f>Table1[[#This Row],[reaction extent]]/2</f>
        <v>0.47700000000000037</v>
      </c>
      <c r="E956">
        <f>Table1[[#This Row],[reaction extent]]/2</f>
        <v>0.47700000000000037</v>
      </c>
      <c r="F956">
        <f>$M$7*Table1[[#This Row],[CO2 frac]]+$M$6*Table1[[#This Row],[CO frac]]+$M$5*Table1[[#This Row],[H2O frac]]</f>
        <v>-196405.9</v>
      </c>
      <c r="G95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-7313.9240111362933</v>
      </c>
      <c r="H956">
        <f>Table1[[#This Row],[1st Term]]+Table1[[#This Row],[2nd Term]]</f>
        <v>-203719.82401113628</v>
      </c>
      <c r="I956">
        <f t="shared" si="29"/>
        <v>26858.886616275387</v>
      </c>
    </row>
    <row r="957" spans="1:9" x14ac:dyDescent="0.25">
      <c r="A957">
        <f t="shared" si="30"/>
        <v>0.95500000000000074</v>
      </c>
      <c r="B957">
        <f>(1-Table1[[#This Row],[reaction extent]])/2</f>
        <v>2.2499999999999631E-2</v>
      </c>
      <c r="C957">
        <f>(1-Table1[[#This Row],[reaction extent]])/2</f>
        <v>2.2499999999999631E-2</v>
      </c>
      <c r="D957">
        <f>Table1[[#This Row],[reaction extent]]/2</f>
        <v>0.47750000000000037</v>
      </c>
      <c r="E957">
        <f>Table1[[#This Row],[reaction extent]]/2</f>
        <v>0.47750000000000037</v>
      </c>
      <c r="F957">
        <f>$M$7*Table1[[#This Row],[CO2 frac]]+$M$6*Table1[[#This Row],[CO frac]]+$M$5*Table1[[#This Row],[H2O frac]]</f>
        <v>-196404.25</v>
      </c>
      <c r="G95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-7288.6203903923488</v>
      </c>
      <c r="H957">
        <f>Table1[[#This Row],[1st Term]]+Table1[[#This Row],[2nd Term]]</f>
        <v>-203692.87039039235</v>
      </c>
      <c r="I957">
        <f t="shared" si="29"/>
        <v>27050.359006723713</v>
      </c>
    </row>
    <row r="958" spans="1:9" x14ac:dyDescent="0.25">
      <c r="A958">
        <f t="shared" si="30"/>
        <v>0.95600000000000074</v>
      </c>
      <c r="B958">
        <f>(1-Table1[[#This Row],[reaction extent]])/2</f>
        <v>2.1999999999999631E-2</v>
      </c>
      <c r="C958">
        <f>(1-Table1[[#This Row],[reaction extent]])/2</f>
        <v>2.1999999999999631E-2</v>
      </c>
      <c r="D958">
        <f>Table1[[#This Row],[reaction extent]]/2</f>
        <v>0.47800000000000037</v>
      </c>
      <c r="E958">
        <f>Table1[[#This Row],[reaction extent]]/2</f>
        <v>0.47800000000000037</v>
      </c>
      <c r="F958">
        <f>$M$7*Table1[[#This Row],[CO2 frac]]+$M$6*Table1[[#This Row],[CO frac]]+$M$5*Table1[[#This Row],[H2O frac]]</f>
        <v>-196402.59999999998</v>
      </c>
      <c r="G95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-7263.1232931228724</v>
      </c>
      <c r="H958">
        <f>Table1[[#This Row],[1st Term]]+Table1[[#This Row],[2nd Term]]</f>
        <v>-203665.72329312284</v>
      </c>
      <c r="I958">
        <f t="shared" si="29"/>
        <v>27245.931004406859</v>
      </c>
    </row>
    <row r="959" spans="1:9" x14ac:dyDescent="0.25">
      <c r="A959">
        <f t="shared" si="30"/>
        <v>0.95700000000000074</v>
      </c>
      <c r="B959">
        <f>(1-Table1[[#This Row],[reaction extent]])/2</f>
        <v>2.1499999999999631E-2</v>
      </c>
      <c r="C959">
        <f>(1-Table1[[#This Row],[reaction extent]])/2</f>
        <v>2.1499999999999631E-2</v>
      </c>
      <c r="D959">
        <f>Table1[[#This Row],[reaction extent]]/2</f>
        <v>0.47850000000000037</v>
      </c>
      <c r="E959">
        <f>Table1[[#This Row],[reaction extent]]/2</f>
        <v>0.47850000000000037</v>
      </c>
      <c r="F959">
        <f>$M$7*Table1[[#This Row],[CO2 frac]]+$M$6*Table1[[#This Row],[CO frac]]+$M$5*Table1[[#This Row],[H2O frac]]</f>
        <v>-196400.95</v>
      </c>
      <c r="G95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-7237.4285283835252</v>
      </c>
      <c r="H959">
        <f>Table1[[#This Row],[1st Term]]+Table1[[#This Row],[2nd Term]]</f>
        <v>-203638.37852838353</v>
      </c>
      <c r="I959">
        <f t="shared" si="29"/>
        <v>27445.791657388301</v>
      </c>
    </row>
    <row r="960" spans="1:9" x14ac:dyDescent="0.25">
      <c r="A960">
        <f t="shared" si="30"/>
        <v>0.95800000000000074</v>
      </c>
      <c r="B960">
        <f>(1-Table1[[#This Row],[reaction extent]])/2</f>
        <v>2.099999999999963E-2</v>
      </c>
      <c r="C960">
        <f>(1-Table1[[#This Row],[reaction extent]])/2</f>
        <v>2.099999999999963E-2</v>
      </c>
      <c r="D960">
        <f>Table1[[#This Row],[reaction extent]]/2</f>
        <v>0.47900000000000037</v>
      </c>
      <c r="E960">
        <f>Table1[[#This Row],[reaction extent]]/2</f>
        <v>0.47900000000000037</v>
      </c>
      <c r="F960">
        <f>$M$7*Table1[[#This Row],[CO2 frac]]+$M$6*Table1[[#This Row],[CO frac]]+$M$5*Table1[[#This Row],[H2O frac]]</f>
        <v>-196399.3</v>
      </c>
      <c r="G96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-7211.5317098080741</v>
      </c>
      <c r="H960">
        <f>Table1[[#This Row],[1st Term]]+Table1[[#This Row],[2nd Term]]</f>
        <v>-203610.83170980806</v>
      </c>
      <c r="I960">
        <f t="shared" si="29"/>
        <v>27650.143368766268</v>
      </c>
    </row>
    <row r="961" spans="1:9" x14ac:dyDescent="0.25">
      <c r="A961">
        <f t="shared" si="30"/>
        <v>0.95900000000000074</v>
      </c>
      <c r="B961">
        <f>(1-Table1[[#This Row],[reaction extent]])/2</f>
        <v>2.049999999999963E-2</v>
      </c>
      <c r="C961">
        <f>(1-Table1[[#This Row],[reaction extent]])/2</f>
        <v>2.049999999999963E-2</v>
      </c>
      <c r="D961">
        <f>Table1[[#This Row],[reaction extent]]/2</f>
        <v>0.47950000000000037</v>
      </c>
      <c r="E961">
        <f>Table1[[#This Row],[reaction extent]]/2</f>
        <v>0.47950000000000037</v>
      </c>
      <c r="F961">
        <f>$M$7*Table1[[#This Row],[CO2 frac]]+$M$6*Table1[[#This Row],[CO frac]]+$M$5*Table1[[#This Row],[H2O frac]]</f>
        <v>-196397.65</v>
      </c>
      <c r="G96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-7185.4282416460001</v>
      </c>
      <c r="H961">
        <f>Table1[[#This Row],[1st Term]]+Table1[[#This Row],[2nd Term]]</f>
        <v>-203583.078241646</v>
      </c>
      <c r="I961">
        <f t="shared" si="29"/>
        <v>27859.203185391354</v>
      </c>
    </row>
    <row r="962" spans="1:9" x14ac:dyDescent="0.25">
      <c r="A962">
        <f t="shared" si="30"/>
        <v>0.96000000000000074</v>
      </c>
      <c r="B962">
        <f>(1-Table1[[#This Row],[reaction extent]])/2</f>
        <v>1.9999999999999629E-2</v>
      </c>
      <c r="C962">
        <f>(1-Table1[[#This Row],[reaction extent]])/2</f>
        <v>1.9999999999999629E-2</v>
      </c>
      <c r="D962">
        <f>Table1[[#This Row],[reaction extent]]/2</f>
        <v>0.48000000000000037</v>
      </c>
      <c r="E962">
        <f>Table1[[#This Row],[reaction extent]]/2</f>
        <v>0.48000000000000037</v>
      </c>
      <c r="F962">
        <f>$M$7*Table1[[#This Row],[CO2 frac]]+$M$6*Table1[[#This Row],[CO frac]]+$M$5*Table1[[#This Row],[H2O frac]]</f>
        <v>-196396</v>
      </c>
      <c r="G96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-7159.1133034372797</v>
      </c>
      <c r="H962">
        <f>Table1[[#This Row],[1st Term]]+Table1[[#This Row],[2nd Term]]</f>
        <v>-203555.11330343728</v>
      </c>
      <c r="I962">
        <f t="shared" ref="I962:I1000" si="31">(H963-H961)/(A963-A961)</f>
        <v>28073.204246058569</v>
      </c>
    </row>
    <row r="963" spans="1:9" x14ac:dyDescent="0.25">
      <c r="A963">
        <f t="shared" si="30"/>
        <v>0.96100000000000074</v>
      </c>
      <c r="B963">
        <f>(1-Table1[[#This Row],[reaction extent]])/2</f>
        <v>1.9499999999999629E-2</v>
      </c>
      <c r="C963">
        <f>(1-Table1[[#This Row],[reaction extent]])/2</f>
        <v>1.9499999999999629E-2</v>
      </c>
      <c r="D963">
        <f>Table1[[#This Row],[reaction extent]]/2</f>
        <v>0.48050000000000037</v>
      </c>
      <c r="E963">
        <f>Table1[[#This Row],[reaction extent]]/2</f>
        <v>0.48050000000000037</v>
      </c>
      <c r="F963">
        <f>$M$7*Table1[[#This Row],[CO2 frac]]+$M$6*Table1[[#This Row],[CO frac]]+$M$5*Table1[[#This Row],[H2O frac]]</f>
        <v>-196394.35</v>
      </c>
      <c r="G96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-7132.5818331538685</v>
      </c>
      <c r="H963">
        <f>Table1[[#This Row],[1st Term]]+Table1[[#This Row],[2nd Term]]</f>
        <v>-203526.93183315388</v>
      </c>
      <c r="I963">
        <f t="shared" si="31"/>
        <v>28292.397413024421</v>
      </c>
    </row>
    <row r="964" spans="1:9" x14ac:dyDescent="0.25">
      <c r="A964">
        <f t="shared" si="30"/>
        <v>0.96200000000000074</v>
      </c>
      <c r="B964">
        <f>(1-Table1[[#This Row],[reaction extent]])/2</f>
        <v>1.8999999999999628E-2</v>
      </c>
      <c r="C964">
        <f>(1-Table1[[#This Row],[reaction extent]])/2</f>
        <v>1.8999999999999628E-2</v>
      </c>
      <c r="D964">
        <f>Table1[[#This Row],[reaction extent]]/2</f>
        <v>0.48100000000000037</v>
      </c>
      <c r="E964">
        <f>Table1[[#This Row],[reaction extent]]/2</f>
        <v>0.48100000000000037</v>
      </c>
      <c r="F964">
        <f>$M$7*Table1[[#This Row],[CO2 frac]]+$M$6*Table1[[#This Row],[CO frac]]+$M$5*Table1[[#This Row],[H2O frac]]</f>
        <v>-196392.7</v>
      </c>
      <c r="G96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-7105.8285086112101</v>
      </c>
      <c r="H964">
        <f>Table1[[#This Row],[1st Term]]+Table1[[#This Row],[2nd Term]]</f>
        <v>-203498.52850861123</v>
      </c>
      <c r="I964">
        <f t="shared" si="31"/>
        <v>28517.053115967403</v>
      </c>
    </row>
    <row r="965" spans="1:9" x14ac:dyDescent="0.25">
      <c r="A965">
        <f t="shared" si="30"/>
        <v>0.96300000000000074</v>
      </c>
      <c r="B965">
        <f>(1-Table1[[#This Row],[reaction extent]])/2</f>
        <v>1.8499999999999628E-2</v>
      </c>
      <c r="C965">
        <f>(1-Table1[[#This Row],[reaction extent]])/2</f>
        <v>1.8499999999999628E-2</v>
      </c>
      <c r="D965">
        <f>Table1[[#This Row],[reaction extent]]/2</f>
        <v>0.48150000000000037</v>
      </c>
      <c r="E965">
        <f>Table1[[#This Row],[reaction extent]]/2</f>
        <v>0.48150000000000037</v>
      </c>
      <c r="F965">
        <f>$M$7*Table1[[#This Row],[CO2 frac]]+$M$6*Table1[[#This Row],[CO frac]]+$M$5*Table1[[#This Row],[H2O frac]]</f>
        <v>-196391.05</v>
      </c>
      <c r="G96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-7078.8477269219611</v>
      </c>
      <c r="H965">
        <f>Table1[[#This Row],[1st Term]]+Table1[[#This Row],[2nd Term]]</f>
        <v>-203469.89772692195</v>
      </c>
      <c r="I965">
        <f t="shared" si="31"/>
        <v>28747.46344199227</v>
      </c>
    </row>
    <row r="966" spans="1:9" x14ac:dyDescent="0.25">
      <c r="A966">
        <f t="shared" si="30"/>
        <v>0.96400000000000075</v>
      </c>
      <c r="B966">
        <f>(1-Table1[[#This Row],[reaction extent]])/2</f>
        <v>1.7999999999999627E-2</v>
      </c>
      <c r="C966">
        <f>(1-Table1[[#This Row],[reaction extent]])/2</f>
        <v>1.7999999999999627E-2</v>
      </c>
      <c r="D966">
        <f>Table1[[#This Row],[reaction extent]]/2</f>
        <v>0.48200000000000037</v>
      </c>
      <c r="E966">
        <f>Table1[[#This Row],[reaction extent]]/2</f>
        <v>0.48200000000000037</v>
      </c>
      <c r="F966">
        <f>$M$7*Table1[[#This Row],[CO2 frac]]+$M$6*Table1[[#This Row],[CO frac]]+$M$5*Table1[[#This Row],[H2O frac]]</f>
        <v>-196389.40000000002</v>
      </c>
      <c r="G96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-7051.6335817272229</v>
      </c>
      <c r="H966">
        <f>Table1[[#This Row],[1st Term]]+Table1[[#This Row],[2nd Term]]</f>
        <v>-203441.03358172724</v>
      </c>
      <c r="I966">
        <f t="shared" si="31"/>
        <v>28983.944512801801</v>
      </c>
    </row>
    <row r="967" spans="1:9" x14ac:dyDescent="0.25">
      <c r="A967">
        <f t="shared" si="30"/>
        <v>0.96500000000000075</v>
      </c>
      <c r="B967">
        <f>(1-Table1[[#This Row],[reaction extent]])/2</f>
        <v>1.7499999999999627E-2</v>
      </c>
      <c r="C967">
        <f>(1-Table1[[#This Row],[reaction extent]])/2</f>
        <v>1.7499999999999627E-2</v>
      </c>
      <c r="D967">
        <f>Table1[[#This Row],[reaction extent]]/2</f>
        <v>0.48250000000000037</v>
      </c>
      <c r="E967">
        <f>Table1[[#This Row],[reaction extent]]/2</f>
        <v>0.48250000000000037</v>
      </c>
      <c r="F967">
        <f>$M$7*Table1[[#This Row],[CO2 frac]]+$M$6*Table1[[#This Row],[CO frac]]+$M$5*Table1[[#This Row],[H2O frac]]</f>
        <v>-196387.75</v>
      </c>
      <c r="G96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-7024.1798378963513</v>
      </c>
      <c r="H967">
        <f>Table1[[#This Row],[1st Term]]+Table1[[#This Row],[2nd Term]]</f>
        <v>-203411.92983789634</v>
      </c>
      <c r="I967">
        <f t="shared" si="31"/>
        <v>29226.839196911871</v>
      </c>
    </row>
    <row r="968" spans="1:9" x14ac:dyDescent="0.25">
      <c r="A968">
        <f t="shared" si="30"/>
        <v>0.96600000000000075</v>
      </c>
      <c r="B968">
        <f>(1-Table1[[#This Row],[reaction extent]])/2</f>
        <v>1.6999999999999627E-2</v>
      </c>
      <c r="C968">
        <f>(1-Table1[[#This Row],[reaction extent]])/2</f>
        <v>1.6999999999999627E-2</v>
      </c>
      <c r="D968">
        <f>Table1[[#This Row],[reaction extent]]/2</f>
        <v>0.48300000000000037</v>
      </c>
      <c r="E968">
        <f>Table1[[#This Row],[reaction extent]]/2</f>
        <v>0.48300000000000037</v>
      </c>
      <c r="F968">
        <f>$M$7*Table1[[#This Row],[CO2 frac]]+$M$6*Table1[[#This Row],[CO frac]]+$M$5*Table1[[#This Row],[H2O frac]]</f>
        <v>-196386.09999999998</v>
      </c>
      <c r="G96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-6996.4799033334375</v>
      </c>
      <c r="H968">
        <f>Table1[[#This Row],[1st Term]]+Table1[[#This Row],[2nd Term]]</f>
        <v>-203382.57990333342</v>
      </c>
      <c r="I968">
        <f t="shared" si="31"/>
        <v>29476.520215845059</v>
      </c>
    </row>
    <row r="969" spans="1:9" x14ac:dyDescent="0.25">
      <c r="A969">
        <f t="shared" si="30"/>
        <v>0.96700000000000075</v>
      </c>
      <c r="B969">
        <f>(1-Table1[[#This Row],[reaction extent]])/2</f>
        <v>1.6499999999999626E-2</v>
      </c>
      <c r="C969">
        <f>(1-Table1[[#This Row],[reaction extent]])/2</f>
        <v>1.6499999999999626E-2</v>
      </c>
      <c r="D969">
        <f>Table1[[#This Row],[reaction extent]]/2</f>
        <v>0.48350000000000037</v>
      </c>
      <c r="E969">
        <f>Table1[[#This Row],[reaction extent]]/2</f>
        <v>0.48350000000000037</v>
      </c>
      <c r="F969">
        <f>$M$7*Table1[[#This Row],[CO2 frac]]+$M$6*Table1[[#This Row],[CO frac]]+$M$5*Table1[[#This Row],[H2O frac]]</f>
        <v>-196384.45</v>
      </c>
      <c r="G96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-6968.5267974646522</v>
      </c>
      <c r="H969">
        <f>Table1[[#This Row],[1st Term]]+Table1[[#This Row],[2nd Term]]</f>
        <v>-203352.97679746465</v>
      </c>
      <c r="I969">
        <f t="shared" si="31"/>
        <v>29733.393715170652</v>
      </c>
    </row>
    <row r="970" spans="1:9" x14ac:dyDescent="0.25">
      <c r="A970">
        <f t="shared" si="30"/>
        <v>0.96800000000000075</v>
      </c>
      <c r="B970">
        <f>(1-Table1[[#This Row],[reaction extent]])/2</f>
        <v>1.5999999999999626E-2</v>
      </c>
      <c r="C970">
        <f>(1-Table1[[#This Row],[reaction extent]])/2</f>
        <v>1.5999999999999626E-2</v>
      </c>
      <c r="D970">
        <f>Table1[[#This Row],[reaction extent]]/2</f>
        <v>0.48400000000000037</v>
      </c>
      <c r="E970">
        <f>Table1[[#This Row],[reaction extent]]/2</f>
        <v>0.48400000000000037</v>
      </c>
      <c r="F970">
        <f>$M$7*Table1[[#This Row],[CO2 frac]]+$M$6*Table1[[#This Row],[CO frac]]+$M$5*Table1[[#This Row],[H2O frac]]</f>
        <v>-196382.8</v>
      </c>
      <c r="G97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-6940.3131159030881</v>
      </c>
      <c r="H970">
        <f>Table1[[#This Row],[1st Term]]+Table1[[#This Row],[2nd Term]]</f>
        <v>-203323.11311590308</v>
      </c>
      <c r="I970">
        <f t="shared" si="31"/>
        <v>29997.903385679794</v>
      </c>
    </row>
    <row r="971" spans="1:9" x14ac:dyDescent="0.25">
      <c r="A971">
        <f t="shared" si="30"/>
        <v>0.96900000000000075</v>
      </c>
      <c r="B971">
        <f>(1-Table1[[#This Row],[reaction extent]])/2</f>
        <v>1.5499999999999625E-2</v>
      </c>
      <c r="C971">
        <f>(1-Table1[[#This Row],[reaction extent]])/2</f>
        <v>1.5499999999999625E-2</v>
      </c>
      <c r="D971">
        <f>Table1[[#This Row],[reaction extent]]/2</f>
        <v>0.48450000000000037</v>
      </c>
      <c r="E971">
        <f>Table1[[#This Row],[reaction extent]]/2</f>
        <v>0.48450000000000037</v>
      </c>
      <c r="F971">
        <f>$M$7*Table1[[#This Row],[CO2 frac]]+$M$6*Table1[[#This Row],[CO frac]]+$M$5*Table1[[#This Row],[H2O frac]]</f>
        <v>-196381.15</v>
      </c>
      <c r="G97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-6911.8309906933018</v>
      </c>
      <c r="H971">
        <f>Table1[[#This Row],[1st Term]]+Table1[[#This Row],[2nd Term]]</f>
        <v>-203292.98099069329</v>
      </c>
      <c r="I971">
        <f t="shared" si="31"/>
        <v>30270.535240560977</v>
      </c>
    </row>
    <row r="972" spans="1:9" x14ac:dyDescent="0.25">
      <c r="A972">
        <f t="shared" si="30"/>
        <v>0.97000000000000075</v>
      </c>
      <c r="B972">
        <f>(1-Table1[[#This Row],[reaction extent]])/2</f>
        <v>1.4999999999999625E-2</v>
      </c>
      <c r="C972">
        <f>(1-Table1[[#This Row],[reaction extent]])/2</f>
        <v>1.4999999999999625E-2</v>
      </c>
      <c r="D972">
        <f>Table1[[#This Row],[reaction extent]]/2</f>
        <v>0.48500000000000038</v>
      </c>
      <c r="E972">
        <f>Table1[[#This Row],[reaction extent]]/2</f>
        <v>0.48500000000000038</v>
      </c>
      <c r="F972">
        <f>$M$7*Table1[[#This Row],[CO2 frac]]+$M$6*Table1[[#This Row],[CO frac]]+$M$5*Table1[[#This Row],[H2O frac]]</f>
        <v>-196379.5</v>
      </c>
      <c r="G97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-6883.0720454219445</v>
      </c>
      <c r="H972">
        <f>Table1[[#This Row],[1st Term]]+Table1[[#This Row],[2nd Term]]</f>
        <v>-203262.57204542196</v>
      </c>
      <c r="I972">
        <f t="shared" si="31"/>
        <v>30551.823177695016</v>
      </c>
    </row>
    <row r="973" spans="1:9" x14ac:dyDescent="0.25">
      <c r="A973">
        <f t="shared" si="30"/>
        <v>0.97100000000000075</v>
      </c>
      <c r="B973">
        <f>(1-Table1[[#This Row],[reaction extent]])/2</f>
        <v>1.4499999999999624E-2</v>
      </c>
      <c r="C973">
        <f>(1-Table1[[#This Row],[reaction extent]])/2</f>
        <v>1.4499999999999624E-2</v>
      </c>
      <c r="D973">
        <f>Table1[[#This Row],[reaction extent]]/2</f>
        <v>0.48550000000000038</v>
      </c>
      <c r="E973">
        <f>Table1[[#This Row],[reaction extent]]/2</f>
        <v>0.48550000000000038</v>
      </c>
      <c r="F973">
        <f>$M$7*Table1[[#This Row],[CO2 frac]]+$M$6*Table1[[#This Row],[CO frac]]+$M$5*Table1[[#This Row],[H2O frac]]</f>
        <v>-196377.85</v>
      </c>
      <c r="G97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-6854.0273443379056</v>
      </c>
      <c r="H973">
        <f>Table1[[#This Row],[1st Term]]+Table1[[#This Row],[2nd Term]]</f>
        <v>-203231.8773443379</v>
      </c>
      <c r="I973">
        <f t="shared" si="31"/>
        <v>30842.355486965942</v>
      </c>
    </row>
    <row r="974" spans="1:9" x14ac:dyDescent="0.25">
      <c r="A974">
        <f t="shared" si="30"/>
        <v>0.97200000000000075</v>
      </c>
      <c r="B974">
        <f>(1-Table1[[#This Row],[reaction extent]])/2</f>
        <v>1.3999999999999624E-2</v>
      </c>
      <c r="C974">
        <f>(1-Table1[[#This Row],[reaction extent]])/2</f>
        <v>1.3999999999999624E-2</v>
      </c>
      <c r="D974">
        <f>Table1[[#This Row],[reaction extent]]/2</f>
        <v>0.48600000000000038</v>
      </c>
      <c r="E974">
        <f>Table1[[#This Row],[reaction extent]]/2</f>
        <v>0.48600000000000038</v>
      </c>
      <c r="F974">
        <f>$M$7*Table1[[#This Row],[CO2 frac]]+$M$6*Table1[[#This Row],[CO frac]]+$M$5*Table1[[#This Row],[H2O frac]]</f>
        <v>-196376.2</v>
      </c>
      <c r="G97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-6824.6873344480091</v>
      </c>
      <c r="H974">
        <f>Table1[[#This Row],[1st Term]]+Table1[[#This Row],[2nd Term]]</f>
        <v>-203200.88733444802</v>
      </c>
      <c r="I974">
        <f t="shared" si="31"/>
        <v>31142.782502734888</v>
      </c>
    </row>
    <row r="975" spans="1:9" x14ac:dyDescent="0.25">
      <c r="A975">
        <f t="shared" si="30"/>
        <v>0.97300000000000075</v>
      </c>
      <c r="B975">
        <f>(1-Table1[[#This Row],[reaction extent]])/2</f>
        <v>1.3499999999999623E-2</v>
      </c>
      <c r="C975">
        <f>(1-Table1[[#This Row],[reaction extent]])/2</f>
        <v>1.3499999999999623E-2</v>
      </c>
      <c r="D975">
        <f>Table1[[#This Row],[reaction extent]]/2</f>
        <v>0.48650000000000038</v>
      </c>
      <c r="E975">
        <f>Table1[[#This Row],[reaction extent]]/2</f>
        <v>0.48650000000000038</v>
      </c>
      <c r="F975">
        <f>$M$7*Table1[[#This Row],[CO2 frac]]+$M$6*Table1[[#This Row],[CO frac]]+$M$5*Table1[[#This Row],[H2O frac]]</f>
        <v>-196374.55</v>
      </c>
      <c r="G97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-6795.0417793324341</v>
      </c>
      <c r="H975">
        <f>Table1[[#This Row],[1st Term]]+Table1[[#This Row],[2nd Term]]</f>
        <v>-203169.59177933243</v>
      </c>
      <c r="I975">
        <f t="shared" si="31"/>
        <v>31453.825651755295</v>
      </c>
    </row>
    <row r="976" spans="1:9" x14ac:dyDescent="0.25">
      <c r="A976">
        <f t="shared" si="30"/>
        <v>0.97400000000000075</v>
      </c>
      <c r="B976">
        <f>(1-Table1[[#This Row],[reaction extent]])/2</f>
        <v>1.2999999999999623E-2</v>
      </c>
      <c r="C976">
        <f>(1-Table1[[#This Row],[reaction extent]])/2</f>
        <v>1.2999999999999623E-2</v>
      </c>
      <c r="D976">
        <f>Table1[[#This Row],[reaction extent]]/2</f>
        <v>0.48700000000000038</v>
      </c>
      <c r="E976">
        <f>Table1[[#This Row],[reaction extent]]/2</f>
        <v>0.48700000000000038</v>
      </c>
      <c r="F976">
        <f>$M$7*Table1[[#This Row],[CO2 frac]]+$M$6*Table1[[#This Row],[CO frac]]+$M$5*Table1[[#This Row],[H2O frac]]</f>
        <v>-196372.9</v>
      </c>
      <c r="G97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-6765.0796831445223</v>
      </c>
      <c r="H976">
        <f>Table1[[#This Row],[1st Term]]+Table1[[#This Row],[2nd Term]]</f>
        <v>-203137.97968314451</v>
      </c>
      <c r="I976">
        <f t="shared" si="31"/>
        <v>31776.288213819469</v>
      </c>
    </row>
    <row r="977" spans="1:9" x14ac:dyDescent="0.25">
      <c r="A977">
        <f t="shared" si="30"/>
        <v>0.97500000000000075</v>
      </c>
      <c r="B977">
        <f>(1-Table1[[#This Row],[reaction extent]])/2</f>
        <v>1.2499999999999623E-2</v>
      </c>
      <c r="C977">
        <f>(1-Table1[[#This Row],[reaction extent]])/2</f>
        <v>1.2499999999999623E-2</v>
      </c>
      <c r="D977">
        <f>Table1[[#This Row],[reaction extent]]/2</f>
        <v>0.48750000000000038</v>
      </c>
      <c r="E977">
        <f>Table1[[#This Row],[reaction extent]]/2</f>
        <v>0.48750000000000038</v>
      </c>
      <c r="F977">
        <f>$M$7*Table1[[#This Row],[CO2 frac]]+$M$6*Table1[[#This Row],[CO frac]]+$M$5*Table1[[#This Row],[H2O frac]]</f>
        <v>-196371.25</v>
      </c>
      <c r="G97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-6734.7892029047962</v>
      </c>
      <c r="H977">
        <f>Table1[[#This Row],[1st Term]]+Table1[[#This Row],[2nd Term]]</f>
        <v>-203106.03920290479</v>
      </c>
      <c r="I977">
        <f t="shared" si="31"/>
        <v>32111.068199941627</v>
      </c>
    </row>
    <row r="978" spans="1:9" x14ac:dyDescent="0.25">
      <c r="A978">
        <f t="shared" si="30"/>
        <v>0.97600000000000076</v>
      </c>
      <c r="B978">
        <f>(1-Table1[[#This Row],[reaction extent]])/2</f>
        <v>1.1999999999999622E-2</v>
      </c>
      <c r="C978">
        <f>(1-Table1[[#This Row],[reaction extent]])/2</f>
        <v>1.1999999999999622E-2</v>
      </c>
      <c r="D978">
        <f>Table1[[#This Row],[reaction extent]]/2</f>
        <v>0.48800000000000038</v>
      </c>
      <c r="E978">
        <f>Table1[[#This Row],[reaction extent]]/2</f>
        <v>0.48800000000000038</v>
      </c>
      <c r="F978">
        <f>$M$7*Table1[[#This Row],[CO2 frac]]+$M$6*Table1[[#This Row],[CO frac]]+$M$5*Table1[[#This Row],[H2O frac]]</f>
        <v>-196369.6</v>
      </c>
      <c r="G97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-6704.1575467446128</v>
      </c>
      <c r="H978">
        <f>Table1[[#This Row],[1st Term]]+Table1[[#This Row],[2nd Term]]</f>
        <v>-203073.75754674463</v>
      </c>
      <c r="I978">
        <f t="shared" si="31"/>
        <v>32459.173868555779</v>
      </c>
    </row>
    <row r="979" spans="1:9" x14ac:dyDescent="0.25">
      <c r="A979">
        <f t="shared" si="30"/>
        <v>0.97700000000000076</v>
      </c>
      <c r="B979">
        <f>(1-Table1[[#This Row],[reaction extent]])/2</f>
        <v>1.1499999999999622E-2</v>
      </c>
      <c r="C979">
        <f>(1-Table1[[#This Row],[reaction extent]])/2</f>
        <v>1.1499999999999622E-2</v>
      </c>
      <c r="D979">
        <f>Table1[[#This Row],[reaction extent]]/2</f>
        <v>0.48850000000000038</v>
      </c>
      <c r="E979">
        <f>Table1[[#This Row],[reaction extent]]/2</f>
        <v>0.48850000000000038</v>
      </c>
      <c r="F979">
        <f>$M$7*Table1[[#This Row],[CO2 frac]]+$M$6*Table1[[#This Row],[CO frac]]+$M$5*Table1[[#This Row],[H2O frac]]</f>
        <v>-196367.95</v>
      </c>
      <c r="G97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-6673.1708551676747</v>
      </c>
      <c r="H979">
        <f>Table1[[#This Row],[1st Term]]+Table1[[#This Row],[2nd Term]]</f>
        <v>-203041.12085516768</v>
      </c>
      <c r="I979">
        <f t="shared" si="31"/>
        <v>32821.742556698126</v>
      </c>
    </row>
    <row r="980" spans="1:9" x14ac:dyDescent="0.25">
      <c r="A980">
        <f t="shared" si="30"/>
        <v>0.97800000000000076</v>
      </c>
      <c r="B980">
        <f>(1-Table1[[#This Row],[reaction extent]])/2</f>
        <v>1.0999999999999621E-2</v>
      </c>
      <c r="C980">
        <f>(1-Table1[[#This Row],[reaction extent]])/2</f>
        <v>1.0999999999999621E-2</v>
      </c>
      <c r="D980">
        <f>Table1[[#This Row],[reaction extent]]/2</f>
        <v>0.48900000000000038</v>
      </c>
      <c r="E980">
        <f>Table1[[#This Row],[reaction extent]]/2</f>
        <v>0.48900000000000038</v>
      </c>
      <c r="F980">
        <f>$M$7*Table1[[#This Row],[CO2 frac]]+$M$6*Table1[[#This Row],[CO frac]]+$M$5*Table1[[#This Row],[H2O frac]]</f>
        <v>-196366.3</v>
      </c>
      <c r="G98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-6641.814061631243</v>
      </c>
      <c r="H980">
        <f>Table1[[#This Row],[1st Term]]+Table1[[#This Row],[2nd Term]]</f>
        <v>-203008.11406163123</v>
      </c>
      <c r="I980">
        <f t="shared" si="31"/>
        <v>33200.063714713877</v>
      </c>
    </row>
    <row r="981" spans="1:9" x14ac:dyDescent="0.25">
      <c r="A981">
        <f t="shared" si="30"/>
        <v>0.97900000000000076</v>
      </c>
      <c r="B981">
        <f>(1-Table1[[#This Row],[reaction extent]])/2</f>
        <v>1.0499999999999621E-2</v>
      </c>
      <c r="C981">
        <f>(1-Table1[[#This Row],[reaction extent]])/2</f>
        <v>1.0499999999999621E-2</v>
      </c>
      <c r="D981">
        <f>Table1[[#This Row],[reaction extent]]/2</f>
        <v>0.48950000000000038</v>
      </c>
      <c r="E981">
        <f>Table1[[#This Row],[reaction extent]]/2</f>
        <v>0.48950000000000038</v>
      </c>
      <c r="F981">
        <f>$M$7*Table1[[#This Row],[CO2 frac]]+$M$6*Table1[[#This Row],[CO frac]]+$M$5*Table1[[#This Row],[H2O frac]]</f>
        <v>-196364.65</v>
      </c>
      <c r="G98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-6610.0707277382744</v>
      </c>
      <c r="H981">
        <f>Table1[[#This Row],[1st Term]]+Table1[[#This Row],[2nd Term]]</f>
        <v>-202974.72072773825</v>
      </c>
      <c r="I981">
        <f t="shared" si="31"/>
        <v>33595.607324095879</v>
      </c>
    </row>
    <row r="982" spans="1:9" x14ac:dyDescent="0.25">
      <c r="A982">
        <f t="shared" si="30"/>
        <v>0.98000000000000076</v>
      </c>
      <c r="B982">
        <f>(1-Table1[[#This Row],[reaction extent]])/2</f>
        <v>9.9999999999996203E-3</v>
      </c>
      <c r="C982">
        <f>(1-Table1[[#This Row],[reaction extent]])/2</f>
        <v>9.9999999999996203E-3</v>
      </c>
      <c r="D982">
        <f>Table1[[#This Row],[reaction extent]]/2</f>
        <v>0.49000000000000038</v>
      </c>
      <c r="E982">
        <f>Table1[[#This Row],[reaction extent]]/2</f>
        <v>0.49000000000000038</v>
      </c>
      <c r="F982">
        <f>$M$7*Table1[[#This Row],[CO2 frac]]+$M$6*Table1[[#This Row],[CO frac]]+$M$5*Table1[[#This Row],[H2O frac]]</f>
        <v>-196363</v>
      </c>
      <c r="G98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-6577.9228469830532</v>
      </c>
      <c r="H982">
        <f>Table1[[#This Row],[1st Term]]+Table1[[#This Row],[2nd Term]]</f>
        <v>-202940.92284698304</v>
      </c>
      <c r="I982">
        <f t="shared" si="31"/>
        <v>34010.059283580602</v>
      </c>
    </row>
    <row r="983" spans="1:9" x14ac:dyDescent="0.25">
      <c r="A983">
        <f t="shared" si="30"/>
        <v>0.98100000000000076</v>
      </c>
      <c r="B983">
        <f>(1-Table1[[#This Row],[reaction extent]])/2</f>
        <v>9.4999999999996199E-3</v>
      </c>
      <c r="C983">
        <f>(1-Table1[[#This Row],[reaction extent]])/2</f>
        <v>9.4999999999996199E-3</v>
      </c>
      <c r="D983">
        <f>Table1[[#This Row],[reaction extent]]/2</f>
        <v>0.49050000000000038</v>
      </c>
      <c r="E983">
        <f>Table1[[#This Row],[reaction extent]]/2</f>
        <v>0.49050000000000038</v>
      </c>
      <c r="F983">
        <f>$M$7*Table1[[#This Row],[CO2 frac]]+$M$6*Table1[[#This Row],[CO frac]]+$M$5*Table1[[#This Row],[H2O frac]]</f>
        <v>-196361.34999999998</v>
      </c>
      <c r="G98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-6545.350609171116</v>
      </c>
      <c r="H983">
        <f>Table1[[#This Row],[1st Term]]+Table1[[#This Row],[2nd Term]]</f>
        <v>-202906.70060917109</v>
      </c>
      <c r="I983">
        <f t="shared" si="31"/>
        <v>34445.365922016179</v>
      </c>
    </row>
    <row r="984" spans="1:9" x14ac:dyDescent="0.25">
      <c r="A984">
        <f t="shared" si="30"/>
        <v>0.98200000000000076</v>
      </c>
      <c r="B984">
        <f>(1-Table1[[#This Row],[reaction extent]])/2</f>
        <v>8.9999999999996194E-3</v>
      </c>
      <c r="C984">
        <f>(1-Table1[[#This Row],[reaction extent]])/2</f>
        <v>8.9999999999996194E-3</v>
      </c>
      <c r="D984">
        <f>Table1[[#This Row],[reaction extent]]/2</f>
        <v>0.49100000000000038</v>
      </c>
      <c r="E984">
        <f>Table1[[#This Row],[reaction extent]]/2</f>
        <v>0.49100000000000038</v>
      </c>
      <c r="F984">
        <f>$M$7*Table1[[#This Row],[CO2 frac]]+$M$6*Table1[[#This Row],[CO frac]]+$M$5*Table1[[#This Row],[H2O frac]]</f>
        <v>-196359.7</v>
      </c>
      <c r="G98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-6512.3321151390037</v>
      </c>
      <c r="H984">
        <f>Table1[[#This Row],[1st Term]]+Table1[[#This Row],[2nd Term]]</f>
        <v>-202872.03211513901</v>
      </c>
      <c r="I984">
        <f t="shared" si="31"/>
        <v>34903.790620330226</v>
      </c>
    </row>
    <row r="985" spans="1:9" x14ac:dyDescent="0.25">
      <c r="A985">
        <f t="shared" si="30"/>
        <v>0.98300000000000076</v>
      </c>
      <c r="B985">
        <f>(1-Table1[[#This Row],[reaction extent]])/2</f>
        <v>8.499999999999619E-3</v>
      </c>
      <c r="C985">
        <f>(1-Table1[[#This Row],[reaction extent]])/2</f>
        <v>8.499999999999619E-3</v>
      </c>
      <c r="D985">
        <f>Table1[[#This Row],[reaction extent]]/2</f>
        <v>0.49150000000000038</v>
      </c>
      <c r="E985">
        <f>Table1[[#This Row],[reaction extent]]/2</f>
        <v>0.49150000000000038</v>
      </c>
      <c r="F985">
        <f>$M$7*Table1[[#This Row],[CO2 frac]]+$M$6*Table1[[#This Row],[CO frac]]+$M$5*Table1[[#This Row],[H2O frac]]</f>
        <v>-196358.05</v>
      </c>
      <c r="G98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-6478.8430279304466</v>
      </c>
      <c r="H985">
        <f>Table1[[#This Row],[1st Term]]+Table1[[#This Row],[2nd Term]]</f>
        <v>-202836.89302793043</v>
      </c>
      <c r="I985">
        <f t="shared" si="31"/>
        <v>35387.986728179356</v>
      </c>
    </row>
    <row r="986" spans="1:9" x14ac:dyDescent="0.25">
      <c r="A986">
        <f t="shared" si="30"/>
        <v>0.98400000000000076</v>
      </c>
      <c r="B986">
        <f>(1-Table1[[#This Row],[reaction extent]])/2</f>
        <v>7.9999999999996185E-3</v>
      </c>
      <c r="C986">
        <f>(1-Table1[[#This Row],[reaction extent]])/2</f>
        <v>7.9999999999996185E-3</v>
      </c>
      <c r="D986">
        <f>Table1[[#This Row],[reaction extent]]/2</f>
        <v>0.49200000000000038</v>
      </c>
      <c r="E986">
        <f>Table1[[#This Row],[reaction extent]]/2</f>
        <v>0.49200000000000038</v>
      </c>
      <c r="F986">
        <f>$M$7*Table1[[#This Row],[CO2 frac]]+$M$6*Table1[[#This Row],[CO frac]]+$M$5*Table1[[#This Row],[H2O frac]]</f>
        <v>-196356.4</v>
      </c>
      <c r="G98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-6444.8561416826669</v>
      </c>
      <c r="H986">
        <f>Table1[[#This Row],[1st Term]]+Table1[[#This Row],[2nd Term]]</f>
        <v>-202801.25614168265</v>
      </c>
      <c r="I986">
        <f t="shared" si="31"/>
        <v>35901.092755608232</v>
      </c>
    </row>
    <row r="987" spans="1:9" x14ac:dyDescent="0.25">
      <c r="A987">
        <f t="shared" si="30"/>
        <v>0.98500000000000076</v>
      </c>
      <c r="B987">
        <f>(1-Table1[[#This Row],[reaction extent]])/2</f>
        <v>7.4999999999996181E-3</v>
      </c>
      <c r="C987">
        <f>(1-Table1[[#This Row],[reaction extent]])/2</f>
        <v>7.4999999999996181E-3</v>
      </c>
      <c r="D987">
        <f>Table1[[#This Row],[reaction extent]]/2</f>
        <v>0.49250000000000038</v>
      </c>
      <c r="E987">
        <f>Table1[[#This Row],[reaction extent]]/2</f>
        <v>0.49250000000000038</v>
      </c>
      <c r="F987">
        <f>$M$7*Table1[[#This Row],[CO2 frac]]+$M$6*Table1[[#This Row],[CO frac]]+$M$5*Table1[[#This Row],[H2O frac]]</f>
        <v>-196354.75</v>
      </c>
      <c r="G98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-6410.340842419213</v>
      </c>
      <c r="H987">
        <f>Table1[[#This Row],[1st Term]]+Table1[[#This Row],[2nd Term]]</f>
        <v>-202765.09084241922</v>
      </c>
      <c r="I987">
        <f t="shared" si="31"/>
        <v>36446.8585518334</v>
      </c>
    </row>
    <row r="988" spans="1:9" x14ac:dyDescent="0.25">
      <c r="A988">
        <f t="shared" si="30"/>
        <v>0.98600000000000076</v>
      </c>
      <c r="B988">
        <f>(1-Table1[[#This Row],[reaction extent]])/2</f>
        <v>6.9999999999996176E-3</v>
      </c>
      <c r="C988">
        <f>(1-Table1[[#This Row],[reaction extent]])/2</f>
        <v>6.9999999999996176E-3</v>
      </c>
      <c r="D988">
        <f>Table1[[#This Row],[reaction extent]]/2</f>
        <v>0.49300000000000038</v>
      </c>
      <c r="E988">
        <f>Table1[[#This Row],[reaction extent]]/2</f>
        <v>0.49300000000000038</v>
      </c>
      <c r="F988">
        <f>$M$7*Table1[[#This Row],[CO2 frac]]+$M$6*Table1[[#This Row],[CO frac]]+$M$5*Table1[[#This Row],[H2O frac]]</f>
        <v>-196353.1</v>
      </c>
      <c r="G98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-6375.2624245789666</v>
      </c>
      <c r="H988">
        <f>Table1[[#This Row],[1st Term]]+Table1[[#This Row],[2nd Term]]</f>
        <v>-202728.36242457898</v>
      </c>
      <c r="I988">
        <f t="shared" si="31"/>
        <v>37029.815443718653</v>
      </c>
    </row>
    <row r="989" spans="1:9" x14ac:dyDescent="0.25">
      <c r="A989">
        <f t="shared" si="30"/>
        <v>0.98700000000000077</v>
      </c>
      <c r="B989">
        <f>(1-Table1[[#This Row],[reaction extent]])/2</f>
        <v>6.4999999999996172E-3</v>
      </c>
      <c r="C989">
        <f>(1-Table1[[#This Row],[reaction extent]])/2</f>
        <v>6.4999999999996172E-3</v>
      </c>
      <c r="D989">
        <f>Table1[[#This Row],[reaction extent]]/2</f>
        <v>0.49350000000000038</v>
      </c>
      <c r="E989">
        <f>Table1[[#This Row],[reaction extent]]/2</f>
        <v>0.49350000000000038</v>
      </c>
      <c r="F989">
        <f>$M$7*Table1[[#This Row],[CO2 frac]]+$M$6*Table1[[#This Row],[CO frac]]+$M$5*Table1[[#This Row],[H2O frac]]</f>
        <v>-196351.45</v>
      </c>
      <c r="G98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-6339.5812115317704</v>
      </c>
      <c r="H989">
        <f>Table1[[#This Row],[1st Term]]+Table1[[#This Row],[2nd Term]]</f>
        <v>-202691.03121153178</v>
      </c>
      <c r="I989">
        <f t="shared" si="31"/>
        <v>37655.510134529286</v>
      </c>
    </row>
    <row r="990" spans="1:9" x14ac:dyDescent="0.25">
      <c r="A990">
        <f t="shared" si="30"/>
        <v>0.98800000000000077</v>
      </c>
      <c r="B990">
        <f>(1-Table1[[#This Row],[reaction extent]])/2</f>
        <v>5.9999999999996168E-3</v>
      </c>
      <c r="C990">
        <f>(1-Table1[[#This Row],[reaction extent]])/2</f>
        <v>5.9999999999996168E-3</v>
      </c>
      <c r="D990">
        <f>Table1[[#This Row],[reaction extent]]/2</f>
        <v>0.49400000000000038</v>
      </c>
      <c r="E990">
        <f>Table1[[#This Row],[reaction extent]]/2</f>
        <v>0.49400000000000038</v>
      </c>
      <c r="F990">
        <f>$M$7*Table1[[#This Row],[CO2 frac]]+$M$6*Table1[[#This Row],[CO frac]]+$M$5*Table1[[#This Row],[H2O frac]]</f>
        <v>-196349.8</v>
      </c>
      <c r="G99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-6303.2514043099309</v>
      </c>
      <c r="H990">
        <f>Table1[[#This Row],[1st Term]]+Table1[[#This Row],[2nd Term]]</f>
        <v>-202653.05140430992</v>
      </c>
      <c r="I990">
        <f t="shared" si="31"/>
        <v>38330.833442203548</v>
      </c>
    </row>
    <row r="991" spans="1:9" x14ac:dyDescent="0.25">
      <c r="A991">
        <f t="shared" si="30"/>
        <v>0.98900000000000077</v>
      </c>
      <c r="B991">
        <f>(1-Table1[[#This Row],[reaction extent]])/2</f>
        <v>5.4999999999996163E-3</v>
      </c>
      <c r="C991">
        <f>(1-Table1[[#This Row],[reaction extent]])/2</f>
        <v>5.4999999999996163E-3</v>
      </c>
      <c r="D991">
        <f>Table1[[#This Row],[reaction extent]]/2</f>
        <v>0.49450000000000038</v>
      </c>
      <c r="E991">
        <f>Table1[[#This Row],[reaction extent]]/2</f>
        <v>0.49450000000000038</v>
      </c>
      <c r="F991">
        <f>$M$7*Table1[[#This Row],[CO2 frac]]+$M$6*Table1[[#This Row],[CO frac]]+$M$5*Table1[[#This Row],[H2O frac]]</f>
        <v>-196348.15000000002</v>
      </c>
      <c r="G99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-6266.219544647337</v>
      </c>
      <c r="H991">
        <f>Table1[[#This Row],[1st Term]]+Table1[[#This Row],[2nd Term]]</f>
        <v>-202614.36954464737</v>
      </c>
      <c r="I991">
        <f t="shared" si="31"/>
        <v>39064.494254183919</v>
      </c>
    </row>
    <row r="992" spans="1:9" x14ac:dyDescent="0.25">
      <c r="A992">
        <f t="shared" si="30"/>
        <v>0.99000000000000077</v>
      </c>
      <c r="B992">
        <f>(1-Table1[[#This Row],[reaction extent]])/2</f>
        <v>4.9999999999996159E-3</v>
      </c>
      <c r="C992">
        <f>(1-Table1[[#This Row],[reaction extent]])/2</f>
        <v>4.9999999999996159E-3</v>
      </c>
      <c r="D992">
        <f>Table1[[#This Row],[reaction extent]]/2</f>
        <v>0.49500000000000038</v>
      </c>
      <c r="E992">
        <f>Table1[[#This Row],[reaction extent]]/2</f>
        <v>0.49500000000000038</v>
      </c>
      <c r="F992">
        <f>$M$7*Table1[[#This Row],[CO2 frac]]+$M$6*Table1[[#This Row],[CO frac]]+$M$5*Table1[[#This Row],[H2O frac]]</f>
        <v>-196346.5</v>
      </c>
      <c r="G992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-6228.4224158015568</v>
      </c>
      <c r="H992">
        <f>Table1[[#This Row],[1st Term]]+Table1[[#This Row],[2nd Term]]</f>
        <v>-202574.92241580156</v>
      </c>
      <c r="I992">
        <f t="shared" si="31"/>
        <v>39867.723456030908</v>
      </c>
    </row>
    <row r="993" spans="1:9" x14ac:dyDescent="0.25">
      <c r="A993">
        <f t="shared" si="30"/>
        <v>0.99100000000000077</v>
      </c>
      <c r="B993">
        <f>(1-Table1[[#This Row],[reaction extent]])/2</f>
        <v>4.4999999999996154E-3</v>
      </c>
      <c r="C993">
        <f>(1-Table1[[#This Row],[reaction extent]])/2</f>
        <v>4.4999999999996154E-3</v>
      </c>
      <c r="D993">
        <f>Table1[[#This Row],[reaction extent]]/2</f>
        <v>0.49550000000000038</v>
      </c>
      <c r="E993">
        <f>Table1[[#This Row],[reaction extent]]/2</f>
        <v>0.49550000000000038</v>
      </c>
      <c r="F993">
        <f>$M$7*Table1[[#This Row],[CO2 frac]]+$M$6*Table1[[#This Row],[CO frac]]+$M$5*Table1[[#This Row],[H2O frac]]</f>
        <v>-196344.84999999998</v>
      </c>
      <c r="G993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-6189.784097735338</v>
      </c>
      <c r="H993">
        <f>Table1[[#This Row],[1st Term]]+Table1[[#This Row],[2nd Term]]</f>
        <v>-202534.63409773531</v>
      </c>
      <c r="I993">
        <f t="shared" si="31"/>
        <v>40755.356821813584</v>
      </c>
    </row>
    <row r="994" spans="1:9" x14ac:dyDescent="0.25">
      <c r="A994">
        <f t="shared" si="30"/>
        <v>0.99200000000000077</v>
      </c>
      <c r="B994">
        <f>(1-Table1[[#This Row],[reaction extent]])/2</f>
        <v>3.999999999999615E-3</v>
      </c>
      <c r="C994">
        <f>(1-Table1[[#This Row],[reaction extent]])/2</f>
        <v>3.999999999999615E-3</v>
      </c>
      <c r="D994">
        <f>Table1[[#This Row],[reaction extent]]/2</f>
        <v>0.49600000000000039</v>
      </c>
      <c r="E994">
        <f>Table1[[#This Row],[reaction extent]]/2</f>
        <v>0.49600000000000039</v>
      </c>
      <c r="F994">
        <f>$M$7*Table1[[#This Row],[CO2 frac]]+$M$6*Table1[[#This Row],[CO frac]]+$M$5*Table1[[#This Row],[H2O frac]]</f>
        <v>-196343.2</v>
      </c>
      <c r="G994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-6150.2117021579325</v>
      </c>
      <c r="H994">
        <f>Table1[[#This Row],[1st Term]]+Table1[[#This Row],[2nd Term]]</f>
        <v>-202493.41170215793</v>
      </c>
      <c r="I994">
        <f t="shared" si="31"/>
        <v>41747.572821332105</v>
      </c>
    </row>
    <row r="995" spans="1:9" x14ac:dyDescent="0.25">
      <c r="A995">
        <f t="shared" si="30"/>
        <v>0.99300000000000077</v>
      </c>
      <c r="B995">
        <f>(1-Table1[[#This Row],[reaction extent]])/2</f>
        <v>3.4999999999996145E-3</v>
      </c>
      <c r="C995">
        <f>(1-Table1[[#This Row],[reaction extent]])/2</f>
        <v>3.4999999999996145E-3</v>
      </c>
      <c r="D995">
        <f>Table1[[#This Row],[reaction extent]]/2</f>
        <v>0.49650000000000039</v>
      </c>
      <c r="E995">
        <f>Table1[[#This Row],[reaction extent]]/2</f>
        <v>0.49650000000000039</v>
      </c>
      <c r="F995">
        <f>$M$7*Table1[[#This Row],[CO2 frac]]+$M$6*Table1[[#This Row],[CO frac]]+$M$5*Table1[[#This Row],[H2O frac]]</f>
        <v>-196341.55</v>
      </c>
      <c r="G995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-6109.5889520926557</v>
      </c>
      <c r="H995">
        <f>Table1[[#This Row],[1st Term]]+Table1[[#This Row],[2nd Term]]</f>
        <v>-202451.13895209265</v>
      </c>
      <c r="I995">
        <f t="shared" si="31"/>
        <v>42872.830106978618</v>
      </c>
    </row>
    <row r="996" spans="1:9" x14ac:dyDescent="0.25">
      <c r="A996">
        <f t="shared" si="30"/>
        <v>0.99400000000000077</v>
      </c>
      <c r="B996">
        <f>(1-Table1[[#This Row],[reaction extent]])/2</f>
        <v>2.9999999999996141E-3</v>
      </c>
      <c r="C996">
        <f>(1-Table1[[#This Row],[reaction extent]])/2</f>
        <v>2.9999999999996141E-3</v>
      </c>
      <c r="D996">
        <f>Table1[[#This Row],[reaction extent]]/2</f>
        <v>0.49700000000000039</v>
      </c>
      <c r="E996">
        <f>Table1[[#This Row],[reaction extent]]/2</f>
        <v>0.49700000000000039</v>
      </c>
      <c r="F996">
        <f>$M$7*Table1[[#This Row],[CO2 frac]]+$M$6*Table1[[#This Row],[CO frac]]+$M$5*Table1[[#This Row],[H2O frac]]</f>
        <v>-196339.9</v>
      </c>
      <c r="G996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-6067.766041943968</v>
      </c>
      <c r="H996">
        <f>Table1[[#This Row],[1st Term]]+Table1[[#This Row],[2nd Term]]</f>
        <v>-202407.66604194397</v>
      </c>
      <c r="I996">
        <f t="shared" si="31"/>
        <v>44173.169316272797</v>
      </c>
    </row>
    <row r="997" spans="1:9" x14ac:dyDescent="0.25">
      <c r="A997">
        <f t="shared" si="30"/>
        <v>0.99500000000000077</v>
      </c>
      <c r="B997">
        <f>(1-Table1[[#This Row],[reaction extent]])/2</f>
        <v>2.4999999999996136E-3</v>
      </c>
      <c r="C997">
        <f>(1-Table1[[#This Row],[reaction extent]])/2</f>
        <v>2.4999999999996136E-3</v>
      </c>
      <c r="D997">
        <f>Table1[[#This Row],[reaction extent]]/2</f>
        <v>0.49750000000000039</v>
      </c>
      <c r="E997">
        <f>Table1[[#This Row],[reaction extent]]/2</f>
        <v>0.49750000000000039</v>
      </c>
      <c r="F997">
        <f>$M$7*Table1[[#This Row],[CO2 frac]]+$M$6*Table1[[#This Row],[CO frac]]+$M$5*Table1[[#This Row],[H2O frac]]</f>
        <v>-196338.25</v>
      </c>
      <c r="G997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-6024.5426134600948</v>
      </c>
      <c r="H997">
        <f>Table1[[#This Row],[1st Term]]+Table1[[#This Row],[2nd Term]]</f>
        <v>-202362.7926134601</v>
      </c>
      <c r="I997">
        <f t="shared" si="31"/>
        <v>45714.639672325531</v>
      </c>
    </row>
    <row r="998" spans="1:9" x14ac:dyDescent="0.25">
      <c r="A998">
        <f t="shared" si="30"/>
        <v>0.99600000000000077</v>
      </c>
      <c r="B998">
        <f>(1-Table1[[#This Row],[reaction extent]])/2</f>
        <v>1.9999999999996132E-3</v>
      </c>
      <c r="C998">
        <f>(1-Table1[[#This Row],[reaction extent]])/2</f>
        <v>1.9999999999996132E-3</v>
      </c>
      <c r="D998">
        <f>Table1[[#This Row],[reaction extent]]/2</f>
        <v>0.49800000000000039</v>
      </c>
      <c r="E998">
        <f>Table1[[#This Row],[reaction extent]]/2</f>
        <v>0.49800000000000039</v>
      </c>
      <c r="F998">
        <f>$M$7*Table1[[#This Row],[CO2 frac]]+$M$6*Table1[[#This Row],[CO frac]]+$M$5*Table1[[#This Row],[H2O frac]]</f>
        <v>-196336.6</v>
      </c>
      <c r="G998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-5979.636762599318</v>
      </c>
      <c r="H998">
        <f>Table1[[#This Row],[1st Term]]+Table1[[#This Row],[2nd Term]]</f>
        <v>-202316.23676259932</v>
      </c>
      <c r="I998">
        <f t="shared" si="31"/>
        <v>47610.380144789771</v>
      </c>
    </row>
    <row r="999" spans="1:9" x14ac:dyDescent="0.25">
      <c r="A999">
        <f t="shared" ref="A999:A1002" si="32">A998+0.001</f>
        <v>0.99700000000000077</v>
      </c>
      <c r="B999">
        <f>(1-Table1[[#This Row],[reaction extent]])/2</f>
        <v>1.4999999999996128E-3</v>
      </c>
      <c r="C999">
        <f>(1-Table1[[#This Row],[reaction extent]])/2</f>
        <v>1.4999999999996128E-3</v>
      </c>
      <c r="D999">
        <f>Table1[[#This Row],[reaction extent]]/2</f>
        <v>0.49850000000000039</v>
      </c>
      <c r="E999">
        <f>Table1[[#This Row],[reaction extent]]/2</f>
        <v>0.49850000000000039</v>
      </c>
      <c r="F999">
        <f>$M$7*Table1[[#This Row],[CO2 frac]]+$M$6*Table1[[#This Row],[CO frac]]+$M$5*Table1[[#This Row],[H2O frac]]</f>
        <v>-196334.94999999998</v>
      </c>
      <c r="G999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-5932.621853170539</v>
      </c>
      <c r="H999">
        <f>Table1[[#This Row],[1st Term]]+Table1[[#This Row],[2nd Term]]</f>
        <v>-202267.57185317052</v>
      </c>
      <c r="I999">
        <f t="shared" si="31"/>
        <v>50081.61952992664</v>
      </c>
    </row>
    <row r="1000" spans="1:9" x14ac:dyDescent="0.25">
      <c r="A1000">
        <f t="shared" si="32"/>
        <v>0.99800000000000078</v>
      </c>
      <c r="B1000">
        <f>(1-Table1[[#This Row],[reaction extent]])/2</f>
        <v>9.9999999999961231E-4</v>
      </c>
      <c r="C1000">
        <f>(1-Table1[[#This Row],[reaction extent]])/2</f>
        <v>9.9999999999961231E-4</v>
      </c>
      <c r="D1000">
        <f>Table1[[#This Row],[reaction extent]]/2</f>
        <v>0.49900000000000039</v>
      </c>
      <c r="E1000">
        <f>Table1[[#This Row],[reaction extent]]/2</f>
        <v>0.49900000000000039</v>
      </c>
      <c r="F1000">
        <f>$M$7*Table1[[#This Row],[CO2 frac]]+$M$6*Table1[[#This Row],[CO frac]]+$M$5*Table1[[#This Row],[H2O frac]]</f>
        <v>-196333.3</v>
      </c>
      <c r="G1000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-5882.7735235394775</v>
      </c>
      <c r="H1000">
        <f>Table1[[#This Row],[1st Term]]+Table1[[#This Row],[2nd Term]]</f>
        <v>-202216.07352353947</v>
      </c>
      <c r="I1000">
        <f t="shared" si="31"/>
        <v>53677.63749603177</v>
      </c>
    </row>
    <row r="1001" spans="1:9" x14ac:dyDescent="0.25">
      <c r="A1001">
        <f t="shared" si="32"/>
        <v>0.99900000000000078</v>
      </c>
      <c r="B1001">
        <f>(1-Table1[[#This Row],[reaction extent]])/2</f>
        <v>4.9999999999961187E-4</v>
      </c>
      <c r="C1001">
        <f>(1-Table1[[#This Row],[reaction extent]])/2</f>
        <v>4.9999999999961187E-4</v>
      </c>
      <c r="D1001">
        <f>Table1[[#This Row],[reaction extent]]/2</f>
        <v>0.49950000000000039</v>
      </c>
      <c r="E1001">
        <f>Table1[[#This Row],[reaction extent]]/2</f>
        <v>0.49950000000000039</v>
      </c>
      <c r="F1001">
        <f>$M$7*Table1[[#This Row],[CO2 frac]]+$M$6*Table1[[#This Row],[CO frac]]+$M$5*Table1[[#This Row],[H2O frac]]</f>
        <v>-196331.65000000002</v>
      </c>
      <c r="G1001">
        <f>$M$2*$M$3*(Table1[[#This Row],[H2 frac]]*LN(Table1[[#This Row],[H2 frac]])+Table1[[#This Row],[CO2 frac]]*LN(Table1[[#This Row],[CO2 frac]])+Table1[[#This Row],[H2O frac]]*LN(Table1[[#This Row],[H2O frac]])+Table1[[#This Row],[CO frac]]*LN(Table1[[#This Row],[CO frac]]))</f>
        <v>-5828.5665781784373</v>
      </c>
      <c r="H1001">
        <f>Table1[[#This Row],[1st Term]]+Table1[[#This Row],[2nd Term]]</f>
        <v>-202160.21657817846</v>
      </c>
    </row>
    <row r="1002" spans="1:9" x14ac:dyDescent="0.25">
      <c r="A1002">
        <f t="shared" si="32"/>
        <v>1.0000000000000007</v>
      </c>
      <c r="B1002">
        <f>(1-Table1[[#This Row],[reaction extent]])/2</f>
        <v>-3.3306690738754696E-16</v>
      </c>
      <c r="C1002">
        <f>(1-Table1[[#This Row],[reaction extent]])/2</f>
        <v>-3.3306690738754696E-16</v>
      </c>
      <c r="D1002">
        <f>Table1[[#This Row],[reaction extent]]/2</f>
        <v>0.50000000000000033</v>
      </c>
      <c r="E1002">
        <f>Table1[[#This Row],[reaction extent]]/2</f>
        <v>0.50000000000000033</v>
      </c>
      <c r="F1002">
        <f>$M$7*Table1[[#This Row],[CO2 frac]]+$M$6*Table1[[#This Row],[CO frac]]+$M$5*Table1[[#This Row],[H2O frac]]</f>
        <v>-196330</v>
      </c>
    </row>
  </sheetData>
  <phoneticPr fontId="1" type="noConversion"/>
  <pageMargins left="0.7" right="0.7" top="0.75" bottom="0.75" header="0.3" footer="0.3"/>
  <ignoredErrors>
    <ignoredError sqref="A2 A3:A101 A102:A1002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421B-4453-480E-877F-2566CD8B8681}">
  <dimension ref="A1:K19"/>
  <sheetViews>
    <sheetView workbookViewId="0">
      <selection activeCell="F7" sqref="F7"/>
    </sheetView>
  </sheetViews>
  <sheetFormatPr defaultRowHeight="15" x14ac:dyDescent="0.25"/>
  <cols>
    <col min="2" max="2" width="12" bestFit="1" customWidth="1"/>
    <col min="7" max="7" width="12" bestFit="1" customWidth="1"/>
  </cols>
  <sheetData>
    <row r="1" spans="1:11" x14ac:dyDescent="0.25">
      <c r="A1" t="s">
        <v>8</v>
      </c>
      <c r="B1" t="s">
        <v>9</v>
      </c>
      <c r="C1">
        <f>500+273.15</f>
        <v>773.15</v>
      </c>
    </row>
    <row r="2" spans="1:11" x14ac:dyDescent="0.25">
      <c r="A2" t="s">
        <v>35</v>
      </c>
      <c r="B2" t="s">
        <v>9</v>
      </c>
      <c r="C2">
        <v>298.14999999999998</v>
      </c>
    </row>
    <row r="3" spans="1:11" x14ac:dyDescent="0.25">
      <c r="A3" t="s">
        <v>19</v>
      </c>
      <c r="B3" t="s">
        <v>20</v>
      </c>
      <c r="C3">
        <v>2</v>
      </c>
    </row>
    <row r="4" spans="1:11" x14ac:dyDescent="0.25">
      <c r="A4" t="s">
        <v>6</v>
      </c>
      <c r="B4" t="s">
        <v>7</v>
      </c>
      <c r="C4">
        <v>8.3140000000000001</v>
      </c>
    </row>
    <row r="6" spans="1:11" x14ac:dyDescent="0.25">
      <c r="A6" t="s">
        <v>22</v>
      </c>
      <c r="B6" t="s">
        <v>11</v>
      </c>
      <c r="C6">
        <f>-4*-92307+2*-241818</f>
        <v>-114408</v>
      </c>
      <c r="F6" t="s">
        <v>41</v>
      </c>
      <c r="G6">
        <v>-4</v>
      </c>
      <c r="H6">
        <v>-1</v>
      </c>
      <c r="I6">
        <v>2</v>
      </c>
      <c r="J6">
        <v>2</v>
      </c>
      <c r="K6">
        <f>SUM(G6:J6)</f>
        <v>-1</v>
      </c>
    </row>
    <row r="7" spans="1:11" x14ac:dyDescent="0.25">
      <c r="A7" t="s">
        <v>21</v>
      </c>
      <c r="B7" t="s">
        <v>11</v>
      </c>
      <c r="C7">
        <f>-228572*2-4*-95299</f>
        <v>-75948</v>
      </c>
    </row>
    <row r="8" spans="1:11" x14ac:dyDescent="0.25">
      <c r="F8" t="s">
        <v>40</v>
      </c>
      <c r="G8">
        <f>5-4*E16</f>
        <v>1.8263748650259135</v>
      </c>
      <c r="H8">
        <f>1-E16</f>
        <v>0.20659371625647838</v>
      </c>
      <c r="I8">
        <f>2*E16</f>
        <v>1.5868125674870432</v>
      </c>
      <c r="J8">
        <f>2*E16</f>
        <v>1.5868125674870432</v>
      </c>
      <c r="K8">
        <f>SUM(G8:J8)</f>
        <v>5.2065937162564779</v>
      </c>
    </row>
    <row r="9" spans="1:11" x14ac:dyDescent="0.25">
      <c r="A9" t="s">
        <v>27</v>
      </c>
      <c r="B9" t="s">
        <v>23</v>
      </c>
      <c r="C9" t="s">
        <v>24</v>
      </c>
      <c r="D9" t="s">
        <v>25</v>
      </c>
      <c r="E9" t="s">
        <v>26</v>
      </c>
    </row>
    <row r="10" spans="1:11" x14ac:dyDescent="0.25">
      <c r="A10" t="s">
        <v>28</v>
      </c>
      <c r="B10">
        <v>3.1560000000000001</v>
      </c>
      <c r="C10">
        <f>0.623*10^-3</f>
        <v>6.2299999999999996E-4</v>
      </c>
      <c r="D10">
        <v>0</v>
      </c>
      <c r="E10">
        <f>0.151*10^5</f>
        <v>15100</v>
      </c>
      <c r="F10" t="s">
        <v>39</v>
      </c>
      <c r="G10">
        <f>G8/$K$8</f>
        <v>0.35078113725744486</v>
      </c>
      <c r="H10">
        <f t="shared" ref="H10:J10" si="0">H8/$K$8</f>
        <v>3.9679246646696011E-2</v>
      </c>
      <c r="I10">
        <f t="shared" si="0"/>
        <v>0.30476980804792958</v>
      </c>
      <c r="J10">
        <f>J8/$K$8</f>
        <v>0.30476980804792958</v>
      </c>
    </row>
    <row r="11" spans="1:11" x14ac:dyDescent="0.25">
      <c r="A11" t="s">
        <v>29</v>
      </c>
      <c r="B11">
        <v>3.6389999999999998</v>
      </c>
      <c r="C11">
        <f>0.506*10^-3</f>
        <v>5.0600000000000005E-4</v>
      </c>
      <c r="D11">
        <v>0</v>
      </c>
      <c r="E11">
        <f>-0.227*10^5</f>
        <v>-22700</v>
      </c>
    </row>
    <row r="12" spans="1:11" x14ac:dyDescent="0.25">
      <c r="A12" t="s">
        <v>30</v>
      </c>
      <c r="B12">
        <v>3.47</v>
      </c>
      <c r="C12">
        <f>1.45*10^-3</f>
        <v>1.4499999999999999E-3</v>
      </c>
      <c r="D12">
        <v>0</v>
      </c>
      <c r="E12">
        <f>0.121*10^5</f>
        <v>12100</v>
      </c>
    </row>
    <row r="13" spans="1:11" x14ac:dyDescent="0.25">
      <c r="A13" t="s">
        <v>31</v>
      </c>
      <c r="B13">
        <v>4.4420000000000002</v>
      </c>
      <c r="C13">
        <f>0.089*10^-3</f>
        <v>8.8999999999999995E-5</v>
      </c>
      <c r="D13">
        <v>0</v>
      </c>
      <c r="E13">
        <f>-0.344*10^5</f>
        <v>-34400</v>
      </c>
    </row>
    <row r="14" spans="1:11" x14ac:dyDescent="0.25">
      <c r="A14" t="s">
        <v>36</v>
      </c>
      <c r="B14">
        <f>2*B13+B12*2-B11-4*B10</f>
        <v>-0.43899999999999828</v>
      </c>
      <c r="C14">
        <f>2*C13+C12*2-C11-4*C10</f>
        <v>8.000000000000021E-5</v>
      </c>
      <c r="D14">
        <f t="shared" ref="C14:E14" si="1">2*D13+D12*2-D11-4*D10</f>
        <v>0</v>
      </c>
      <c r="E14">
        <f t="shared" si="1"/>
        <v>-82300</v>
      </c>
      <c r="G14" t="s">
        <v>38</v>
      </c>
    </row>
    <row r="15" spans="1:11" x14ac:dyDescent="0.25">
      <c r="G15">
        <f>C3^-K6*B16-G10^G6*H10^H6*I10^I6*J10^J6</f>
        <v>-1.1985138677061968E-6</v>
      </c>
    </row>
    <row r="16" spans="1:11" x14ac:dyDescent="0.25">
      <c r="A16" t="s">
        <v>9</v>
      </c>
      <c r="B16">
        <f>B17*B18*B19</f>
        <v>7.1804124133969207</v>
      </c>
      <c r="D16" t="s">
        <v>37</v>
      </c>
      <c r="E16">
        <v>0.79340628374352162</v>
      </c>
    </row>
    <row r="17" spans="1:2" x14ac:dyDescent="0.25">
      <c r="A17" t="s">
        <v>33</v>
      </c>
      <c r="B17">
        <f>EXP(-C7/C4/C2)</f>
        <v>20242041053443.477</v>
      </c>
    </row>
    <row r="18" spans="1:2" x14ac:dyDescent="0.25">
      <c r="A18" t="s">
        <v>32</v>
      </c>
      <c r="B18">
        <f>EXP(C6/C4/C2*(1-C2/C1))</f>
        <v>4.8444733961739223E-13</v>
      </c>
    </row>
    <row r="19" spans="1:2" x14ac:dyDescent="0.25">
      <c r="A19" t="s">
        <v>34</v>
      </c>
      <c r="B19">
        <f>EXP(B14*(LN(C1/C2)-(C1-C2)/C1)+C14/2*(C1-C2)^2/C1+E14/2*(C1-C2)^2/C1^2/C2^2)</f>
        <v>0.73223167618479101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14.4</vt:lpstr>
      <vt:lpstr>14.11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2024-10-31T23:42:47Z</dcterms:modified>
</cp:coreProperties>
</file>