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wroos\Desktop\Fall24Classes\Homework\"/>
    </mc:Choice>
  </mc:AlternateContent>
  <xr:revisionPtr revIDLastSave="0" documentId="13_ncr:1_{3AEE3C29-0322-48F3-9599-6685D80E4A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E17" i="1"/>
  <c r="B17" i="1"/>
  <c r="F11" i="1"/>
  <c r="F13" i="1"/>
  <c r="F14" i="1"/>
  <c r="F12" i="1"/>
  <c r="C11" i="1"/>
  <c r="C13" i="1"/>
  <c r="C12" i="1"/>
  <c r="C14" i="1"/>
  <c r="G5" i="1"/>
  <c r="B5" i="1"/>
  <c r="A2" i="1"/>
</calcChain>
</file>

<file path=xl/sharedStrings.xml><?xml version="1.0" encoding="utf-8"?>
<sst xmlns="http://schemas.openxmlformats.org/spreadsheetml/2006/main" count="23" uniqueCount="18">
  <si>
    <t>Psat</t>
  </si>
  <si>
    <t>T (K)</t>
  </si>
  <si>
    <t>Psat (kpa)</t>
  </si>
  <si>
    <t>Molar Volume (cm3/g)</t>
  </si>
  <si>
    <t>Pressure (kPa)</t>
  </si>
  <si>
    <t>Molar Volume (cm3/mol)</t>
  </si>
  <si>
    <t>kJ/kg</t>
  </si>
  <si>
    <t>J/mol</t>
  </si>
  <si>
    <t>Hstar</t>
  </si>
  <si>
    <t>H</t>
  </si>
  <si>
    <t>S</t>
  </si>
  <si>
    <t>Sstar</t>
  </si>
  <si>
    <t>P (kPa)</t>
  </si>
  <si>
    <t>fugacity (kPa)</t>
  </si>
  <si>
    <t>R (J/mol K)</t>
  </si>
  <si>
    <t>9000 kPa</t>
  </si>
  <si>
    <t>300 kPa</t>
  </si>
  <si>
    <t>f300/f9000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</si>
</sst>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C19" sqref="C19"/>
    </sheetView>
  </sheetViews>
  <sheetFormatPr defaultRowHeight="15" x14ac:dyDescent="0.25"/>
  <sheetData>
    <row r="1" spans="1:8" x14ac:dyDescent="0.25">
      <c r="A1" t="s">
        <v>1</v>
      </c>
      <c r="B1" t="s">
        <v>2</v>
      </c>
    </row>
    <row r="2" spans="1:8" x14ac:dyDescent="0.25">
      <c r="A2">
        <f>150+273.15</f>
        <v>423.15</v>
      </c>
      <c r="B2">
        <v>476</v>
      </c>
    </row>
    <row r="4" spans="1:8" x14ac:dyDescent="0.25">
      <c r="B4" t="s">
        <v>4</v>
      </c>
      <c r="D4" t="s">
        <v>3</v>
      </c>
      <c r="G4" t="s">
        <v>5</v>
      </c>
    </row>
    <row r="5" spans="1:8" x14ac:dyDescent="0.25">
      <c r="A5" t="s">
        <v>0</v>
      </c>
      <c r="B5">
        <f>B2</f>
        <v>476</v>
      </c>
      <c r="D5">
        <v>1.091</v>
      </c>
      <c r="G5">
        <f>D5*18.015</f>
        <v>19.654364999999999</v>
      </c>
    </row>
    <row r="9" spans="1:8" x14ac:dyDescent="0.25">
      <c r="B9" t="s">
        <v>16</v>
      </c>
      <c r="E9" t="s">
        <v>15</v>
      </c>
    </row>
    <row r="10" spans="1:8" x14ac:dyDescent="0.25">
      <c r="B10" t="s">
        <v>6</v>
      </c>
      <c r="C10" t="s">
        <v>7</v>
      </c>
      <c r="E10" t="s">
        <v>6</v>
      </c>
      <c r="F10" t="s">
        <v>7</v>
      </c>
      <c r="H10" t="s">
        <v>1</v>
      </c>
    </row>
    <row r="11" spans="1:8" x14ac:dyDescent="0.25">
      <c r="A11" t="s">
        <v>9</v>
      </c>
      <c r="B11">
        <v>3275.2</v>
      </c>
      <c r="C11">
        <f t="shared" ref="C11:C14" si="0">B11*18.015</f>
        <v>59002.727999999996</v>
      </c>
      <c r="E11">
        <v>3121.2</v>
      </c>
      <c r="F11">
        <f t="shared" ref="F11:F13" si="1">E11*18.015</f>
        <v>56228.417999999998</v>
      </c>
      <c r="H11">
        <v>675.15</v>
      </c>
    </row>
    <row r="12" spans="1:8" x14ac:dyDescent="0.25">
      <c r="A12" t="s">
        <v>8</v>
      </c>
      <c r="B12">
        <v>3279.7</v>
      </c>
      <c r="C12">
        <f t="shared" si="0"/>
        <v>59083.7955</v>
      </c>
      <c r="E12">
        <v>3279.7</v>
      </c>
      <c r="F12">
        <f t="shared" si="1"/>
        <v>59083.7955</v>
      </c>
      <c r="H12" t="s">
        <v>14</v>
      </c>
    </row>
    <row r="13" spans="1:8" x14ac:dyDescent="0.25">
      <c r="A13" t="s">
        <v>10</v>
      </c>
      <c r="B13">
        <v>8.0337999999999994</v>
      </c>
      <c r="C13">
        <f t="shared" si="0"/>
        <v>144.72890699999999</v>
      </c>
      <c r="E13">
        <v>6.2915000000000001</v>
      </c>
      <c r="F13">
        <f t="shared" si="1"/>
        <v>113.34137250000001</v>
      </c>
      <c r="H13">
        <v>8.3140000000000001</v>
      </c>
    </row>
    <row r="14" spans="1:8" x14ac:dyDescent="0.25">
      <c r="A14" t="s">
        <v>11</v>
      </c>
      <c r="B14">
        <v>10.677099999999999</v>
      </c>
      <c r="C14">
        <f t="shared" si="0"/>
        <v>192.34795649999998</v>
      </c>
      <c r="E14">
        <v>10.677099999999999</v>
      </c>
      <c r="F14">
        <f t="shared" ref="F14" si="2">E14*18.015</f>
        <v>192.34795649999998</v>
      </c>
    </row>
    <row r="16" spans="1:8" x14ac:dyDescent="0.25">
      <c r="A16" t="s">
        <v>12</v>
      </c>
      <c r="B16" t="s">
        <v>13</v>
      </c>
      <c r="D16" t="s">
        <v>12</v>
      </c>
      <c r="E16" t="s">
        <v>13</v>
      </c>
    </row>
    <row r="17" spans="1:5" x14ac:dyDescent="0.25">
      <c r="A17">
        <v>300</v>
      </c>
      <c r="B17">
        <f>EXP(((C11-C12)/$H$11-(C13-C14))/$H$13)</f>
        <v>302.81789168480151</v>
      </c>
      <c r="D17">
        <v>9000</v>
      </c>
      <c r="E17">
        <f>EXP(((F11-F12)/$H$11-(F13-F14))/$H$13)</f>
        <v>8055.7919891361589</v>
      </c>
    </row>
    <row r="18" spans="1:5" x14ac:dyDescent="0.25">
      <c r="C18" t="s">
        <v>17</v>
      </c>
    </row>
    <row r="19" spans="1:5" x14ac:dyDescent="0.25">
      <c r="C19">
        <f>B17/E17</f>
        <v>3.7590083270915411E-2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2024-09-13T18:05:18Z</dcterms:modified>
</cp:coreProperties>
</file>