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Override PartName="/xl/richData/rdsupportingpropertybag.xml" ContentType="application/vnd.ms-excel.rdsupportingpropertybag+xml"/>
  <Override PartName="/xl/richData/rdarray.xml" ContentType="application/vnd.ms-excel.rdarray+xml"/>
  <Override PartName="/xl/richData/rdRichValueTypes.xml" ContentType="application/vnd.ms-excel.rdrichvaluetypes+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richvalue.xml" ContentType="application/vnd.ms-excel.rdrichvalu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sneha\Desktop\"/>
    </mc:Choice>
  </mc:AlternateContent>
  <xr:revisionPtr revIDLastSave="0" documentId="13_ncr:1_{0ADFEFB9-FD72-42C0-A960-E4EDC8FAAA8C}" xr6:coauthVersionLast="47" xr6:coauthVersionMax="47" xr10:uidLastSave="{00000000-0000-0000-0000-000000000000}"/>
  <bookViews>
    <workbookView xWindow="-108" yWindow="-108" windowWidth="23256" windowHeight="12456" firstSheet="1" activeTab="1" xr2:uid="{AC3D9971-87E5-4802-8C05-F7A646114B98}"/>
  </bookViews>
  <sheets>
    <sheet name="Orders" sheetId="6" state="hidden" r:id="rId1"/>
    <sheet name="Dashboard" sheetId="13" r:id="rId2"/>
  </sheets>
  <definedNames>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Sale_Date">#N/A</definedName>
    <definedName name="Slicer_Order_Type">#N/A</definedName>
  </definedNames>
  <calcPr calcId="181029"/>
  <extLst>
    <ext xmlns:x14="http://schemas.microsoft.com/office/spreadsheetml/2009/9/main" uri="{876F7934-8845-4945-9796-88D515C7AA90}">
      <x14:pivotCaches>
        <pivotCache cacheId="0"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ta Modelling - Class Workbook.xlsx!Table1"/>
          <x15:modelTable id="Table2" name="Table2" connection="WorksheetConnection_Data Modelling - Class Workbook.xlsx!Table2"/>
          <x15:modelTable id="Table3" name="Table3" connection="WorksheetConnection_Data Modelling - Class Workbook.xlsx!Table3"/>
          <x15:modelTable id="Table4" name="Table4" connection="WorksheetConnection_Data Modelling - Class Workbook.xlsx!Table4"/>
        </x15:modelTables>
      </x15:dataModel>
    </ext>
  </extLst>
</workbook>
</file>

<file path=xl/calcChain.xml><?xml version="1.0" encoding="utf-8"?>
<calcChain xmlns="http://schemas.openxmlformats.org/spreadsheetml/2006/main">
  <c r="K2" i="6" l="1"/>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98" i="6"/>
  <c r="K99" i="6"/>
  <c r="K100" i="6"/>
  <c r="K101" i="6"/>
  <c r="K102" i="6"/>
  <c r="K103" i="6"/>
  <c r="K104" i="6"/>
  <c r="K105" i="6"/>
  <c r="K106" i="6"/>
  <c r="K107" i="6"/>
  <c r="K108" i="6"/>
  <c r="K109" i="6"/>
  <c r="K110" i="6"/>
  <c r="K111" i="6"/>
  <c r="K112" i="6"/>
  <c r="K113" i="6"/>
  <c r="K114" i="6"/>
  <c r="K115" i="6"/>
  <c r="K116" i="6"/>
  <c r="K117" i="6"/>
  <c r="K118" i="6"/>
  <c r="K119" i="6"/>
  <c r="K120" i="6"/>
  <c r="K121" i="6"/>
  <c r="K122" i="6"/>
  <c r="K123" i="6"/>
  <c r="K124" i="6"/>
  <c r="K125" i="6"/>
  <c r="K126" i="6"/>
  <c r="K127" i="6"/>
  <c r="K128" i="6"/>
  <c r="K129" i="6"/>
  <c r="K130" i="6"/>
  <c r="K131" i="6"/>
  <c r="K132" i="6"/>
  <c r="K133" i="6"/>
  <c r="K134" i="6"/>
  <c r="K135" i="6"/>
  <c r="K136" i="6"/>
  <c r="K137" i="6"/>
  <c r="K138" i="6"/>
  <c r="K139" i="6"/>
  <c r="K140" i="6"/>
  <c r="K141" i="6"/>
  <c r="K142" i="6"/>
  <c r="K143" i="6"/>
  <c r="K144" i="6"/>
  <c r="K145" i="6"/>
  <c r="K146" i="6"/>
  <c r="K147" i="6"/>
  <c r="K148" i="6"/>
  <c r="K149" i="6"/>
  <c r="K150" i="6"/>
  <c r="K151" i="6"/>
  <c r="K152" i="6"/>
  <c r="K153" i="6"/>
  <c r="K154" i="6"/>
  <c r="K155" i="6"/>
  <c r="K156" i="6"/>
  <c r="K157" i="6"/>
  <c r="K158" i="6"/>
  <c r="K159" i="6"/>
  <c r="K160" i="6"/>
  <c r="K161" i="6"/>
  <c r="K162" i="6"/>
  <c r="K163" i="6"/>
  <c r="K164" i="6"/>
  <c r="K165" i="6"/>
  <c r="K166" i="6"/>
  <c r="K167" i="6"/>
  <c r="K168" i="6"/>
  <c r="K169" i="6"/>
  <c r="K170" i="6"/>
  <c r="K171" i="6"/>
  <c r="K172" i="6"/>
  <c r="K173" i="6"/>
  <c r="K174" i="6"/>
  <c r="K175" i="6"/>
  <c r="K176" i="6"/>
  <c r="K177" i="6"/>
  <c r="K178" i="6"/>
  <c r="K179" i="6"/>
  <c r="K180" i="6"/>
  <c r="K181" i="6"/>
  <c r="K182" i="6"/>
  <c r="K183" i="6"/>
  <c r="K184" i="6"/>
  <c r="K185" i="6"/>
  <c r="K186" i="6"/>
  <c r="K187" i="6"/>
  <c r="K188" i="6"/>
  <c r="K189" i="6"/>
  <c r="K190" i="6"/>
  <c r="K191" i="6"/>
  <c r="K192" i="6"/>
  <c r="K193" i="6"/>
  <c r="K194" i="6"/>
  <c r="K195" i="6"/>
  <c r="K196" i="6"/>
  <c r="K197" i="6"/>
  <c r="K198" i="6"/>
  <c r="K199" i="6"/>
  <c r="K200" i="6"/>
  <c r="K201" i="6"/>
  <c r="K202" i="6"/>
  <c r="K203" i="6"/>
  <c r="K204" i="6"/>
  <c r="K205" i="6"/>
  <c r="K206" i="6"/>
  <c r="K207" i="6"/>
  <c r="K208" i="6"/>
  <c r="K209" i="6"/>
  <c r="K210" i="6"/>
  <c r="K211" i="6"/>
  <c r="K212" i="6"/>
  <c r="K213" i="6"/>
  <c r="K214" i="6"/>
  <c r="K215" i="6"/>
  <c r="K216" i="6"/>
  <c r="K217" i="6"/>
  <c r="K218" i="6"/>
  <c r="K219" i="6"/>
  <c r="K220" i="6"/>
  <c r="K221" i="6"/>
  <c r="K222" i="6"/>
  <c r="K223" i="6"/>
  <c r="K224" i="6"/>
  <c r="K225" i="6"/>
  <c r="K226" i="6"/>
  <c r="K227" i="6"/>
  <c r="K228" i="6"/>
  <c r="K229" i="6"/>
  <c r="K230" i="6"/>
  <c r="K231" i="6"/>
  <c r="K232" i="6"/>
  <c r="K233" i="6"/>
  <c r="K234" i="6"/>
  <c r="K235" i="6"/>
  <c r="K236" i="6"/>
  <c r="K237" i="6"/>
  <c r="K238" i="6"/>
  <c r="K239" i="6"/>
  <c r="K240" i="6"/>
  <c r="K241" i="6"/>
  <c r="K242" i="6"/>
  <c r="K243" i="6"/>
  <c r="K244" i="6"/>
  <c r="K245" i="6"/>
  <c r="K246" i="6"/>
  <c r="K247" i="6"/>
  <c r="K248" i="6"/>
  <c r="K249" i="6"/>
  <c r="K250" i="6"/>
  <c r="K251" i="6"/>
  <c r="K252" i="6"/>
  <c r="K253" i="6"/>
  <c r="K254" i="6"/>
  <c r="K255" i="6"/>
  <c r="K256" i="6"/>
  <c r="K257" i="6"/>
  <c r="K258" i="6"/>
  <c r="K259" i="6"/>
  <c r="K260" i="6"/>
  <c r="K261" i="6"/>
  <c r="K262" i="6"/>
  <c r="K263" i="6"/>
  <c r="K264" i="6"/>
  <c r="K265" i="6"/>
  <c r="K266" i="6"/>
  <c r="K267" i="6"/>
  <c r="K268" i="6"/>
  <c r="K269" i="6"/>
  <c r="K270" i="6"/>
  <c r="K271" i="6"/>
  <c r="K272" i="6"/>
  <c r="K273" i="6"/>
  <c r="K274" i="6"/>
  <c r="K275" i="6"/>
  <c r="K276" i="6"/>
  <c r="K277" i="6"/>
  <c r="K278" i="6"/>
  <c r="K279" i="6"/>
  <c r="K280" i="6"/>
  <c r="K281" i="6"/>
  <c r="K282" i="6"/>
  <c r="K283" i="6"/>
  <c r="K284" i="6"/>
  <c r="K285" i="6"/>
  <c r="K286" i="6"/>
  <c r="K287" i="6"/>
  <c r="K288" i="6"/>
  <c r="K289" i="6"/>
  <c r="K290" i="6"/>
  <c r="K291" i="6"/>
  <c r="K292" i="6"/>
  <c r="K293" i="6"/>
  <c r="K294" i="6"/>
  <c r="K295" i="6"/>
  <c r="K296" i="6"/>
  <c r="K297" i="6"/>
  <c r="K298" i="6"/>
  <c r="K299" i="6"/>
  <c r="K300" i="6"/>
  <c r="K301" i="6"/>
  <c r="K302" i="6"/>
  <c r="K303" i="6"/>
  <c r="K304" i="6"/>
  <c r="K305" i="6"/>
  <c r="K306" i="6"/>
  <c r="K307" i="6"/>
  <c r="K308" i="6"/>
  <c r="K309" i="6"/>
  <c r="K310" i="6"/>
  <c r="K311" i="6"/>
  <c r="K312" i="6"/>
  <c r="K313" i="6"/>
  <c r="K314" i="6"/>
  <c r="K315" i="6"/>
  <c r="K316" i="6"/>
  <c r="K317" i="6"/>
  <c r="K318" i="6"/>
  <c r="K319" i="6"/>
  <c r="K320" i="6"/>
  <c r="K321" i="6"/>
  <c r="K322" i="6"/>
  <c r="K323" i="6"/>
  <c r="K324" i="6"/>
  <c r="K325" i="6"/>
  <c r="K326" i="6"/>
  <c r="K327" i="6"/>
  <c r="K328" i="6"/>
  <c r="K329" i="6"/>
  <c r="K330" i="6"/>
  <c r="K331" i="6"/>
  <c r="K332" i="6"/>
  <c r="K333" i="6"/>
  <c r="K334" i="6"/>
  <c r="K335" i="6"/>
  <c r="K336" i="6"/>
  <c r="K337" i="6"/>
  <c r="K338" i="6"/>
  <c r="K339" i="6"/>
  <c r="K340" i="6"/>
  <c r="K341" i="6"/>
  <c r="K342" i="6"/>
  <c r="K343" i="6"/>
  <c r="K344" i="6"/>
  <c r="K345" i="6"/>
  <c r="K346" i="6"/>
  <c r="K347" i="6"/>
  <c r="K348" i="6"/>
  <c r="K349" i="6"/>
  <c r="K350" i="6"/>
  <c r="K351" i="6"/>
  <c r="K352" i="6"/>
  <c r="K353" i="6"/>
  <c r="K354" i="6"/>
  <c r="K355" i="6"/>
  <c r="K356" i="6"/>
  <c r="K357" i="6"/>
  <c r="K358" i="6"/>
  <c r="K359" i="6"/>
  <c r="K360" i="6"/>
  <c r="K361" i="6"/>
  <c r="K362" i="6"/>
  <c r="K363" i="6"/>
  <c r="K364" i="6"/>
  <c r="K365" i="6"/>
  <c r="K366" i="6"/>
  <c r="K367" i="6"/>
  <c r="K368" i="6"/>
  <c r="K369" i="6"/>
  <c r="K370" i="6"/>
  <c r="K371" i="6"/>
  <c r="K372" i="6"/>
  <c r="K373" i="6"/>
  <c r="K374" i="6"/>
  <c r="K375" i="6"/>
  <c r="K376" i="6"/>
  <c r="K377" i="6"/>
  <c r="K378" i="6"/>
  <c r="K379" i="6"/>
  <c r="K380" i="6"/>
  <c r="K381" i="6"/>
  <c r="K382" i="6"/>
  <c r="K383" i="6"/>
  <c r="K384" i="6"/>
  <c r="K385" i="6"/>
  <c r="K386" i="6"/>
  <c r="K387" i="6"/>
  <c r="K388" i="6"/>
  <c r="K389" i="6"/>
  <c r="K390" i="6"/>
  <c r="K391" i="6"/>
  <c r="K392" i="6"/>
  <c r="K393" i="6"/>
  <c r="K394" i="6"/>
  <c r="K395" i="6"/>
  <c r="K396" i="6"/>
  <c r="K397" i="6"/>
  <c r="K398" i="6"/>
  <c r="K399" i="6"/>
  <c r="K400" i="6"/>
  <c r="K401" i="6"/>
  <c r="K402" i="6"/>
  <c r="K403" i="6"/>
  <c r="K404" i="6"/>
  <c r="K405" i="6"/>
  <c r="K406" i="6"/>
  <c r="K407" i="6"/>
  <c r="K408" i="6"/>
  <c r="K409" i="6"/>
  <c r="K410" i="6"/>
  <c r="K411" i="6"/>
  <c r="K412" i="6"/>
  <c r="K413" i="6"/>
  <c r="K414" i="6"/>
  <c r="K415" i="6"/>
  <c r="K416" i="6"/>
  <c r="K417" i="6"/>
  <c r="K418" i="6"/>
  <c r="K419" i="6"/>
  <c r="K420" i="6"/>
  <c r="K421" i="6"/>
  <c r="K422" i="6"/>
  <c r="K423" i="6"/>
  <c r="K424" i="6"/>
  <c r="K425" i="6"/>
  <c r="K426" i="6"/>
  <c r="K427" i="6"/>
  <c r="K428" i="6"/>
  <c r="K429" i="6"/>
  <c r="K430" i="6"/>
  <c r="K431" i="6"/>
  <c r="K432" i="6"/>
  <c r="K433" i="6"/>
  <c r="K434" i="6"/>
  <c r="K435" i="6"/>
  <c r="K436" i="6"/>
  <c r="K437" i="6"/>
  <c r="K438" i="6"/>
  <c r="K439" i="6"/>
  <c r="K440" i="6"/>
  <c r="K441" i="6"/>
  <c r="K442" i="6"/>
  <c r="K443" i="6"/>
  <c r="K444" i="6"/>
  <c r="K445" i="6"/>
  <c r="K446" i="6"/>
  <c r="K447" i="6"/>
  <c r="K448" i="6"/>
  <c r="K449" i="6"/>
  <c r="K450" i="6"/>
  <c r="K451" i="6"/>
  <c r="K452" i="6"/>
  <c r="K453" i="6"/>
  <c r="K454" i="6"/>
  <c r="K455" i="6"/>
  <c r="K456" i="6"/>
  <c r="K457" i="6"/>
  <c r="K458" i="6"/>
  <c r="K459" i="6"/>
  <c r="K460" i="6"/>
  <c r="K461" i="6"/>
  <c r="K462" i="6"/>
  <c r="K463" i="6"/>
  <c r="K464" i="6"/>
  <c r="K465" i="6"/>
  <c r="K466" i="6"/>
  <c r="K467" i="6"/>
  <c r="K468" i="6"/>
  <c r="K469" i="6"/>
  <c r="K470" i="6"/>
  <c r="K471" i="6"/>
  <c r="K472" i="6"/>
  <c r="K473" i="6"/>
  <c r="K474" i="6"/>
  <c r="K475" i="6"/>
  <c r="K476" i="6"/>
  <c r="K477" i="6"/>
  <c r="K478" i="6"/>
  <c r="K479" i="6"/>
  <c r="K480" i="6"/>
  <c r="K481" i="6"/>
  <c r="K482" i="6"/>
  <c r="K483" i="6"/>
  <c r="K484" i="6"/>
  <c r="K485" i="6"/>
  <c r="K486" i="6"/>
  <c r="K487" i="6"/>
  <c r="K488" i="6"/>
  <c r="K489" i="6"/>
  <c r="K490" i="6"/>
  <c r="K491" i="6"/>
  <c r="K492" i="6"/>
  <c r="K493" i="6"/>
  <c r="K494" i="6"/>
  <c r="K495" i="6"/>
  <c r="K496" i="6"/>
  <c r="K497" i="6"/>
  <c r="K498" i="6"/>
  <c r="K499" i="6"/>
  <c r="K500" i="6"/>
  <c r="N8" i="6"/>
  <c r="J2" i="6"/>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I502" i="6"/>
  <c r="K502" i="6" s="1"/>
  <c r="I503" i="6"/>
  <c r="K503" i="6" s="1"/>
  <c r="I504" i="6"/>
  <c r="K504" i="6" s="1"/>
  <c r="I505" i="6"/>
  <c r="K505" i="6" s="1"/>
  <c r="I506" i="6"/>
  <c r="K506" i="6" s="1"/>
  <c r="I507" i="6"/>
  <c r="K507" i="6" s="1"/>
  <c r="I508" i="6"/>
  <c r="K508" i="6" s="1"/>
  <c r="I509" i="6"/>
  <c r="K509" i="6" s="1"/>
  <c r="I510" i="6"/>
  <c r="K510" i="6" s="1"/>
  <c r="I511" i="6"/>
  <c r="K511" i="6" s="1"/>
  <c r="I512" i="6"/>
  <c r="K512" i="6" s="1"/>
  <c r="I513" i="6"/>
  <c r="K513" i="6" s="1"/>
  <c r="I514" i="6"/>
  <c r="K514" i="6" s="1"/>
  <c r="I515" i="6"/>
  <c r="K515" i="6" s="1"/>
  <c r="I516" i="6"/>
  <c r="K516" i="6" s="1"/>
  <c r="I517" i="6"/>
  <c r="K517" i="6" s="1"/>
  <c r="I518" i="6"/>
  <c r="K518" i="6" s="1"/>
  <c r="I519" i="6"/>
  <c r="K519" i="6" s="1"/>
  <c r="I520" i="6"/>
  <c r="K520" i="6" s="1"/>
  <c r="I521" i="6"/>
  <c r="K521" i="6" s="1"/>
  <c r="I522" i="6"/>
  <c r="K522" i="6" s="1"/>
  <c r="I523" i="6"/>
  <c r="K523" i="6" s="1"/>
  <c r="I524" i="6"/>
  <c r="K524" i="6" s="1"/>
  <c r="I525" i="6"/>
  <c r="K525" i="6" s="1"/>
  <c r="I526" i="6"/>
  <c r="K526" i="6" s="1"/>
  <c r="I527" i="6"/>
  <c r="K527" i="6" s="1"/>
  <c r="I528" i="6"/>
  <c r="K528" i="6" s="1"/>
  <c r="I529" i="6"/>
  <c r="K529" i="6" s="1"/>
  <c r="I530" i="6"/>
  <c r="K530" i="6" s="1"/>
  <c r="I531" i="6"/>
  <c r="K531" i="6" s="1"/>
  <c r="I532" i="6"/>
  <c r="K532" i="6" s="1"/>
  <c r="I533" i="6"/>
  <c r="K533" i="6" s="1"/>
  <c r="I534" i="6"/>
  <c r="K534" i="6" s="1"/>
  <c r="I535" i="6"/>
  <c r="K535" i="6" s="1"/>
  <c r="I536" i="6"/>
  <c r="K536" i="6" s="1"/>
  <c r="I537" i="6"/>
  <c r="K537" i="6" s="1"/>
  <c r="I538" i="6"/>
  <c r="K538" i="6" s="1"/>
  <c r="I539" i="6"/>
  <c r="K539" i="6" s="1"/>
  <c r="I540" i="6"/>
  <c r="K540" i="6" s="1"/>
  <c r="I541" i="6"/>
  <c r="K541" i="6" s="1"/>
  <c r="I542" i="6"/>
  <c r="K542" i="6" s="1"/>
  <c r="I543" i="6"/>
  <c r="K543" i="6" s="1"/>
  <c r="I544" i="6"/>
  <c r="K544" i="6" s="1"/>
  <c r="I545" i="6"/>
  <c r="K545" i="6" s="1"/>
  <c r="I546" i="6"/>
  <c r="K546" i="6" s="1"/>
  <c r="I547" i="6"/>
  <c r="K547" i="6" s="1"/>
  <c r="I548" i="6"/>
  <c r="K548" i="6" s="1"/>
  <c r="I549" i="6"/>
  <c r="K549" i="6" s="1"/>
  <c r="I550" i="6"/>
  <c r="K550" i="6" s="1"/>
  <c r="I551" i="6"/>
  <c r="K551" i="6" s="1"/>
  <c r="I552" i="6"/>
  <c r="K552" i="6" s="1"/>
  <c r="I553" i="6"/>
  <c r="K553" i="6" s="1"/>
  <c r="I554" i="6"/>
  <c r="K554" i="6" s="1"/>
  <c r="I555" i="6"/>
  <c r="K555" i="6" s="1"/>
  <c r="I556" i="6"/>
  <c r="K556" i="6" s="1"/>
  <c r="I557" i="6"/>
  <c r="K557" i="6" s="1"/>
  <c r="I558" i="6"/>
  <c r="K558" i="6" s="1"/>
  <c r="I559" i="6"/>
  <c r="K559" i="6" s="1"/>
  <c r="I560" i="6"/>
  <c r="K560" i="6" s="1"/>
  <c r="I561" i="6"/>
  <c r="K561" i="6" s="1"/>
  <c r="I562" i="6"/>
  <c r="K562" i="6" s="1"/>
  <c r="I563" i="6"/>
  <c r="K563" i="6" s="1"/>
  <c r="I564" i="6"/>
  <c r="K564" i="6" s="1"/>
  <c r="I565" i="6"/>
  <c r="K565" i="6" s="1"/>
  <c r="I566" i="6"/>
  <c r="K566" i="6" s="1"/>
  <c r="I567" i="6"/>
  <c r="K567" i="6" s="1"/>
  <c r="I568" i="6"/>
  <c r="K568" i="6" s="1"/>
  <c r="I569" i="6"/>
  <c r="K569" i="6" s="1"/>
  <c r="I570" i="6"/>
  <c r="K570" i="6" s="1"/>
  <c r="I571" i="6"/>
  <c r="K571" i="6" s="1"/>
  <c r="I572" i="6"/>
  <c r="K572" i="6" s="1"/>
  <c r="I573" i="6"/>
  <c r="K573" i="6" s="1"/>
  <c r="I574" i="6"/>
  <c r="K574" i="6" s="1"/>
  <c r="I575" i="6"/>
  <c r="K575" i="6" s="1"/>
  <c r="I576" i="6"/>
  <c r="K576" i="6" s="1"/>
  <c r="I577" i="6"/>
  <c r="K577" i="6" s="1"/>
  <c r="I578" i="6"/>
  <c r="K578" i="6" s="1"/>
  <c r="I579" i="6"/>
  <c r="K579" i="6" s="1"/>
  <c r="I580" i="6"/>
  <c r="K580" i="6" s="1"/>
  <c r="I581" i="6"/>
  <c r="K581" i="6" s="1"/>
  <c r="I582" i="6"/>
  <c r="K582" i="6" s="1"/>
  <c r="I583" i="6"/>
  <c r="K583" i="6" s="1"/>
  <c r="I584" i="6"/>
  <c r="K584" i="6" s="1"/>
  <c r="I585" i="6"/>
  <c r="K585" i="6" s="1"/>
  <c r="I586" i="6"/>
  <c r="K586" i="6" s="1"/>
  <c r="I587" i="6"/>
  <c r="K587" i="6" s="1"/>
  <c r="I588" i="6"/>
  <c r="K588" i="6" s="1"/>
  <c r="I589" i="6"/>
  <c r="K589" i="6" s="1"/>
  <c r="I590" i="6"/>
  <c r="K590" i="6" s="1"/>
  <c r="I591" i="6"/>
  <c r="K591" i="6" s="1"/>
  <c r="I592" i="6"/>
  <c r="K592" i="6" s="1"/>
  <c r="I593" i="6"/>
  <c r="K593" i="6" s="1"/>
  <c r="I594" i="6"/>
  <c r="K594" i="6" s="1"/>
  <c r="I595" i="6"/>
  <c r="K595" i="6" s="1"/>
  <c r="I596" i="6"/>
  <c r="K596" i="6" s="1"/>
  <c r="I597" i="6"/>
  <c r="K597" i="6" s="1"/>
  <c r="I598" i="6"/>
  <c r="K598" i="6" s="1"/>
  <c r="I599" i="6"/>
  <c r="K599" i="6" s="1"/>
  <c r="I600" i="6"/>
  <c r="K600" i="6" s="1"/>
  <c r="I601" i="6"/>
  <c r="K601" i="6" s="1"/>
  <c r="I602" i="6"/>
  <c r="K602" i="6" s="1"/>
  <c r="I603" i="6"/>
  <c r="K603" i="6" s="1"/>
  <c r="I604" i="6"/>
  <c r="K604" i="6" s="1"/>
  <c r="I605" i="6"/>
  <c r="K605" i="6" s="1"/>
  <c r="I606" i="6"/>
  <c r="K606" i="6" s="1"/>
  <c r="I607" i="6"/>
  <c r="K607" i="6" s="1"/>
  <c r="I608" i="6"/>
  <c r="K608" i="6" s="1"/>
  <c r="I609" i="6"/>
  <c r="K609" i="6" s="1"/>
  <c r="I610" i="6"/>
  <c r="K610" i="6" s="1"/>
  <c r="I611" i="6"/>
  <c r="K611" i="6" s="1"/>
  <c r="I612" i="6"/>
  <c r="K612" i="6" s="1"/>
  <c r="I613" i="6"/>
  <c r="K613" i="6" s="1"/>
  <c r="I614" i="6"/>
  <c r="K614" i="6" s="1"/>
  <c r="I615" i="6"/>
  <c r="K615" i="6" s="1"/>
  <c r="I616" i="6"/>
  <c r="K616" i="6" s="1"/>
  <c r="I617" i="6"/>
  <c r="K617" i="6" s="1"/>
  <c r="I618" i="6"/>
  <c r="K618" i="6" s="1"/>
  <c r="I619" i="6"/>
  <c r="K619" i="6" s="1"/>
  <c r="I620" i="6"/>
  <c r="K620" i="6" s="1"/>
  <c r="I621" i="6"/>
  <c r="K621" i="6" s="1"/>
  <c r="I622" i="6"/>
  <c r="K622" i="6" s="1"/>
  <c r="I623" i="6"/>
  <c r="K623" i="6" s="1"/>
  <c r="I624" i="6"/>
  <c r="K624" i="6" s="1"/>
  <c r="I625" i="6"/>
  <c r="K625" i="6" s="1"/>
  <c r="I626" i="6"/>
  <c r="K626" i="6" s="1"/>
  <c r="I627" i="6"/>
  <c r="K627" i="6" s="1"/>
  <c r="I628" i="6"/>
  <c r="K628" i="6" s="1"/>
  <c r="I629" i="6"/>
  <c r="K629" i="6" s="1"/>
  <c r="I630" i="6"/>
  <c r="K630" i="6" s="1"/>
  <c r="I631" i="6"/>
  <c r="K631" i="6" s="1"/>
  <c r="I632" i="6"/>
  <c r="K632" i="6" s="1"/>
  <c r="I633" i="6"/>
  <c r="K633" i="6" s="1"/>
  <c r="I634" i="6"/>
  <c r="K634" i="6" s="1"/>
  <c r="I635" i="6"/>
  <c r="K635" i="6" s="1"/>
  <c r="I636" i="6"/>
  <c r="K636" i="6" s="1"/>
  <c r="I637" i="6"/>
  <c r="K637" i="6" s="1"/>
  <c r="I638" i="6"/>
  <c r="K638" i="6" s="1"/>
  <c r="I639" i="6"/>
  <c r="K639" i="6" s="1"/>
  <c r="I640" i="6"/>
  <c r="K640" i="6" s="1"/>
  <c r="I641" i="6"/>
  <c r="K641" i="6" s="1"/>
  <c r="I642" i="6"/>
  <c r="K642" i="6" s="1"/>
  <c r="I643" i="6"/>
  <c r="K643" i="6" s="1"/>
  <c r="I644" i="6"/>
  <c r="K644" i="6" s="1"/>
  <c r="I645" i="6"/>
  <c r="K645" i="6" s="1"/>
  <c r="I646" i="6"/>
  <c r="K646" i="6" s="1"/>
  <c r="I647" i="6"/>
  <c r="K647" i="6" s="1"/>
  <c r="I648" i="6"/>
  <c r="K648" i="6" s="1"/>
  <c r="I649" i="6"/>
  <c r="K649" i="6" s="1"/>
  <c r="I650" i="6"/>
  <c r="K650" i="6" s="1"/>
  <c r="I651" i="6"/>
  <c r="K651" i="6" s="1"/>
  <c r="I652" i="6"/>
  <c r="K652" i="6" s="1"/>
  <c r="I653" i="6"/>
  <c r="K653" i="6" s="1"/>
  <c r="I654" i="6"/>
  <c r="K654" i="6" s="1"/>
  <c r="I655" i="6"/>
  <c r="K655" i="6" s="1"/>
  <c r="I656" i="6"/>
  <c r="K656" i="6" s="1"/>
  <c r="I657" i="6"/>
  <c r="K657" i="6" s="1"/>
  <c r="I658" i="6"/>
  <c r="K658" i="6" s="1"/>
  <c r="I659" i="6"/>
  <c r="K659" i="6" s="1"/>
  <c r="I660" i="6"/>
  <c r="K660" i="6" s="1"/>
  <c r="I661" i="6"/>
  <c r="K661" i="6" s="1"/>
  <c r="I662" i="6"/>
  <c r="K662" i="6" s="1"/>
  <c r="I663" i="6"/>
  <c r="K663" i="6" s="1"/>
  <c r="I664" i="6"/>
  <c r="K664" i="6" s="1"/>
  <c r="I665" i="6"/>
  <c r="K665" i="6" s="1"/>
  <c r="I666" i="6"/>
  <c r="K666" i="6" s="1"/>
  <c r="I667" i="6"/>
  <c r="K667" i="6" s="1"/>
  <c r="I668" i="6"/>
  <c r="K668" i="6" s="1"/>
  <c r="I669" i="6"/>
  <c r="K669" i="6" s="1"/>
  <c r="I670" i="6"/>
  <c r="K670" i="6" s="1"/>
  <c r="I671" i="6"/>
  <c r="K671" i="6" s="1"/>
  <c r="I672" i="6"/>
  <c r="K672" i="6" s="1"/>
  <c r="I673" i="6"/>
  <c r="K673" i="6" s="1"/>
  <c r="I674" i="6"/>
  <c r="K674" i="6" s="1"/>
  <c r="I675" i="6"/>
  <c r="K675" i="6" s="1"/>
  <c r="I676" i="6"/>
  <c r="K676" i="6" s="1"/>
  <c r="I677" i="6"/>
  <c r="K677" i="6" s="1"/>
  <c r="I678" i="6"/>
  <c r="K678" i="6" s="1"/>
  <c r="I679" i="6"/>
  <c r="K679" i="6" s="1"/>
  <c r="I680" i="6"/>
  <c r="K680" i="6" s="1"/>
  <c r="I681" i="6"/>
  <c r="K681" i="6" s="1"/>
  <c r="I682" i="6"/>
  <c r="K682" i="6" s="1"/>
  <c r="I683" i="6"/>
  <c r="K683" i="6" s="1"/>
  <c r="I684" i="6"/>
  <c r="K684" i="6" s="1"/>
  <c r="I685" i="6"/>
  <c r="K685" i="6" s="1"/>
  <c r="I686" i="6"/>
  <c r="K686" i="6" s="1"/>
  <c r="I687" i="6"/>
  <c r="K687" i="6" s="1"/>
  <c r="I688" i="6"/>
  <c r="K688" i="6" s="1"/>
  <c r="I689" i="6"/>
  <c r="K689" i="6" s="1"/>
  <c r="I690" i="6"/>
  <c r="K690" i="6" s="1"/>
  <c r="I691" i="6"/>
  <c r="K691" i="6" s="1"/>
  <c r="I692" i="6"/>
  <c r="K692" i="6" s="1"/>
  <c r="I693" i="6"/>
  <c r="K693" i="6" s="1"/>
  <c r="I694" i="6"/>
  <c r="K694" i="6" s="1"/>
  <c r="I695" i="6"/>
  <c r="K695" i="6" s="1"/>
  <c r="I696" i="6"/>
  <c r="K696" i="6" s="1"/>
  <c r="I697" i="6"/>
  <c r="K697" i="6" s="1"/>
  <c r="I698" i="6"/>
  <c r="K698" i="6" s="1"/>
  <c r="I699" i="6"/>
  <c r="K699" i="6" s="1"/>
  <c r="I700" i="6"/>
  <c r="K700" i="6" s="1"/>
  <c r="I701" i="6"/>
  <c r="K701" i="6" s="1"/>
  <c r="I702" i="6"/>
  <c r="K702" i="6" s="1"/>
  <c r="I703" i="6"/>
  <c r="K703" i="6" s="1"/>
  <c r="I704" i="6"/>
  <c r="K704" i="6" s="1"/>
  <c r="I705" i="6"/>
  <c r="K705" i="6" s="1"/>
  <c r="I706" i="6"/>
  <c r="K706" i="6" s="1"/>
  <c r="I707" i="6"/>
  <c r="K707" i="6" s="1"/>
  <c r="I708" i="6"/>
  <c r="K708" i="6" s="1"/>
  <c r="I709" i="6"/>
  <c r="K709" i="6" s="1"/>
  <c r="I710" i="6"/>
  <c r="K710" i="6" s="1"/>
  <c r="I711" i="6"/>
  <c r="K711" i="6" s="1"/>
  <c r="I712" i="6"/>
  <c r="K712" i="6" s="1"/>
  <c r="I713" i="6"/>
  <c r="K713" i="6" s="1"/>
  <c r="I714" i="6"/>
  <c r="K714" i="6" s="1"/>
  <c r="I715" i="6"/>
  <c r="K715" i="6" s="1"/>
  <c r="I716" i="6"/>
  <c r="K716" i="6" s="1"/>
  <c r="I717" i="6"/>
  <c r="K717" i="6" s="1"/>
  <c r="I718" i="6"/>
  <c r="K718" i="6" s="1"/>
  <c r="I719" i="6"/>
  <c r="K719" i="6" s="1"/>
  <c r="I720" i="6"/>
  <c r="K720" i="6" s="1"/>
  <c r="I721" i="6"/>
  <c r="K721" i="6" s="1"/>
  <c r="I722" i="6"/>
  <c r="K722" i="6" s="1"/>
  <c r="I723" i="6"/>
  <c r="K723" i="6" s="1"/>
  <c r="I724" i="6"/>
  <c r="K724" i="6" s="1"/>
  <c r="I725" i="6"/>
  <c r="K725" i="6" s="1"/>
  <c r="I726" i="6"/>
  <c r="K726" i="6" s="1"/>
  <c r="I727" i="6"/>
  <c r="K727" i="6" s="1"/>
  <c r="I728" i="6"/>
  <c r="K728" i="6" s="1"/>
  <c r="I729" i="6"/>
  <c r="K729" i="6" s="1"/>
  <c r="I730" i="6"/>
  <c r="K730" i="6" s="1"/>
  <c r="I731" i="6"/>
  <c r="K731" i="6" s="1"/>
  <c r="I732" i="6"/>
  <c r="K732" i="6" s="1"/>
  <c r="I733" i="6"/>
  <c r="K733" i="6" s="1"/>
  <c r="I734" i="6"/>
  <c r="K734" i="6" s="1"/>
  <c r="I735" i="6"/>
  <c r="K735" i="6" s="1"/>
  <c r="I736" i="6"/>
  <c r="K736" i="6" s="1"/>
  <c r="I737" i="6"/>
  <c r="K737" i="6" s="1"/>
  <c r="I738" i="6"/>
  <c r="K738" i="6" s="1"/>
  <c r="I739" i="6"/>
  <c r="K739" i="6" s="1"/>
  <c r="I740" i="6"/>
  <c r="K740" i="6" s="1"/>
  <c r="I741" i="6"/>
  <c r="K741" i="6" s="1"/>
  <c r="I742" i="6"/>
  <c r="K742" i="6" s="1"/>
  <c r="I743" i="6"/>
  <c r="K743" i="6" s="1"/>
  <c r="I744" i="6"/>
  <c r="K744" i="6" s="1"/>
  <c r="I745" i="6"/>
  <c r="K745" i="6" s="1"/>
  <c r="I746" i="6"/>
  <c r="K746" i="6" s="1"/>
  <c r="I747" i="6"/>
  <c r="K747" i="6" s="1"/>
  <c r="I748" i="6"/>
  <c r="K748" i="6" s="1"/>
  <c r="I749" i="6"/>
  <c r="K749" i="6" s="1"/>
  <c r="I750" i="6"/>
  <c r="K750" i="6" s="1"/>
  <c r="I751" i="6"/>
  <c r="K751" i="6" s="1"/>
  <c r="I752" i="6"/>
  <c r="K752" i="6" s="1"/>
  <c r="I753" i="6"/>
  <c r="K753" i="6" s="1"/>
  <c r="I754" i="6"/>
  <c r="K754" i="6" s="1"/>
  <c r="I755" i="6"/>
  <c r="K755" i="6" s="1"/>
  <c r="I756" i="6"/>
  <c r="K756" i="6" s="1"/>
  <c r="I757" i="6"/>
  <c r="K757" i="6" s="1"/>
  <c r="I758" i="6"/>
  <c r="K758" i="6" s="1"/>
  <c r="I759" i="6"/>
  <c r="K759" i="6" s="1"/>
  <c r="I760" i="6"/>
  <c r="K760" i="6" s="1"/>
  <c r="I761" i="6"/>
  <c r="K761" i="6" s="1"/>
  <c r="I762" i="6"/>
  <c r="K762" i="6" s="1"/>
  <c r="I763" i="6"/>
  <c r="K763" i="6" s="1"/>
  <c r="I764" i="6"/>
  <c r="K764" i="6" s="1"/>
  <c r="I765" i="6"/>
  <c r="K765" i="6" s="1"/>
  <c r="I766" i="6"/>
  <c r="K766" i="6" s="1"/>
  <c r="I767" i="6"/>
  <c r="K767" i="6" s="1"/>
  <c r="I768" i="6"/>
  <c r="K768" i="6" s="1"/>
  <c r="I769" i="6"/>
  <c r="K769" i="6" s="1"/>
  <c r="I770" i="6"/>
  <c r="K770" i="6" s="1"/>
  <c r="I771" i="6"/>
  <c r="K771" i="6" s="1"/>
  <c r="I772" i="6"/>
  <c r="K772" i="6" s="1"/>
  <c r="I773" i="6"/>
  <c r="K773" i="6" s="1"/>
  <c r="I774" i="6"/>
  <c r="K774" i="6" s="1"/>
  <c r="I775" i="6"/>
  <c r="K775" i="6" s="1"/>
  <c r="I776" i="6"/>
  <c r="K776" i="6" s="1"/>
  <c r="I777" i="6"/>
  <c r="K777" i="6" s="1"/>
  <c r="I778" i="6"/>
  <c r="K778" i="6" s="1"/>
  <c r="I779" i="6"/>
  <c r="K779" i="6" s="1"/>
  <c r="I780" i="6"/>
  <c r="K780" i="6" s="1"/>
  <c r="I781" i="6"/>
  <c r="K781" i="6" s="1"/>
  <c r="I782" i="6"/>
  <c r="K782" i="6" s="1"/>
  <c r="I783" i="6"/>
  <c r="K783" i="6" s="1"/>
  <c r="I784" i="6"/>
  <c r="K784" i="6" s="1"/>
  <c r="I785" i="6"/>
  <c r="K785" i="6" s="1"/>
  <c r="I786" i="6"/>
  <c r="K786" i="6" s="1"/>
  <c r="I787" i="6"/>
  <c r="K787" i="6" s="1"/>
  <c r="I788" i="6"/>
  <c r="K788" i="6" s="1"/>
  <c r="I789" i="6"/>
  <c r="K789" i="6" s="1"/>
  <c r="I790" i="6"/>
  <c r="K790" i="6" s="1"/>
  <c r="I791" i="6"/>
  <c r="K791" i="6" s="1"/>
  <c r="I792" i="6"/>
  <c r="K792" i="6" s="1"/>
  <c r="I793" i="6"/>
  <c r="K793" i="6" s="1"/>
  <c r="I794" i="6"/>
  <c r="K794" i="6" s="1"/>
  <c r="I795" i="6"/>
  <c r="K795" i="6" s="1"/>
  <c r="I501" i="6"/>
  <c r="K501" i="6" s="1"/>
  <c r="N14" i="6" l="1"/>
  <c r="N13" i="6"/>
  <c r="N1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<sst xmlns="http://schemas.openxmlformats.org/spreadsheetml/2006/main" count="3995" uniqueCount="836">
  <si>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</si>
  <si>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</si>
  <si>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</si>
  <si>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</si>
  <si>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</si>
  <si>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</si>
  <si>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</si>
  <si>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</si>
  <si>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</si>
  <si>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</si>
  <si>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</si>
  <si>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</si>
  <si>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</si>
  <si>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</si>
  <si>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</si>
  <si>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</si>
  <si>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</si>
  <si>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</si>
  <si>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</si>
  <si>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</si>
  <si>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</si>
  <si>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</si>
  <si>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</si>
  <si>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</si>
  <si>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</si>
  <si>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</si>
  <si>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</si>
  <si>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</si>
  <si>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</si>
  <si>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</si>
  <si>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</si>
  <si>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</si>
  <si>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</si>
  <si>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</si>
  <si>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</si>
  <si>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</si>
  <si>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</si>
  <si>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</si>
  <si>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</si>
  <si>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</si>
  <si>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</si>
  <si>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</si>
  <si>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</si>
  <si>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</si>
  <si>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</si>
  <si>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</si>
  <si>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</si>
  <si>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</si>
  <si>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</si>
  <si>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</si>
  <si>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</si>
  <si>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</si>
  <si>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</si>
  <si>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</si>
  <si>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</si>
  <si>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</si>
  <si>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</si>
  <si>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</si>
  <si>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</si>
  <si>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</si>
  <si>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</si>
  <si>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</si>
  <si>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</si>
  <si>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</si>
  <si>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</si>
  <si>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</si>
  <si>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</si>
  <si>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</si>
  <si>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</si>
  <si>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</si>
  <si>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</si>
  <si>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</si>
  <si>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</si>
  <si>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</si>
  <si>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</si>
  <si>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</si>
  <si>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</si>
  <si>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</si>
  <si>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</si>
  <si>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</si>
  <si>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</si>
  <si>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</si>
  <si>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</si>
  <si>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</si>
  <si>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</si>
  <si>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</si>
  <si>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</si>
  <si>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</si>
  <si>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</si>
  <si>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</si>
  <si>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</si>
  <si>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</si>
  <si>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</si>
  <si>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</si>
  <si>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</si>
  <si>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</si>
  <si>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</si>
  <si>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</si>
  <si>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</si>
  <si>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</si>
  <si>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</si>
  <si>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</si>
  <si>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</si>
  <si>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</si>
  <si>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</si>
  <si>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</si>
  <si>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</si>
  <si>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</si>
  <si>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</si>
  <si>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</si>
  <si>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</si>
  <si>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</si>
  <si>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</si>
  <si>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</si>
  <si>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</si>
  <si>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</si>
  <si>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</si>
  <si>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</si>
  <si>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</si>
  <si>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</si>
  <si>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</si>
  <si>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</si>
  <si>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</si>
  <si>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</si>
  <si>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</si>
  <si>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</si>
  <si>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</si>
  <si>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</si>
  <si>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</si>
  <si>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</si>
  <si>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</si>
  <si>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</si>
  <si>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</si>
  <si>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</si>
  <si>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</si>
  <si>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</si>
  <si>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</si>
  <si>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</si>
  <si>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</si>
  <si>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</si>
  <si>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</si>
  <si>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</si>
  <si>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</si>
  <si>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</si>
  <si>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</si>
  <si>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</si>
  <si>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</si>
  <si>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</si>
  <si>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</si>
  <si>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</si>
  <si>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</si>
  <si>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</si>
  <si>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</si>
  <si>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</si>
  <si>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</si>
  <si>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</si>
  <si>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</si>
  <si>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</si>
  <si>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</si>
  <si>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</si>
  <si>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</si>
  <si>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</si>
  <si>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</si>
  <si>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</si>
  <si>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</si>
  <si>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</si>
  <si>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</si>
  <si>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</si>
  <si>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</si>
  <si>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</si>
  <si>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</si>
  <si>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</si>
  <si>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</si>
  <si>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</si>
  <si>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</si>
  <si>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</si>
  <si>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</si>
  <si>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</si>
  <si>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</si>
  <si>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</si>
  <si>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</si>
  <si>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</si>
  <si>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</si>
  <si>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</si>
  <si>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</si>
  <si>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</si>
  <si>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</si>
  <si>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</si>
  <si>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</si>
  <si>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</si>
  <si>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</si>
  <si>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</si>
  <si>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</si>
  <si>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</si>
  <si>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</si>
  <si>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</si>
  <si>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</si>
  <si>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</si>
  <si>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</si>
  <si>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</si>
  <si>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</si>
  <si>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</si>
  <si>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</si>
  <si>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</si>
  <si>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</si>
  <si>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</si>
  <si>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</si>
  <si>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</si>
  <si>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</si>
  <si>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</si>
  <si>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</si>
  <si>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</si>
  <si>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</si>
  <si>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</si>
  <si>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</si>
  <si>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</si>
  <si>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</si>
  <si>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</si>
  <si>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</si>
  <si>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</si>
  <si>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</si>
  <si>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</si>
  <si>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</si>
  <si>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</si>
  <si>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</si>
  <si>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</si>
  <si>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</si>
  <si>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</si>
  <si>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</si>
  <si>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</si>
  <si>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</si>
  <si>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</si>
  <si>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</si>
  <si>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</si>
  <si>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</si>
  <si>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</si>
  <si>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</si>
  <si>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</si>
  <si>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</si>
  <si>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</si>
  <si>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</si>
  <si>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</si>
  <si>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</si>
  <si>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</si>
  <si>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</si>
  <si>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</si>
  <si>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</si>
  <si>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</si>
  <si>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</si>
  <si>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</si>
  <si>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</si>
  <si>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</si>
  <si>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</si>
  <si>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</si>
  <si>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</si>
  <si>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</si>
  <si>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</si>
  <si>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</si>
  <si>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</si>
  <si>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</si>
  <si>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</si>
  <si>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</si>
  <si>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</si>
  <si>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</si>
  <si>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</si>
  <si>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</si>
  <si>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</si>
  <si>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</si>
  <si>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</si>
  <si>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</si>
  <si>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</si>
  <si>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</si>
  <si>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</si>
  <si>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</si>
  <si>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</si>
  <si>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</si>
  <si>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</si>
  <si>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</si>
  <si>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</si>
  <si>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</si>
  <si>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</si>
  <si>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</si>
  <si>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</si>
  <si>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</si>
  <si>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</si>
  <si>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</si>
  <si>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</si>
  <si>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</si>
  <si>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</si>
  <si>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</si>
  <si>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</si>
  <si>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</si>
  <si>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</si>
  <si>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</si>
  <si>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</si>
  <si>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</si>
  <si>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</si>
  <si>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</si>
  <si>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</si>
  <si>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</si>
  <si>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</si>
  <si>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</si>
  <si>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</si>
  <si>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</si>
  <si>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</si>
  <si>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</si>
  <si>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</si>
  <si>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</si>
  <si>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</si>
  <si>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</si>
  <si>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</si>
  <si>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</si>
  <si>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</si>
  <si>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</si>
  <si>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</si>
  <si>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</si>
  <si>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</si>
  <si>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</si>
  <si>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</si>
  <si>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</si>
  <si>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</si>
  <si>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</si>
  <si>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</si>
  <si>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</si>
  <si>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</si>
  <si>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</si>
  <si>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</si>
  <si>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</si>
  <si>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</si>
  <si>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</si>
  <si>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</si>
  <si>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</si>
  <si>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</si>
  <si>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</si>
  <si>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</si>
  <si>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</si>
  <si>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</si>
  <si>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</si>
  <si>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</si>
  <si>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</si>
  <si>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</si>
  <si>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</si>
  <si>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</si>
  <si>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</si>
  <si>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</si>
  <si>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</si>
  <si>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</si>
  <si>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</si>
  <si>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</si>
  <si>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</si>
  <si>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</si>
  <si>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</si>
  <si>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</si>
  <si>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</si>
  <si>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</si>
  <si>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</si>
  <si>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</si>
  <si>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</si>
  <si>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</si>
  <si>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</si>
  <si>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</si>
  <si>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</si>
  <si>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</si>
  <si>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</si>
  <si>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</si>
  <si>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</si>
  <si>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</si>
  <si>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</si>
  <si>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</si>
  <si>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</si>
  <si>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</si>
  <si>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</si>
  <si>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</si>
  <si>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</si>
  <si>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</si>
  <si>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</si>
  <si>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</si>
  <si>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</si>
  <si>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</si>
  <si>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</si>
  <si>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</si>
  <si>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</si>
  <si>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</si>
  <si>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</si>
  <si>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</si>
  <si>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</si>
  <si>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</si>
  <si>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</si>
  <si>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</si>
  <si>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</si>
  <si>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</si>
  <si>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</si>
  <si>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</si>
  <si>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</si>
  <si>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</si>
  <si>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</si>
  <si>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</si>
  <si>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</si>
  <si>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</si>
  <si>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</si>
  <si>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</si>
  <si>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</si>
  <si>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</si>
  <si>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</si>
  <si>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</si>
  <si>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</si>
  <si>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</si>
  <si>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</si>
  <si>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</si>
  <si>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</si>
  <si>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</si>
  <si>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</si>
  <si>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</si>
  <si>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</si>
  <si>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</si>
  <si>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</si>
  <si>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</si>
  <si>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</si>
  <si>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</si>
  <si>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</si>
  <si>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</si>
  <si>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</si>
  <si>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</si>
  <si>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</si>
  <si>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</si>
  <si>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</si>
  <si>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</si>
  <si>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</si>
  <si>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</si>
  <si>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</si>
  <si>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</si>
  <si>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</si>
  <si>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</si>
  <si>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</si>
  <si>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</si>
  <si>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</si>
  <si>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</si>
  <si>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</si>
  <si>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</si>
  <si>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</si>
  <si>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</si>
  <si>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</si>
  <si>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</si>
  <si>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</si>
  <si>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</si>
  <si>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</si>
  <si>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</si>
  <si>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</si>
  <si>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</si>
  <si>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</si>
  <si>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</si>
  <si>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</si>
  <si>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</si>
  <si>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</si>
  <si>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</si>
  <si>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</si>
  <si>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</si>
  <si>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</si>
  <si>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</si>
  <si>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</si>
  <si>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</si>
  <si>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</si>
  <si>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</si>
  <si>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</si>
  <si>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</si>
  <si>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</si>
  <si>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</si>
  <si>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</si>
  <si>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</si>
  <si>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</si>
  <si>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</si>
  <si>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</si>
  <si>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</si>
  <si>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</si>
  <si>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</si>
  <si>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</si>
  <si>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</si>
  <si>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</si>
  <si>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</si>
  <si>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</si>
  <si>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</si>
  <si>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</si>
  <si>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</si>
  <si>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</si>
  <si>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</si>
  <si>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</si>
  <si>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</si>
  <si>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</si>
  <si>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</si>
  <si>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</si>
  <si>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</si>
  <si>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</si>
  <si>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</si>
  <si>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</si>
  <si>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</si>
  <si>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</si>
  <si>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</si>
  <si>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</si>
  <si>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</si>
  <si>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</si>
  <si>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</si>
  <si>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</si>
  <si>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</si>
  <si>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</si>
  <si>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</si>
  <si>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</si>
  <si>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</si>
  <si>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</si>
  <si>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</si>
  <si>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</si>
  <si>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</si>
  <si>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</si>
  <si>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</si>
  <si>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</si>
  <si>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</si>
  <si>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</si>
  <si>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</si>
  <si>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</si>
  <si>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</si>
  <si>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</si>
  <si>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</si>
  <si>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</si>
  <si>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</si>
  <si>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</si>
  <si>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</si>
  <si>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</si>
  <si>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</si>
  <si>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</si>
  <si>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</si>
  <si>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</si>
  <si>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</si>
  <si>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</si>
  <si>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</si>
  <si>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</si>
  <si>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</si>
  <si>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</si>
  <si>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</si>
  <si>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</si>
  <si>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</si>
  <si>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</si>
  <si>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</si>
  <si>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</si>
  <si>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</si>
  <si>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</si>
  <si>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</si>
  <si>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</si>
  <si>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</si>
  <si>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</si>
  <si>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</si>
  <si>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</si>
  <si>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</si>
  <si>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</si>
  <si>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</si>
  <si>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</si>
  <si>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</si>
  <si>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</si>
  <si>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</si>
  <si>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</si>
  <si>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</si>
  <si>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</si>
  <si>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</si>
  <si>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</si>
  <si>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</si>
  <si>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</si>
  <si>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</si>
  <si>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</si>
  <si>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</si>
  <si>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</si>
  <si>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</si>
  <si>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</si>
  <si>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</si>
  <si>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</si>
  <si>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</si>
  <si>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</si>
  <si>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</si>
  <si>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</si>
  <si>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</si>
  <si>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</si>
  <si>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</si>
  <si>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</si>
  <si>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</si>
  <si>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</si>
  <si>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</si>
  <si>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</si>
  <si>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</si>
  <si>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</si>
  <si>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</si>
  <si>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</si>
  <si>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</si>
  <si>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</si>
  <si>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</si>
  <si>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</si>
  <si>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</si>
  <si>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</si>
  <si>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</si>
  <si>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</si>
  <si>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</si>
  <si>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</si>
  <si>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</si>
  <si>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</si>
  <si>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</si>
  <si>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</si>
  <si>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</si>
  <si>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</si>
  <si>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</si>
  <si>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</si>
  <si>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</si>
  <si>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</si>
  <si>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</si>
  <si>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</si>
  <si>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</si>
  <si>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</si>
  <si>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</si>
  <si>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</si>
  <si>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</si>
  <si>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</si>
  <si>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</si>
  <si>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</si>
  <si>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</si>
  <si>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</si>
  <si>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</si>
  <si>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</si>
  <si>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</si>
  <si>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</si>
  <si>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</si>
  <si>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</si>
  <si>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</si>
  <si>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</si>
  <si>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</si>
  <si>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</si>
  <si>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</si>
  <si>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</si>
  <si>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</si>
  <si>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</si>
  <si>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</si>
  <si>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</si>
  <si>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</si>
  <si>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</si>
  <si>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</si>
  <si>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</si>
  <si>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</si>
  <si>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</si>
  <si>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</si>
  <si>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</si>
  <si>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</si>
  <si>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</si>
  <si>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</si>
  <si>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</si>
  <si>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</si>
  <si>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</si>
  <si>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</si>
  <si>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</si>
  <si>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</si>
  <si>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</si>
  <si>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</si>
  <si>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</si>
  <si>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</si>
  <si>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</si>
  <si>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</si>
  <si>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</si>
  <si>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</si>
  <si>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</si>
  <si>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</si>
  <si>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</si>
  <si>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</si>
  <si>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</si>
  <si>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</si>
  <si>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</si>
  <si>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</si>
  <si>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</si>
  <si>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</si>
  <si>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</si>
  <si>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</si>
  <si>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</si>
  <si>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</si>
  <si>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</si>
  <si>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</si>
  <si>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</si>
  <si>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</si>
  <si>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</si>
  <si>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</si>
  <si>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</si>
  <si>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</si>
  <si>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</si>
  <si>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</si>
  <si>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</si>
  <si>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</si>
  <si>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</si>
  <si>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</si>
  <si>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</si>
  <si>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</si>
  <si>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</si>
  <si>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</si>
  <si>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</si>
  <si>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</si>
  <si>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</si>
  <si>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</si>
  <si>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</si>
  <si>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</si>
  <si>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</si>
  <si>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</si>
  <si>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</si>
  <si>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</si>
  <si>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</si>
  <si>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</si>
  <si>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</si>
  <si>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</si>
  <si>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</si>
  <si>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</si>
  <si>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</si>
  <si>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</si>
  <si>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</si>
  <si>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</si>
  <si>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</si>
  <si>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</si>
  <si>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</si>
  <si>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</si>
  <si>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</si>
  <si>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</si>
  <si>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</si>
  <si>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</si>
  <si>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</si>
  <si>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</si>
  <si>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</si>
  <si>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</si>
  <si>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</si>
  <si>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</si>
  <si>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</si>
  <si>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</si>
  <si>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</si>
  <si>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</si>
  <si>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</si>
  <si>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</si>
  <si>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</si>
  <si>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</si>
  <si>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</si>
  <si>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</si>
  <si>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</si>
  <si>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</si>
  <si>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</si>
  <si>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</si>
  <si>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</si>
  <si>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</si>
  <si>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</si>
  <si>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</si>
  <si>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</si>
  <si>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</si>
  <si>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</si>
  <si>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</si>
  <si>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</si>
  <si>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</si>
  <si>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</si>
  <si>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</si>
  <si>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</si>
  <si>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</si>
  <si>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</si>
  <si>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</si>
  <si>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</si>
  <si>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</si>
  <si>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</si>
  <si>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</si>
  <si>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</si>
  <si>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</si>
  <si>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</si>
  <si>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</si>
  <si>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</si>
  <si>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</si>
  <si>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</si>
  <si>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</si>
  <si>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</si>
  <si>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</si>
  <si>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</si>
  <si>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</si>
  <si>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</si>
  <si>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</si>
  <si>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</si>
  <si>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</si>
  <si>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</si>
  <si>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</si>
  <si>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</si>
  <si>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</si>
  <si>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</si>
  <si>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</si>
  <si>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</si>
  <si>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</si>
  <si>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</si>
  <si>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</si>
  <si>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</si>
  <si>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</si>
  <si>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</si>
  <si>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</si>
  <si>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</si>
  <si>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</si>
  <si>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</si>
  <si>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</si>
  <si>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</si>
  <si>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</si>
  <si>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</si>
  <si>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</si>
  <si>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</si>
  <si>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</si>
  <si>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</si>
  <si>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</si>
  <si>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</si>
  <si>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</si>
  <si>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</si>
  <si>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</si>
  <si>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</si>
  <si>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</si>
  <si>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</si>
  <si>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</si>
  <si>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</si>
  <si>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</si>
  <si>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</si>
  <si>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</si>
  <si>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</si>
  <si>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</si>
  <si>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</si>
  <si>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</si>
  <si>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</si>
  <si>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Order Fulfillment Dashboard</t>
  </si>
  <si>
    <t>Total orders</t>
  </si>
  <si>
    <t>Revenue</t>
  </si>
  <si>
    <t>net revenue</t>
  </si>
  <si>
    <t>total revenue</t>
  </si>
  <si>
    <t>avg</t>
  </si>
  <si>
    <t>avg disc</t>
  </si>
  <si>
    <t>Total Orders</t>
  </si>
  <si>
    <t>Total Revenue</t>
  </si>
  <si>
    <t>Average Revenue</t>
  </si>
  <si>
    <t>Average Discount</t>
  </si>
  <si>
    <t xml:space="preserve">Summery </t>
  </si>
  <si>
    <t>* Most of customer purchased Paneer Tikka, Crispy Chole, Large Paneer Tikka and Medium cripsy Chole Pizzabun.</t>
  </si>
  <si>
    <t>* Total orders from Pizzbun is 794 with average discount 46%.</t>
  </si>
  <si>
    <t>* Minty Pizzabun having maximum revenue i.e. 532.8 and for Aloo Shots Pizzabun and Crispy Chole having less revene.</t>
  </si>
  <si>
    <t>* Maximum sales on 22 jun 22 also Maximum revenue genereated on 22 Jun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</si>
</sst>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6" formatCode="[$₹-4009]\ #,##0.00"/>
  </numFmts>
  <fonts count="8" x14ac:knownFonts="1">
    <font>
      <sz val="11"/>
      <color theme="1"/>
      <name val="Calibri"/>
      <family val="2"/>
      <scheme val="minor"/>
    </font>
    <font>
      <sz val="8"/>
      <name val="Calibri"/>
      <family val="2"/>
      <scheme val="minor"/>
    </font>
    <font>
      <sz val="11"/>
      <color theme="1"/>
      <name val="Calibri"/>
      <family val="2"/>
      <scheme val="minor"/>
    </font>
    <font>
      <sz val="11"/>
      <color theme="1"/>
      <name val="Times New Roman"/>
      <family val="1"/>
    </font>
    <font>
      <b/>
      <sz val="14"/>
      <color theme="1"/>
      <name val="Calibri"/>
      <family val="2"/>
      <scheme val="minor"/>
    </font>
    <font>
      <sz val="18"/>
      <color theme="1"/>
      <name val="Gill Sans MT"/>
      <family val="2"/>
    </font>
    <font>
      <sz val="12"/>
      <color theme="1"/>
      <name val="Times New Roman"/>
      <family val="1"/>
    </font>
    <font>
      <b/>
      <sz val="14"/>
      <color theme="4" tint="-0.249977111117893"/>
      <name val="Arial Rounded MT Bold"/>
      <family val="2"/>
    </font>
  </fonts>
  <fills count="6">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9" fontId="2" fillId="0" borderId="0" applyFont="0" applyFill="0" applyBorder="0" applyAlignment="0" applyProtection="0"/>
  </cellStyleXfs>
  <cellXfs count="31">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9" fontId="0" fillId="0" borderId="0" xfId="1" applyFont="1"/>
    <xf numFmtId="0" fontId="0" fillId="2" borderId="0" xfId="0" applyFill="1"/>
    <xf numFmtId="0" fontId="3" fillId="3" borderId="2" xfId="0" applyFont="1" applyFill="1" applyBorder="1" applyAlignment="1">
      <alignment horizontal="center" vertical="center" wrapText="1"/>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4" fillId="4" borderId="5" xfId="0" applyFont="1" applyFill="1" applyBorder="1" applyAlignment="1">
      <alignment horizontal="center" vertical="center" wrapText="1"/>
    </xf>
    <xf numFmtId="0" fontId="4" fillId="4" borderId="0" xfId="0" applyFont="1" applyFill="1" applyAlignment="1">
      <alignment horizontal="center" vertical="center" wrapText="1"/>
    </xf>
    <xf numFmtId="0" fontId="4" fillId="4" borderId="6"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4" fillId="4" borderId="9" xfId="0" applyFont="1" applyFill="1" applyBorder="1" applyAlignment="1">
      <alignment horizontal="center" vertical="center" wrapText="1"/>
    </xf>
    <xf numFmtId="0" fontId="5" fillId="5" borderId="1" xfId="0" applyFont="1" applyFill="1" applyBorder="1" applyAlignment="1">
      <alignment horizontal="center" vertical="center"/>
    </xf>
    <xf numFmtId="166" fontId="4" fillId="4" borderId="5" xfId="0" applyNumberFormat="1" applyFont="1" applyFill="1" applyBorder="1" applyAlignment="1">
      <alignment horizontal="center" vertical="center" wrapText="1"/>
    </xf>
    <xf numFmtId="166" fontId="4" fillId="4" borderId="0" xfId="0" applyNumberFormat="1" applyFont="1" applyFill="1" applyAlignment="1">
      <alignment horizontal="center" vertical="center" wrapText="1"/>
    </xf>
    <xf numFmtId="166" fontId="4" fillId="4" borderId="6" xfId="0" applyNumberFormat="1" applyFont="1" applyFill="1" applyBorder="1" applyAlignment="1">
      <alignment horizontal="center" vertical="center" wrapText="1"/>
    </xf>
    <xf numFmtId="166" fontId="4" fillId="4" borderId="7" xfId="0" applyNumberFormat="1" applyFont="1" applyFill="1" applyBorder="1" applyAlignment="1">
      <alignment horizontal="center" vertical="center" wrapText="1"/>
    </xf>
    <xf numFmtId="166" fontId="4" fillId="4" borderId="8" xfId="0" applyNumberFormat="1" applyFont="1" applyFill="1" applyBorder="1" applyAlignment="1">
      <alignment horizontal="center" vertical="center" wrapText="1"/>
    </xf>
    <xf numFmtId="166" fontId="4" fillId="4" borderId="9" xfId="0" applyNumberFormat="1" applyFont="1" applyFill="1" applyBorder="1" applyAlignment="1">
      <alignment horizontal="center" vertical="center" wrapText="1"/>
    </xf>
    <xf numFmtId="9" fontId="4" fillId="4" borderId="5" xfId="1" applyFont="1" applyFill="1" applyBorder="1" applyAlignment="1">
      <alignment horizontal="center" vertical="center" wrapText="1"/>
    </xf>
    <xf numFmtId="9" fontId="4" fillId="4" borderId="0" xfId="1" applyFont="1" applyFill="1" applyAlignment="1">
      <alignment horizontal="center" vertical="center" wrapText="1"/>
    </xf>
    <xf numFmtId="9" fontId="4" fillId="4" borderId="6" xfId="1" applyFont="1" applyFill="1" applyBorder="1" applyAlignment="1">
      <alignment horizontal="center" vertical="center" wrapText="1"/>
    </xf>
    <xf numFmtId="9" fontId="4" fillId="4" borderId="7" xfId="1" applyFont="1" applyFill="1" applyBorder="1" applyAlignment="1">
      <alignment horizontal="center" vertical="center" wrapText="1"/>
    </xf>
    <xf numFmtId="9" fontId="4" fillId="4" borderId="8" xfId="1" applyFont="1" applyFill="1" applyBorder="1" applyAlignment="1">
      <alignment horizontal="center" vertical="center" wrapText="1"/>
    </xf>
    <xf numFmtId="9" fontId="4" fillId="4" borderId="9" xfId="1" applyFont="1" applyFill="1" applyBorder="1" applyAlignment="1">
      <alignment horizontal="center" vertical="center" wrapText="1"/>
    </xf>
    <xf numFmtId="0" fontId="0" fillId="3" borderId="0" xfId="0" applyFill="1" applyAlignment="1">
      <alignment vertical="top" wrapText="1"/>
    </xf>
    <xf numFmtId="0" fontId="6" fillId="3" borderId="0" xfId="0" applyFont="1" applyFill="1" applyAlignment="1">
      <alignment horizontal="left" vertical="center" wrapText="1"/>
    </xf>
    <xf numFmtId="0" fontId="7" fillId="3" borderId="0" xfId="0" applyFont="1" applyFill="1" applyAlignment="1">
      <alignment horizontal="center" vertical="center"/>
    </xf>
  </cellXfs>
  <cellStyles count="2">
    <cellStyle name="Normal" xfId="0" builtinId="0"/>
    <cellStyle name="Percent" xfId="1" builtinId="5"/>
  </cellStyles>
  <dxfs count="5">
    <dxf>
      <numFmt numFmtId="0" formatCode="General"/>
    </dxf>
    <dxf>
      <numFmt numFmtId="0" formatCode="General"/>
    </dxf>
    <dxf>
      <numFmt numFmtId="13" formatCode="0%"/>
    </dxf>
    <dxf>
      <alignment horizontal="center" vertical="bottom" textRotation="0" wrapText="0" indent="0" justifyLastLine="0" shrinkToFit="0" readingOrder="0"/>
    </dxf>
    <dxf>
      <numFmt numFmtId="165" formatCode="dd/mmm/yy"/>
      <alignment horizontal="center" vertical="bottom" textRotation="0" wrapText="0" indent="0" justifyLastLine="0" shrinkToFit="0" readingOrder="0"/>
    </dxf>
  </dxfs>
  <tableStyles count="1" defaultTableStyle="TableStyleMedium2" defaultPivotStyle="PivotStyleLight16">
    <tableStyle name="Invisible" pivot="0" table="0" count="0" xr9:uid="{3E1378A3-7D63-4E68-B8CF-E0729F08057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9" Type="http://schemas.microsoft.com/office/2020/07/relationships/rdRichValueWebImage" Target="richData/rdRichValueWebImage.xml"/><Relationship Id="rId3" Type="http://schemas.openxmlformats.org/officeDocument/2006/relationships/pivotCacheDefinition" Target="pivotCache/pivotCacheDefinition1.xml"/><Relationship Id="rId21" Type="http://schemas.openxmlformats.org/officeDocument/2006/relationships/customXml" Target="../customXml/item10.xml"/><Relationship Id="rId42" Type="http://schemas.microsoft.com/office/2017/06/relationships/rdSupportingPropertyBag" Target="richData/rdsupportingpropertybag.xml"/><Relationship Id="rId7" Type="http://schemas.openxmlformats.org/officeDocument/2006/relationships/connections" Target="connections.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46" Type="http://schemas.microsoft.com/office/2017/06/relationships/rdArray" Target="richData/rdarray.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29" Type="http://schemas.openxmlformats.org/officeDocument/2006/relationships/customXml" Target="../customXml/item18.xml"/><Relationship Id="rId41"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24" Type="http://schemas.openxmlformats.org/officeDocument/2006/relationships/customXml" Target="../customXml/item13.xml"/><Relationship Id="rId40" Type="http://schemas.microsoft.com/office/2017/06/relationships/rdRichValueStructure" Target="richData/rdrichvaluestructure.xml"/><Relationship Id="rId45" Type="http://schemas.microsoft.com/office/2017/06/relationships/richStyles" Target="richData/richStyles.xml"/><Relationship Id="rId5" Type="http://schemas.microsoft.com/office/2011/relationships/timelineCache" Target="timelineCaches/timelineCache1.xml"/><Relationship Id="rId15" Type="http://schemas.openxmlformats.org/officeDocument/2006/relationships/customXml" Target="../customXml/item4.xml"/><Relationship Id="rId23" Type="http://schemas.openxmlformats.org/officeDocument/2006/relationships/customXml" Target="../customXml/item12.xml"/><Relationship Id="rId28" Type="http://schemas.openxmlformats.org/officeDocument/2006/relationships/customXml" Target="../customXml/item17.xml"/><Relationship Id="rId10" Type="http://schemas.openxmlformats.org/officeDocument/2006/relationships/powerPivotData" Target="model/item.data"/><Relationship Id="rId19" Type="http://schemas.openxmlformats.org/officeDocument/2006/relationships/customXml" Target="../customXml/item8.xml"/><Relationship Id="rId44" Type="http://schemas.microsoft.com/office/2017/06/relationships/rdSupportingPropertyBagStructure" Target="richData/rdsupportingpropertybagstructure.xml"/><Relationship Id="rId4" Type="http://schemas.microsoft.com/office/2007/relationships/slicerCache" Target="slicerCaches/slicerCache1.xml"/><Relationship Id="rId9" Type="http://schemas.openxmlformats.org/officeDocument/2006/relationships/sharedStrings" Target="sharedString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 Id="rId30" Type="http://schemas.openxmlformats.org/officeDocument/2006/relationships/customXml" Target="../customXml/item19.xml"/><Relationship Id="rId43" Type="http://schemas.microsoft.com/office/2017/06/relationships/rdRichValue" Target="richData/rdrichvalu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sz="1600" b="1">
                <a:solidFill>
                  <a:schemeClr val="accent1">
                    <a:lumMod val="75000"/>
                  </a:schemeClr>
                </a:solidFill>
                <a:latin typeface="Bahnschrift SemiBold SemiConden" panose="020B0502040204020203" pitchFamily="34" charset="0"/>
              </a:rPr>
              <a:t>Most Ordered Products</a:t>
            </a:r>
          </a:p>
        </c:rich>
      </c:tx>
      <c:layout>
        <c:manualLayout>
          <c:xMode val="edge"/>
          <c:yMode val="edge"/>
          <c:x val="0.25963188976377954"/>
          <c:y val="3.2407407407407406E-2"/>
        </c:manualLayout>
      </c:layout>
      <c:overlay val="0"/>
      <c:spPr>
        <a:solidFill>
          <a:schemeClr val="accent5">
            <a:lumMod val="20000"/>
            <a:lumOff val="80000"/>
          </a:schemeClr>
        </a:solid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4"/>
              <c:pt idx="0">
                <c:v>Paneer Tikka Pizzabun</c:v>
              </c:pt>
              <c:pt idx="1">
                <c:v>Crispy Chole Pizzabun</c:v>
              </c:pt>
              <c:pt idx="2">
                <c:v>Large Paneer Tikka Pizzabun</c:v>
              </c:pt>
              <c:pt idx="3">
                <c:v>Medium Crispy Chole Pizzabun</c:v>
              </c:pt>
            </c:strLit>
          </c:cat>
          <c:val>
            <c:numLit>
              <c:formatCode>General</c:formatCode>
              <c:ptCount val="4"/>
              <c:pt idx="0">
                <c:v>174</c:v>
              </c:pt>
              <c:pt idx="1">
                <c:v>173</c:v>
              </c:pt>
              <c:pt idx="2">
                <c:v>173</c:v>
              </c:pt>
              <c:pt idx="3">
                <c:v>169</c:v>
              </c:pt>
            </c:numLit>
          </c:val>
          <c:extLst>
            <c:ext xmlns:c16="http://schemas.microsoft.com/office/drawing/2014/chart" uri="{C3380CC4-5D6E-409C-BE32-E72D297353CC}">
              <c16:uniqueId val="{00000000-C93D-4229-946F-42F56FE6880B}"/>
            </c:ext>
          </c:extLst>
        </c:ser>
        <c:dLbls>
          <c:dLblPos val="inEnd"/>
          <c:showLegendKey val="0"/>
          <c:showVal val="1"/>
          <c:showCatName val="0"/>
          <c:showSerName val="0"/>
          <c:showPercent val="0"/>
          <c:showBubbleSize val="0"/>
        </c:dLbls>
        <c:gapWidth val="41"/>
        <c:axId val="427400080"/>
        <c:axId val="427401520"/>
      </c:barChart>
      <c:catAx>
        <c:axId val="4274000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427401520"/>
        <c:crosses val="autoZero"/>
        <c:auto val="1"/>
        <c:lblAlgn val="ctr"/>
        <c:lblOffset val="100"/>
        <c:noMultiLvlLbl val="0"/>
      </c:catAx>
      <c:valAx>
        <c:axId val="427401520"/>
        <c:scaling>
          <c:orientation val="minMax"/>
        </c:scaling>
        <c:delete val="1"/>
        <c:axPos val="l"/>
        <c:numFmt formatCode="General" sourceLinked="1"/>
        <c:majorTickMark val="none"/>
        <c:minorTickMark val="none"/>
        <c:tickLblPos val="nextTo"/>
        <c:crossAx val="427400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600" b="1" i="0" u="none" strike="noStrike" kern="1200" spc="0" baseline="0">
                <a:solidFill>
                  <a:schemeClr val="accent1">
                    <a:lumMod val="75000"/>
                  </a:schemeClr>
                </a:solidFill>
                <a:effectLst/>
                <a:latin typeface="Bahnschrift SemiBold SemiConden" panose="020B0502040204020203" pitchFamily="34" charset="0"/>
                <a:ea typeface="+mn-ea"/>
                <a:cs typeface="+mn-cs"/>
              </a:defRPr>
            </a:pPr>
            <a:r>
              <a:rPr lang="en-US" sz="1600" b="1" i="0" u="none" strike="noStrike" kern="1200" baseline="0">
                <a:solidFill>
                  <a:schemeClr val="accent1">
                    <a:lumMod val="75000"/>
                  </a:schemeClr>
                </a:solidFill>
                <a:effectLst/>
                <a:latin typeface="Bahnschrift SemiBold SemiConden" panose="020B0502040204020203" pitchFamily="34" charset="0"/>
                <a:ea typeface="+mn-ea"/>
                <a:cs typeface="+mn-cs"/>
              </a:rPr>
              <a:t>Trend of no of Sales for Each Day</a:t>
            </a:r>
          </a:p>
        </c:rich>
      </c:tx>
      <c:layout>
        <c:manualLayout>
          <c:xMode val="edge"/>
          <c:yMode val="edge"/>
          <c:x val="0.21472222222222226"/>
          <c:y val="3.2407407407407406E-2"/>
        </c:manualLayout>
      </c:layout>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chemeClr val="accent1">
                  <a:lumMod val="75000"/>
                </a:schemeClr>
              </a:solidFill>
              <a:effectLst/>
              <a:latin typeface="Bahnschrift SemiBold SemiConden" panose="020B0502040204020203"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cat>
            <c:strLit>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Lit>
          </c:cat>
          <c:val>
            <c:numLit>
              <c:formatCode>General</c:formatCode>
              <c:ptCount val="84"/>
              <c:pt idx="0">
                <c:v>77</c:v>
              </c:pt>
              <c:pt idx="1">
                <c:v>54</c:v>
              </c:pt>
              <c:pt idx="2">
                <c:v>103</c:v>
              </c:pt>
              <c:pt idx="3">
                <c:v>46</c:v>
              </c:pt>
              <c:pt idx="4">
                <c:v>72</c:v>
              </c:pt>
              <c:pt idx="5">
                <c:v>44</c:v>
              </c:pt>
              <c:pt idx="6">
                <c:v>83</c:v>
              </c:pt>
              <c:pt idx="7">
                <c:v>49</c:v>
              </c:pt>
              <c:pt idx="8">
                <c:v>34</c:v>
              </c:pt>
              <c:pt idx="9">
                <c:v>211</c:v>
              </c:pt>
              <c:pt idx="10">
                <c:v>162</c:v>
              </c:pt>
              <c:pt idx="11">
                <c:v>68</c:v>
              </c:pt>
              <c:pt idx="12">
                <c:v>139</c:v>
              </c:pt>
              <c:pt idx="13">
                <c:v>102</c:v>
              </c:pt>
              <c:pt idx="14">
                <c:v>64</c:v>
              </c:pt>
              <c:pt idx="15">
                <c:v>152</c:v>
              </c:pt>
              <c:pt idx="16">
                <c:v>68</c:v>
              </c:pt>
              <c:pt idx="17">
                <c:v>66</c:v>
              </c:pt>
              <c:pt idx="18">
                <c:v>79</c:v>
              </c:pt>
              <c:pt idx="19">
                <c:v>36</c:v>
              </c:pt>
              <c:pt idx="20">
                <c:v>94</c:v>
              </c:pt>
              <c:pt idx="21">
                <c:v>55</c:v>
              </c:pt>
              <c:pt idx="22">
                <c:v>69</c:v>
              </c:pt>
              <c:pt idx="23">
                <c:v>79</c:v>
              </c:pt>
              <c:pt idx="24">
                <c:v>57</c:v>
              </c:pt>
              <c:pt idx="25">
                <c:v>53</c:v>
              </c:pt>
              <c:pt idx="26">
                <c:v>93</c:v>
              </c:pt>
              <c:pt idx="27">
                <c:v>117</c:v>
              </c:pt>
              <c:pt idx="28">
                <c:v>63</c:v>
              </c:pt>
              <c:pt idx="29">
                <c:v>132</c:v>
              </c:pt>
              <c:pt idx="30">
                <c:v>104</c:v>
              </c:pt>
              <c:pt idx="31">
                <c:v>86</c:v>
              </c:pt>
              <c:pt idx="32">
                <c:v>31</c:v>
              </c:pt>
              <c:pt idx="33">
                <c:v>83</c:v>
              </c:pt>
              <c:pt idx="34">
                <c:v>85</c:v>
              </c:pt>
              <c:pt idx="35">
                <c:v>100</c:v>
              </c:pt>
              <c:pt idx="36">
                <c:v>86</c:v>
              </c:pt>
              <c:pt idx="37">
                <c:v>121</c:v>
              </c:pt>
              <c:pt idx="38">
                <c:v>114</c:v>
              </c:pt>
              <c:pt idx="39">
                <c:v>43</c:v>
              </c:pt>
              <c:pt idx="40">
                <c:v>34</c:v>
              </c:pt>
              <c:pt idx="41">
                <c:v>26</c:v>
              </c:pt>
              <c:pt idx="42">
                <c:v>47</c:v>
              </c:pt>
              <c:pt idx="43">
                <c:v>71</c:v>
              </c:pt>
              <c:pt idx="44">
                <c:v>38</c:v>
              </c:pt>
              <c:pt idx="45">
                <c:v>39</c:v>
              </c:pt>
              <c:pt idx="46">
                <c:v>9</c:v>
              </c:pt>
              <c:pt idx="47">
                <c:v>56</c:v>
              </c:pt>
              <c:pt idx="48">
                <c:v>20</c:v>
              </c:pt>
              <c:pt idx="49">
                <c:v>23</c:v>
              </c:pt>
              <c:pt idx="50">
                <c:v>11</c:v>
              </c:pt>
              <c:pt idx="51">
                <c:v>22</c:v>
              </c:pt>
              <c:pt idx="52">
                <c:v>17</c:v>
              </c:pt>
              <c:pt idx="53">
                <c:v>12</c:v>
              </c:pt>
              <c:pt idx="54">
                <c:v>9</c:v>
              </c:pt>
              <c:pt idx="55">
                <c:v>36</c:v>
              </c:pt>
              <c:pt idx="56">
                <c:v>11</c:v>
              </c:pt>
              <c:pt idx="57">
                <c:v>15</c:v>
              </c:pt>
              <c:pt idx="58">
                <c:v>37</c:v>
              </c:pt>
              <c:pt idx="59">
                <c:v>6</c:v>
              </c:pt>
              <c:pt idx="60">
                <c:v>36</c:v>
              </c:pt>
              <c:pt idx="61">
                <c:v>32</c:v>
              </c:pt>
              <c:pt idx="62">
                <c:v>42</c:v>
              </c:pt>
              <c:pt idx="63">
                <c:v>46</c:v>
              </c:pt>
              <c:pt idx="64">
                <c:v>50</c:v>
              </c:pt>
              <c:pt idx="65">
                <c:v>12</c:v>
              </c:pt>
              <c:pt idx="66">
                <c:v>47</c:v>
              </c:pt>
              <c:pt idx="67">
                <c:v>36</c:v>
              </c:pt>
              <c:pt idx="68">
                <c:v>38</c:v>
              </c:pt>
              <c:pt idx="69">
                <c:v>25</c:v>
              </c:pt>
              <c:pt idx="70">
                <c:v>12</c:v>
              </c:pt>
              <c:pt idx="71">
                <c:v>31</c:v>
              </c:pt>
              <c:pt idx="72">
                <c:v>73</c:v>
              </c:pt>
              <c:pt idx="73">
                <c:v>78</c:v>
              </c:pt>
              <c:pt idx="74">
                <c:v>37</c:v>
              </c:pt>
              <c:pt idx="75">
                <c:v>39</c:v>
              </c:pt>
              <c:pt idx="76">
                <c:v>25</c:v>
              </c:pt>
              <c:pt idx="77">
                <c:v>4</c:v>
              </c:pt>
              <c:pt idx="78">
                <c:v>8</c:v>
              </c:pt>
              <c:pt idx="79">
                <c:v>12</c:v>
              </c:pt>
              <c:pt idx="80">
                <c:v>29</c:v>
              </c:pt>
              <c:pt idx="81">
                <c:v>50</c:v>
              </c:pt>
              <c:pt idx="82">
                <c:v>26</c:v>
              </c:pt>
              <c:pt idx="83">
                <c:v>27</c:v>
              </c:pt>
            </c:numLit>
          </c:val>
          <c:smooth val="0"/>
          <c:extLst>
            <c:ext xmlns:c16="http://schemas.microsoft.com/office/drawing/2014/chart" uri="{C3380CC4-5D6E-409C-BE32-E72D297353CC}">
              <c16:uniqueId val="{00000000-236C-41AF-83F8-0E6FBCF0E7FA}"/>
            </c:ext>
          </c:extLst>
        </c:ser>
        <c:dLbls>
          <c:showLegendKey val="0"/>
          <c:showVal val="0"/>
          <c:showCatName val="0"/>
          <c:showSerName val="0"/>
          <c:showPercent val="0"/>
          <c:showBubbleSize val="0"/>
        </c:dLbls>
        <c:smooth val="0"/>
        <c:axId val="419973952"/>
        <c:axId val="419977912"/>
      </c:lineChart>
      <c:catAx>
        <c:axId val="4199739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crossAx val="419977912"/>
        <c:crosses val="autoZero"/>
        <c:auto val="1"/>
        <c:lblAlgn val="ctr"/>
        <c:lblOffset val="100"/>
        <c:noMultiLvlLbl val="0"/>
      </c:catAx>
      <c:valAx>
        <c:axId val="41997791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crossAx val="41997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600" b="1" i="0" u="none" strike="noStrike" kern="1200" spc="0" baseline="0">
                <a:solidFill>
                  <a:schemeClr val="accent1">
                    <a:lumMod val="75000"/>
                  </a:schemeClr>
                </a:solidFill>
                <a:effectLst/>
                <a:latin typeface="Bahnschrift SemiBold SemiConden" panose="020B0502040204020203" pitchFamily="34" charset="0"/>
                <a:ea typeface="+mn-ea"/>
                <a:cs typeface="+mn-cs"/>
              </a:defRPr>
            </a:pPr>
            <a:r>
              <a:rPr lang="en-US" sz="1600" b="1" i="0" u="none" strike="noStrike" kern="1200" baseline="0">
                <a:solidFill>
                  <a:schemeClr val="accent1">
                    <a:lumMod val="75000"/>
                  </a:schemeClr>
                </a:solidFill>
                <a:effectLst/>
                <a:latin typeface="Bahnschrift SemiBold SemiConden" panose="020B0502040204020203" pitchFamily="34" charset="0"/>
                <a:ea typeface="+mn-ea"/>
                <a:cs typeface="+mn-cs"/>
              </a:rPr>
              <a:t>Trend of Revenue Generated for each day</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chemeClr val="accent1">
                  <a:lumMod val="75000"/>
                </a:schemeClr>
              </a:solidFill>
              <a:effectLst/>
              <a:latin typeface="Bahnschrift SemiBold SemiConden" panose="020B0502040204020203"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cat>
            <c:strLit>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Lit>
          </c:cat>
          <c:val>
            <c:numLit>
              <c:formatCode>General</c:formatCode>
              <c:ptCount val="84"/>
              <c:pt idx="0">
                <c:v>7586.8736581135781</c:v>
              </c:pt>
              <c:pt idx="1">
                <c:v>5221.0434148769727</c:v>
              </c:pt>
              <c:pt idx="2">
                <c:v>9058.300964646709</c:v>
              </c:pt>
              <c:pt idx="3">
                <c:v>3393.1637093109939</c:v>
              </c:pt>
              <c:pt idx="4">
                <c:v>7626.1810264763881</c:v>
              </c:pt>
              <c:pt idx="5">
                <c:v>3227.6018039160494</c:v>
              </c:pt>
              <c:pt idx="6">
                <c:v>7195.9357669166438</c:v>
              </c:pt>
              <c:pt idx="7">
                <c:v>3939.9776375030733</c:v>
              </c:pt>
              <c:pt idx="8">
                <c:v>2722.1156494876905</c:v>
              </c:pt>
              <c:pt idx="9">
                <c:v>19006.285520171325</c:v>
              </c:pt>
              <c:pt idx="10">
                <c:v>13995.324082240195</c:v>
              </c:pt>
              <c:pt idx="11">
                <c:v>5964.797977090002</c:v>
              </c:pt>
              <c:pt idx="12">
                <c:v>12271.122494776693</c:v>
              </c:pt>
              <c:pt idx="13">
                <c:v>10063.727754531108</c:v>
              </c:pt>
              <c:pt idx="14">
                <c:v>5209.710158980015</c:v>
              </c:pt>
              <c:pt idx="15">
                <c:v>13182.867013262972</c:v>
              </c:pt>
              <c:pt idx="16">
                <c:v>5277.0825531863156</c:v>
              </c:pt>
              <c:pt idx="17">
                <c:v>4730.8603286647058</c:v>
              </c:pt>
              <c:pt idx="18">
                <c:v>7033.0997354592137</c:v>
              </c:pt>
              <c:pt idx="19">
                <c:v>2417.3054090669202</c:v>
              </c:pt>
              <c:pt idx="20">
                <c:v>7049.4906120250298</c:v>
              </c:pt>
              <c:pt idx="21">
                <c:v>5057.8094207701097</c:v>
              </c:pt>
              <c:pt idx="22">
                <c:v>5191.3533690678478</c:v>
              </c:pt>
              <c:pt idx="23">
                <c:v>6535.417149979904</c:v>
              </c:pt>
              <c:pt idx="24">
                <c:v>5409.9327259953043</c:v>
              </c:pt>
              <c:pt idx="25">
                <c:v>5041.844656348313</c:v>
              </c:pt>
              <c:pt idx="26">
                <c:v>7460.2477086274894</c:v>
              </c:pt>
              <c:pt idx="27">
                <c:v>10792.230243596983</c:v>
              </c:pt>
              <c:pt idx="28">
                <c:v>4885.6877770178135</c:v>
              </c:pt>
              <c:pt idx="29">
                <c:v>13137.116261265695</c:v>
              </c:pt>
              <c:pt idx="30">
                <c:v>7276.0111869139364</c:v>
              </c:pt>
              <c:pt idx="31">
                <c:v>6709.8342216625961</c:v>
              </c:pt>
              <c:pt idx="32">
                <c:v>2887.6254194774256</c:v>
              </c:pt>
              <c:pt idx="33">
                <c:v>7379.105498579067</c:v>
              </c:pt>
              <c:pt idx="34">
                <c:v>8083.5796800291246</c:v>
              </c:pt>
              <c:pt idx="35">
                <c:v>7000.7605290406054</c:v>
              </c:pt>
              <c:pt idx="36">
                <c:v>7024.917520204609</c:v>
              </c:pt>
              <c:pt idx="37">
                <c:v>9422.5107191401676</c:v>
              </c:pt>
              <c:pt idx="38">
                <c:v>8387.0887775784267</c:v>
              </c:pt>
              <c:pt idx="39">
                <c:v>4152.4283600354856</c:v>
              </c:pt>
              <c:pt idx="40">
                <c:v>2549.1102927598981</c:v>
              </c:pt>
              <c:pt idx="41">
                <c:v>1633.8678559883333</c:v>
              </c:pt>
              <c:pt idx="42">
                <c:v>4717.3660075927701</c:v>
              </c:pt>
              <c:pt idx="43">
                <c:v>5292.174736475873</c:v>
              </c:pt>
              <c:pt idx="44">
                <c:v>2463.8752682870486</c:v>
              </c:pt>
              <c:pt idx="45">
                <c:v>2828.2619490188222</c:v>
              </c:pt>
              <c:pt idx="46">
                <c:v>825.75066376559266</c:v>
              </c:pt>
              <c:pt idx="47">
                <c:v>4596.2732229718658</c:v>
              </c:pt>
              <c:pt idx="48">
                <c:v>1486.2834245230993</c:v>
              </c:pt>
              <c:pt idx="49">
                <c:v>2220.2898608623323</c:v>
              </c:pt>
              <c:pt idx="50">
                <c:v>1134.4063659195981</c:v>
              </c:pt>
              <c:pt idx="51">
                <c:v>1828.4364034907699</c:v>
              </c:pt>
              <c:pt idx="52">
                <c:v>1254.5383075297391</c:v>
              </c:pt>
              <c:pt idx="53">
                <c:v>1207.6871922708215</c:v>
              </c:pt>
              <c:pt idx="54">
                <c:v>1450.81617889226</c:v>
              </c:pt>
              <c:pt idx="55">
                <c:v>3785.9390872493627</c:v>
              </c:pt>
              <c:pt idx="56">
                <c:v>1564.1067697907622</c:v>
              </c:pt>
              <c:pt idx="57">
                <c:v>1536.2389940221954</c:v>
              </c:pt>
              <c:pt idx="58">
                <c:v>2644.9608339963415</c:v>
              </c:pt>
              <c:pt idx="59">
                <c:v>1078.7401370808429</c:v>
              </c:pt>
              <c:pt idx="60">
                <c:v>2929.1285901903775</c:v>
              </c:pt>
              <c:pt idx="61">
                <c:v>2452.5260913862203</c:v>
              </c:pt>
              <c:pt idx="62">
                <c:v>3182.7251001101718</c:v>
              </c:pt>
              <c:pt idx="63">
                <c:v>2956.0190521971986</c:v>
              </c:pt>
              <c:pt idx="64">
                <c:v>3716.5116485753533</c:v>
              </c:pt>
              <c:pt idx="65">
                <c:v>1404.4965027870619</c:v>
              </c:pt>
              <c:pt idx="66">
                <c:v>3878.5421330116869</c:v>
              </c:pt>
              <c:pt idx="67">
                <c:v>3462.758303785195</c:v>
              </c:pt>
              <c:pt idx="68">
                <c:v>2919.797142417463</c:v>
              </c:pt>
              <c:pt idx="69">
                <c:v>2889.7909655335379</c:v>
              </c:pt>
              <c:pt idx="70">
                <c:v>1861.6554467170733</c:v>
              </c:pt>
              <c:pt idx="71">
                <c:v>2354.3384179710279</c:v>
              </c:pt>
              <c:pt idx="72">
                <c:v>4892.4435926928618</c:v>
              </c:pt>
              <c:pt idx="73">
                <c:v>5314.1185852035378</c:v>
              </c:pt>
              <c:pt idx="74">
                <c:v>2736.3545507416375</c:v>
              </c:pt>
              <c:pt idx="75">
                <c:v>3470.3605328690251</c:v>
              </c:pt>
              <c:pt idx="76">
                <c:v>2229.8269179693707</c:v>
              </c:pt>
              <c:pt idx="77">
                <c:v>434.01603490336015</c:v>
              </c:pt>
              <c:pt idx="78">
                <c:v>624.68497355384716</c:v>
              </c:pt>
              <c:pt idx="79">
                <c:v>1747.1177268143235</c:v>
              </c:pt>
              <c:pt idx="80">
                <c:v>2759.6495750287258</c:v>
              </c:pt>
              <c:pt idx="81">
                <c:v>4577.2873647910146</c:v>
              </c:pt>
              <c:pt idx="82">
                <c:v>2670.2195953042587</c:v>
              </c:pt>
              <c:pt idx="83">
                <c:v>2099.0272570531638</c:v>
              </c:pt>
            </c:numLit>
          </c:val>
          <c:smooth val="0"/>
          <c:extLst>
            <c:ext xmlns:c16="http://schemas.microsoft.com/office/drawing/2014/chart" uri="{C3380CC4-5D6E-409C-BE32-E72D297353CC}">
              <c16:uniqueId val="{00000000-1921-44E1-BDB7-9D0DE1C40FA4}"/>
            </c:ext>
          </c:extLst>
        </c:ser>
        <c:dLbls>
          <c:showLegendKey val="0"/>
          <c:showVal val="0"/>
          <c:showCatName val="0"/>
          <c:showSerName val="0"/>
          <c:showPercent val="0"/>
          <c:showBubbleSize val="0"/>
        </c:dLbls>
        <c:smooth val="0"/>
        <c:axId val="628154888"/>
        <c:axId val="628157408"/>
      </c:lineChart>
      <c:catAx>
        <c:axId val="628154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157408"/>
        <c:crosses val="autoZero"/>
        <c:auto val="1"/>
        <c:lblAlgn val="ctr"/>
        <c:lblOffset val="100"/>
        <c:noMultiLvlLbl val="0"/>
      </c:catAx>
      <c:valAx>
        <c:axId val="628157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154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600" b="1" i="0" u="none" strike="noStrike" kern="1200" spc="0" baseline="0">
                <a:solidFill>
                  <a:schemeClr val="accent1">
                    <a:lumMod val="75000"/>
                  </a:schemeClr>
                </a:solidFill>
                <a:effectLst/>
                <a:latin typeface="Bahnschrift SemiBold SemiConden" panose="020B0502040204020203" pitchFamily="34" charset="0"/>
                <a:ea typeface="+mn-ea"/>
                <a:cs typeface="+mn-cs"/>
              </a:defRPr>
            </a:pPr>
            <a:r>
              <a:rPr lang="en-US" sz="1600" b="1" i="0" u="none" strike="noStrike" kern="1200" spc="0" baseline="0">
                <a:solidFill>
                  <a:schemeClr val="accent1">
                    <a:lumMod val="75000"/>
                  </a:schemeClr>
                </a:solidFill>
                <a:effectLst/>
                <a:latin typeface="Bahnschrift SemiBold SemiConden" panose="020B0502040204020203" pitchFamily="34" charset="0"/>
                <a:ea typeface="+mn-ea"/>
                <a:cs typeface="+mn-cs"/>
              </a:rPr>
              <a:t>Trend of Revenue Generated for Each Product</a:t>
            </a:r>
          </a:p>
        </c:rich>
      </c:tx>
      <c:layout>
        <c:manualLayout>
          <c:xMode val="edge"/>
          <c:yMode val="edge"/>
          <c:x val="0.16361789151356079"/>
          <c:y val="3.2407407407407406E-2"/>
        </c:manualLayout>
      </c:layout>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chemeClr val="accent1">
                  <a:lumMod val="75000"/>
                </a:schemeClr>
              </a:solidFill>
              <a:effectLst/>
              <a:latin typeface="Bahnschrift SemiBold SemiConden" panose="020B0502040204020203" pitchFamily="34" charset="0"/>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alpha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alpha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alpha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31750" cap="rnd">
              <a:solidFill>
                <a:schemeClr val="accent1">
                  <a:alpha val="85000"/>
                </a:schemeClr>
              </a:solidFill>
              <a:round/>
            </a:ln>
            <a:effectLst/>
          </c:spPr>
          <c:marker>
            <c:symbol val="none"/>
          </c:marker>
          <c:cat>
            <c:strLit>
              <c:ptCount val="6"/>
              <c:pt idx="0">
                <c:v>Aloo Shots Pizzabun</c:v>
              </c:pt>
              <c:pt idx="1">
                <c:v>Crispy Chole Pizzabun</c:v>
              </c:pt>
              <c:pt idx="2">
                <c:v>Large Paneer Tikka Pizzabun</c:v>
              </c:pt>
              <c:pt idx="3">
                <c:v>Medium Crispy Chole Pizzabun</c:v>
              </c:pt>
              <c:pt idx="4">
                <c:v>Minty Pizzabun</c:v>
              </c:pt>
              <c:pt idx="5">
                <c:v>Paneer Tikka Pizzabun</c:v>
              </c:pt>
            </c:strLit>
          </c:cat>
          <c:val>
            <c:numLit>
              <c:formatCode>General</c:formatCode>
              <c:ptCount val="6"/>
              <c:pt idx="0">
                <c:v>486.47794867070024</c:v>
              </c:pt>
              <c:pt idx="1">
                <c:v>487.12566323891747</c:v>
              </c:pt>
              <c:pt idx="2">
                <c:v>524.24404664389635</c:v>
              </c:pt>
              <c:pt idx="3">
                <c:v>500.04975545984922</c:v>
              </c:pt>
              <c:pt idx="4">
                <c:v>532.83268269720122</c:v>
              </c:pt>
              <c:pt idx="5">
                <c:v>505.00289468626119</c:v>
              </c:pt>
            </c:numLit>
          </c:val>
          <c:smooth val="0"/>
          <c:extLst>
            <c:ext xmlns:c16="http://schemas.microsoft.com/office/drawing/2014/chart" uri="{C3380CC4-5D6E-409C-BE32-E72D297353CC}">
              <c16:uniqueId val="{00000000-D708-48D5-B6DE-B65E20101D98}"/>
            </c:ext>
          </c:extLst>
        </c:ser>
        <c:dLbls>
          <c:showLegendKey val="0"/>
          <c:showVal val="0"/>
          <c:showCatName val="0"/>
          <c:showSerName val="0"/>
          <c:showPercent val="0"/>
          <c:showBubbleSize val="0"/>
        </c:dLbls>
        <c:smooth val="0"/>
        <c:axId val="628168928"/>
        <c:axId val="628170368"/>
      </c:lineChart>
      <c:catAx>
        <c:axId val="62816892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28170368"/>
        <c:crosses val="autoZero"/>
        <c:auto val="1"/>
        <c:lblAlgn val="ctr"/>
        <c:lblOffset val="100"/>
        <c:noMultiLvlLbl val="0"/>
      </c:catAx>
      <c:valAx>
        <c:axId val="6281703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2816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6</xdr:row>
      <xdr:rowOff>0</xdr:rowOff>
    </xdr:from>
    <xdr:to>
      <xdr:col>12</xdr:col>
      <xdr:colOff>304800</xdr:colOff>
      <xdr:row>18</xdr:row>
      <xdr:rowOff>144780</xdr:rowOff>
    </xdr:to>
    <xdr:graphicFrame macro="">
      <xdr:nvGraphicFramePr>
        <xdr:cNvPr id="2" name="Chart 1">
          <a:extLst>
            <a:ext uri="{FF2B5EF4-FFF2-40B4-BE49-F238E27FC236}">
              <a16:creationId xmlns:a16="http://schemas.microsoft.com/office/drawing/2014/main" id="{298BDC14-C5EF-46CB-9391-EFBF675B59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304800</xdr:colOff>
      <xdr:row>6</xdr:row>
      <xdr:rowOff>7620</xdr:rowOff>
    </xdr:from>
    <xdr:to>
      <xdr:col>21</xdr:col>
      <xdr:colOff>601980</xdr:colOff>
      <xdr:row>18</xdr:row>
      <xdr:rowOff>160020</xdr:rowOff>
    </xdr:to>
    <xdr:graphicFrame macro="">
      <xdr:nvGraphicFramePr>
        <xdr:cNvPr id="3" name="Chart 2">
          <a:extLst>
            <a:ext uri="{FF2B5EF4-FFF2-40B4-BE49-F238E27FC236}">
              <a16:creationId xmlns:a16="http://schemas.microsoft.com/office/drawing/2014/main" id="{2532A5B1-9B0F-440B-BB12-1E70A4DAEC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594360</xdr:colOff>
      <xdr:row>18</xdr:row>
      <xdr:rowOff>175260</xdr:rowOff>
    </xdr:from>
    <xdr:to>
      <xdr:col>9</xdr:col>
      <xdr:colOff>289560</xdr:colOff>
      <xdr:row>33</xdr:row>
      <xdr:rowOff>175260</xdr:rowOff>
    </xdr:to>
    <xdr:graphicFrame macro="">
      <xdr:nvGraphicFramePr>
        <xdr:cNvPr id="4" name="Chart 3">
          <a:extLst>
            <a:ext uri="{FF2B5EF4-FFF2-40B4-BE49-F238E27FC236}">
              <a16:creationId xmlns:a16="http://schemas.microsoft.com/office/drawing/2014/main" id="{7D834B08-60B5-4AF5-B826-F144438707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304800</xdr:colOff>
      <xdr:row>18</xdr:row>
      <xdr:rowOff>167640</xdr:rowOff>
    </xdr:from>
    <xdr:to>
      <xdr:col>15</xdr:col>
      <xdr:colOff>586740</xdr:colOff>
      <xdr:row>33</xdr:row>
      <xdr:rowOff>167640</xdr:rowOff>
    </xdr:to>
    <xdr:graphicFrame macro="">
      <xdr:nvGraphicFramePr>
        <xdr:cNvPr id="5" name="Chart 4">
          <a:extLst>
            <a:ext uri="{FF2B5EF4-FFF2-40B4-BE49-F238E27FC236}">
              <a16:creationId xmlns:a16="http://schemas.microsoft.com/office/drawing/2014/main" id="{45486C3A-63D2-4CA7-AD2B-573C8FC83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0</xdr:colOff>
      <xdr:row>6</xdr:row>
      <xdr:rowOff>7620</xdr:rowOff>
    </xdr:from>
    <xdr:to>
      <xdr:col>5</xdr:col>
      <xdr:colOff>0</xdr:colOff>
      <xdr:row>11</xdr:row>
      <xdr:rowOff>99060</xdr:rowOff>
    </xdr:to>
    <mc:AlternateContent xmlns:mc="http://schemas.openxmlformats.org/markup-compatibility/2006" xmlns:a14="http://schemas.microsoft.com/office/drawing/2010/main">
      <mc:Choice Requires="a14">
        <xdr:graphicFrame macro="">
          <xdr:nvGraphicFramePr>
            <xdr:cNvPr id="6" name="Order Type 1">
              <a:extLst>
                <a:ext uri="{FF2B5EF4-FFF2-40B4-BE49-F238E27FC236}">
                  <a16:creationId xmlns:a16="http://schemas.microsoft.com/office/drawing/2014/main" id="{8FD98BA5-4D1C-41B2-8CCE-4991C3B85B14}"/>
                </a:ext>
              </a:extLst>
            </xdr:cNvPr>
            <xdr:cNvGraphicFramePr/>
          </xdr:nvGraphicFramePr>
          <xdr:xfrm>
            <a:off x="0" y="0"/>
            <a:ext cx="0" cy="0"/>
          </xdr:xfrm>
          <a:graphic>
            <a:graphicData uri="http://schemas.microsoft.com/office/drawing/2010/slicer">
              <sle:slicer xmlns:sle="http://schemas.microsoft.com/office/drawing/2010/slicer" name="Order Type 1"/>
            </a:graphicData>
          </a:graphic>
        </xdr:graphicFrame>
      </mc:Choice>
      <mc:Fallback xmlns="">
        <xdr:sp macro="" textlink="">
          <xdr:nvSpPr>
            <xdr:cNvPr id="0" name=""/>
            <xdr:cNvSpPr>
              <a:spLocks noTextEdit="1"/>
            </xdr:cNvSpPr>
          </xdr:nvSpPr>
          <xdr:spPr>
            <a:xfrm>
              <a:off x="1219200" y="922020"/>
              <a:ext cx="1828800" cy="1005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594360</xdr:colOff>
      <xdr:row>11</xdr:row>
      <xdr:rowOff>106680</xdr:rowOff>
    </xdr:from>
    <xdr:to>
      <xdr:col>4</xdr:col>
      <xdr:colOff>594360</xdr:colOff>
      <xdr:row>18</xdr:row>
      <xdr:rowOff>152400</xdr:rowOff>
    </xdr:to>
    <mc:AlternateContent xmlns:mc="http://schemas.openxmlformats.org/markup-compatibility/2006" xmlns:tsle="http://schemas.microsoft.com/office/drawing/2012/timeslicer">
      <mc:Choice Requires="tsle">
        <xdr:graphicFrame macro="">
          <xdr:nvGraphicFramePr>
            <xdr:cNvPr id="10" name="Sale Date">
              <a:extLst>
                <a:ext uri="{FF2B5EF4-FFF2-40B4-BE49-F238E27FC236}">
                  <a16:creationId xmlns:a16="http://schemas.microsoft.com/office/drawing/2014/main" id="{12CACDF3-B6D8-F0B7-EF25-0FC261AF719D}"/>
                </a:ext>
              </a:extLst>
            </xdr:cNvPr>
            <xdr:cNvGraphicFramePr/>
          </xdr:nvGraphicFramePr>
          <xdr:xfrm>
            <a:off x="0" y="0"/>
            <a:ext cx="0" cy="0"/>
          </xdr:xfrm>
          <a:graphic>
            <a:graphicData uri="http://schemas.microsoft.com/office/drawing/2012/timeslicer">
              <tsle:timeslicer name="Sale Date"/>
            </a:graphicData>
          </a:graphic>
        </xdr:graphicFrame>
      </mc:Choice>
      <mc:Fallback xmlns="">
        <xdr:sp macro="" textlink="">
          <xdr:nvSpPr>
            <xdr:cNvPr id="0" name=""/>
            <xdr:cNvSpPr>
              <a:spLocks noTextEdit="1"/>
            </xdr:cNvSpPr>
          </xdr:nvSpPr>
          <xdr:spPr>
            <a:xfrm>
              <a:off x="1203960" y="1935480"/>
              <a:ext cx="1828800" cy="132588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neha Chogale" refreshedDate="45008.61578078704" createdVersion="8" refreshedVersion="8" minRefreshableVersion="3" recordCount="794" xr:uid="{78FA6791-15D5-4197-BE17-A1A1E7B2E1B7}">
  <cacheSource type="worksheet">
    <worksheetSource name="Table3"/>
  </cacheSource>
  <cacheFields count="12">
    <cacheField name="Order ID" numFmtId="0">
      <sharedItems/>
    </cacheField>
    <cacheField name="Product ID" numFmtId="0">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base="2">
        <rangePr groupBy="days" startDate="2022-06-13T00:00:00" endDate="2022-09-07T00:00:00"/>
        <groupItems count="368">
          <s v="&lt;6/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7/2022"/>
        </groupItems>
      </fieldGroup>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4.5012478047171678E-3" maxValue="0.99817658128489728"/>
    </cacheField>
    <cacheField name="Revenue" numFmtId="0">
      <sharedItems containsSemiMixedTypes="0" containsString="0" containsNumber="1" containsInteger="1" minValue="190" maxValue="1000"/>
    </cacheField>
    <cacheField name="net revenue" numFmtId="0">
      <sharedItems containsSemiMixedTypes="0" containsString="0" containsNumber="1" minValue="117.97827365787779" maxValue="998.09720233459757"/>
    </cacheField>
    <cacheField name="Months" numFmtId="0" databaseField="0">
      <fieldGroup base="2">
        <rangePr groupBy="months" startDate="2022-06-13T00:00:00" endDate="2022-09-07T00:00:00"/>
        <groupItems count="14">
          <s v="&lt;6/13/2022"/>
          <s v="Jan"/>
          <s v="Feb"/>
          <s v="Mar"/>
          <s v="Apr"/>
          <s v="May"/>
          <s v="Jun"/>
          <s v="Jul"/>
          <s v="Aug"/>
          <s v="Sep"/>
          <s v="Oct"/>
          <s v="Nov"/>
          <s v="Dec"/>
          <s v="&gt;9/7/2022"/>
        </groupItems>
      </fieldGroup>
    </cacheField>
  </cacheFields>
  <extLst>
    <ext xmlns:x14="http://schemas.microsoft.com/office/spreadsheetml/2009/9/main" uri="{725AE2AE-9491-48be-B2B4-4EB974FC3084}">
      <x14:pivotCacheDefinition pivotCacheId="15000965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s v="PIZB0001"/>
    <x v="0"/>
    <x v="0"/>
    <x v="0"/>
    <n v="72"/>
    <s v="Roch Cousineau"/>
    <n v="8"/>
    <n v="1.372080123313592E-2"/>
    <n v="576"/>
    <n v="574.62791987668641"/>
  </r>
  <r>
    <s v="PBOR00002"/>
    <s v="PIZB0002"/>
    <x v="1"/>
    <x v="1"/>
    <x v="1"/>
    <n v="65"/>
    <s v="Adrien Martin"/>
    <n v="7"/>
    <n v="2.2083854314921911E-2"/>
    <n v="455"/>
    <n v="452.79161456850778"/>
  </r>
  <r>
    <s v="PBOR00003"/>
    <s v="PIZB0003"/>
    <x v="2"/>
    <x v="2"/>
    <x v="0"/>
    <n v="250"/>
    <s v="Albain Forestier"/>
    <n v="3"/>
    <n v="0.92842323956324613"/>
    <n v="750"/>
    <n v="657.15767604367534"/>
  </r>
  <r>
    <s v="PBOR00004"/>
    <s v="PIZB0004"/>
    <x v="3"/>
    <x v="3"/>
    <x v="1"/>
    <n v="130"/>
    <s v="Roch Cousineau"/>
    <n v="5"/>
    <n v="0.20990358910221096"/>
    <n v="650"/>
    <n v="629.00964108977894"/>
  </r>
  <r>
    <s v="PBOR00005"/>
    <s v="PIZB0001"/>
    <x v="4"/>
    <x v="0"/>
    <x v="0"/>
    <n v="72"/>
    <s v="Adrien Martin"/>
    <n v="4"/>
    <n v="0.184343159134289"/>
    <n v="288"/>
    <n v="269.56568408657108"/>
  </r>
  <r>
    <s v="PBOR00006"/>
    <s v="PIZB0002"/>
    <x v="5"/>
    <x v="1"/>
    <x v="1"/>
    <n v="65"/>
    <s v="Albain Forestier"/>
    <n v="8"/>
    <n v="0.11144429073382323"/>
    <n v="520"/>
    <n v="508.8555709266177"/>
  </r>
  <r>
    <s v="PBOR00007"/>
    <s v="PIZB0003"/>
    <x v="1"/>
    <x v="2"/>
    <x v="0"/>
    <n v="250"/>
    <s v="Roch Cousineau"/>
    <n v="3"/>
    <n v="0.56286929186816415"/>
    <n v="750"/>
    <n v="693.71307081318355"/>
  </r>
  <r>
    <s v="PBOR00009"/>
    <s v="PIZB0004"/>
    <x v="6"/>
    <x v="3"/>
    <x v="1"/>
    <n v="130"/>
    <s v="Adrien Martin"/>
    <n v="6"/>
    <n v="3.138956050307417E-2"/>
    <n v="780"/>
    <n v="776.86104394969254"/>
  </r>
  <r>
    <s v="PBOR00010"/>
    <s v="PIZB0005"/>
    <x v="7"/>
    <x v="4"/>
    <x v="0"/>
    <n v="60"/>
    <s v="Albain Forestier"/>
    <n v="7"/>
    <n v="0.23798278495106248"/>
    <n v="420"/>
    <n v="396.20172150489373"/>
  </r>
  <r>
    <s v="PBOR00011"/>
    <s v="PIZB0001"/>
    <x v="6"/>
    <x v="0"/>
    <x v="1"/>
    <n v="72"/>
    <s v="Roch Cousineau"/>
    <n v="9"/>
    <n v="0.19712344024473996"/>
    <n v="648"/>
    <n v="628.28765597552604"/>
  </r>
  <r>
    <s v="PBOR00012"/>
    <s v="PIZB0002"/>
    <x v="2"/>
    <x v="1"/>
    <x v="0"/>
    <n v="65"/>
    <s v="Adrien Martin"/>
    <n v="4"/>
    <n v="6.8295799738434873E-2"/>
    <n v="260"/>
    <n v="253.17042002615651"/>
  </r>
  <r>
    <s v="PBOR00013"/>
    <s v="PIZB0003"/>
    <x v="8"/>
    <x v="2"/>
    <x v="1"/>
    <n v="250"/>
    <s v="Albain Forestier"/>
    <n v="3"/>
    <n v="1.6828522965904168E-2"/>
    <n v="750"/>
    <n v="748.31714770340955"/>
  </r>
  <r>
    <s v="PBOR00014"/>
    <s v="PIZB0004"/>
    <x v="9"/>
    <x v="3"/>
    <x v="0"/>
    <n v="130"/>
    <s v="Roch Cousineau"/>
    <n v="5"/>
    <n v="0.26661284065553453"/>
    <n v="650"/>
    <n v="623.33871593444655"/>
  </r>
  <r>
    <s v="PBOR00015"/>
    <s v="PIZB0001"/>
    <x v="4"/>
    <x v="0"/>
    <x v="1"/>
    <n v="72"/>
    <s v="Adrien Martin"/>
    <n v="12"/>
    <n v="0.21251347110701568"/>
    <n v="864"/>
    <n v="842.74865288929846"/>
  </r>
  <r>
    <s v="PBOR00016"/>
    <s v="PIZB0002"/>
    <x v="10"/>
    <x v="1"/>
    <x v="0"/>
    <n v="65"/>
    <s v="Albain Forestier"/>
    <n v="4"/>
    <n v="0.10994257661413849"/>
    <n v="260"/>
    <n v="249.00574233858615"/>
  </r>
  <r>
    <s v="PBOR00017"/>
    <s v="PIZB0003"/>
    <x v="10"/>
    <x v="2"/>
    <x v="1"/>
    <n v="250"/>
    <s v="Roch Cousineau"/>
    <n v="3"/>
    <n v="0.53607498908607099"/>
    <n v="750"/>
    <n v="696.39250109139289"/>
  </r>
  <r>
    <s v="PBOR00018"/>
    <s v="PIZB0004"/>
    <x v="6"/>
    <x v="3"/>
    <x v="0"/>
    <n v="130"/>
    <s v="Adrien Martin"/>
    <n v="5"/>
    <n v="3.7515550327758003E-2"/>
    <n v="650"/>
    <n v="646.24844496722415"/>
  </r>
  <r>
    <s v="PBOR00019"/>
    <s v="PIZB0005"/>
    <x v="9"/>
    <x v="4"/>
    <x v="0"/>
    <n v="60"/>
    <s v="Albain Forestier"/>
    <n v="13"/>
    <n v="2.4938289886663061E-2"/>
    <n v="780"/>
    <n v="777.50617101133366"/>
  </r>
  <r>
    <s v="PBOR00020"/>
    <s v="PIZB0006"/>
    <x v="10"/>
    <x v="5"/>
    <x v="1"/>
    <n v="95"/>
    <s v="Roch Cousineau"/>
    <n v="5"/>
    <n v="1.0123391970414241E-2"/>
    <n v="475"/>
    <n v="473.9876608029586"/>
  </r>
  <r>
    <s v="PBOR00021"/>
    <s v="PIZB0001"/>
    <x v="9"/>
    <x v="0"/>
    <x v="1"/>
    <n v="72"/>
    <s v="Adrien Martin"/>
    <n v="5"/>
    <n v="0.1308869366379137"/>
    <n v="360"/>
    <n v="346.91130633620861"/>
  </r>
  <r>
    <s v="PBOR00022"/>
    <s v="PIZB0002"/>
    <x v="10"/>
    <x v="1"/>
    <x v="1"/>
    <n v="65"/>
    <s v="Albain Forestier"/>
    <n v="4"/>
    <n v="6.6961969492996459E-2"/>
    <n v="260"/>
    <n v="253.30380305070037"/>
  </r>
  <r>
    <s v="PBOR00023"/>
    <s v="PIZB0003"/>
    <x v="2"/>
    <x v="2"/>
    <x v="0"/>
    <n v="250"/>
    <s v="Roch Cousineau"/>
    <n v="3"/>
    <n v="0.36350761794645753"/>
    <n v="750"/>
    <n v="713.64923820535421"/>
  </r>
  <r>
    <s v="PBOR00024"/>
    <s v="PIZB0004"/>
    <x v="11"/>
    <x v="3"/>
    <x v="0"/>
    <n v="130"/>
    <s v="Adrien Martin"/>
    <n v="6"/>
    <n v="0.30841415491993102"/>
    <n v="780"/>
    <n v="749.15858450800692"/>
  </r>
  <r>
    <s v="PBOR00025"/>
    <s v="PIZB0001"/>
    <x v="9"/>
    <x v="0"/>
    <x v="0"/>
    <n v="72"/>
    <s v="Albain Forestier"/>
    <n v="8"/>
    <n v="0.21287301321989574"/>
    <n v="576"/>
    <n v="554.71269867801038"/>
  </r>
  <r>
    <s v="PBOR00026"/>
    <s v="PIZB0002"/>
    <x v="12"/>
    <x v="1"/>
    <x v="0"/>
    <n v="65"/>
    <s v="Roch Cousineau"/>
    <n v="5"/>
    <n v="0.11047742601795077"/>
    <n v="325"/>
    <n v="313.95225739820495"/>
  </r>
  <r>
    <s v="PBOR00027"/>
    <s v="PIZB0003"/>
    <x v="4"/>
    <x v="2"/>
    <x v="0"/>
    <n v="250"/>
    <s v="Adrien Martin"/>
    <n v="2"/>
    <n v="4.8799156151631218E-2"/>
    <n v="500"/>
    <n v="495.1200843848369"/>
  </r>
  <r>
    <s v="PBOR00035"/>
    <s v="PIZB0004"/>
    <x v="10"/>
    <x v="3"/>
    <x v="0"/>
    <n v="130"/>
    <s v="Albain Forestier"/>
    <n v="3"/>
    <n v="0.27879506176921365"/>
    <n v="390"/>
    <n v="362.12049382307862"/>
  </r>
  <r>
    <s v="PBOR00029"/>
    <s v="PIZB0005"/>
    <x v="10"/>
    <x v="4"/>
    <x v="0"/>
    <n v="60"/>
    <s v="Roch Cousineau"/>
    <n v="14"/>
    <n v="7.6045534046593019E-2"/>
    <n v="840"/>
    <n v="832.39544659534067"/>
  </r>
  <r>
    <s v="PBOR00030"/>
    <s v="PIZB0001"/>
    <x v="2"/>
    <x v="0"/>
    <x v="0"/>
    <n v="72"/>
    <s v="Adrien Martin"/>
    <n v="12"/>
    <n v="0.12055762754740325"/>
    <n v="864"/>
    <n v="851.94423724525973"/>
  </r>
  <r>
    <s v="PBOR00031"/>
    <s v="PIZB0002"/>
    <x v="5"/>
    <x v="1"/>
    <x v="0"/>
    <n v="65"/>
    <s v="Albain Forestier"/>
    <n v="5"/>
    <n v="0.30283946337780637"/>
    <n v="325"/>
    <n v="294.71605366221934"/>
  </r>
  <r>
    <s v="PBOR00032"/>
    <s v="PIZB0003"/>
    <x v="11"/>
    <x v="2"/>
    <x v="1"/>
    <n v="250"/>
    <s v="Roch Cousineau"/>
    <n v="1"/>
    <n v="0.41401829873258272"/>
    <n v="250"/>
    <n v="208.59817012674173"/>
  </r>
  <r>
    <s v="PBOR00033"/>
    <s v="PIZB0004"/>
    <x v="13"/>
    <x v="3"/>
    <x v="0"/>
    <n v="130"/>
    <s v="Adrien Martin"/>
    <n v="4"/>
    <n v="6.1603660271292333E-3"/>
    <n v="520"/>
    <n v="519.38396339728706"/>
  </r>
  <r>
    <s v="PBOR00036"/>
    <s v="PIZB0001"/>
    <x v="14"/>
    <x v="0"/>
    <x v="0"/>
    <n v="72"/>
    <s v="Albain Forestier"/>
    <n v="8"/>
    <n v="0.10495963672233184"/>
    <n v="576"/>
    <n v="565.50403632776681"/>
  </r>
  <r>
    <s v="PBOR00037"/>
    <s v="PIZB0002"/>
    <x v="9"/>
    <x v="1"/>
    <x v="0"/>
    <n v="65"/>
    <s v="Roch Cousineau"/>
    <n v="12"/>
    <n v="0.29377273906475571"/>
    <n v="780"/>
    <n v="750.62272609352442"/>
  </r>
  <r>
    <s v="PBOR00038"/>
    <s v="PIZB0003"/>
    <x v="7"/>
    <x v="2"/>
    <x v="0"/>
    <n v="250"/>
    <s v="Adrien Martin"/>
    <n v="3"/>
    <n v="0.56559810101924179"/>
    <n v="750"/>
    <n v="693.4401898980758"/>
  </r>
  <r>
    <s v="PBOR00040"/>
    <s v="PIZB0004"/>
    <x v="15"/>
    <x v="3"/>
    <x v="0"/>
    <n v="130"/>
    <s v="Albain Forestier"/>
    <n v="3"/>
    <n v="0.14180367825735268"/>
    <n v="390"/>
    <n v="375.81963217426471"/>
  </r>
  <r>
    <s v="PBOR00041"/>
    <s v="PIZB0005"/>
    <x v="15"/>
    <x v="4"/>
    <x v="1"/>
    <n v="60"/>
    <s v="Roch Cousineau"/>
    <n v="11"/>
    <n v="0.19727585407121537"/>
    <n v="660"/>
    <n v="640.27241459287848"/>
  </r>
  <r>
    <s v="PBOR00042"/>
    <s v="PIZB0006"/>
    <x v="8"/>
    <x v="5"/>
    <x v="0"/>
    <n v="95"/>
    <s v="Adrien Martin"/>
    <n v="8"/>
    <n v="0.16026707373910823"/>
    <n v="760"/>
    <n v="743.97329262608923"/>
  </r>
  <r>
    <s v="PBOR00043"/>
    <s v="PIZB0001"/>
    <x v="4"/>
    <x v="0"/>
    <x v="0"/>
    <n v="72"/>
    <s v="Albain Forestier"/>
    <n v="5"/>
    <n v="3.6754234817017679E-2"/>
    <n v="360"/>
    <n v="356.32457651829822"/>
  </r>
  <r>
    <s v="PBOR00044"/>
    <s v="PIZB0002"/>
    <x v="12"/>
    <x v="1"/>
    <x v="0"/>
    <n v="65"/>
    <s v="Roch Cousineau"/>
    <n v="6"/>
    <n v="0.12047427034169578"/>
    <n v="390"/>
    <n v="377.95257296583043"/>
  </r>
  <r>
    <s v="PBOR00045"/>
    <s v="PIZB0003"/>
    <x v="5"/>
    <x v="2"/>
    <x v="1"/>
    <n v="250"/>
    <s v="Adrien Martin"/>
    <n v="1"/>
    <n v="0.38636401364592987"/>
    <n v="250"/>
    <n v="211.36359863540702"/>
  </r>
  <r>
    <s v="PBOR00046"/>
    <s v="PIZB0004"/>
    <x v="8"/>
    <x v="3"/>
    <x v="1"/>
    <n v="130"/>
    <s v="Albain Forestier"/>
    <n v="7"/>
    <n v="0.25111930985495906"/>
    <n v="910"/>
    <n v="884.88806901450414"/>
  </r>
  <r>
    <s v="PBOR00047"/>
    <s v="PIZB0001"/>
    <x v="15"/>
    <x v="0"/>
    <x v="1"/>
    <n v="72"/>
    <s v="Roch Cousineau"/>
    <n v="7"/>
    <n v="0.18099169049889144"/>
    <n v="504"/>
    <n v="485.90083095011084"/>
  </r>
  <r>
    <s v="PBOR00048"/>
    <s v="PIZB0002"/>
    <x v="10"/>
    <x v="1"/>
    <x v="1"/>
    <n v="65"/>
    <s v="Adrien Martin"/>
    <n v="3"/>
    <n v="0.17363786365000505"/>
    <n v="195"/>
    <n v="177.63621363499951"/>
  </r>
  <r>
    <s v="PBOR00049"/>
    <s v="PIZB0003"/>
    <x v="9"/>
    <x v="2"/>
    <x v="1"/>
    <n v="250"/>
    <s v="Albain Forestier"/>
    <n v="1"/>
    <n v="0.75489814137474298"/>
    <n v="250"/>
    <n v="174.5101858625257"/>
  </r>
  <r>
    <s v="PBOR00050"/>
    <s v="PIZB0004"/>
    <x v="7"/>
    <x v="3"/>
    <x v="1"/>
    <n v="130"/>
    <s v="Roch Cousineau"/>
    <n v="6"/>
    <n v="0.41826226246410803"/>
    <n v="780"/>
    <n v="738.17377375358922"/>
  </r>
  <r>
    <s v="PBOR00051"/>
    <s v="PIZB0001"/>
    <x v="14"/>
    <x v="0"/>
    <x v="0"/>
    <n v="72"/>
    <s v="Roch Cousineau"/>
    <n v="4"/>
    <n v="1.372080123313592E-2"/>
    <n v="288"/>
    <n v="286.62791987668641"/>
  </r>
  <r>
    <s v="PBOR00052"/>
    <s v="PIZB0002"/>
    <x v="16"/>
    <x v="1"/>
    <x v="1"/>
    <n v="65"/>
    <s v="Adrien Martin"/>
    <n v="6"/>
    <n v="2.2083854314921911E-2"/>
    <n v="390"/>
    <n v="387.79161456850778"/>
  </r>
  <r>
    <s v="PBOR00053"/>
    <s v="PIZB0003"/>
    <x v="17"/>
    <x v="2"/>
    <x v="0"/>
    <n v="250"/>
    <s v="Albain Forestier"/>
    <n v="3"/>
    <n v="0.92842323956324613"/>
    <n v="750"/>
    <n v="657.15767604367534"/>
  </r>
  <r>
    <s v="PBOR00054"/>
    <s v="PIZB0004"/>
    <x v="17"/>
    <x v="3"/>
    <x v="1"/>
    <n v="130"/>
    <s v="Roch Cousineau"/>
    <n v="2"/>
    <n v="0.20990358910221096"/>
    <n v="260"/>
    <n v="239.00964108977891"/>
  </r>
  <r>
    <s v="PBOR00055"/>
    <s v="PIZB0001"/>
    <x v="5"/>
    <x v="0"/>
    <x v="0"/>
    <n v="72"/>
    <s v="Adrien Martin"/>
    <n v="5"/>
    <n v="0.184343159134289"/>
    <n v="360"/>
    <n v="341.56568408657108"/>
  </r>
  <r>
    <s v="PBOR00056"/>
    <s v="PIZB0002"/>
    <x v="16"/>
    <x v="1"/>
    <x v="1"/>
    <n v="65"/>
    <s v="Albain Forestier"/>
    <n v="8"/>
    <n v="0.11144429073382323"/>
    <n v="520"/>
    <n v="508.8555709266177"/>
  </r>
  <r>
    <s v="PBOR00057"/>
    <s v="PIZB0003"/>
    <x v="1"/>
    <x v="2"/>
    <x v="0"/>
    <n v="250"/>
    <s v="Roch Cousineau"/>
    <n v="3"/>
    <n v="0.56286929186816415"/>
    <n v="750"/>
    <n v="693.71307081318355"/>
  </r>
  <r>
    <s v="PBOR00058"/>
    <s v="PIZB0004"/>
    <x v="18"/>
    <x v="3"/>
    <x v="1"/>
    <n v="130"/>
    <s v="Adrien Martin"/>
    <n v="3"/>
    <n v="3.138956050307417E-2"/>
    <n v="390"/>
    <n v="386.8610439496926"/>
  </r>
  <r>
    <s v="PBOR00059"/>
    <s v="PIZB0005"/>
    <x v="3"/>
    <x v="4"/>
    <x v="0"/>
    <n v="60"/>
    <s v="Albain Forestier"/>
    <n v="13"/>
    <n v="0.23798278495106248"/>
    <n v="780"/>
    <n v="756.20172150489373"/>
  </r>
  <r>
    <s v="PBOR00060"/>
    <s v="PIZB0001"/>
    <x v="19"/>
    <x v="0"/>
    <x v="1"/>
    <n v="72"/>
    <s v="Roch Cousineau"/>
    <n v="5"/>
    <n v="0.19712344024473996"/>
    <n v="360"/>
    <n v="340.28765597552598"/>
  </r>
  <r>
    <s v="PBOR00061"/>
    <s v="PIZB0002"/>
    <x v="20"/>
    <x v="1"/>
    <x v="0"/>
    <n v="65"/>
    <s v="Adrien Martin"/>
    <n v="7"/>
    <n v="6.8295799738434873E-2"/>
    <n v="455"/>
    <n v="448.17042002615653"/>
  </r>
  <r>
    <s v="PBOR00062"/>
    <s v="PIZB0003"/>
    <x v="21"/>
    <x v="2"/>
    <x v="1"/>
    <n v="250"/>
    <s v="Albain Forestier"/>
    <n v="3"/>
    <n v="1.6828522965904168E-2"/>
    <n v="750"/>
    <n v="748.31714770340955"/>
  </r>
  <r>
    <s v="PBOR00063"/>
    <s v="PIZB0004"/>
    <x v="22"/>
    <x v="3"/>
    <x v="0"/>
    <n v="130"/>
    <s v="Roch Cousineau"/>
    <n v="6"/>
    <n v="0.26661284065553453"/>
    <n v="780"/>
    <n v="753.33871593444655"/>
  </r>
  <r>
    <s v="PBOR00064"/>
    <s v="PIZB0001"/>
    <x v="23"/>
    <x v="0"/>
    <x v="1"/>
    <n v="72"/>
    <s v="Adrien Martin"/>
    <n v="11"/>
    <n v="0.21251347110701568"/>
    <n v="792"/>
    <n v="770.74865288929846"/>
  </r>
  <r>
    <s v="PBOR00065"/>
    <s v="PIZB0002"/>
    <x v="24"/>
    <x v="1"/>
    <x v="0"/>
    <n v="65"/>
    <s v="Albain Forestier"/>
    <n v="12"/>
    <n v="0.10994257661413849"/>
    <n v="780"/>
    <n v="769.00574233858617"/>
  </r>
  <r>
    <s v="PBOR00066"/>
    <s v="PIZB0003"/>
    <x v="16"/>
    <x v="2"/>
    <x v="1"/>
    <n v="250"/>
    <s v="Roch Cousineau"/>
    <n v="2"/>
    <n v="0.53607498908607099"/>
    <n v="500"/>
    <n v="446.39250109139289"/>
  </r>
  <r>
    <s v="PBOR00067"/>
    <s v="PIZB0004"/>
    <x v="25"/>
    <x v="3"/>
    <x v="0"/>
    <n v="130"/>
    <s v="Adrien Martin"/>
    <n v="6"/>
    <n v="3.7515550327758003E-2"/>
    <n v="780"/>
    <n v="776.24844496722415"/>
  </r>
  <r>
    <s v="PBOR00068"/>
    <s v="PIZB0005"/>
    <x v="6"/>
    <x v="4"/>
    <x v="0"/>
    <n v="60"/>
    <s v="Albain Forestier"/>
    <n v="15"/>
    <n v="2.4938289886663061E-2"/>
    <n v="900"/>
    <n v="897.50617101133366"/>
  </r>
  <r>
    <s v="PBOR00069"/>
    <s v="PIZB0006"/>
    <x v="2"/>
    <x v="5"/>
    <x v="1"/>
    <n v="95"/>
    <s v="Roch Cousineau"/>
    <n v="9"/>
    <n v="1.0123391970414241E-2"/>
    <n v="855"/>
    <n v="853.98766080295854"/>
  </r>
  <r>
    <s v="PBOR00070"/>
    <s v="PIZB0001"/>
    <x v="26"/>
    <x v="0"/>
    <x v="1"/>
    <n v="72"/>
    <s v="Adrien Martin"/>
    <n v="12"/>
    <n v="0.1308869366379137"/>
    <n v="864"/>
    <n v="850.91130633620867"/>
  </r>
  <r>
    <s v="PBOR00071"/>
    <s v="PIZB0002"/>
    <x v="4"/>
    <x v="1"/>
    <x v="1"/>
    <n v="65"/>
    <s v="Albain Forestier"/>
    <n v="7"/>
    <n v="6.6961969492996459E-2"/>
    <n v="455"/>
    <n v="448.30380305070037"/>
  </r>
  <r>
    <s v="PBOR00072"/>
    <s v="PIZB0003"/>
    <x v="27"/>
    <x v="2"/>
    <x v="0"/>
    <n v="250"/>
    <s v="Roch Cousineau"/>
    <n v="3"/>
    <n v="0.36350761794645753"/>
    <n v="750"/>
    <n v="713.64923820535421"/>
  </r>
  <r>
    <s v="PBOR00073"/>
    <s v="PIZB0004"/>
    <x v="15"/>
    <x v="3"/>
    <x v="0"/>
    <n v="130"/>
    <s v="Adrien Martin"/>
    <n v="6"/>
    <n v="0.30841415491993102"/>
    <n v="780"/>
    <n v="749.15858450800692"/>
  </r>
  <r>
    <s v="PBOR00074"/>
    <s v="PIZB0001"/>
    <x v="28"/>
    <x v="0"/>
    <x v="0"/>
    <n v="72"/>
    <s v="Albain Forestier"/>
    <n v="9"/>
    <n v="0.21287301321989574"/>
    <n v="648"/>
    <n v="626.71269867801038"/>
  </r>
  <r>
    <s v="PBOR00075"/>
    <s v="PIZB0002"/>
    <x v="8"/>
    <x v="1"/>
    <x v="0"/>
    <n v="65"/>
    <s v="Roch Cousineau"/>
    <n v="4"/>
    <n v="0.11047742601795077"/>
    <n v="260"/>
    <n v="248.95225739820492"/>
  </r>
  <r>
    <s v="PBOR00076"/>
    <s v="PIZB0003"/>
    <x v="6"/>
    <x v="2"/>
    <x v="0"/>
    <n v="250"/>
    <s v="Adrien Martin"/>
    <n v="2"/>
    <n v="4.8799156151631218E-2"/>
    <n v="500"/>
    <n v="495.1200843848369"/>
  </r>
  <r>
    <s v="PBOR00077"/>
    <s v="PIZB0004"/>
    <x v="27"/>
    <x v="3"/>
    <x v="0"/>
    <n v="130"/>
    <s v="Albain Forestier"/>
    <n v="6"/>
    <n v="0.27879506176921365"/>
    <n v="780"/>
    <n v="752.12049382307862"/>
  </r>
  <r>
    <s v="PBOR00078"/>
    <s v="PIZB0005"/>
    <x v="10"/>
    <x v="4"/>
    <x v="0"/>
    <n v="60"/>
    <s v="Roch Cousineau"/>
    <n v="9"/>
    <n v="7.6045534046593019E-2"/>
    <n v="540"/>
    <n v="532.39544659534067"/>
  </r>
  <r>
    <s v="PBOR00079"/>
    <s v="PIZB0001"/>
    <x v="29"/>
    <x v="0"/>
    <x v="0"/>
    <n v="72"/>
    <s v="Adrien Martin"/>
    <n v="11"/>
    <n v="0.12055762754740325"/>
    <n v="792"/>
    <n v="779.94423724525973"/>
  </r>
  <r>
    <s v="PBOR00080"/>
    <s v="PIZB0002"/>
    <x v="30"/>
    <x v="1"/>
    <x v="0"/>
    <n v="65"/>
    <s v="Albain Forestier"/>
    <n v="13"/>
    <n v="0.30283946337780637"/>
    <n v="845"/>
    <n v="814.71605366221934"/>
  </r>
  <r>
    <s v="PBOR00081"/>
    <s v="PIZB0003"/>
    <x v="31"/>
    <x v="2"/>
    <x v="1"/>
    <n v="250"/>
    <s v="Roch Cousineau"/>
    <n v="2"/>
    <n v="0.41401829873258272"/>
    <n v="500"/>
    <n v="458.59817012674171"/>
  </r>
  <r>
    <s v="PBOR00082"/>
    <s v="PIZB0004"/>
    <x v="27"/>
    <x v="3"/>
    <x v="0"/>
    <n v="130"/>
    <s v="Adrien Martin"/>
    <n v="6"/>
    <n v="6.1603660271292333E-3"/>
    <n v="780"/>
    <n v="779.38396339728706"/>
  </r>
  <r>
    <s v="PBOR00083"/>
    <s v="PIZB0001"/>
    <x v="29"/>
    <x v="0"/>
    <x v="0"/>
    <n v="72"/>
    <s v="Albain Forestier"/>
    <n v="12"/>
    <n v="0.10495963672233184"/>
    <n v="864"/>
    <n v="853.50403632776681"/>
  </r>
  <r>
    <s v="PBOR00084"/>
    <s v="PIZB0002"/>
    <x v="1"/>
    <x v="1"/>
    <x v="0"/>
    <n v="65"/>
    <s v="Roch Cousineau"/>
    <n v="11"/>
    <n v="0.29377273906475571"/>
    <n v="715"/>
    <n v="685.62272609352442"/>
  </r>
  <r>
    <s v="PBOR00085"/>
    <s v="PIZB0003"/>
    <x v="11"/>
    <x v="2"/>
    <x v="0"/>
    <n v="250"/>
    <s v="Adrien Martin"/>
    <n v="3"/>
    <n v="0.56559810101924179"/>
    <n v="750"/>
    <n v="693.4401898980758"/>
  </r>
  <r>
    <s v="PBOR00086"/>
    <s v="PIZB0004"/>
    <x v="5"/>
    <x v="3"/>
    <x v="0"/>
    <n v="130"/>
    <s v="Albain Forestier"/>
    <n v="4"/>
    <n v="0.14180367825735268"/>
    <n v="520"/>
    <n v="505.81963217426471"/>
  </r>
  <r>
    <s v="PBOR00087"/>
    <s v="PIZB0005"/>
    <x v="2"/>
    <x v="4"/>
    <x v="1"/>
    <n v="60"/>
    <s v="Roch Cousineau"/>
    <n v="14"/>
    <n v="0.19727585407121537"/>
    <n v="840"/>
    <n v="820.27241459287848"/>
  </r>
  <r>
    <s v="PBOR00088"/>
    <s v="PIZB0006"/>
    <x v="31"/>
    <x v="5"/>
    <x v="0"/>
    <n v="95"/>
    <s v="Adrien Martin"/>
    <n v="2"/>
    <n v="0.16026707373910823"/>
    <n v="190"/>
    <n v="173.97329262608918"/>
  </r>
  <r>
    <s v="PBOR00089"/>
    <s v="PIZB0001"/>
    <x v="3"/>
    <x v="0"/>
    <x v="0"/>
    <n v="72"/>
    <s v="Albain Forestier"/>
    <n v="4"/>
    <n v="3.6754234817017679E-2"/>
    <n v="288"/>
    <n v="284.32457651829822"/>
  </r>
  <r>
    <s v="PBOR00090"/>
    <s v="PIZB0002"/>
    <x v="25"/>
    <x v="1"/>
    <x v="0"/>
    <n v="65"/>
    <s v="Roch Cousineau"/>
    <n v="6"/>
    <n v="0.12047427034169578"/>
    <n v="390"/>
    <n v="377.95257296583043"/>
  </r>
  <r>
    <s v="PBOR00091"/>
    <s v="PIZB0003"/>
    <x v="7"/>
    <x v="2"/>
    <x v="1"/>
    <n v="250"/>
    <s v="Adrien Martin"/>
    <n v="2"/>
    <n v="0.38636401364592987"/>
    <n v="500"/>
    <n v="461.36359863540702"/>
  </r>
  <r>
    <s v="PBOR00092"/>
    <s v="PIZB0004"/>
    <x v="25"/>
    <x v="3"/>
    <x v="1"/>
    <n v="130"/>
    <s v="Albain Forestier"/>
    <n v="5"/>
    <n v="0.25111930985495906"/>
    <n v="650"/>
    <n v="624.88806901450414"/>
  </r>
  <r>
    <s v="PBOR00093"/>
    <s v="PIZB0001"/>
    <x v="32"/>
    <x v="0"/>
    <x v="1"/>
    <n v="72"/>
    <s v="Roch Cousineau"/>
    <n v="6"/>
    <n v="0.18099169049889144"/>
    <n v="432"/>
    <n v="413.90083095011084"/>
  </r>
  <r>
    <s v="PBOR00094"/>
    <s v="PIZB0002"/>
    <x v="33"/>
    <x v="1"/>
    <x v="1"/>
    <n v="65"/>
    <s v="Adrien Martin"/>
    <n v="6"/>
    <n v="0.17363786365000505"/>
    <n v="390"/>
    <n v="372.63621363499948"/>
  </r>
  <r>
    <s v="PBOR00095"/>
    <s v="PIZB0003"/>
    <x v="33"/>
    <x v="2"/>
    <x v="1"/>
    <n v="250"/>
    <s v="Albain Forestier"/>
    <n v="3"/>
    <n v="0.75489814137474298"/>
    <n v="750"/>
    <n v="674.51018586252576"/>
  </r>
  <r>
    <s v="PBOR00096"/>
    <s v="PIZB0004"/>
    <x v="22"/>
    <x v="3"/>
    <x v="1"/>
    <n v="130"/>
    <s v="Roch Cousineau"/>
    <n v="4"/>
    <n v="0.41826226246410803"/>
    <n v="520"/>
    <n v="478.17377375358922"/>
  </r>
  <r>
    <s v="PBOR00097"/>
    <s v="PIZB0001"/>
    <x v="34"/>
    <x v="0"/>
    <x v="0"/>
    <n v="72"/>
    <s v="Roch Cousineau"/>
    <n v="11"/>
    <n v="0.52183512590850833"/>
    <n v="792"/>
    <n v="739.8164874091492"/>
  </r>
  <r>
    <s v="PBOR00098"/>
    <s v="PIZB0002"/>
    <x v="7"/>
    <x v="1"/>
    <x v="1"/>
    <n v="65"/>
    <s v="Adrien Martin"/>
    <n v="12"/>
    <n v="0.4407264983607897"/>
    <n v="780"/>
    <n v="735.92735016392101"/>
  </r>
  <r>
    <s v="PBOR00099"/>
    <s v="PIZB0003"/>
    <x v="3"/>
    <x v="2"/>
    <x v="0"/>
    <n v="250"/>
    <s v="Albain Forestier"/>
    <n v="3"/>
    <n v="0.30123769132028422"/>
    <n v="750"/>
    <n v="719.87623086797157"/>
  </r>
  <r>
    <s v="PBOR00100"/>
    <s v="PIZB0004"/>
    <x v="31"/>
    <x v="3"/>
    <x v="1"/>
    <n v="130"/>
    <s v="Roch Cousineau"/>
    <n v="4"/>
    <n v="0.42020557863905661"/>
    <n v="520"/>
    <n v="477.97944213609435"/>
  </r>
  <r>
    <s v="PBOR00101"/>
    <s v="PIZB0001"/>
    <x v="4"/>
    <x v="0"/>
    <x v="0"/>
    <n v="72"/>
    <s v="Adrien Martin"/>
    <n v="10"/>
    <n v="0.38179966249899233"/>
    <n v="720"/>
    <n v="681.82003375010072"/>
  </r>
  <r>
    <s v="PBOR00102"/>
    <s v="PIZB0002"/>
    <x v="34"/>
    <x v="1"/>
    <x v="1"/>
    <n v="65"/>
    <s v="Albain Forestier"/>
    <n v="5"/>
    <n v="4.8435914836800764E-3"/>
    <n v="325"/>
    <n v="324.51564085163199"/>
  </r>
  <r>
    <s v="PBOR00103"/>
    <s v="PIZB0003"/>
    <x v="13"/>
    <x v="2"/>
    <x v="0"/>
    <n v="250"/>
    <s v="Roch Cousineau"/>
    <n v="2"/>
    <n v="0.63857584714373206"/>
    <n v="500"/>
    <n v="436.14241528562678"/>
  </r>
  <r>
    <s v="PBOR00104"/>
    <s v="PIZB0004"/>
    <x v="35"/>
    <x v="3"/>
    <x v="1"/>
    <n v="130"/>
    <s v="Adrien Martin"/>
    <n v="7"/>
    <n v="0.92544771931561698"/>
    <n v="910"/>
    <n v="817.45522806843826"/>
  </r>
  <r>
    <s v="PBOR00105"/>
    <s v="PIZB0005"/>
    <x v="2"/>
    <x v="4"/>
    <x v="0"/>
    <n v="60"/>
    <s v="Albain Forestier"/>
    <n v="10"/>
    <n v="4.9069353138029403E-2"/>
    <n v="600"/>
    <n v="595.09306468619707"/>
  </r>
  <r>
    <s v="PBOR00106"/>
    <s v="PIZB0001"/>
    <x v="13"/>
    <x v="0"/>
    <x v="1"/>
    <n v="72"/>
    <s v="Roch Cousineau"/>
    <n v="11"/>
    <n v="0.7875779554918797"/>
    <n v="792"/>
    <n v="713.24220445081198"/>
  </r>
  <r>
    <s v="PBOR00107"/>
    <s v="PIZB0002"/>
    <x v="18"/>
    <x v="1"/>
    <x v="0"/>
    <n v="65"/>
    <s v="Adrien Martin"/>
    <n v="13"/>
    <n v="0.4468603878067412"/>
    <n v="845"/>
    <n v="800.31396121932585"/>
  </r>
  <r>
    <s v="PBOR00108"/>
    <s v="PIZB0003"/>
    <x v="23"/>
    <x v="2"/>
    <x v="1"/>
    <n v="250"/>
    <s v="Albain Forestier"/>
    <n v="2"/>
    <n v="0.89674363393446022"/>
    <n v="500"/>
    <n v="410.32563660655399"/>
  </r>
  <r>
    <s v="PBOR00109"/>
    <s v="PIZB0004"/>
    <x v="36"/>
    <x v="3"/>
    <x v="0"/>
    <n v="130"/>
    <s v="Roch Cousineau"/>
    <n v="6"/>
    <n v="3.2373342558606799E-2"/>
    <n v="780"/>
    <n v="776.76266574413933"/>
  </r>
  <r>
    <s v="PBOR00110"/>
    <s v="PIZB0001"/>
    <x v="37"/>
    <x v="0"/>
    <x v="1"/>
    <n v="72"/>
    <s v="Adrien Martin"/>
    <n v="11"/>
    <n v="0.94247200152138155"/>
    <n v="792"/>
    <n v="697.75279984786187"/>
  </r>
  <r>
    <s v="PBOR00111"/>
    <s v="PIZB0002"/>
    <x v="4"/>
    <x v="1"/>
    <x v="0"/>
    <n v="65"/>
    <s v="Albain Forestier"/>
    <n v="7"/>
    <n v="0.24863680679080546"/>
    <n v="455"/>
    <n v="430.13631932091948"/>
  </r>
  <r>
    <s v="PBOR00112"/>
    <s v="PIZB0003"/>
    <x v="3"/>
    <x v="2"/>
    <x v="1"/>
    <n v="250"/>
    <s v="Roch Cousineau"/>
    <n v="1"/>
    <n v="4.9896521056402299E-2"/>
    <n v="250"/>
    <n v="245.01034789435977"/>
  </r>
  <r>
    <s v="PBOR00113"/>
    <s v="PIZB0004"/>
    <x v="35"/>
    <x v="3"/>
    <x v="0"/>
    <n v="130"/>
    <s v="Adrien Martin"/>
    <n v="7"/>
    <n v="0.49618340188276622"/>
    <n v="910"/>
    <n v="860.38165981172335"/>
  </r>
  <r>
    <s v="PBOR00114"/>
    <s v="PIZB0005"/>
    <x v="11"/>
    <x v="4"/>
    <x v="0"/>
    <n v="60"/>
    <s v="Albain Forestier"/>
    <n v="13"/>
    <n v="0.62889621592411693"/>
    <n v="780"/>
    <n v="717.11037840758831"/>
  </r>
  <r>
    <s v="PBOR00115"/>
    <s v="PIZB0006"/>
    <x v="10"/>
    <x v="5"/>
    <x v="1"/>
    <n v="95"/>
    <s v="Roch Cousineau"/>
    <n v="8"/>
    <n v="0.87580490637929664"/>
    <n v="760"/>
    <n v="672.41950936207036"/>
  </r>
  <r>
    <s v="PBOR00116"/>
    <s v="PIZB0001"/>
    <x v="1"/>
    <x v="0"/>
    <x v="1"/>
    <n v="72"/>
    <s v="Adrien Martin"/>
    <n v="11"/>
    <n v="0.37069854126093349"/>
    <n v="792"/>
    <n v="754.93014587390667"/>
  </r>
  <r>
    <s v="PBOR00117"/>
    <s v="PIZB0002"/>
    <x v="17"/>
    <x v="1"/>
    <x v="1"/>
    <n v="65"/>
    <s v="Albain Forestier"/>
    <n v="10"/>
    <n v="0.64422602074286228"/>
    <n v="650"/>
    <n v="585.57739792571374"/>
  </r>
  <r>
    <s v="PBOR00118"/>
    <s v="PIZB0003"/>
    <x v="17"/>
    <x v="2"/>
    <x v="0"/>
    <n v="250"/>
    <s v="Roch Cousineau"/>
    <n v="2"/>
    <n v="0.76652707543193765"/>
    <n v="500"/>
    <n v="423.34729245680626"/>
  </r>
  <r>
    <s v="PBOR00119"/>
    <s v="PIZB0004"/>
    <x v="37"/>
    <x v="3"/>
    <x v="0"/>
    <n v="130"/>
    <s v="Adrien Martin"/>
    <n v="2"/>
    <n v="0.74416329829954486"/>
    <n v="260"/>
    <n v="185.58367017004551"/>
  </r>
  <r>
    <s v="PBOR00120"/>
    <s v="PIZB0001"/>
    <x v="4"/>
    <x v="0"/>
    <x v="0"/>
    <n v="72"/>
    <s v="Albain Forestier"/>
    <n v="8"/>
    <n v="0.48484032292333201"/>
    <n v="576"/>
    <n v="527.51596770766685"/>
  </r>
  <r>
    <s v="PBOR00121"/>
    <s v="PIZB0002"/>
    <x v="2"/>
    <x v="1"/>
    <x v="0"/>
    <n v="65"/>
    <s v="Roch Cousineau"/>
    <n v="8"/>
    <n v="0.10556900790048951"/>
    <n v="520"/>
    <n v="509.44309920995107"/>
  </r>
  <r>
    <s v="PBOR00122"/>
    <s v="PIZB0003"/>
    <x v="12"/>
    <x v="2"/>
    <x v="0"/>
    <n v="250"/>
    <s v="Adrien Martin"/>
    <n v="1"/>
    <n v="0.35681327352398817"/>
    <n v="250"/>
    <n v="214.31867264760118"/>
  </r>
  <r>
    <s v="PBOR00123"/>
    <s v="PIZB0004"/>
    <x v="0"/>
    <x v="3"/>
    <x v="0"/>
    <n v="130"/>
    <s v="Albain Forestier"/>
    <n v="2"/>
    <n v="0.38966155247167111"/>
    <n v="260"/>
    <n v="221.03384475283289"/>
  </r>
  <r>
    <s v="PBOR00124"/>
    <s v="PIZB0005"/>
    <x v="38"/>
    <x v="4"/>
    <x v="0"/>
    <n v="60"/>
    <s v="Roch Cousineau"/>
    <n v="6"/>
    <n v="0.27342799854809485"/>
    <n v="360"/>
    <n v="332.65720014519053"/>
  </r>
  <r>
    <s v="PBOR00125"/>
    <s v="PIZB0001"/>
    <x v="1"/>
    <x v="0"/>
    <x v="0"/>
    <n v="72"/>
    <s v="Adrien Martin"/>
    <n v="11"/>
    <n v="0.68404340685026022"/>
    <n v="792"/>
    <n v="723.595659314974"/>
  </r>
  <r>
    <s v="PBOR00126"/>
    <s v="PIZB0002"/>
    <x v="2"/>
    <x v="1"/>
    <x v="0"/>
    <n v="65"/>
    <s v="Albain Forestier"/>
    <n v="4"/>
    <n v="0.30511671475159663"/>
    <n v="260"/>
    <n v="229.48832852484034"/>
  </r>
  <r>
    <s v="PBOR00127"/>
    <s v="PIZB0003"/>
    <x v="5"/>
    <x v="2"/>
    <x v="1"/>
    <n v="250"/>
    <s v="Roch Cousineau"/>
    <n v="3"/>
    <n v="0.26634683182511409"/>
    <n v="750"/>
    <n v="723.36531681748863"/>
  </r>
  <r>
    <s v="PBOR00128"/>
    <s v="PIZB0004"/>
    <x v="3"/>
    <x v="3"/>
    <x v="0"/>
    <n v="130"/>
    <s v="Adrien Martin"/>
    <n v="2"/>
    <n v="0.95598379426073032"/>
    <n v="260"/>
    <n v="164.40162057392695"/>
  </r>
  <r>
    <s v="PBOR00129"/>
    <s v="PIZB0001"/>
    <x v="36"/>
    <x v="0"/>
    <x v="0"/>
    <n v="72"/>
    <s v="Albain Forestier"/>
    <n v="3"/>
    <n v="0.78465682989488972"/>
    <n v="216"/>
    <n v="137.53431701051102"/>
  </r>
  <r>
    <s v="PBOR00130"/>
    <s v="PIZB0002"/>
    <x v="24"/>
    <x v="1"/>
    <x v="0"/>
    <n v="65"/>
    <s v="Roch Cousineau"/>
    <n v="4"/>
    <n v="0.92531650826605816"/>
    <n v="260"/>
    <n v="167.46834917339419"/>
  </r>
  <r>
    <s v="PBOR00131"/>
    <s v="PIZB0003"/>
    <x v="21"/>
    <x v="2"/>
    <x v="0"/>
    <n v="250"/>
    <s v="Adrien Martin"/>
    <n v="3"/>
    <n v="0.91314982692991542"/>
    <n v="750"/>
    <n v="658.68501730700848"/>
  </r>
  <r>
    <s v="PBOR00132"/>
    <s v="PIZB0004"/>
    <x v="32"/>
    <x v="3"/>
    <x v="0"/>
    <n v="130"/>
    <s v="Albain Forestier"/>
    <n v="2"/>
    <n v="8.4586093307030152E-2"/>
    <n v="260"/>
    <n v="251.54139066929699"/>
  </r>
  <r>
    <s v="PBOR00133"/>
    <s v="PIZB0005"/>
    <x v="4"/>
    <x v="4"/>
    <x v="1"/>
    <n v="60"/>
    <s v="Roch Cousineau"/>
    <n v="7"/>
    <n v="0.92983220282837542"/>
    <n v="420"/>
    <n v="327.01677971716248"/>
  </r>
  <r>
    <s v="PBOR00134"/>
    <s v="PIZB0006"/>
    <x v="2"/>
    <x v="5"/>
    <x v="0"/>
    <n v="95"/>
    <s v="Adrien Martin"/>
    <n v="6"/>
    <n v="0.13029960752667558"/>
    <n v="570"/>
    <n v="556.97003924733247"/>
  </r>
  <r>
    <s v="PBOR00135"/>
    <s v="PIZB0001"/>
    <x v="27"/>
    <x v="0"/>
    <x v="0"/>
    <n v="72"/>
    <s v="Albain Forestier"/>
    <n v="6"/>
    <n v="0.41456728266200249"/>
    <n v="432"/>
    <n v="390.54327173379977"/>
  </r>
  <r>
    <s v="PBOR00136"/>
    <s v="PIZB0002"/>
    <x v="0"/>
    <x v="1"/>
    <x v="0"/>
    <n v="65"/>
    <s v="Roch Cousineau"/>
    <n v="8"/>
    <n v="0.77953807822657883"/>
    <n v="520"/>
    <n v="442.04619217734211"/>
  </r>
  <r>
    <s v="PBOR00137"/>
    <s v="PIZB0003"/>
    <x v="1"/>
    <x v="2"/>
    <x v="1"/>
    <n v="250"/>
    <s v="Adrien Martin"/>
    <n v="3"/>
    <n v="0.56602493379943331"/>
    <n v="750"/>
    <n v="693.39750662005667"/>
  </r>
  <r>
    <s v="PBOR00138"/>
    <s v="PIZB0004"/>
    <x v="28"/>
    <x v="3"/>
    <x v="1"/>
    <n v="130"/>
    <s v="Albain Forestier"/>
    <n v="2"/>
    <n v="0.7922771947085826"/>
    <n v="260"/>
    <n v="180.77228052914174"/>
  </r>
  <r>
    <s v="PBOR00139"/>
    <s v="PIZB0001"/>
    <x v="8"/>
    <x v="0"/>
    <x v="1"/>
    <n v="72"/>
    <s v="Roch Cousineau"/>
    <n v="9"/>
    <n v="9.6806596410280221E-2"/>
    <n v="648"/>
    <n v="638.319340358972"/>
  </r>
  <r>
    <s v="PBOR00140"/>
    <s v="PIZB0002"/>
    <x v="33"/>
    <x v="1"/>
    <x v="1"/>
    <n v="65"/>
    <s v="Adrien Martin"/>
    <n v="8"/>
    <n v="0.10738058788365801"/>
    <n v="520"/>
    <n v="509.26194121163422"/>
  </r>
  <r>
    <s v="PBOR00141"/>
    <s v="PIZB0003"/>
    <x v="14"/>
    <x v="2"/>
    <x v="1"/>
    <n v="250"/>
    <s v="Albain Forestier"/>
    <n v="1"/>
    <n v="0.68298720032284699"/>
    <n v="250"/>
    <n v="181.70127996771529"/>
  </r>
  <r>
    <s v="PBOR00142"/>
    <s v="PIZB0004"/>
    <x v="16"/>
    <x v="3"/>
    <x v="1"/>
    <n v="130"/>
    <s v="Roch Cousineau"/>
    <n v="2"/>
    <n v="8.8476327566971991E-2"/>
    <n v="260"/>
    <n v="251.15236724330279"/>
  </r>
  <r>
    <s v="PBOR00143"/>
    <s v="PIZB0001"/>
    <x v="17"/>
    <x v="0"/>
    <x v="0"/>
    <n v="72"/>
    <s v="Roch Cousineau"/>
    <n v="9"/>
    <n v="0.12263076179640997"/>
    <n v="648"/>
    <n v="635.73692382035904"/>
  </r>
  <r>
    <s v="PBOR00144"/>
    <s v="PIZB0002"/>
    <x v="17"/>
    <x v="1"/>
    <x v="1"/>
    <n v="65"/>
    <s v="Adrien Martin"/>
    <n v="7"/>
    <n v="0.21348123854438894"/>
    <n v="455"/>
    <n v="433.65187614556112"/>
  </r>
  <r>
    <s v="PBOR00145"/>
    <s v="PIZB0003"/>
    <x v="5"/>
    <x v="2"/>
    <x v="0"/>
    <n v="250"/>
    <s v="Albain Forestier"/>
    <n v="3"/>
    <n v="0.51777110877083832"/>
    <n v="750"/>
    <n v="698.22288912291617"/>
  </r>
  <r>
    <s v="PBOR00146"/>
    <s v="PIZB0004"/>
    <x v="16"/>
    <x v="3"/>
    <x v="1"/>
    <n v="130"/>
    <s v="Roch Cousineau"/>
    <n v="3"/>
    <n v="0.2471412366587864"/>
    <n v="390"/>
    <n v="365.28587633412138"/>
  </r>
  <r>
    <s v="PBOR00147"/>
    <s v="PIZB0001"/>
    <x v="1"/>
    <x v="0"/>
    <x v="0"/>
    <n v="72"/>
    <s v="Adrien Martin"/>
    <n v="4"/>
    <n v="0.74108890181243625"/>
    <n v="288"/>
    <n v="213.89110981875638"/>
  </r>
  <r>
    <s v="PBOR00148"/>
    <s v="PIZB0002"/>
    <x v="18"/>
    <x v="1"/>
    <x v="1"/>
    <n v="65"/>
    <s v="Albain Forestier"/>
    <n v="5"/>
    <n v="0.7589550474918334"/>
    <n v="325"/>
    <n v="249.10449525081665"/>
  </r>
  <r>
    <s v="PBOR00149"/>
    <s v="PIZB0003"/>
    <x v="3"/>
    <x v="2"/>
    <x v="0"/>
    <n v="250"/>
    <s v="Roch Cousineau"/>
    <n v="4"/>
    <n v="0.39519452416647527"/>
    <n v="1000"/>
    <n v="960.48054758335252"/>
  </r>
  <r>
    <s v="PBOR00150"/>
    <s v="PIZB0004"/>
    <x v="19"/>
    <x v="3"/>
    <x v="1"/>
    <n v="130"/>
    <s v="Adrien Martin"/>
    <n v="5"/>
    <n v="2.5857814158937731E-2"/>
    <n v="650"/>
    <n v="647.41421858410627"/>
  </r>
  <r>
    <s v="PBOR00151"/>
    <s v="PIZB0005"/>
    <x v="20"/>
    <x v="4"/>
    <x v="0"/>
    <n v="60"/>
    <s v="Albain Forestier"/>
    <n v="10"/>
    <n v="0.35224195755599907"/>
    <n v="600"/>
    <n v="564.77580424440009"/>
  </r>
  <r>
    <s v="PBOR00152"/>
    <s v="PIZB0001"/>
    <x v="21"/>
    <x v="0"/>
    <x v="1"/>
    <n v="72"/>
    <s v="Roch Cousineau"/>
    <n v="12"/>
    <n v="4.2934737769464881E-2"/>
    <n v="864"/>
    <n v="859.70652622305352"/>
  </r>
  <r>
    <s v="PBOR00153"/>
    <s v="PIZB0002"/>
    <x v="22"/>
    <x v="1"/>
    <x v="0"/>
    <n v="65"/>
    <s v="Adrien Martin"/>
    <n v="12"/>
    <n v="6.8824781708392013E-3"/>
    <n v="780"/>
    <n v="779.31175218291605"/>
  </r>
  <r>
    <s v="PBOR00154"/>
    <s v="PIZB0003"/>
    <x v="23"/>
    <x v="2"/>
    <x v="1"/>
    <n v="250"/>
    <s v="Albain Forestier"/>
    <n v="1"/>
    <n v="0.8553400747255635"/>
    <n v="250"/>
    <n v="164.46599252744363"/>
  </r>
  <r>
    <s v="PBOR00155"/>
    <s v="PIZB0004"/>
    <x v="24"/>
    <x v="3"/>
    <x v="0"/>
    <n v="130"/>
    <s v="Roch Cousineau"/>
    <n v="6"/>
    <n v="0.62107648533214554"/>
    <n v="780"/>
    <n v="717.89235146678539"/>
  </r>
  <r>
    <s v="PBOR00156"/>
    <s v="PIZB0001"/>
    <x v="16"/>
    <x v="0"/>
    <x v="1"/>
    <n v="72"/>
    <s v="Adrien Martin"/>
    <n v="3"/>
    <n v="0.93819201157518672"/>
    <n v="216"/>
    <n v="122.18079884248132"/>
  </r>
  <r>
    <s v="PBOR00157"/>
    <s v="PIZB0002"/>
    <x v="25"/>
    <x v="1"/>
    <x v="0"/>
    <n v="65"/>
    <s v="Albain Forestier"/>
    <n v="12"/>
    <n v="0.97731506347213748"/>
    <n v="780"/>
    <n v="682.26849365278622"/>
  </r>
  <r>
    <s v="PBOR00158"/>
    <s v="PIZB0003"/>
    <x v="6"/>
    <x v="2"/>
    <x v="1"/>
    <n v="250"/>
    <s v="Roch Cousineau"/>
    <n v="3"/>
    <n v="0.93618769203099483"/>
    <n v="750"/>
    <n v="656.38123079690047"/>
  </r>
  <r>
    <s v="PBOR00159"/>
    <s v="PIZB0004"/>
    <x v="2"/>
    <x v="3"/>
    <x v="0"/>
    <n v="130"/>
    <s v="Adrien Martin"/>
    <n v="5"/>
    <n v="0.92747059451906588"/>
    <n v="650"/>
    <n v="557.25294054809342"/>
  </r>
  <r>
    <s v="PBOR00160"/>
    <s v="PIZB0005"/>
    <x v="26"/>
    <x v="4"/>
    <x v="0"/>
    <n v="60"/>
    <s v="Albain Forestier"/>
    <n v="8"/>
    <n v="9.8331104648150314E-2"/>
    <n v="480"/>
    <n v="470.16688953518496"/>
  </r>
  <r>
    <s v="PBOR00161"/>
    <s v="PIZB0006"/>
    <x v="4"/>
    <x v="5"/>
    <x v="1"/>
    <n v="95"/>
    <s v="Roch Cousineau"/>
    <n v="5"/>
    <n v="4.5012478047171678E-3"/>
    <n v="475"/>
    <n v="474.5498752195283"/>
  </r>
  <r>
    <s v="PBOR00162"/>
    <s v="PIZB0001"/>
    <x v="27"/>
    <x v="0"/>
    <x v="1"/>
    <n v="72"/>
    <s v="Adrien Martin"/>
    <n v="9"/>
    <n v="0.22169192366246837"/>
    <n v="648"/>
    <n v="625.83080763375312"/>
  </r>
  <r>
    <s v="PBOR00163"/>
    <s v="PIZB0002"/>
    <x v="15"/>
    <x v="1"/>
    <x v="1"/>
    <n v="65"/>
    <s v="Albain Forestier"/>
    <n v="6"/>
    <n v="0.91624709117858605"/>
    <n v="390"/>
    <n v="298.37529088214137"/>
  </r>
  <r>
    <s v="PBOR00164"/>
    <s v="PIZB0003"/>
    <x v="28"/>
    <x v="2"/>
    <x v="0"/>
    <n v="250"/>
    <s v="Roch Cousineau"/>
    <n v="3"/>
    <n v="0.61362516317019966"/>
    <n v="750"/>
    <n v="688.63748368298002"/>
  </r>
  <r>
    <s v="PBOR00165"/>
    <s v="PIZB0004"/>
    <x v="8"/>
    <x v="3"/>
    <x v="0"/>
    <n v="130"/>
    <s v="Adrien Martin"/>
    <n v="4"/>
    <n v="0.81572623665656485"/>
    <n v="520"/>
    <n v="438.42737633434353"/>
  </r>
  <r>
    <s v="PBOR00166"/>
    <s v="PIZB0001"/>
    <x v="6"/>
    <x v="0"/>
    <x v="0"/>
    <n v="72"/>
    <s v="Albain Forestier"/>
    <n v="11"/>
    <n v="0.60394772308749511"/>
    <n v="792"/>
    <n v="731.60522769125055"/>
  </r>
  <r>
    <s v="PBOR00167"/>
    <s v="PIZB0002"/>
    <x v="27"/>
    <x v="1"/>
    <x v="0"/>
    <n v="65"/>
    <s v="Roch Cousineau"/>
    <n v="7"/>
    <n v="0.2716676542664398"/>
    <n v="455"/>
    <n v="427.83323457335604"/>
  </r>
  <r>
    <s v="PBOR00168"/>
    <s v="PIZB0003"/>
    <x v="10"/>
    <x v="2"/>
    <x v="0"/>
    <n v="250"/>
    <s v="Adrien Martin"/>
    <n v="2"/>
    <n v="0.56293228162406539"/>
    <n v="500"/>
    <n v="443.70677183759346"/>
  </r>
  <r>
    <s v="PBOR00169"/>
    <s v="PIZB0004"/>
    <x v="29"/>
    <x v="3"/>
    <x v="0"/>
    <n v="130"/>
    <s v="Albain Forestier"/>
    <n v="4"/>
    <n v="0.73579140219525918"/>
    <n v="520"/>
    <n v="446.42085978047407"/>
  </r>
  <r>
    <s v="PBOR00170"/>
    <s v="PIZB0005"/>
    <x v="30"/>
    <x v="4"/>
    <x v="0"/>
    <n v="60"/>
    <s v="Roch Cousineau"/>
    <n v="12"/>
    <n v="0.44112931781121201"/>
    <n v="720"/>
    <n v="675.88706821887877"/>
  </r>
  <r>
    <s v="PBOR00171"/>
    <s v="PIZB0001"/>
    <x v="31"/>
    <x v="0"/>
    <x v="0"/>
    <n v="72"/>
    <s v="Adrien Martin"/>
    <n v="11"/>
    <n v="0.67026763876764872"/>
    <n v="792"/>
    <n v="724.9732361232351"/>
  </r>
  <r>
    <s v="PBOR00172"/>
    <s v="PIZB0002"/>
    <x v="27"/>
    <x v="1"/>
    <x v="0"/>
    <n v="65"/>
    <s v="Albain Forestier"/>
    <n v="9"/>
    <n v="0.21501842814819261"/>
    <n v="585"/>
    <n v="563.49815718518073"/>
  </r>
  <r>
    <s v="PBOR00173"/>
    <s v="PIZB0003"/>
    <x v="29"/>
    <x v="2"/>
    <x v="1"/>
    <n v="250"/>
    <s v="Roch Cousineau"/>
    <n v="3"/>
    <n v="0.77528388030776896"/>
    <n v="750"/>
    <n v="672.47161196922309"/>
  </r>
  <r>
    <s v="PBOR00174"/>
    <s v="PIZB0004"/>
    <x v="1"/>
    <x v="3"/>
    <x v="0"/>
    <n v="130"/>
    <s v="Adrien Martin"/>
    <n v="3"/>
    <n v="0.32334348690445713"/>
    <n v="390"/>
    <n v="357.66565130955428"/>
  </r>
  <r>
    <s v="PBOR00175"/>
    <s v="PIZB0001"/>
    <x v="11"/>
    <x v="0"/>
    <x v="0"/>
    <n v="72"/>
    <s v="Albain Forestier"/>
    <n v="5"/>
    <n v="0.2117276391971491"/>
    <n v="360"/>
    <n v="338.8272360802851"/>
  </r>
  <r>
    <s v="PBOR00176"/>
    <s v="PIZB0002"/>
    <x v="5"/>
    <x v="1"/>
    <x v="0"/>
    <n v="65"/>
    <s v="Roch Cousineau"/>
    <n v="10"/>
    <n v="0.99817658128489728"/>
    <n v="650"/>
    <n v="550.18234187151029"/>
  </r>
  <r>
    <s v="PBOR00177"/>
    <s v="PIZB0003"/>
    <x v="2"/>
    <x v="2"/>
    <x v="0"/>
    <n v="250"/>
    <s v="Adrien Martin"/>
    <n v="3"/>
    <n v="0.34321661485625221"/>
    <n v="750"/>
    <n v="715.67833851437479"/>
  </r>
  <r>
    <s v="PBOR00178"/>
    <s v="PIZB0004"/>
    <x v="31"/>
    <x v="3"/>
    <x v="0"/>
    <n v="130"/>
    <s v="Albain Forestier"/>
    <n v="6"/>
    <n v="0.17688363553653064"/>
    <n v="780"/>
    <n v="762.31163644634694"/>
  </r>
  <r>
    <s v="PBOR00179"/>
    <s v="PIZB0005"/>
    <x v="3"/>
    <x v="4"/>
    <x v="1"/>
    <n v="60"/>
    <s v="Roch Cousineau"/>
    <n v="12"/>
    <n v="0.54853763527560739"/>
    <n v="720"/>
    <n v="665.14623647243923"/>
  </r>
  <r>
    <s v="PBOR00180"/>
    <s v="PIZB0006"/>
    <x v="25"/>
    <x v="5"/>
    <x v="0"/>
    <n v="95"/>
    <s v="Adrien Martin"/>
    <n v="7"/>
    <n v="0.40612729229894939"/>
    <n v="665"/>
    <n v="624.38727077010503"/>
  </r>
  <r>
    <s v="PBOR00181"/>
    <s v="PIZB0001"/>
    <x v="7"/>
    <x v="0"/>
    <x v="0"/>
    <n v="72"/>
    <s v="Albain Forestier"/>
    <n v="6"/>
    <n v="0.16780300089638589"/>
    <n v="432"/>
    <n v="415.21969991036138"/>
  </r>
  <r>
    <s v="PBOR00182"/>
    <s v="PIZB0002"/>
    <x v="25"/>
    <x v="1"/>
    <x v="0"/>
    <n v="65"/>
    <s v="Roch Cousineau"/>
    <n v="10"/>
    <n v="0.91086777790941564"/>
    <n v="650"/>
    <n v="558.9132222090584"/>
  </r>
  <r>
    <s v="PBOR00183"/>
    <s v="PIZB0003"/>
    <x v="32"/>
    <x v="2"/>
    <x v="1"/>
    <n v="250"/>
    <s v="Adrien Martin"/>
    <n v="3"/>
    <n v="0.2731985494536886"/>
    <n v="750"/>
    <n v="722.68014505463111"/>
  </r>
  <r>
    <s v="PBOR00184"/>
    <s v="PIZB0004"/>
    <x v="33"/>
    <x v="3"/>
    <x v="1"/>
    <n v="130"/>
    <s v="Albain Forestier"/>
    <n v="4"/>
    <n v="0.81984662786178419"/>
    <n v="520"/>
    <n v="438.01533721382157"/>
  </r>
  <r>
    <s v="PBOR00185"/>
    <s v="PIZB0001"/>
    <x v="33"/>
    <x v="0"/>
    <x v="1"/>
    <n v="72"/>
    <s v="Roch Cousineau"/>
    <n v="7"/>
    <n v="0.89980934003543744"/>
    <n v="504"/>
    <n v="414.01906599645622"/>
  </r>
  <r>
    <s v="PBOR00186"/>
    <s v="PIZB0002"/>
    <x v="22"/>
    <x v="1"/>
    <x v="1"/>
    <n v="65"/>
    <s v="Adrien Martin"/>
    <n v="5"/>
    <n v="0.73522347452625669"/>
    <n v="325"/>
    <n v="251.47765254737433"/>
  </r>
  <r>
    <s v="PBOR00187"/>
    <s v="PIZB0003"/>
    <x v="34"/>
    <x v="2"/>
    <x v="1"/>
    <n v="250"/>
    <s v="Albain Forestier"/>
    <n v="3"/>
    <n v="0.36579213338930128"/>
    <n v="750"/>
    <n v="713.42078666106988"/>
  </r>
  <r>
    <s v="PBOR00188"/>
    <s v="PIZB0004"/>
    <x v="7"/>
    <x v="3"/>
    <x v="1"/>
    <n v="130"/>
    <s v="Roch Cousineau"/>
    <n v="2"/>
    <n v="0.79313642440033238"/>
    <n v="260"/>
    <n v="180.68635755996678"/>
  </r>
  <r>
    <s v="PBOR00189"/>
    <s v="PIZB0001"/>
    <x v="3"/>
    <x v="0"/>
    <x v="0"/>
    <n v="72"/>
    <s v="Roch Cousineau"/>
    <n v="4"/>
    <n v="8.0407664979564641E-2"/>
    <n v="288"/>
    <n v="279.95923350204356"/>
  </r>
  <r>
    <s v="PBOR00190"/>
    <s v="PIZB0002"/>
    <x v="31"/>
    <x v="1"/>
    <x v="1"/>
    <n v="65"/>
    <s v="Adrien Martin"/>
    <n v="12"/>
    <n v="0.38525936096781821"/>
    <n v="780"/>
    <n v="741.47406390321817"/>
  </r>
  <r>
    <s v="PBOR00191"/>
    <s v="PIZB0003"/>
    <x v="4"/>
    <x v="2"/>
    <x v="0"/>
    <n v="250"/>
    <s v="Albain Forestier"/>
    <n v="1"/>
    <n v="0.45507177071325888"/>
    <n v="250"/>
    <n v="204.49282292867412"/>
  </r>
  <r>
    <s v="PBOR00192"/>
    <s v="PIZB0004"/>
    <x v="34"/>
    <x v="3"/>
    <x v="1"/>
    <n v="130"/>
    <s v="Roch Cousineau"/>
    <n v="4"/>
    <n v="0.93827031337312128"/>
    <n v="520"/>
    <n v="426.17296866268788"/>
  </r>
  <r>
    <s v="PBOR00193"/>
    <s v="PIZB0001"/>
    <x v="13"/>
    <x v="0"/>
    <x v="0"/>
    <n v="72"/>
    <s v="Adrien Martin"/>
    <n v="7"/>
    <n v="0.14716035331195043"/>
    <n v="504"/>
    <n v="489.28396466880497"/>
  </r>
  <r>
    <s v="PBOR00194"/>
    <s v="PIZB0002"/>
    <x v="35"/>
    <x v="1"/>
    <x v="1"/>
    <n v="65"/>
    <s v="Albain Forestier"/>
    <n v="12"/>
    <n v="0.10159867043013626"/>
    <n v="780"/>
    <n v="769.84013295698639"/>
  </r>
  <r>
    <s v="PBOR00195"/>
    <s v="PIZB0003"/>
    <x v="2"/>
    <x v="2"/>
    <x v="0"/>
    <n v="250"/>
    <s v="Roch Cousineau"/>
    <n v="2"/>
    <n v="0.50060788399709522"/>
    <n v="500"/>
    <n v="449.93921160029049"/>
  </r>
  <r>
    <s v="PBOR00196"/>
    <s v="PIZB0004"/>
    <x v="13"/>
    <x v="3"/>
    <x v="1"/>
    <n v="130"/>
    <s v="Adrien Martin"/>
    <n v="6"/>
    <n v="0.70539643021834586"/>
    <n v="780"/>
    <n v="709.46035697816546"/>
  </r>
  <r>
    <s v="PBOR00197"/>
    <s v="PIZB0005"/>
    <x v="18"/>
    <x v="4"/>
    <x v="0"/>
    <n v="60"/>
    <s v="Albain Forestier"/>
    <n v="12"/>
    <n v="0.72481379032239401"/>
    <n v="720"/>
    <n v="647.51862096776063"/>
  </r>
  <r>
    <s v="PBOR00198"/>
    <s v="PIZB0001"/>
    <x v="23"/>
    <x v="0"/>
    <x v="1"/>
    <n v="72"/>
    <s v="Roch Cousineau"/>
    <n v="6"/>
    <n v="0.21833121955544521"/>
    <n v="432"/>
    <n v="410.16687804445547"/>
  </r>
  <r>
    <s v="PBOR00199"/>
    <s v="PIZB0002"/>
    <x v="36"/>
    <x v="1"/>
    <x v="0"/>
    <n v="65"/>
    <s v="Adrien Martin"/>
    <n v="8"/>
    <n v="0.33253524453952932"/>
    <n v="520"/>
    <n v="486.74647554604707"/>
  </r>
  <r>
    <s v="PBOR00200"/>
    <s v="PIZB0003"/>
    <x v="37"/>
    <x v="2"/>
    <x v="1"/>
    <n v="250"/>
    <s v="Albain Forestier"/>
    <n v="2"/>
    <n v="0.39793552100289009"/>
    <n v="500"/>
    <n v="460.20644789971101"/>
  </r>
  <r>
    <s v="PBOR00201"/>
    <s v="PIZB0004"/>
    <x v="4"/>
    <x v="3"/>
    <x v="0"/>
    <n v="130"/>
    <s v="Roch Cousineau"/>
    <n v="4"/>
    <n v="0.83519533088641318"/>
    <n v="520"/>
    <n v="436.48046691135869"/>
  </r>
  <r>
    <s v="PBOR00202"/>
    <s v="PIZB0001"/>
    <x v="3"/>
    <x v="0"/>
    <x v="1"/>
    <n v="72"/>
    <s v="Adrien Martin"/>
    <n v="10"/>
    <n v="8.7312208799101843E-3"/>
    <n v="720"/>
    <n v="719.12687791200904"/>
  </r>
  <r>
    <s v="PBOR00203"/>
    <s v="PIZB0002"/>
    <x v="35"/>
    <x v="1"/>
    <x v="0"/>
    <n v="65"/>
    <s v="Albain Forestier"/>
    <n v="12"/>
    <n v="0.95071636556912675"/>
    <n v="780"/>
    <n v="684.92836344308728"/>
  </r>
  <r>
    <s v="PBOR00204"/>
    <s v="PIZB0003"/>
    <x v="11"/>
    <x v="2"/>
    <x v="1"/>
    <n v="250"/>
    <s v="Roch Cousineau"/>
    <n v="4"/>
    <n v="6.5110770871939172E-2"/>
    <n v="1000"/>
    <n v="993.48892291280606"/>
  </r>
  <r>
    <s v="PBOR00205"/>
    <s v="PIZB0004"/>
    <x v="10"/>
    <x v="3"/>
    <x v="0"/>
    <n v="130"/>
    <s v="Adrien Martin"/>
    <n v="6"/>
    <n v="0.43772024513265795"/>
    <n v="780"/>
    <n v="736.22797548673418"/>
  </r>
  <r>
    <s v="PBOR00206"/>
    <s v="PIZB0005"/>
    <x v="1"/>
    <x v="4"/>
    <x v="0"/>
    <n v="60"/>
    <s v="Albain Forestier"/>
    <n v="7"/>
    <n v="0.41853663840169475"/>
    <n v="420"/>
    <n v="378.14633615983053"/>
  </r>
  <r>
    <s v="PBOR00207"/>
    <s v="PIZB0006"/>
    <x v="17"/>
    <x v="5"/>
    <x v="1"/>
    <n v="95"/>
    <s v="Roch Cousineau"/>
    <n v="7"/>
    <n v="0.38824165845812764"/>
    <n v="665"/>
    <n v="626.17583415418721"/>
  </r>
  <r>
    <s v="PBOR00208"/>
    <s v="PIZB0001"/>
    <x v="17"/>
    <x v="0"/>
    <x v="1"/>
    <n v="72"/>
    <s v="Adrien Martin"/>
    <n v="3"/>
    <n v="0.75434060698733896"/>
    <n v="216"/>
    <n v="140.5659393012661"/>
  </r>
  <r>
    <s v="PBOR00209"/>
    <s v="PIZB0002"/>
    <x v="37"/>
    <x v="1"/>
    <x v="1"/>
    <n v="65"/>
    <s v="Albain Forestier"/>
    <n v="12"/>
    <n v="0.61587381700020483"/>
    <n v="780"/>
    <n v="718.4126182999795"/>
  </r>
  <r>
    <s v="PBOR00210"/>
    <s v="PIZB0003"/>
    <x v="4"/>
    <x v="2"/>
    <x v="0"/>
    <n v="250"/>
    <s v="Roch Cousineau"/>
    <n v="2"/>
    <n v="0.80006888756762451"/>
    <n v="500"/>
    <n v="419.99311124323754"/>
  </r>
  <r>
    <s v="PBOR00211"/>
    <s v="PIZB0004"/>
    <x v="2"/>
    <x v="3"/>
    <x v="0"/>
    <n v="130"/>
    <s v="Adrien Martin"/>
    <n v="5"/>
    <n v="0.68228949683615203"/>
    <n v="650"/>
    <n v="581.77105031638484"/>
  </r>
  <r>
    <s v="PBOR00212"/>
    <s v="PIZB0001"/>
    <x v="12"/>
    <x v="0"/>
    <x v="0"/>
    <n v="72"/>
    <s v="Albain Forestier"/>
    <n v="10"/>
    <n v="1.6479509006877335E-2"/>
    <n v="720"/>
    <n v="718.35204909931224"/>
  </r>
  <r>
    <s v="PBOR00213"/>
    <s v="PIZB0002"/>
    <x v="0"/>
    <x v="1"/>
    <x v="0"/>
    <n v="65"/>
    <s v="Roch Cousineau"/>
    <n v="10"/>
    <n v="0.23078123893127422"/>
    <n v="650"/>
    <n v="626.92187610687256"/>
  </r>
  <r>
    <s v="PBOR00214"/>
    <s v="PIZB0003"/>
    <x v="38"/>
    <x v="2"/>
    <x v="0"/>
    <n v="250"/>
    <s v="Adrien Martin"/>
    <n v="3"/>
    <n v="2.2225272121484729E-2"/>
    <n v="750"/>
    <n v="747.77747278785148"/>
  </r>
  <r>
    <s v="PBOR00215"/>
    <s v="PIZB0004"/>
    <x v="1"/>
    <x v="3"/>
    <x v="0"/>
    <n v="130"/>
    <s v="Albain Forestier"/>
    <n v="3"/>
    <n v="0.72206439626516772"/>
    <n v="390"/>
    <n v="317.79356037348322"/>
  </r>
  <r>
    <s v="PBOR00216"/>
    <s v="PIZB0005"/>
    <x v="2"/>
    <x v="4"/>
    <x v="0"/>
    <n v="60"/>
    <s v="Roch Cousineau"/>
    <n v="7"/>
    <n v="0.66067744665264683"/>
    <n v="420"/>
    <n v="353.93225533473532"/>
  </r>
  <r>
    <s v="PBOR00217"/>
    <s v="PIZB0001"/>
    <x v="5"/>
    <x v="0"/>
    <x v="0"/>
    <n v="72"/>
    <s v="Adrien Martin"/>
    <n v="6"/>
    <n v="0.14048396352986114"/>
    <n v="432"/>
    <n v="417.95160364701388"/>
  </r>
  <r>
    <s v="PBOR00218"/>
    <s v="PIZB0002"/>
    <x v="3"/>
    <x v="1"/>
    <x v="0"/>
    <n v="65"/>
    <s v="Albain Forestier"/>
    <n v="8"/>
    <n v="0.37872981249566817"/>
    <n v="520"/>
    <n v="482.12701875043319"/>
  </r>
  <r>
    <s v="PBOR00219"/>
    <s v="PIZB0003"/>
    <x v="36"/>
    <x v="2"/>
    <x v="1"/>
    <n v="250"/>
    <s v="Roch Cousineau"/>
    <n v="2"/>
    <n v="0.71515589694127546"/>
    <n v="500"/>
    <n v="428.48441030587247"/>
  </r>
  <r>
    <s v="PBOR00220"/>
    <s v="PIZB0004"/>
    <x v="24"/>
    <x v="3"/>
    <x v="0"/>
    <n v="130"/>
    <s v="Adrien Martin"/>
    <n v="6"/>
    <n v="0.21412519358799298"/>
    <n v="780"/>
    <n v="758.58748064120073"/>
  </r>
  <r>
    <s v="PBOR00221"/>
    <s v="PIZB0001"/>
    <x v="21"/>
    <x v="0"/>
    <x v="0"/>
    <n v="72"/>
    <s v="Albain Forestier"/>
    <n v="6"/>
    <n v="0.16455091596073168"/>
    <n v="432"/>
    <n v="415.54490840392685"/>
  </r>
  <r>
    <s v="PBOR00222"/>
    <s v="PIZB0002"/>
    <x v="32"/>
    <x v="1"/>
    <x v="0"/>
    <n v="65"/>
    <s v="Roch Cousineau"/>
    <n v="4"/>
    <n v="0.25666907491668522"/>
    <n v="260"/>
    <n v="234.33309250833148"/>
  </r>
  <r>
    <s v="PBOR00223"/>
    <s v="PIZB0003"/>
    <x v="4"/>
    <x v="2"/>
    <x v="0"/>
    <n v="250"/>
    <s v="Adrien Martin"/>
    <n v="3"/>
    <n v="0.90160231788426648"/>
    <n v="750"/>
    <n v="659.8397682115733"/>
  </r>
  <r>
    <s v="PBOR00224"/>
    <s v="PIZB0004"/>
    <x v="2"/>
    <x v="3"/>
    <x v="0"/>
    <n v="130"/>
    <s v="Albain Forestier"/>
    <n v="2"/>
    <n v="0.320164833885899"/>
    <n v="260"/>
    <n v="227.9835166114101"/>
  </r>
  <r>
    <s v="PBOR00225"/>
    <s v="PIZB0005"/>
    <x v="27"/>
    <x v="4"/>
    <x v="1"/>
    <n v="60"/>
    <s v="Roch Cousineau"/>
    <n v="9"/>
    <n v="0.13498450487731639"/>
    <n v="540"/>
    <n v="526.50154951226841"/>
  </r>
  <r>
    <s v="PBOR00226"/>
    <s v="PIZB0006"/>
    <x v="0"/>
    <x v="5"/>
    <x v="0"/>
    <n v="95"/>
    <s v="Adrien Martin"/>
    <n v="5"/>
    <n v="0.91789593738279973"/>
    <n v="475"/>
    <n v="383.21040626172004"/>
  </r>
  <r>
    <s v="PBOR00227"/>
    <s v="PIZB0001"/>
    <x v="1"/>
    <x v="0"/>
    <x v="0"/>
    <n v="72"/>
    <s v="Albain Forestier"/>
    <n v="3"/>
    <n v="0.98021726342122206"/>
    <n v="216"/>
    <n v="117.97827365787779"/>
  </r>
  <r>
    <s v="PBOR00228"/>
    <s v="PIZB0002"/>
    <x v="28"/>
    <x v="1"/>
    <x v="0"/>
    <n v="65"/>
    <s v="Roch Cousineau"/>
    <n v="7"/>
    <n v="6.7354248366482961E-2"/>
    <n v="455"/>
    <n v="448.26457516335171"/>
  </r>
  <r>
    <s v="PBOR00229"/>
    <s v="PIZB0003"/>
    <x v="8"/>
    <x v="2"/>
    <x v="1"/>
    <n v="250"/>
    <s v="Adrien Martin"/>
    <n v="2"/>
    <n v="0.49907272133883429"/>
    <n v="500"/>
    <n v="450.09272786611655"/>
  </r>
  <r>
    <s v="PBOR00230"/>
    <s v="PIZB0004"/>
    <x v="33"/>
    <x v="3"/>
    <x v="1"/>
    <n v="130"/>
    <s v="Albain Forestier"/>
    <n v="5"/>
    <n v="0.61466468459589796"/>
    <n v="650"/>
    <n v="588.53353154041019"/>
  </r>
  <r>
    <s v="PBOR00231"/>
    <s v="PIZB0001"/>
    <x v="14"/>
    <x v="0"/>
    <x v="1"/>
    <n v="72"/>
    <s v="Roch Cousineau"/>
    <n v="7"/>
    <n v="0.94639798804768638"/>
    <n v="504"/>
    <n v="409.36020119523135"/>
  </r>
  <r>
    <s v="PBOR00232"/>
    <s v="PIZB0002"/>
    <x v="16"/>
    <x v="1"/>
    <x v="1"/>
    <n v="65"/>
    <s v="Adrien Martin"/>
    <n v="10"/>
    <n v="0.95168663838417633"/>
    <n v="650"/>
    <n v="554.83133616158239"/>
  </r>
  <r>
    <s v="PBOR00233"/>
    <s v="PIZB0003"/>
    <x v="17"/>
    <x v="2"/>
    <x v="1"/>
    <n v="250"/>
    <s v="Albain Forestier"/>
    <n v="2"/>
    <n v="0.55958868077394219"/>
    <n v="500"/>
    <n v="444.04113192260576"/>
  </r>
  <r>
    <s v="PBOR00234"/>
    <s v="PIZB0004"/>
    <x v="17"/>
    <x v="3"/>
    <x v="1"/>
    <n v="130"/>
    <s v="Roch Cousineau"/>
    <n v="2"/>
    <n v="0.81003936677165544"/>
    <n v="260"/>
    <n v="178.99606332283446"/>
  </r>
  <r>
    <s v="PBOR00235"/>
    <s v="PIZB0001"/>
    <x v="5"/>
    <x v="0"/>
    <x v="1"/>
    <n v="72"/>
    <s v="Roch Cousineau"/>
    <n v="12"/>
    <n v="0.35450072343254235"/>
    <n v="864"/>
    <n v="828.54992765674581"/>
  </r>
  <r>
    <s v="PBOR00236"/>
    <s v="PIZB0002"/>
    <x v="16"/>
    <x v="1"/>
    <x v="0"/>
    <n v="65"/>
    <s v="Adrien Martin"/>
    <n v="11"/>
    <n v="0.34895469608332785"/>
    <n v="715"/>
    <n v="680.10453039166725"/>
  </r>
  <r>
    <s v="PBOR00237"/>
    <s v="PIZB0003"/>
    <x v="1"/>
    <x v="2"/>
    <x v="0"/>
    <n v="250"/>
    <s v="Albain Forestier"/>
    <n v="2"/>
    <n v="0.52279578451533193"/>
    <n v="500"/>
    <n v="447.72042154846679"/>
  </r>
  <r>
    <s v="PBOR00238"/>
    <s v="PIZB0004"/>
    <x v="18"/>
    <x v="3"/>
    <x v="0"/>
    <n v="130"/>
    <s v="Roch Cousineau"/>
    <n v="3"/>
    <n v="0.69617887937852907"/>
    <n v="390"/>
    <n v="320.38211206214709"/>
  </r>
  <r>
    <s v="PBOR00239"/>
    <s v="PIZB0001"/>
    <x v="3"/>
    <x v="0"/>
    <x v="1"/>
    <n v="72"/>
    <s v="Adrien Martin"/>
    <n v="6"/>
    <n v="0.55638354082081654"/>
    <n v="432"/>
    <n v="376.36164591791834"/>
  </r>
  <r>
    <s v="PBOR00240"/>
    <s v="PIZB0002"/>
    <x v="19"/>
    <x v="1"/>
    <x v="1"/>
    <n v="65"/>
    <s v="Albain Forestier"/>
    <n v="8"/>
    <n v="7.8132692098414003E-2"/>
    <n v="520"/>
    <n v="512.18673079015855"/>
  </r>
  <r>
    <s v="PBOR00241"/>
    <s v="PIZB0003"/>
    <x v="20"/>
    <x v="2"/>
    <x v="1"/>
    <n v="250"/>
    <s v="Roch Cousineau"/>
    <n v="1"/>
    <n v="0.37783112687678633"/>
    <n v="250"/>
    <n v="212.21688731232138"/>
  </r>
  <r>
    <s v="PBOR00242"/>
    <s v="PIZB0004"/>
    <x v="21"/>
    <x v="3"/>
    <x v="1"/>
    <n v="130"/>
    <s v="Adrien Martin"/>
    <n v="7"/>
    <n v="0.34200944354303275"/>
    <n v="910"/>
    <n v="875.79905564569674"/>
  </r>
  <r>
    <s v="PBOR00243"/>
    <s v="PIZB0005"/>
    <x v="22"/>
    <x v="4"/>
    <x v="1"/>
    <n v="60"/>
    <s v="Albain Forestier"/>
    <n v="11"/>
    <n v="0.92737976442865855"/>
    <n v="660"/>
    <n v="567.26202355713417"/>
  </r>
  <r>
    <s v="PBOR00244"/>
    <s v="PIZB0001"/>
    <x v="23"/>
    <x v="0"/>
    <x v="1"/>
    <n v="72"/>
    <s v="Roch Cousineau"/>
    <n v="6"/>
    <n v="0.96938667185148797"/>
    <n v="432"/>
    <n v="335.0613328148512"/>
  </r>
  <r>
    <s v="PBOR00245"/>
    <s v="PIZB0002"/>
    <x v="24"/>
    <x v="1"/>
    <x v="1"/>
    <n v="65"/>
    <s v="Adrien Martin"/>
    <n v="6"/>
    <n v="0.24406307827004359"/>
    <n v="390"/>
    <n v="365.59369217299565"/>
  </r>
  <r>
    <s v="PBOR00246"/>
    <s v="PIZB0003"/>
    <x v="16"/>
    <x v="2"/>
    <x v="0"/>
    <n v="250"/>
    <s v="Albain Forestier"/>
    <n v="2"/>
    <n v="0.931057824254786"/>
    <n v="500"/>
    <n v="406.89421757452141"/>
  </r>
  <r>
    <s v="PBOR00247"/>
    <s v="PIZB0004"/>
    <x v="25"/>
    <x v="3"/>
    <x v="0"/>
    <n v="130"/>
    <s v="Roch Cousineau"/>
    <n v="4"/>
    <n v="0.67570229189541975"/>
    <n v="520"/>
    <n v="452.42977081045802"/>
  </r>
  <r>
    <s v="PBOR00248"/>
    <s v="PIZB0001"/>
    <x v="6"/>
    <x v="0"/>
    <x v="0"/>
    <n v="72"/>
    <s v="Adrien Martin"/>
    <n v="7"/>
    <n v="0.91192982577548221"/>
    <n v="504"/>
    <n v="412.80701742245179"/>
  </r>
  <r>
    <s v="PBOR00249"/>
    <s v="PIZB0002"/>
    <x v="2"/>
    <x v="1"/>
    <x v="1"/>
    <n v="65"/>
    <s v="Albain Forestier"/>
    <n v="13"/>
    <n v="0.46313611506175134"/>
    <n v="845"/>
    <n v="798.68638849382489"/>
  </r>
  <r>
    <s v="PBOR00250"/>
    <s v="PIZB0003"/>
    <x v="26"/>
    <x v="2"/>
    <x v="1"/>
    <n v="250"/>
    <s v="Roch Cousineau"/>
    <n v="1"/>
    <n v="5.3530222562513607E-2"/>
    <n v="250"/>
    <n v="244.64697774374864"/>
  </r>
  <r>
    <s v="PBOR00251"/>
    <s v="PIZB0004"/>
    <x v="4"/>
    <x v="3"/>
    <x v="1"/>
    <n v="130"/>
    <s v="Adrien Martin"/>
    <n v="2"/>
    <n v="0.10135414856508229"/>
    <n v="260"/>
    <n v="249.86458514349178"/>
  </r>
  <r>
    <s v="PBOR00252"/>
    <s v="PIZB0005"/>
    <x v="27"/>
    <x v="4"/>
    <x v="1"/>
    <n v="60"/>
    <s v="Albain Forestier"/>
    <n v="10"/>
    <n v="0.15413196820236597"/>
    <n v="600"/>
    <n v="584.58680317976336"/>
  </r>
  <r>
    <s v="PBOR00253"/>
    <s v="PIZB0006"/>
    <x v="15"/>
    <x v="5"/>
    <x v="1"/>
    <n v="95"/>
    <s v="Roch Cousineau"/>
    <n v="4"/>
    <n v="0.99147229272651061"/>
    <n v="380"/>
    <n v="280.85277072734891"/>
  </r>
  <r>
    <s v="PBOR00254"/>
    <s v="PIZB0001"/>
    <x v="28"/>
    <x v="0"/>
    <x v="1"/>
    <n v="72"/>
    <s v="Adrien Martin"/>
    <n v="4"/>
    <n v="0.26792541838229555"/>
    <n v="288"/>
    <n v="261.20745816177043"/>
  </r>
  <r>
    <s v="PBOR00255"/>
    <s v="PIZB0002"/>
    <x v="8"/>
    <x v="1"/>
    <x v="1"/>
    <n v="65"/>
    <s v="Albain Forestier"/>
    <n v="7"/>
    <n v="0.67400237007588726"/>
    <n v="455"/>
    <n v="387.59976299241129"/>
  </r>
  <r>
    <s v="PBOR00256"/>
    <s v="PIZB0003"/>
    <x v="6"/>
    <x v="2"/>
    <x v="0"/>
    <n v="250"/>
    <s v="Roch Cousineau"/>
    <n v="2"/>
    <n v="0.10779012567415547"/>
    <n v="500"/>
    <n v="489.22098743258448"/>
  </r>
  <r>
    <s v="PBOR00257"/>
    <s v="PIZB0004"/>
    <x v="27"/>
    <x v="3"/>
    <x v="0"/>
    <n v="130"/>
    <s v="Adrien Martin"/>
    <n v="4"/>
    <n v="6.5825812137458972E-2"/>
    <n v="520"/>
    <n v="513.41741878625407"/>
  </r>
  <r>
    <s v="PBOR00258"/>
    <s v="PIZB0001"/>
    <x v="10"/>
    <x v="0"/>
    <x v="0"/>
    <n v="72"/>
    <s v="Albain Forestier"/>
    <n v="11"/>
    <n v="0.36167362480508147"/>
    <n v="792"/>
    <n v="755.83263751949187"/>
  </r>
  <r>
    <s v="PBOR00259"/>
    <s v="PIZB0002"/>
    <x v="29"/>
    <x v="1"/>
    <x v="1"/>
    <n v="65"/>
    <s v="Roch Cousineau"/>
    <n v="9"/>
    <n v="0.15611277710708626"/>
    <n v="585"/>
    <n v="569.38872228929142"/>
  </r>
  <r>
    <s v="PBOR00260"/>
    <s v="PIZB0003"/>
    <x v="30"/>
    <x v="2"/>
    <x v="1"/>
    <n v="250"/>
    <s v="Adrien Martin"/>
    <n v="2"/>
    <n v="0.11892962947938523"/>
    <n v="500"/>
    <n v="488.10703705206146"/>
  </r>
  <r>
    <s v="PBOR00261"/>
    <s v="PIZB0004"/>
    <x v="31"/>
    <x v="3"/>
    <x v="1"/>
    <n v="130"/>
    <s v="Albain Forestier"/>
    <n v="5"/>
    <n v="0.94178498482348294"/>
    <n v="650"/>
    <n v="555.82150151765177"/>
  </r>
  <r>
    <s v="PBOR00262"/>
    <s v="PIZB0005"/>
    <x v="27"/>
    <x v="4"/>
    <x v="1"/>
    <n v="60"/>
    <s v="Roch Cousineau"/>
    <n v="5"/>
    <n v="0.82224390590219021"/>
    <n v="300"/>
    <n v="217.775609409781"/>
  </r>
  <r>
    <s v="PBOR00263"/>
    <s v="PIZB0001"/>
    <x v="29"/>
    <x v="0"/>
    <x v="1"/>
    <n v="72"/>
    <s v="Adrien Martin"/>
    <n v="10"/>
    <n v="1.5473035826796155E-2"/>
    <n v="720"/>
    <n v="718.45269641732034"/>
  </r>
  <r>
    <s v="PBOR00264"/>
    <s v="PIZB0002"/>
    <x v="1"/>
    <x v="1"/>
    <x v="1"/>
    <n v="65"/>
    <s v="Albain Forestier"/>
    <n v="3"/>
    <n v="0.57002189482885535"/>
    <n v="195"/>
    <n v="137.99781051711446"/>
  </r>
  <r>
    <s v="PBOR00265"/>
    <s v="PIZB0003"/>
    <x v="11"/>
    <x v="2"/>
    <x v="0"/>
    <n v="250"/>
    <s v="Roch Cousineau"/>
    <n v="3"/>
    <n v="0.22169123462523532"/>
    <n v="750"/>
    <n v="727.83087653747646"/>
  </r>
  <r>
    <s v="PBOR00266"/>
    <s v="PIZB0004"/>
    <x v="5"/>
    <x v="3"/>
    <x v="1"/>
    <n v="130"/>
    <s v="Adrien Martin"/>
    <n v="6"/>
    <n v="0.16327712663351335"/>
    <n v="780"/>
    <n v="763.67228733664865"/>
  </r>
  <r>
    <s v="PBOR00267"/>
    <s v="PIZB0001"/>
    <x v="2"/>
    <x v="0"/>
    <x v="0"/>
    <n v="72"/>
    <s v="Albain Forestier"/>
    <n v="9"/>
    <n v="0.71431849239690393"/>
    <n v="648"/>
    <n v="576.56815076030966"/>
  </r>
  <r>
    <s v="PBOR00268"/>
    <s v="PIZB0002"/>
    <x v="31"/>
    <x v="1"/>
    <x v="1"/>
    <n v="65"/>
    <s v="Roch Cousineau"/>
    <n v="7"/>
    <n v="0.58151491016386692"/>
    <n v="455"/>
    <n v="396.84850898361333"/>
  </r>
  <r>
    <s v="PBOR00269"/>
    <s v="PIZB0003"/>
    <x v="3"/>
    <x v="2"/>
    <x v="0"/>
    <n v="250"/>
    <s v="Adrien Martin"/>
    <n v="1"/>
    <n v="0.94025500085845537"/>
    <n v="250"/>
    <n v="155.97449991415448"/>
  </r>
  <r>
    <s v="PBOR00270"/>
    <s v="PIZB0004"/>
    <x v="25"/>
    <x v="3"/>
    <x v="1"/>
    <n v="130"/>
    <s v="Albain Forestier"/>
    <n v="3"/>
    <n v="0.85696007733376245"/>
    <n v="390"/>
    <n v="304.30399226662377"/>
  </r>
  <r>
    <s v="PBOR00271"/>
    <s v="PIZB0005"/>
    <x v="7"/>
    <x v="4"/>
    <x v="0"/>
    <n v="60"/>
    <s v="Roch Cousineau"/>
    <n v="6"/>
    <n v="0.73704670632037661"/>
    <n v="360"/>
    <n v="286.29532936796232"/>
  </r>
  <r>
    <s v="PBOR00272"/>
    <s v="PIZB0006"/>
    <x v="25"/>
    <x v="5"/>
    <x v="1"/>
    <n v="95"/>
    <s v="Adrien Martin"/>
    <n v="5"/>
    <n v="0.99556674564351355"/>
    <n v="475"/>
    <n v="375.44332543564866"/>
  </r>
  <r>
    <s v="PBOR00273"/>
    <s v="PIZB0001"/>
    <x v="32"/>
    <x v="0"/>
    <x v="0"/>
    <n v="72"/>
    <s v="Albain Forestier"/>
    <n v="8"/>
    <n v="0.82336237784945987"/>
    <n v="576"/>
    <n v="493.66376221505402"/>
  </r>
  <r>
    <s v="PBOR00274"/>
    <s v="PIZB0002"/>
    <x v="33"/>
    <x v="1"/>
    <x v="1"/>
    <n v="65"/>
    <s v="Roch Cousineau"/>
    <n v="13"/>
    <n v="0.21429857063805535"/>
    <n v="845"/>
    <n v="823.57014293619443"/>
  </r>
  <r>
    <s v="PBOR00275"/>
    <s v="PIZB0003"/>
    <x v="33"/>
    <x v="2"/>
    <x v="0"/>
    <n v="250"/>
    <s v="Adrien Martin"/>
    <n v="2"/>
    <n v="0.9858246368711242"/>
    <n v="500"/>
    <n v="401.41753631288759"/>
  </r>
  <r>
    <s v="PBOR00276"/>
    <s v="PIZB0004"/>
    <x v="22"/>
    <x v="3"/>
    <x v="1"/>
    <n v="130"/>
    <s v="Albain Forestier"/>
    <n v="6"/>
    <n v="2.0787857004193944E-2"/>
    <n v="780"/>
    <n v="777.92121429958058"/>
  </r>
  <r>
    <s v="PBOR00277"/>
    <s v="PIZB0001"/>
    <x v="34"/>
    <x v="0"/>
    <x v="0"/>
    <n v="72"/>
    <s v="Roch Cousineau"/>
    <n v="8"/>
    <n v="0.4043041551106823"/>
    <n v="576"/>
    <n v="535.56958448893181"/>
  </r>
  <r>
    <s v="PBOR00278"/>
    <s v="PIZB0002"/>
    <x v="7"/>
    <x v="1"/>
    <x v="1"/>
    <n v="65"/>
    <s v="Adrien Martin"/>
    <n v="6"/>
    <n v="0.86228936216370378"/>
    <n v="390"/>
    <n v="303.77106378362964"/>
  </r>
  <r>
    <s v="PBOR00279"/>
    <s v="PIZB0003"/>
    <x v="3"/>
    <x v="2"/>
    <x v="0"/>
    <n v="250"/>
    <s v="Albain Forestier"/>
    <n v="3"/>
    <n v="0.20267200262393703"/>
    <n v="750"/>
    <n v="729.73279973760634"/>
  </r>
  <r>
    <s v="PBOR00280"/>
    <s v="PIZB0004"/>
    <x v="31"/>
    <x v="0"/>
    <x v="1"/>
    <n v="72"/>
    <s v="Roch Cousineau"/>
    <n v="6"/>
    <n v="0.42721330596562979"/>
    <n v="432"/>
    <n v="389.27866940343699"/>
  </r>
  <r>
    <s v="PBOR00281"/>
    <s v="PIZB0001"/>
    <x v="4"/>
    <x v="1"/>
    <x v="0"/>
    <n v="65"/>
    <s v="Roch Cousineau"/>
    <n v="13"/>
    <n v="0.87108149970897442"/>
    <n v="845"/>
    <n v="757.89185002910256"/>
  </r>
  <r>
    <s v="PBOR00282"/>
    <s v="PIZB0002"/>
    <x v="34"/>
    <x v="2"/>
    <x v="1"/>
    <n v="250"/>
    <s v="Adrien Martin"/>
    <n v="1"/>
    <n v="2.6358009716956676E-2"/>
    <n v="250"/>
    <n v="247.36419902830434"/>
  </r>
  <r>
    <s v="PBOR00283"/>
    <s v="PIZB0003"/>
    <x v="13"/>
    <x v="3"/>
    <x v="1"/>
    <n v="130"/>
    <s v="Albain Forestier"/>
    <n v="3"/>
    <n v="0.77767785740350603"/>
    <n v="390"/>
    <n v="312.23221425964937"/>
  </r>
  <r>
    <s v="PBOR00284"/>
    <s v="PIZB0004"/>
    <x v="35"/>
    <x v="0"/>
    <x v="1"/>
    <n v="72"/>
    <s v="Roch Cousineau"/>
    <n v="3"/>
    <n v="0.68682565144107521"/>
    <n v="216"/>
    <n v="147.31743485589249"/>
  </r>
  <r>
    <s v="PBOR00285"/>
    <s v="PIZB0001"/>
    <x v="2"/>
    <x v="1"/>
    <x v="1"/>
    <n v="65"/>
    <s v="Adrien Martin"/>
    <n v="14"/>
    <n v="0.58269109940879071"/>
    <n v="910"/>
    <n v="851.73089005912095"/>
  </r>
  <r>
    <s v="PBOR00286"/>
    <s v="PIZB0002"/>
    <x v="13"/>
    <x v="2"/>
    <x v="1"/>
    <n v="250"/>
    <s v="Albain Forestier"/>
    <n v="3"/>
    <n v="0.44339908275720785"/>
    <n v="750"/>
    <n v="705.66009172427925"/>
  </r>
  <r>
    <s v="PBOR00287"/>
    <s v="PIZB0003"/>
    <x v="18"/>
    <x v="3"/>
    <x v="0"/>
    <n v="130"/>
    <s v="Roch Cousineau"/>
    <n v="3"/>
    <n v="0.12575036810320794"/>
    <n v="390"/>
    <n v="377.4249631896792"/>
  </r>
  <r>
    <s v="PBOR00288"/>
    <s v="PIZB0004"/>
    <x v="23"/>
    <x v="4"/>
    <x v="1"/>
    <n v="60"/>
    <s v="Adrien Martin"/>
    <n v="13"/>
    <n v="0.58443763111426095"/>
    <n v="780"/>
    <n v="721.55623688857395"/>
  </r>
  <r>
    <s v="PBOR00289"/>
    <s v="PIZB0005"/>
    <x v="36"/>
    <x v="0"/>
    <x v="0"/>
    <n v="72"/>
    <s v="Albain Forestier"/>
    <n v="11"/>
    <n v="0.20269838427382159"/>
    <n v="792"/>
    <n v="771.73016157261782"/>
  </r>
  <r>
    <s v="PBOR00290"/>
    <s v="PIZB0001"/>
    <x v="37"/>
    <x v="1"/>
    <x v="1"/>
    <n v="65"/>
    <s v="Roch Cousineau"/>
    <n v="5"/>
    <n v="0.34588473967990274"/>
    <n v="325"/>
    <n v="290.4115260320097"/>
  </r>
  <r>
    <s v="PBOR00291"/>
    <s v="PIZB0002"/>
    <x v="4"/>
    <x v="2"/>
    <x v="0"/>
    <n v="250"/>
    <s v="Adrien Martin"/>
    <n v="3"/>
    <n v="0.44863071332488991"/>
    <n v="750"/>
    <n v="705.13692866751103"/>
  </r>
  <r>
    <s v="PBOR00292"/>
    <s v="PIZB0003"/>
    <x v="3"/>
    <x v="3"/>
    <x v="1"/>
    <n v="130"/>
    <s v="Albain Forestier"/>
    <n v="2"/>
    <n v="0.41195662281860623"/>
    <n v="260"/>
    <n v="218.80433771813938"/>
  </r>
  <r>
    <s v="PBOR00293"/>
    <s v="PIZB0004"/>
    <x v="35"/>
    <x v="0"/>
    <x v="0"/>
    <n v="72"/>
    <s v="Roch Cousineau"/>
    <n v="10"/>
    <n v="0.78611978286567918"/>
    <n v="720"/>
    <n v="641.38802171343207"/>
  </r>
  <r>
    <s v="PBOR00294"/>
    <s v="PIZB0001"/>
    <x v="11"/>
    <x v="1"/>
    <x v="1"/>
    <n v="65"/>
    <s v="Adrien Martin"/>
    <n v="12"/>
    <n v="0.82093526112515247"/>
    <n v="780"/>
    <n v="697.90647388748471"/>
  </r>
  <r>
    <s v="PBOR00295"/>
    <s v="PIZB0002"/>
    <x v="10"/>
    <x v="2"/>
    <x v="0"/>
    <n v="250"/>
    <s v="Albain Forestier"/>
    <n v="3"/>
    <n v="0.5655055849614361"/>
    <n v="750"/>
    <n v="693.44944150385641"/>
  </r>
  <r>
    <s v="PBOR00296"/>
    <s v="PIZB0003"/>
    <x v="1"/>
    <x v="3"/>
    <x v="1"/>
    <n v="130"/>
    <s v="Roch Cousineau"/>
    <n v="4"/>
    <n v="0.48001599413027629"/>
    <n v="520"/>
    <n v="471.99840058697237"/>
  </r>
  <r>
    <s v="PBOR00297"/>
    <s v="PIZB0004"/>
    <x v="17"/>
    <x v="4"/>
    <x v="0"/>
    <n v="60"/>
    <s v="Adrien Martin"/>
    <n v="9"/>
    <n v="0.80703544305681518"/>
    <n v="540"/>
    <n v="459.29645569431847"/>
  </r>
  <r>
    <s v="PBOR00298"/>
    <s v="PIZB0005"/>
    <x v="17"/>
    <x v="5"/>
    <x v="1"/>
    <n v="95"/>
    <s v="Albain Forestier"/>
    <n v="6"/>
    <n v="0.13472953271650978"/>
    <n v="570"/>
    <n v="556.52704672834898"/>
  </r>
  <r>
    <s v="PBOR00299"/>
    <s v="PIZB0006"/>
    <x v="37"/>
    <x v="0"/>
    <x v="0"/>
    <n v="72"/>
    <s v="Roch Cousineau"/>
    <n v="9"/>
    <n v="0.53735244514022174"/>
    <n v="648"/>
    <n v="594.26475548597784"/>
  </r>
  <r>
    <s v="PBOR00300"/>
    <s v="PIZB0001"/>
    <x v="4"/>
    <x v="1"/>
    <x v="1"/>
    <n v="65"/>
    <s v="Adrien Martin"/>
    <n v="10"/>
    <n v="0.86493253723020291"/>
    <n v="650"/>
    <n v="563.5067462769797"/>
  </r>
  <r>
    <s v="PBOR00301"/>
    <s v="PIZB0002"/>
    <x v="2"/>
    <x v="2"/>
    <x v="0"/>
    <n v="250"/>
    <s v="Albain Forestier"/>
    <n v="2"/>
    <n v="0.14635193252367351"/>
    <n v="500"/>
    <n v="485.36480674763266"/>
  </r>
  <r>
    <s v="PBOR00302"/>
    <s v="PIZB0003"/>
    <x v="12"/>
    <x v="3"/>
    <x v="1"/>
    <n v="130"/>
    <s v="Roch Cousineau"/>
    <n v="5"/>
    <n v="0.49930216593502397"/>
    <n v="650"/>
    <n v="600.06978340649766"/>
  </r>
  <r>
    <s v="PBOR00303"/>
    <s v="PIZB0004"/>
    <x v="0"/>
    <x v="0"/>
    <x v="0"/>
    <n v="72"/>
    <s v="Adrien Martin"/>
    <n v="4"/>
    <n v="0.16760369217058779"/>
    <n v="288"/>
    <n v="271.23963078294122"/>
  </r>
  <r>
    <s v="PBOR00304"/>
    <s v="PIZB0001"/>
    <x v="38"/>
    <x v="1"/>
    <x v="1"/>
    <n v="65"/>
    <s v="Albain Forestier"/>
    <n v="13"/>
    <n v="0.57040391639924315"/>
    <n v="845"/>
    <n v="787.95960836007566"/>
  </r>
  <r>
    <s v="PBOR00305"/>
    <s v="PIZB0002"/>
    <x v="1"/>
    <x v="2"/>
    <x v="1"/>
    <n v="250"/>
    <s v="Roch Cousineau"/>
    <n v="2"/>
    <n v="0.35240472893682595"/>
    <n v="500"/>
    <n v="464.75952710631742"/>
  </r>
  <r>
    <s v="PBOR00306"/>
    <s v="PIZB0003"/>
    <x v="2"/>
    <x v="3"/>
    <x v="1"/>
    <n v="130"/>
    <s v="Adrien Martin"/>
    <n v="3"/>
    <n v="0.11208092156242278"/>
    <n v="390"/>
    <n v="378.79190784375771"/>
  </r>
  <r>
    <s v="PBOR00307"/>
    <s v="PIZB0004"/>
    <x v="5"/>
    <x v="4"/>
    <x v="1"/>
    <n v="60"/>
    <s v="Albain Forestier"/>
    <n v="10"/>
    <n v="0.57839134647100132"/>
    <n v="600"/>
    <n v="542.16086535289992"/>
  </r>
  <r>
    <s v="PBOR00308"/>
    <s v="PIZB0005"/>
    <x v="3"/>
    <x v="0"/>
    <x v="1"/>
    <n v="72"/>
    <s v="Roch Cousineau"/>
    <n v="9"/>
    <n v="0.18785567306752626"/>
    <n v="648"/>
    <n v="629.21443269324732"/>
  </r>
  <r>
    <s v="PBOR00309"/>
    <s v="PIZB0001"/>
    <x v="36"/>
    <x v="1"/>
    <x v="0"/>
    <n v="65"/>
    <s v="Adrien Martin"/>
    <n v="8"/>
    <n v="0.69234786906479862"/>
    <n v="520"/>
    <n v="450.76521309352017"/>
  </r>
  <r>
    <s v="PBOR00310"/>
    <s v="PIZB0002"/>
    <x v="24"/>
    <x v="2"/>
    <x v="1"/>
    <n v="250"/>
    <s v="Albain Forestier"/>
    <n v="3"/>
    <n v="0.7313105471637672"/>
    <n v="750"/>
    <n v="676.86894528362325"/>
  </r>
  <r>
    <s v="PBOR00311"/>
    <s v="PIZB0003"/>
    <x v="21"/>
    <x v="3"/>
    <x v="0"/>
    <n v="130"/>
    <s v="Roch Cousineau"/>
    <n v="3"/>
    <n v="0.39651294953245186"/>
    <n v="390"/>
    <n v="350.34870504675484"/>
  </r>
  <r>
    <s v="PBOR00312"/>
    <s v="PIZB0004"/>
    <x v="32"/>
    <x v="0"/>
    <x v="1"/>
    <n v="72"/>
    <s v="Adrien Martin"/>
    <n v="5"/>
    <n v="0.47053293956185105"/>
    <n v="360"/>
    <n v="312.94670604381491"/>
  </r>
  <r>
    <s v="PBOR00313"/>
    <s v="PIZB0001"/>
    <x v="4"/>
    <x v="1"/>
    <x v="0"/>
    <n v="65"/>
    <s v="Albain Forestier"/>
    <n v="9"/>
    <n v="0.9022424845836422"/>
    <n v="585"/>
    <n v="494.77575154163577"/>
  </r>
  <r>
    <s v="PBOR00314"/>
    <s v="PIZB0002"/>
    <x v="2"/>
    <x v="2"/>
    <x v="1"/>
    <n v="250"/>
    <s v="Roch Cousineau"/>
    <n v="1"/>
    <n v="0.25057968884738369"/>
    <n v="250"/>
    <n v="224.94203111526164"/>
  </r>
  <r>
    <s v="PBOR00315"/>
    <s v="PIZB0003"/>
    <x v="27"/>
    <x v="3"/>
    <x v="0"/>
    <n v="130"/>
    <s v="Adrien Martin"/>
    <n v="4"/>
    <n v="0.56892266919679113"/>
    <n v="520"/>
    <n v="463.10773308032088"/>
  </r>
  <r>
    <s v="PBOR00316"/>
    <s v="PIZB0004"/>
    <x v="0"/>
    <x v="4"/>
    <x v="1"/>
    <n v="60"/>
    <s v="Albain Forestier"/>
    <n v="6"/>
    <n v="3.357106137416721E-2"/>
    <n v="360"/>
    <n v="356.64289386258326"/>
  </r>
  <r>
    <s v="PBOR00317"/>
    <s v="PIZB0005"/>
    <x v="1"/>
    <x v="5"/>
    <x v="0"/>
    <n v="95"/>
    <s v="Roch Cousineau"/>
    <n v="4"/>
    <n v="0.11797039324964398"/>
    <n v="380"/>
    <n v="368.20296067503563"/>
  </r>
  <r>
    <s v="PBOR00318"/>
    <s v="PIZB0006"/>
    <x v="28"/>
    <x v="0"/>
    <x v="1"/>
    <n v="72"/>
    <s v="Adrien Martin"/>
    <n v="8"/>
    <n v="2.8176385964748696E-2"/>
    <n v="576"/>
    <n v="573.18236140352508"/>
  </r>
  <r>
    <s v="PBOR00319"/>
    <s v="PIZB0001"/>
    <x v="8"/>
    <x v="1"/>
    <x v="0"/>
    <n v="65"/>
    <s v="Albain Forestier"/>
    <n v="8"/>
    <n v="0.66941136725758887"/>
    <n v="520"/>
    <n v="453.05886327424111"/>
  </r>
  <r>
    <s v="PBOR00320"/>
    <s v="PIZB0002"/>
    <x v="33"/>
    <x v="2"/>
    <x v="1"/>
    <n v="250"/>
    <s v="Roch Cousineau"/>
    <n v="2"/>
    <n v="0.36448172495541775"/>
    <n v="500"/>
    <n v="463.55182750445823"/>
  </r>
  <r>
    <s v="PBOR00321"/>
    <s v="PIZB0003"/>
    <x v="14"/>
    <x v="3"/>
    <x v="0"/>
    <n v="130"/>
    <s v="Adrien Martin"/>
    <n v="7"/>
    <n v="0.15416488306079768"/>
    <n v="910"/>
    <n v="894.58351169392029"/>
  </r>
  <r>
    <s v="PBOR00322"/>
    <s v="PIZB0004"/>
    <x v="16"/>
    <x v="0"/>
    <x v="1"/>
    <n v="72"/>
    <s v="Albain Forestier"/>
    <n v="7"/>
    <n v="0.66646609625242947"/>
    <n v="504"/>
    <n v="437.35339037475705"/>
  </r>
  <r>
    <s v="PBOR00323"/>
    <s v="PIZB0001"/>
    <x v="17"/>
    <x v="1"/>
    <x v="0"/>
    <n v="65"/>
    <s v="Roch Cousineau"/>
    <n v="4"/>
    <n v="0.69183752034253276"/>
    <n v="260"/>
    <n v="190.81624796574673"/>
  </r>
  <r>
    <s v="PBOR00324"/>
    <s v="PIZB0002"/>
    <x v="17"/>
    <x v="2"/>
    <x v="1"/>
    <n v="250"/>
    <s v="Adrien Martin"/>
    <n v="2"/>
    <n v="0.14649599591234685"/>
    <n v="500"/>
    <n v="485.35040040876532"/>
  </r>
  <r>
    <s v="PBOR00325"/>
    <s v="PIZB0003"/>
    <x v="5"/>
    <x v="3"/>
    <x v="0"/>
    <n v="130"/>
    <s v="Albain Forestier"/>
    <n v="2"/>
    <n v="0.98540635482364014"/>
    <n v="260"/>
    <n v="161.459364517636"/>
  </r>
  <r>
    <s v="PBOR00326"/>
    <s v="PIZB0004"/>
    <x v="16"/>
    <x v="0"/>
    <x v="1"/>
    <n v="72"/>
    <s v="Roch Cousineau"/>
    <n v="9"/>
    <n v="0.32091320735788698"/>
    <n v="648"/>
    <n v="615.90867926421129"/>
  </r>
  <r>
    <s v="PBOR00327"/>
    <s v="PIZB0001"/>
    <x v="1"/>
    <x v="1"/>
    <x v="1"/>
    <n v="65"/>
    <s v="Roch Cousineau"/>
    <n v="9"/>
    <n v="0.94495394109275654"/>
    <n v="585"/>
    <n v="490.50460589072435"/>
  </r>
  <r>
    <s v="PBOR00328"/>
    <s v="PIZB0002"/>
    <x v="18"/>
    <x v="2"/>
    <x v="1"/>
    <n v="250"/>
    <s v="Adrien Martin"/>
    <n v="2"/>
    <n v="0.50906748027199666"/>
    <n v="500"/>
    <n v="449.09325197280032"/>
  </r>
  <r>
    <s v="PBOR00329"/>
    <s v="PIZB0003"/>
    <x v="3"/>
    <x v="3"/>
    <x v="1"/>
    <n v="130"/>
    <s v="Albain Forestier"/>
    <n v="4"/>
    <n v="0.66059053266706258"/>
    <n v="520"/>
    <n v="453.94094673329374"/>
  </r>
  <r>
    <s v="PBOR00330"/>
    <s v="PIZB0004"/>
    <x v="19"/>
    <x v="0"/>
    <x v="1"/>
    <n v="72"/>
    <s v="Roch Cousineau"/>
    <n v="8"/>
    <n v="0.89615601403703116"/>
    <n v="576"/>
    <n v="486.38439859629688"/>
  </r>
  <r>
    <s v="PBOR00331"/>
    <s v="PIZB0001"/>
    <x v="20"/>
    <x v="1"/>
    <x v="0"/>
    <n v="65"/>
    <s v="Adrien Martin"/>
    <n v="8"/>
    <n v="0.133950017527805"/>
    <n v="520"/>
    <n v="506.6049982472195"/>
  </r>
  <r>
    <s v="PBOR00332"/>
    <s v="PIZB0002"/>
    <x v="21"/>
    <x v="2"/>
    <x v="1"/>
    <n v="250"/>
    <s v="Albain Forestier"/>
    <n v="4"/>
    <n v="0.3823797297998468"/>
    <n v="1000"/>
    <n v="961.76202702001535"/>
  </r>
  <r>
    <s v="PBOR00333"/>
    <s v="PIZB0003"/>
    <x v="22"/>
    <x v="3"/>
    <x v="0"/>
    <n v="130"/>
    <s v="Roch Cousineau"/>
    <n v="2"/>
    <n v="0.15073825601342095"/>
    <n v="260"/>
    <n v="244.92617439865791"/>
  </r>
  <r>
    <s v="PBOR00334"/>
    <s v="PIZB0004"/>
    <x v="23"/>
    <x v="4"/>
    <x v="1"/>
    <n v="60"/>
    <s v="Adrien Martin"/>
    <n v="10"/>
    <n v="0.96395128247903139"/>
    <n v="600"/>
    <n v="503.60487175209687"/>
  </r>
  <r>
    <s v="PBOR00335"/>
    <s v="PIZB0005"/>
    <x v="24"/>
    <x v="0"/>
    <x v="0"/>
    <n v="72"/>
    <s v="Albain Forestier"/>
    <n v="5"/>
    <n v="0.93894083705684528"/>
    <n v="360"/>
    <n v="266.10591629431548"/>
  </r>
  <r>
    <s v="PBOR00336"/>
    <s v="PIZB0001"/>
    <x v="16"/>
    <x v="1"/>
    <x v="1"/>
    <n v="65"/>
    <s v="Roch Cousineau"/>
    <n v="7"/>
    <n v="0.90335270578489546"/>
    <n v="455"/>
    <n v="364.66472942151046"/>
  </r>
  <r>
    <s v="PBOR00337"/>
    <s v="PIZB0002"/>
    <x v="25"/>
    <x v="2"/>
    <x v="0"/>
    <n v="250"/>
    <s v="Adrien Martin"/>
    <n v="2"/>
    <n v="0.62209777321995885"/>
    <n v="500"/>
    <n v="437.79022267800411"/>
  </r>
  <r>
    <s v="PBOR00338"/>
    <s v="PIZB0003"/>
    <x v="6"/>
    <x v="3"/>
    <x v="1"/>
    <n v="130"/>
    <s v="Albain Forestier"/>
    <n v="5"/>
    <n v="6.1676790443396468E-2"/>
    <n v="650"/>
    <n v="643.83232095566041"/>
  </r>
  <r>
    <s v="PBOR00339"/>
    <s v="PIZB0004"/>
    <x v="2"/>
    <x v="0"/>
    <x v="0"/>
    <n v="72"/>
    <s v="Roch Cousineau"/>
    <n v="12"/>
    <n v="0.49213521317421138"/>
    <n v="864"/>
    <n v="814.78647868257883"/>
  </r>
  <r>
    <s v="PBOR00340"/>
    <s v="PIZB0001"/>
    <x v="26"/>
    <x v="1"/>
    <x v="1"/>
    <n v="65"/>
    <s v="Adrien Martin"/>
    <n v="9"/>
    <n v="0.69552711985994919"/>
    <n v="585"/>
    <n v="515.44728801400504"/>
  </r>
  <r>
    <s v="PBOR00341"/>
    <s v="PIZB0002"/>
    <x v="4"/>
    <x v="2"/>
    <x v="0"/>
    <n v="250"/>
    <s v="Albain Forestier"/>
    <n v="4"/>
    <n v="0.54528907278354111"/>
    <n v="1000"/>
    <n v="945.47109272164585"/>
  </r>
  <r>
    <s v="PBOR00342"/>
    <s v="PIZB0003"/>
    <x v="27"/>
    <x v="3"/>
    <x v="1"/>
    <n v="130"/>
    <s v="Roch Cousineau"/>
    <n v="4"/>
    <n v="0.35199536538224718"/>
    <n v="520"/>
    <n v="484.80046346177528"/>
  </r>
  <r>
    <s v="PBOR00343"/>
    <s v="PIZB0004"/>
    <x v="15"/>
    <x v="4"/>
    <x v="0"/>
    <n v="60"/>
    <s v="Adrien Martin"/>
    <n v="6"/>
    <n v="6.0292533629099143E-2"/>
    <n v="360"/>
    <n v="353.97074663709009"/>
  </r>
  <r>
    <s v="PBOR00344"/>
    <s v="PIZB0005"/>
    <x v="28"/>
    <x v="5"/>
    <x v="1"/>
    <n v="95"/>
    <s v="Albain Forestier"/>
    <n v="7"/>
    <n v="4.1434457281700587E-2"/>
    <n v="665"/>
    <n v="660.85655427182996"/>
  </r>
  <r>
    <s v="PBOR00345"/>
    <s v="PIZB0006"/>
    <x v="8"/>
    <x v="0"/>
    <x v="0"/>
    <n v="72"/>
    <s v="Roch Cousineau"/>
    <n v="3"/>
    <n v="0.29516274884520199"/>
    <n v="216"/>
    <n v="186.48372511547979"/>
  </r>
  <r>
    <s v="PBOR00346"/>
    <s v="PIZB0001"/>
    <x v="6"/>
    <x v="1"/>
    <x v="1"/>
    <n v="65"/>
    <s v="Adrien Martin"/>
    <n v="4"/>
    <n v="0.68154294540119276"/>
    <n v="260"/>
    <n v="191.84570545988072"/>
  </r>
  <r>
    <s v="PBOR00347"/>
    <s v="PIZB0002"/>
    <x v="27"/>
    <x v="2"/>
    <x v="0"/>
    <n v="250"/>
    <s v="Albain Forestier"/>
    <n v="1"/>
    <n v="0.52632346520297391"/>
    <n v="250"/>
    <n v="197.3676534797026"/>
  </r>
  <r>
    <s v="PBOR00348"/>
    <s v="PIZB0003"/>
    <x v="10"/>
    <x v="3"/>
    <x v="1"/>
    <n v="130"/>
    <s v="Roch Cousineau"/>
    <n v="6"/>
    <n v="5.4437687903536869E-2"/>
    <n v="780"/>
    <n v="774.55623120964628"/>
  </r>
  <r>
    <s v="PBOR00349"/>
    <s v="PIZB0004"/>
    <x v="29"/>
    <x v="0"/>
    <x v="1"/>
    <n v="72"/>
    <s v="Adrien Martin"/>
    <n v="10"/>
    <n v="0.95350738842174898"/>
    <n v="720"/>
    <n v="624.64926115782509"/>
  </r>
  <r>
    <s v="PBOR00350"/>
    <s v="PIZB0001"/>
    <x v="30"/>
    <x v="1"/>
    <x v="1"/>
    <n v="65"/>
    <s v="Albain Forestier"/>
    <n v="4"/>
    <n v="0.46726651348176196"/>
    <n v="260"/>
    <n v="213.2733486518238"/>
  </r>
  <r>
    <s v="PBOR00351"/>
    <s v="PIZB0002"/>
    <x v="31"/>
    <x v="2"/>
    <x v="1"/>
    <n v="250"/>
    <s v="Roch Cousineau"/>
    <n v="2"/>
    <n v="0.6015089815611987"/>
    <n v="500"/>
    <n v="439.84910184388013"/>
  </r>
  <r>
    <s v="PBOR00352"/>
    <s v="PIZB0003"/>
    <x v="27"/>
    <x v="3"/>
    <x v="1"/>
    <n v="130"/>
    <s v="Adrien Martin"/>
    <n v="7"/>
    <n v="0.17158764742187849"/>
    <n v="910"/>
    <n v="892.84123525781217"/>
  </r>
  <r>
    <s v="PBOR00353"/>
    <s v="PIZB0004"/>
    <x v="29"/>
    <x v="4"/>
    <x v="0"/>
    <n v="60"/>
    <s v="Albain Forestier"/>
    <n v="11"/>
    <n v="0.44731050880102885"/>
    <n v="660"/>
    <n v="615.26894911989712"/>
  </r>
  <r>
    <s v="PBOR00354"/>
    <s v="PIZB0005"/>
    <x v="1"/>
    <x v="0"/>
    <x v="1"/>
    <n v="72"/>
    <s v="Roch Cousineau"/>
    <n v="8"/>
    <n v="0.54246953050958213"/>
    <n v="576"/>
    <n v="521.75304694904185"/>
  </r>
  <r>
    <s v="PBOR00355"/>
    <s v="PIZB0001"/>
    <x v="11"/>
    <x v="1"/>
    <x v="0"/>
    <n v="65"/>
    <s v="Adrien Martin"/>
    <n v="11"/>
    <n v="0.50484804947298401"/>
    <n v="715"/>
    <n v="664.51519505270164"/>
  </r>
  <r>
    <s v="PBOR00356"/>
    <s v="PIZB0002"/>
    <x v="5"/>
    <x v="2"/>
    <x v="1"/>
    <n v="250"/>
    <s v="Albain Forestier"/>
    <n v="4"/>
    <n v="9.2316747421295475E-2"/>
    <n v="1000"/>
    <n v="990.7683252578704"/>
  </r>
  <r>
    <s v="PBOR00357"/>
    <s v="PIZB0003"/>
    <x v="2"/>
    <x v="3"/>
    <x v="0"/>
    <n v="130"/>
    <s v="Roch Cousineau"/>
    <n v="7"/>
    <n v="0.34907542272706216"/>
    <n v="910"/>
    <n v="875.09245772729378"/>
  </r>
  <r>
    <s v="PBOR00358"/>
    <s v="PIZB0004"/>
    <x v="31"/>
    <x v="0"/>
    <x v="1"/>
    <n v="72"/>
    <s v="Adrien Martin"/>
    <n v="4"/>
    <n v="0.90031823580716619"/>
    <n v="288"/>
    <n v="197.9681764192834"/>
  </r>
  <r>
    <s v="PBOR00359"/>
    <s v="PIZB0001"/>
    <x v="3"/>
    <x v="1"/>
    <x v="0"/>
    <n v="65"/>
    <s v="Albain Forestier"/>
    <n v="5"/>
    <n v="0.18050692795462731"/>
    <n v="325"/>
    <n v="306.94930720453726"/>
  </r>
  <r>
    <s v="PBOR00360"/>
    <s v="PIZB0002"/>
    <x v="25"/>
    <x v="2"/>
    <x v="1"/>
    <n v="250"/>
    <s v="Roch Cousineau"/>
    <n v="1"/>
    <n v="2.5445092820001292E-2"/>
    <n v="250"/>
    <n v="247.45549071799988"/>
  </r>
  <r>
    <s v="PBOR00361"/>
    <s v="PIZB0003"/>
    <x v="7"/>
    <x v="3"/>
    <x v="0"/>
    <n v="130"/>
    <s v="Adrien Martin"/>
    <n v="2"/>
    <n v="0.79643741142705549"/>
    <n v="260"/>
    <n v="180.35625885729445"/>
  </r>
  <r>
    <s v="PBOR00362"/>
    <s v="PIZB0004"/>
    <x v="25"/>
    <x v="4"/>
    <x v="1"/>
    <n v="60"/>
    <s v="Albain Forestier"/>
    <n v="14"/>
    <n v="0.16077213359827813"/>
    <n v="840"/>
    <n v="823.92278664017215"/>
  </r>
  <r>
    <s v="PBOR00363"/>
    <s v="PIZB0005"/>
    <x v="32"/>
    <x v="5"/>
    <x v="0"/>
    <n v="95"/>
    <s v="Roch Cousineau"/>
    <n v="9"/>
    <n v="0.24693836978869843"/>
    <n v="855"/>
    <n v="830.30616302113015"/>
  </r>
  <r>
    <s v="PBOR00364"/>
    <s v="PIZB0006"/>
    <x v="33"/>
    <x v="0"/>
    <x v="1"/>
    <n v="72"/>
    <s v="Adrien Martin"/>
    <n v="8"/>
    <n v="0.22148207946738752"/>
    <n v="576"/>
    <n v="553.85179205326131"/>
  </r>
  <r>
    <s v="PBOR00365"/>
    <s v="PIZB0001"/>
    <x v="33"/>
    <x v="1"/>
    <x v="0"/>
    <n v="65"/>
    <s v="Albain Forestier"/>
    <n v="11"/>
    <n v="0.71458846230959472"/>
    <n v="715"/>
    <n v="643.54115376904053"/>
  </r>
  <r>
    <s v="PBOR00366"/>
    <s v="PIZB0002"/>
    <x v="22"/>
    <x v="2"/>
    <x v="1"/>
    <n v="250"/>
    <s v="Roch Cousineau"/>
    <n v="4"/>
    <n v="0.11286694488931481"/>
    <n v="1000"/>
    <n v="988.71330551106848"/>
  </r>
  <r>
    <s v="PBOR00367"/>
    <s v="PIZB0003"/>
    <x v="34"/>
    <x v="3"/>
    <x v="0"/>
    <n v="130"/>
    <s v="Adrien Martin"/>
    <n v="6"/>
    <n v="6.5283590828819849E-2"/>
    <n v="780"/>
    <n v="773.47164091711807"/>
  </r>
  <r>
    <s v="PBOR00368"/>
    <s v="PIZB0004"/>
    <x v="7"/>
    <x v="0"/>
    <x v="1"/>
    <n v="72"/>
    <s v="Albain Forestier"/>
    <n v="11"/>
    <n v="0.46681751998353072"/>
    <n v="792"/>
    <n v="745.31824800164691"/>
  </r>
  <r>
    <s v="PBOR00369"/>
    <s v="PIZB0001"/>
    <x v="3"/>
    <x v="1"/>
    <x v="0"/>
    <n v="65"/>
    <s v="Roch Cousineau"/>
    <n v="9"/>
    <n v="0.92202770154223668"/>
    <n v="585"/>
    <n v="492.79722984577631"/>
  </r>
  <r>
    <s v="PBOR00370"/>
    <s v="PIZB0002"/>
    <x v="31"/>
    <x v="2"/>
    <x v="1"/>
    <n v="250"/>
    <s v="Adrien Martin"/>
    <n v="2"/>
    <n v="0.18840485753727232"/>
    <n v="500"/>
    <n v="481.15951424627275"/>
  </r>
  <r>
    <s v="PBOR00371"/>
    <s v="PIZB0003"/>
    <x v="4"/>
    <x v="3"/>
    <x v="1"/>
    <n v="130"/>
    <s v="Albain Forestier"/>
    <n v="2"/>
    <n v="0.27847072137209206"/>
    <n v="260"/>
    <n v="232.15292786279079"/>
  </r>
  <r>
    <s v="PBOR00372"/>
    <s v="PIZB0001"/>
    <x v="34"/>
    <x v="0"/>
    <x v="1"/>
    <n v="72"/>
    <s v="Roch Cousineau"/>
    <n v="10"/>
    <n v="0.78884251376405168"/>
    <n v="720"/>
    <n v="641.11574862359487"/>
  </r>
  <r>
    <s v="PBOR00373"/>
    <s v="PIZB0002"/>
    <x v="13"/>
    <x v="1"/>
    <x v="1"/>
    <n v="65"/>
    <s v="Roch Cousineau"/>
    <n v="5"/>
    <n v="0.18299168548896383"/>
    <n v="325"/>
    <n v="306.70083145110362"/>
  </r>
  <r>
    <s v="PBOR00374"/>
    <s v="PIZB0003"/>
    <x v="35"/>
    <x v="2"/>
    <x v="1"/>
    <n v="250"/>
    <s v="Adrien Martin"/>
    <n v="3"/>
    <n v="0.20591715888096995"/>
    <n v="750"/>
    <n v="729.40828411190296"/>
  </r>
  <r>
    <s v="PBOR00375"/>
    <s v="PIZB0004"/>
    <x v="2"/>
    <x v="3"/>
    <x v="0"/>
    <n v="130"/>
    <s v="Albain Forestier"/>
    <n v="2"/>
    <n v="2.128339836887938E-2"/>
    <n v="260"/>
    <n v="257.87166016311204"/>
  </r>
  <r>
    <s v="PBOR00376"/>
    <s v="PIZB0001"/>
    <x v="13"/>
    <x v="0"/>
    <x v="1"/>
    <n v="72"/>
    <s v="Roch Cousineau"/>
    <n v="4"/>
    <n v="2.2806889019524657E-2"/>
    <n v="288"/>
    <n v="285.71931109804751"/>
  </r>
  <r>
    <s v="PBOR00377"/>
    <s v="PIZB0002"/>
    <x v="18"/>
    <x v="1"/>
    <x v="0"/>
    <n v="65"/>
    <s v="Adrien Martin"/>
    <n v="6"/>
    <n v="0.66448214030499053"/>
    <n v="390"/>
    <n v="323.55178596950094"/>
  </r>
  <r>
    <s v="PBOR00378"/>
    <s v="PIZB0003"/>
    <x v="23"/>
    <x v="2"/>
    <x v="1"/>
    <n v="250"/>
    <s v="Albain Forestier"/>
    <n v="3"/>
    <n v="0.29151955249280481"/>
    <n v="750"/>
    <n v="720.84804475071951"/>
  </r>
  <r>
    <s v="PBOR00379"/>
    <s v="PIZB0004"/>
    <x v="36"/>
    <x v="3"/>
    <x v="0"/>
    <n v="130"/>
    <s v="Roch Cousineau"/>
    <n v="5"/>
    <n v="0.55684098110336311"/>
    <n v="650"/>
    <n v="594.31590188966368"/>
  </r>
  <r>
    <s v="PBOR00380"/>
    <s v="PIZB0005"/>
    <x v="37"/>
    <x v="4"/>
    <x v="1"/>
    <n v="60"/>
    <s v="Adrien Martin"/>
    <n v="14"/>
    <n v="0.57240542144015649"/>
    <n v="840"/>
    <n v="782.75945785598435"/>
  </r>
  <r>
    <s v="PBOR00381"/>
    <s v="PIZB0001"/>
    <x v="4"/>
    <x v="0"/>
    <x v="0"/>
    <n v="72"/>
    <s v="Albain Forestier"/>
    <n v="3"/>
    <n v="8.6221643115211744E-2"/>
    <n v="216"/>
    <n v="207.37783568847883"/>
  </r>
  <r>
    <s v="PBOR00382"/>
    <s v="PIZB0002"/>
    <x v="3"/>
    <x v="1"/>
    <x v="1"/>
    <n v="65"/>
    <s v="Roch Cousineau"/>
    <n v="10"/>
    <n v="0.95609718609661631"/>
    <n v="650"/>
    <n v="554.39028139033837"/>
  </r>
  <r>
    <s v="PBOR00383"/>
    <s v="PIZB0003"/>
    <x v="35"/>
    <x v="2"/>
    <x v="0"/>
    <n v="250"/>
    <s v="Adrien Martin"/>
    <n v="2"/>
    <n v="0.2455223768222089"/>
    <n v="500"/>
    <n v="475.44776231777911"/>
  </r>
  <r>
    <s v="PBOR00384"/>
    <s v="PIZB0004"/>
    <x v="11"/>
    <x v="3"/>
    <x v="1"/>
    <n v="130"/>
    <s v="Albain Forestier"/>
    <n v="7"/>
    <n v="0.56637632681080741"/>
    <n v="910"/>
    <n v="853.36236731891927"/>
  </r>
  <r>
    <s v="PBOR00385"/>
    <s v="PIZB0001"/>
    <x v="10"/>
    <x v="0"/>
    <x v="0"/>
    <n v="72"/>
    <s v="Roch Cousineau"/>
    <n v="11"/>
    <n v="4.5179835219914199E-2"/>
    <n v="792"/>
    <n v="787.48201647800863"/>
  </r>
  <r>
    <s v="PBOR00386"/>
    <s v="PIZB0002"/>
    <x v="1"/>
    <x v="1"/>
    <x v="1"/>
    <n v="65"/>
    <s v="Adrien Martin"/>
    <n v="13"/>
    <n v="0.97345529924354934"/>
    <n v="845"/>
    <n v="747.65447007564512"/>
  </r>
  <r>
    <s v="PBOR00387"/>
    <s v="PIZB0003"/>
    <x v="17"/>
    <x v="2"/>
    <x v="0"/>
    <n v="250"/>
    <s v="Albain Forestier"/>
    <n v="3"/>
    <n v="0.56733394419124217"/>
    <n v="750"/>
    <n v="693.26660558087576"/>
  </r>
  <r>
    <s v="PBOR00388"/>
    <s v="PIZB0004"/>
    <x v="17"/>
    <x v="3"/>
    <x v="1"/>
    <n v="130"/>
    <s v="Roch Cousineau"/>
    <n v="6"/>
    <n v="0.37928431149731212"/>
    <n v="780"/>
    <n v="742.07156885026882"/>
  </r>
  <r>
    <s v="PBOR00389"/>
    <s v="PIZB0005"/>
    <x v="37"/>
    <x v="4"/>
    <x v="0"/>
    <n v="60"/>
    <s v="Adrien Martin"/>
    <n v="15"/>
    <n v="0.62865911330533553"/>
    <n v="900"/>
    <n v="837.13408866946645"/>
  </r>
  <r>
    <s v="PBOR00390"/>
    <s v="PIZB0006"/>
    <x v="4"/>
    <x v="5"/>
    <x v="1"/>
    <n v="95"/>
    <s v="Albain Forestier"/>
    <n v="6"/>
    <n v="0.37937934610324464"/>
    <n v="570"/>
    <n v="532.06206538967558"/>
  </r>
  <r>
    <s v="PBOR00391"/>
    <s v="PIZB0001"/>
    <x v="2"/>
    <x v="0"/>
    <x v="0"/>
    <n v="72"/>
    <s v="Roch Cousineau"/>
    <n v="11"/>
    <n v="0.35891515866951118"/>
    <n v="792"/>
    <n v="756.10848413304893"/>
  </r>
  <r>
    <s v="PBOR00392"/>
    <s v="PIZB0002"/>
    <x v="12"/>
    <x v="1"/>
    <x v="1"/>
    <n v="65"/>
    <s v="Adrien Martin"/>
    <n v="13"/>
    <n v="0.90122352916020354"/>
    <n v="845"/>
    <n v="754.87764708397958"/>
  </r>
  <r>
    <s v="PBOR00393"/>
    <s v="PIZB0003"/>
    <x v="0"/>
    <x v="2"/>
    <x v="1"/>
    <n v="250"/>
    <s v="Albain Forestier"/>
    <n v="3"/>
    <n v="0.37786597877728811"/>
    <n v="750"/>
    <n v="712.21340212227119"/>
  </r>
  <r>
    <s v="PBOR00394"/>
    <s v="PIZB0004"/>
    <x v="38"/>
    <x v="3"/>
    <x v="1"/>
    <n v="130"/>
    <s v="Roch Cousineau"/>
    <n v="3"/>
    <n v="0.38913445453338702"/>
    <n v="390"/>
    <n v="351.08655454666132"/>
  </r>
  <r>
    <s v="PBOR00395"/>
    <s v="PIZB0001"/>
    <x v="1"/>
    <x v="0"/>
    <x v="1"/>
    <n v="72"/>
    <s v="Adrien Martin"/>
    <n v="12"/>
    <n v="0.60714667724340543"/>
    <n v="864"/>
    <n v="803.28533227565947"/>
  </r>
  <r>
    <s v="PBOR00396"/>
    <s v="PIZB0002"/>
    <x v="2"/>
    <x v="1"/>
    <x v="1"/>
    <n v="65"/>
    <s v="Albain Forestier"/>
    <n v="8"/>
    <n v="0.17261163513710231"/>
    <n v="520"/>
    <n v="502.73883648628976"/>
  </r>
  <r>
    <s v="PBOR00397"/>
    <s v="PIZB0003"/>
    <x v="5"/>
    <x v="2"/>
    <x v="0"/>
    <n v="250"/>
    <s v="Roch Cousineau"/>
    <n v="1"/>
    <n v="3.4451566476951467E-2"/>
    <n v="250"/>
    <n v="246.55484335230486"/>
  </r>
  <r>
    <s v="PBOR00398"/>
    <s v="PIZB0004"/>
    <x v="3"/>
    <x v="3"/>
    <x v="1"/>
    <n v="130"/>
    <s v="Adrien Martin"/>
    <n v="4"/>
    <n v="0.36600821552214791"/>
    <n v="520"/>
    <n v="483.39917844778523"/>
  </r>
  <r>
    <s v="PBOR00399"/>
    <s v="PIZB0005"/>
    <x v="36"/>
    <x v="4"/>
    <x v="0"/>
    <n v="60"/>
    <s v="Albain Forestier"/>
    <n v="4"/>
    <n v="0.36876304797324455"/>
    <n v="240"/>
    <n v="203.12369520267555"/>
  </r>
  <r>
    <s v="PBOR00400"/>
    <s v="PIZB0001"/>
    <x v="24"/>
    <x v="0"/>
    <x v="1"/>
    <n v="72"/>
    <s v="Roch Cousineau"/>
    <n v="12"/>
    <n v="0.78491525862060318"/>
    <n v="864"/>
    <n v="785.50847413793963"/>
  </r>
  <r>
    <s v="PBOR00401"/>
    <s v="PIZB0002"/>
    <x v="21"/>
    <x v="1"/>
    <x v="0"/>
    <n v="65"/>
    <s v="Adrien Martin"/>
    <n v="4"/>
    <n v="0.89433154555842931"/>
    <n v="260"/>
    <n v="170.56684544415708"/>
  </r>
  <r>
    <s v="PBOR00402"/>
    <s v="PIZB0003"/>
    <x v="32"/>
    <x v="2"/>
    <x v="1"/>
    <n v="250"/>
    <s v="Albain Forestier"/>
    <n v="1"/>
    <n v="0.54494310667938251"/>
    <n v="250"/>
    <n v="195.50568933206176"/>
  </r>
  <r>
    <s v="PBOR00403"/>
    <s v="PIZB0004"/>
    <x v="4"/>
    <x v="3"/>
    <x v="0"/>
    <n v="130"/>
    <s v="Roch Cousineau"/>
    <n v="7"/>
    <n v="0.84443209424513666"/>
    <n v="910"/>
    <n v="825.55679057548627"/>
  </r>
  <r>
    <s v="PBOR00404"/>
    <s v="PIZB0001"/>
    <x v="2"/>
    <x v="0"/>
    <x v="1"/>
    <n v="72"/>
    <s v="Adrien Martin"/>
    <n v="7"/>
    <n v="0.11084077878058052"/>
    <n v="504"/>
    <n v="492.91592212194195"/>
  </r>
  <r>
    <s v="PBOR00405"/>
    <s v="PIZB0002"/>
    <x v="27"/>
    <x v="1"/>
    <x v="0"/>
    <n v="65"/>
    <s v="Albain Forestier"/>
    <n v="9"/>
    <n v="0.26630312920291821"/>
    <n v="585"/>
    <n v="558.36968707970823"/>
  </r>
  <r>
    <s v="PBOR00406"/>
    <s v="PIZB0003"/>
    <x v="0"/>
    <x v="2"/>
    <x v="1"/>
    <n v="250"/>
    <s v="Roch Cousineau"/>
    <n v="3"/>
    <n v="0.13279161787420113"/>
    <n v="750"/>
    <n v="736.72083821257991"/>
  </r>
  <r>
    <s v="PBOR00407"/>
    <s v="PIZB0004"/>
    <x v="1"/>
    <x v="3"/>
    <x v="0"/>
    <n v="130"/>
    <s v="Adrien Martin"/>
    <n v="4"/>
    <n v="0.20794478004129135"/>
    <n v="520"/>
    <n v="499.20552199587087"/>
  </r>
  <r>
    <s v="PBOR00408"/>
    <s v="PIZB0005"/>
    <x v="28"/>
    <x v="4"/>
    <x v="1"/>
    <n v="60"/>
    <s v="Albain Forestier"/>
    <n v="12"/>
    <n v="0.76031378549826045"/>
    <n v="720"/>
    <n v="643.96862145017394"/>
  </r>
  <r>
    <s v="PBOR00409"/>
    <s v="PIZB0006"/>
    <x v="8"/>
    <x v="5"/>
    <x v="0"/>
    <n v="95"/>
    <s v="Roch Cousineau"/>
    <n v="8"/>
    <n v="0.23804641255169789"/>
    <n v="760"/>
    <n v="736.19535874483017"/>
  </r>
  <r>
    <s v="PBOR00410"/>
    <s v="PIZB0001"/>
    <x v="33"/>
    <x v="0"/>
    <x v="1"/>
    <n v="72"/>
    <s v="Adrien Martin"/>
    <n v="5"/>
    <n v="0.12523689369936652"/>
    <n v="360"/>
    <n v="347.47631063006332"/>
  </r>
  <r>
    <s v="PBOR00411"/>
    <s v="PIZB0002"/>
    <x v="14"/>
    <x v="1"/>
    <x v="0"/>
    <n v="65"/>
    <s v="Albain Forestier"/>
    <n v="4"/>
    <n v="6.7101746358327108E-2"/>
    <n v="260"/>
    <n v="253.28982536416729"/>
  </r>
  <r>
    <s v="PBOR00412"/>
    <s v="PIZB0003"/>
    <x v="16"/>
    <x v="2"/>
    <x v="1"/>
    <n v="250"/>
    <s v="Roch Cousineau"/>
    <n v="2"/>
    <n v="0.98970617123906524"/>
    <n v="500"/>
    <n v="401.02938287609345"/>
  </r>
  <r>
    <s v="PBOR00413"/>
    <s v="PIZB0004"/>
    <x v="17"/>
    <x v="3"/>
    <x v="0"/>
    <n v="130"/>
    <s v="Adrien Martin"/>
    <n v="2"/>
    <n v="0.26202679185175082"/>
    <n v="260"/>
    <n v="233.79732081482493"/>
  </r>
  <r>
    <s v="PBOR00414"/>
    <s v="PIZB0001"/>
    <x v="17"/>
    <x v="0"/>
    <x v="1"/>
    <n v="72"/>
    <s v="Albain Forestier"/>
    <n v="10"/>
    <n v="0.87263143953916489"/>
    <n v="720"/>
    <n v="632.73685604608352"/>
  </r>
  <r>
    <s v="PBOR00415"/>
    <s v="PIZB0002"/>
    <x v="5"/>
    <x v="1"/>
    <x v="1"/>
    <n v="65"/>
    <s v="Roch Cousineau"/>
    <n v="6"/>
    <n v="0.76778137062272289"/>
    <n v="390"/>
    <n v="313.22186293772768"/>
  </r>
  <r>
    <s v="PBOR00416"/>
    <s v="PIZB0003"/>
    <x v="16"/>
    <x v="2"/>
    <x v="1"/>
    <n v="250"/>
    <s v="Adrien Martin"/>
    <n v="1"/>
    <n v="0.15750010631121669"/>
    <n v="250"/>
    <n v="234.24998936887835"/>
  </r>
  <r>
    <s v="PBOR00417"/>
    <s v="PIZB0004"/>
    <x v="1"/>
    <x v="0"/>
    <x v="1"/>
    <n v="72"/>
    <s v="Albain Forestier"/>
    <n v="9"/>
    <n v="0.53570171465492589"/>
    <n v="648"/>
    <n v="594.42982853450735"/>
  </r>
  <r>
    <s v="PBOR00418"/>
    <s v="PIZB0001"/>
    <x v="18"/>
    <x v="1"/>
    <x v="1"/>
    <n v="65"/>
    <s v="Roch Cousineau"/>
    <n v="7"/>
    <n v="0.88217490075954386"/>
    <n v="455"/>
    <n v="366.7825099240456"/>
  </r>
  <r>
    <s v="PBOR00419"/>
    <s v="PIZB0002"/>
    <x v="3"/>
    <x v="2"/>
    <x v="0"/>
    <n v="250"/>
    <s v="Roch Cousineau"/>
    <n v="3"/>
    <n v="7.4850081465574259E-2"/>
    <n v="750"/>
    <n v="742.51499185344255"/>
  </r>
  <r>
    <s v="PBOR00420"/>
    <s v="PIZB0003"/>
    <x v="19"/>
    <x v="3"/>
    <x v="1"/>
    <n v="130"/>
    <s v="Adrien Martin"/>
    <n v="4"/>
    <n v="0.4623515242530305"/>
    <n v="520"/>
    <n v="473.76484757469694"/>
  </r>
  <r>
    <s v="PBOR00421"/>
    <s v="PIZB0004"/>
    <x v="20"/>
    <x v="0"/>
    <x v="0"/>
    <n v="72"/>
    <s v="Albain Forestier"/>
    <n v="10"/>
    <n v="0.34462700763177134"/>
    <n v="720"/>
    <n v="685.53729923682283"/>
  </r>
  <r>
    <s v="PBOR00422"/>
    <s v="PIZB0001"/>
    <x v="21"/>
    <x v="1"/>
    <x v="1"/>
    <n v="65"/>
    <s v="Roch Cousineau"/>
    <n v="7"/>
    <n v="0.69911624131260175"/>
    <n v="455"/>
    <n v="385.08837586873983"/>
  </r>
  <r>
    <s v="PBOR00423"/>
    <s v="PIZB0002"/>
    <x v="22"/>
    <x v="2"/>
    <x v="0"/>
    <n v="250"/>
    <s v="Adrien Martin"/>
    <n v="1"/>
    <n v="1.890946986705988E-2"/>
    <n v="250"/>
    <n v="248.10905301329402"/>
  </r>
  <r>
    <s v="PBOR00424"/>
    <s v="PIZB0003"/>
    <x v="23"/>
    <x v="3"/>
    <x v="1"/>
    <n v="130"/>
    <s v="Albain Forestier"/>
    <n v="5"/>
    <n v="0.73245470088007136"/>
    <n v="650"/>
    <n v="576.7545299119929"/>
  </r>
  <r>
    <s v="PBOR00425"/>
    <s v="PIZB0004"/>
    <x v="24"/>
    <x v="4"/>
    <x v="0"/>
    <n v="60"/>
    <s v="Roch Cousineau"/>
    <n v="5"/>
    <n v="0.72297451744539321"/>
    <n v="300"/>
    <n v="227.70254825546067"/>
  </r>
  <r>
    <s v="PBOR00426"/>
    <s v="PIZB0005"/>
    <x v="16"/>
    <x v="0"/>
    <x v="1"/>
    <n v="72"/>
    <s v="Adrien Martin"/>
    <n v="9"/>
    <n v="0.97417776505363807"/>
    <n v="648"/>
    <n v="550.5822234946362"/>
  </r>
  <r>
    <s v="PBOR00427"/>
    <s v="PIZB0001"/>
    <x v="25"/>
    <x v="1"/>
    <x v="0"/>
    <n v="65"/>
    <s v="Albain Forestier"/>
    <n v="7"/>
    <n v="0.92441295707634297"/>
    <n v="455"/>
    <n v="362.55870429236569"/>
  </r>
  <r>
    <s v="PBOR00428"/>
    <s v="PIZB0002"/>
    <x v="6"/>
    <x v="2"/>
    <x v="1"/>
    <n v="250"/>
    <s v="Roch Cousineau"/>
    <n v="3"/>
    <n v="0.34841204291363526"/>
    <n v="750"/>
    <n v="715.15879570863649"/>
  </r>
  <r>
    <s v="PBOR00429"/>
    <s v="PIZB0003"/>
    <x v="2"/>
    <x v="3"/>
    <x v="0"/>
    <n v="130"/>
    <s v="Adrien Martin"/>
    <n v="7"/>
    <n v="0.36862795502486845"/>
    <n v="910"/>
    <n v="873.13720449751315"/>
  </r>
  <r>
    <s v="PBOR00430"/>
    <s v="PIZB0004"/>
    <x v="26"/>
    <x v="0"/>
    <x v="1"/>
    <n v="72"/>
    <s v="Albain Forestier"/>
    <n v="12"/>
    <n v="0.38279600115505574"/>
    <n v="864"/>
    <n v="825.72039988449444"/>
  </r>
  <r>
    <s v="PBOR00431"/>
    <s v="PIZB0001"/>
    <x v="4"/>
    <x v="1"/>
    <x v="0"/>
    <n v="65"/>
    <s v="Roch Cousineau"/>
    <n v="7"/>
    <n v="0.77278161923763322"/>
    <n v="455"/>
    <n v="377.72183807623668"/>
  </r>
  <r>
    <s v="PBOR00432"/>
    <s v="PIZB0002"/>
    <x v="27"/>
    <x v="2"/>
    <x v="1"/>
    <n v="250"/>
    <s v="Adrien Martin"/>
    <n v="3"/>
    <n v="0.98194581947705439"/>
    <n v="750"/>
    <n v="651.8054180522945"/>
  </r>
  <r>
    <s v="PBOR00433"/>
    <s v="PIZB0003"/>
    <x v="15"/>
    <x v="3"/>
    <x v="0"/>
    <n v="130"/>
    <s v="Albain Forestier"/>
    <n v="6"/>
    <n v="0.24372632968767749"/>
    <n v="780"/>
    <n v="755.62736703123221"/>
  </r>
  <r>
    <s v="PBOR00434"/>
    <s v="PIZB0004"/>
    <x v="28"/>
    <x v="4"/>
    <x v="1"/>
    <n v="60"/>
    <s v="Roch Cousineau"/>
    <n v="14"/>
    <n v="0.50977491571581557"/>
    <n v="840"/>
    <n v="789.0225084284184"/>
  </r>
  <r>
    <s v="PBOR00435"/>
    <s v="PIZB0005"/>
    <x v="8"/>
    <x v="5"/>
    <x v="0"/>
    <n v="95"/>
    <s v="Adrien Martin"/>
    <n v="7"/>
    <n v="0.99123744515485723"/>
    <n v="665"/>
    <n v="565.87625548451433"/>
  </r>
  <r>
    <s v="PBOR00436"/>
    <s v="PIZB0006"/>
    <x v="6"/>
    <x v="0"/>
    <x v="1"/>
    <n v="72"/>
    <s v="Albain Forestier"/>
    <n v="5"/>
    <n v="0.58001027642401182"/>
    <n v="360"/>
    <n v="301.9989723575988"/>
  </r>
  <r>
    <s v="PBOR00437"/>
    <s v="PIZB0001"/>
    <x v="27"/>
    <x v="1"/>
    <x v="1"/>
    <n v="65"/>
    <s v="Roch Cousineau"/>
    <n v="8"/>
    <n v="0.20099809520802481"/>
    <n v="520"/>
    <n v="499.90019047919753"/>
  </r>
  <r>
    <s v="PBOR00438"/>
    <s v="PIZB0002"/>
    <x v="10"/>
    <x v="2"/>
    <x v="1"/>
    <n v="250"/>
    <s v="Adrien Martin"/>
    <n v="3"/>
    <n v="8.7589082057090373E-2"/>
    <n v="750"/>
    <n v="741.24109179429092"/>
  </r>
  <r>
    <s v="PBOR00439"/>
    <s v="PIZB0003"/>
    <x v="29"/>
    <x v="3"/>
    <x v="1"/>
    <n v="130"/>
    <s v="Albain Forestier"/>
    <n v="4"/>
    <n v="0.92203517798439572"/>
    <n v="520"/>
    <n v="427.79648220156042"/>
  </r>
  <r>
    <s v="PBOR00440"/>
    <s v="PIZB0004"/>
    <x v="30"/>
    <x v="0"/>
    <x v="1"/>
    <n v="72"/>
    <s v="Roch Cousineau"/>
    <n v="10"/>
    <n v="0.40646951216415605"/>
    <n v="720"/>
    <n v="679.35304878358443"/>
  </r>
  <r>
    <s v="PBOR00441"/>
    <s v="PIZB0001"/>
    <x v="31"/>
    <x v="1"/>
    <x v="0"/>
    <n v="65"/>
    <s v="Adrien Martin"/>
    <n v="4"/>
    <n v="0.45522048494031297"/>
    <n v="260"/>
    <n v="214.47795150596869"/>
  </r>
  <r>
    <s v="PBOR00442"/>
    <s v="PIZB0002"/>
    <x v="27"/>
    <x v="2"/>
    <x v="1"/>
    <n v="250"/>
    <s v="Albain Forestier"/>
    <n v="3"/>
    <n v="0.45514828780898176"/>
    <n v="750"/>
    <n v="704.48517121910186"/>
  </r>
  <r>
    <s v="PBOR00443"/>
    <s v="PIZB0003"/>
    <x v="29"/>
    <x v="3"/>
    <x v="0"/>
    <n v="130"/>
    <s v="Roch Cousineau"/>
    <n v="2"/>
    <n v="0.30126486834826394"/>
    <n v="260"/>
    <n v="229.87351316517362"/>
  </r>
  <r>
    <s v="PBOR00444"/>
    <s v="PIZB0004"/>
    <x v="1"/>
    <x v="4"/>
    <x v="1"/>
    <n v="60"/>
    <s v="Adrien Martin"/>
    <n v="4"/>
    <n v="0.22886312078587356"/>
    <n v="240"/>
    <n v="217.11368792141263"/>
  </r>
  <r>
    <s v="PBOR00445"/>
    <s v="PIZB0005"/>
    <x v="11"/>
    <x v="0"/>
    <x v="0"/>
    <n v="72"/>
    <s v="Albain Forestier"/>
    <n v="4"/>
    <n v="0.4885587902090005"/>
    <n v="288"/>
    <n v="239.14412097909997"/>
  </r>
  <r>
    <s v="PBOR00446"/>
    <s v="PIZB0001"/>
    <x v="5"/>
    <x v="1"/>
    <x v="1"/>
    <n v="65"/>
    <s v="Roch Cousineau"/>
    <n v="7"/>
    <n v="0.88301012782394861"/>
    <n v="455"/>
    <n v="366.69898721760512"/>
  </r>
  <r>
    <s v="PBOR00447"/>
    <s v="PIZB0002"/>
    <x v="2"/>
    <x v="2"/>
    <x v="0"/>
    <n v="250"/>
    <s v="Adrien Martin"/>
    <n v="2"/>
    <n v="0.30705024398286174"/>
    <n v="500"/>
    <n v="469.29497560171382"/>
  </r>
  <r>
    <s v="PBOR00448"/>
    <s v="PIZB0003"/>
    <x v="31"/>
    <x v="3"/>
    <x v="1"/>
    <n v="130"/>
    <s v="Albain Forestier"/>
    <n v="6"/>
    <n v="0.85704939563753491"/>
    <n v="780"/>
    <n v="694.29506043624656"/>
  </r>
  <r>
    <s v="PBOR00449"/>
    <s v="PIZB0004"/>
    <x v="3"/>
    <x v="0"/>
    <x v="0"/>
    <n v="72"/>
    <s v="Roch Cousineau"/>
    <n v="9"/>
    <n v="0.29159802445516347"/>
    <n v="648"/>
    <n v="618.84019755448367"/>
  </r>
  <r>
    <s v="PBOR00450"/>
    <s v="PIZB0001"/>
    <x v="25"/>
    <x v="1"/>
    <x v="1"/>
    <n v="65"/>
    <s v="Adrien Martin"/>
    <n v="9"/>
    <n v="0.2589445683285162"/>
    <n v="585"/>
    <n v="559.10554316714843"/>
  </r>
  <r>
    <s v="PBOR00451"/>
    <s v="PIZB0002"/>
    <x v="7"/>
    <x v="2"/>
    <x v="0"/>
    <n v="250"/>
    <s v="Albain Forestier"/>
    <n v="2"/>
    <n v="0.2954209948681138"/>
    <n v="500"/>
    <n v="470.45790051318863"/>
  </r>
  <r>
    <s v="PBOR00452"/>
    <s v="PIZB0003"/>
    <x v="25"/>
    <x v="3"/>
    <x v="1"/>
    <n v="130"/>
    <s v="Roch Cousineau"/>
    <n v="2"/>
    <n v="7.4202009604403041E-2"/>
    <n v="260"/>
    <n v="252.5797990395597"/>
  </r>
  <r>
    <s v="PBOR00453"/>
    <s v="PIZB0004"/>
    <x v="32"/>
    <x v="4"/>
    <x v="0"/>
    <n v="60"/>
    <s v="Adrien Martin"/>
    <n v="11"/>
    <n v="3.9067003401354383E-2"/>
    <n v="660"/>
    <n v="656.09329965986456"/>
  </r>
  <r>
    <s v="PBOR00454"/>
    <s v="PIZB0005"/>
    <x v="33"/>
    <x v="5"/>
    <x v="1"/>
    <n v="95"/>
    <s v="Albain Forestier"/>
    <n v="4"/>
    <n v="0.76468504660372305"/>
    <n v="380"/>
    <n v="303.53149533962767"/>
  </r>
  <r>
    <s v="PBOR00455"/>
    <s v="PIZB0006"/>
    <x v="33"/>
    <x v="0"/>
    <x v="0"/>
    <n v="72"/>
    <s v="Roch Cousineau"/>
    <n v="11"/>
    <n v="0.74867480539232067"/>
    <n v="792"/>
    <n v="717.13251946076798"/>
  </r>
  <r>
    <s v="PBOR00456"/>
    <s v="PIZB0001"/>
    <x v="22"/>
    <x v="1"/>
    <x v="1"/>
    <n v="65"/>
    <s v="Adrien Martin"/>
    <n v="6"/>
    <n v="0.69300939202757139"/>
    <n v="390"/>
    <n v="320.69906079724285"/>
  </r>
  <r>
    <s v="PBOR00457"/>
    <s v="PIZB0002"/>
    <x v="34"/>
    <x v="2"/>
    <x v="0"/>
    <n v="250"/>
    <s v="Albain Forestier"/>
    <n v="1"/>
    <n v="0.52937391222103747"/>
    <n v="250"/>
    <n v="197.06260877789626"/>
  </r>
  <r>
    <s v="PBOR00458"/>
    <s v="PIZB0003"/>
    <x v="7"/>
    <x v="3"/>
    <x v="1"/>
    <n v="130"/>
    <s v="Roch Cousineau"/>
    <n v="3"/>
    <n v="0.32413514859934134"/>
    <n v="390"/>
    <n v="357.58648514006586"/>
  </r>
  <r>
    <s v="PBOR00459"/>
    <s v="PIZB0004"/>
    <x v="3"/>
    <x v="0"/>
    <x v="1"/>
    <n v="72"/>
    <s v="Adrien Martin"/>
    <n v="4"/>
    <n v="0.35907775149399723"/>
    <n v="288"/>
    <n v="252.09222485060027"/>
  </r>
  <r>
    <s v="PBOR00460"/>
    <s v="PIZB0001"/>
    <x v="31"/>
    <x v="1"/>
    <x v="1"/>
    <n v="65"/>
    <s v="Albain Forestier"/>
    <n v="6"/>
    <n v="0.65908590258865696"/>
    <n v="390"/>
    <n v="324.09140974113427"/>
  </r>
  <r>
    <s v="PBOR00461"/>
    <s v="PIZB0002"/>
    <x v="4"/>
    <x v="2"/>
    <x v="1"/>
    <n v="250"/>
    <s v="Roch Cousineau"/>
    <n v="2"/>
    <n v="0.51385178684784039"/>
    <n v="500"/>
    <n v="448.61482131521598"/>
  </r>
  <r>
    <s v="PBOR00462"/>
    <s v="PIZB0003"/>
    <x v="34"/>
    <x v="3"/>
    <x v="1"/>
    <n v="130"/>
    <s v="Adrien Martin"/>
    <n v="4"/>
    <n v="0.76665009072072687"/>
    <n v="520"/>
    <n v="443.33499092792732"/>
  </r>
  <r>
    <s v="PBOR00463"/>
    <s v="PIZB0004"/>
    <x v="13"/>
    <x v="0"/>
    <x v="0"/>
    <n v="72"/>
    <s v="Albain Forestier"/>
    <n v="5"/>
    <n v="0.73529214203054083"/>
    <n v="360"/>
    <n v="286.4707857969459"/>
  </r>
  <r>
    <s v="PBOR00464"/>
    <s v="PIZB0001"/>
    <x v="35"/>
    <x v="1"/>
    <x v="1"/>
    <n v="65"/>
    <s v="Roch Cousineau"/>
    <n v="9"/>
    <n v="0.44567996518569519"/>
    <n v="585"/>
    <n v="540.43200348143046"/>
  </r>
  <r>
    <s v="PBOR00465"/>
    <s v="PIZB0002"/>
    <x v="2"/>
    <x v="2"/>
    <x v="0"/>
    <n v="250"/>
    <s v="Roch Cousineau"/>
    <n v="2"/>
    <n v="0.80491760131950119"/>
    <n v="500"/>
    <n v="419.50823986804988"/>
  </r>
  <r>
    <s v="PBOR00466"/>
    <s v="PIZB0003"/>
    <x v="13"/>
    <x v="3"/>
    <x v="1"/>
    <n v="130"/>
    <s v="Adrien Martin"/>
    <n v="4"/>
    <n v="0.63252724233750568"/>
    <n v="520"/>
    <n v="456.74727576624946"/>
  </r>
  <r>
    <s v="PBOR00467"/>
    <s v="PIZB0004"/>
    <x v="18"/>
    <x v="0"/>
    <x v="0"/>
    <n v="72"/>
    <s v="Albain Forestier"/>
    <n v="12"/>
    <n v="0.54172415841062738"/>
    <n v="864"/>
    <n v="809.82758415893727"/>
  </r>
  <r>
    <s v="PBOR00468"/>
    <s v="PIZB0001"/>
    <x v="23"/>
    <x v="1"/>
    <x v="1"/>
    <n v="65"/>
    <s v="Roch Cousineau"/>
    <n v="11"/>
    <n v="0.51449622999670686"/>
    <n v="715"/>
    <n v="663.55037700032926"/>
  </r>
  <r>
    <s v="PBOR00469"/>
    <s v="PIZB0002"/>
    <x v="36"/>
    <x v="2"/>
    <x v="0"/>
    <n v="250"/>
    <s v="Adrien Martin"/>
    <n v="2"/>
    <n v="0.23752502847518697"/>
    <n v="500"/>
    <n v="476.24749715248129"/>
  </r>
  <r>
    <s v="PBOR00470"/>
    <s v="PIZB0003"/>
    <x v="37"/>
    <x v="3"/>
    <x v="1"/>
    <n v="130"/>
    <s v="Albain Forestier"/>
    <n v="4"/>
    <n v="0.99120610081358274"/>
    <n v="520"/>
    <n v="420.87938991864172"/>
  </r>
  <r>
    <s v="PBOR00471"/>
    <s v="PIZB0004"/>
    <x v="4"/>
    <x v="4"/>
    <x v="0"/>
    <n v="60"/>
    <s v="Roch Cousineau"/>
    <n v="9"/>
    <n v="0.59705890981846566"/>
    <n v="540"/>
    <n v="480.29410901815345"/>
  </r>
  <r>
    <s v="PBOR00472"/>
    <s v="PIZB0005"/>
    <x v="3"/>
    <x v="0"/>
    <x v="1"/>
    <n v="72"/>
    <s v="Adrien Martin"/>
    <n v="3"/>
    <n v="0.47137791834027587"/>
    <n v="216"/>
    <n v="168.86220816597242"/>
  </r>
  <r>
    <s v="PBOR00473"/>
    <s v="PIZB0001"/>
    <x v="35"/>
    <x v="1"/>
    <x v="0"/>
    <n v="65"/>
    <s v="Albain Forestier"/>
    <n v="14"/>
    <n v="0.41181740780767351"/>
    <n v="910"/>
    <n v="868.81825921923269"/>
  </r>
  <r>
    <s v="PBOR00474"/>
    <s v="PIZB0002"/>
    <x v="11"/>
    <x v="2"/>
    <x v="1"/>
    <n v="250"/>
    <s v="Roch Cousineau"/>
    <n v="3"/>
    <n v="7.2014892327985192E-2"/>
    <n v="750"/>
    <n v="742.79851076720149"/>
  </r>
  <r>
    <s v="PBOR00475"/>
    <s v="PIZB0003"/>
    <x v="10"/>
    <x v="3"/>
    <x v="0"/>
    <n v="130"/>
    <s v="Adrien Martin"/>
    <n v="7"/>
    <n v="0.28425228592980878"/>
    <n v="910"/>
    <n v="881.57477140701917"/>
  </r>
  <r>
    <s v="PBOR00476"/>
    <s v="PIZB0004"/>
    <x v="1"/>
    <x v="0"/>
    <x v="1"/>
    <n v="72"/>
    <s v="Albain Forestier"/>
    <n v="3"/>
    <n v="0.51473636278960266"/>
    <n v="216"/>
    <n v="164.52636372103973"/>
  </r>
  <r>
    <s v="PBOR00477"/>
    <s v="PIZB0001"/>
    <x v="17"/>
    <x v="1"/>
    <x v="0"/>
    <n v="65"/>
    <s v="Roch Cousineau"/>
    <n v="7"/>
    <n v="0.84360853679959769"/>
    <n v="455"/>
    <n v="370.63914632004025"/>
  </r>
  <r>
    <s v="PBOR00478"/>
    <s v="PIZB0002"/>
    <x v="17"/>
    <x v="2"/>
    <x v="1"/>
    <n v="250"/>
    <s v="Adrien Martin"/>
    <n v="3"/>
    <n v="0.79410595242208182"/>
    <n v="750"/>
    <n v="670.58940475779184"/>
  </r>
  <r>
    <s v="PBOR00479"/>
    <s v="PIZB0003"/>
    <x v="37"/>
    <x v="3"/>
    <x v="0"/>
    <n v="130"/>
    <s v="Albain Forestier"/>
    <n v="4"/>
    <n v="0.43743103077150813"/>
    <n v="520"/>
    <n v="476.25689692284919"/>
  </r>
  <r>
    <s v="PBOR00480"/>
    <s v="PIZB0004"/>
    <x v="4"/>
    <x v="4"/>
    <x v="1"/>
    <n v="60"/>
    <s v="Roch Cousineau"/>
    <n v="7"/>
    <n v="0.62414285851347806"/>
    <n v="420"/>
    <n v="357.58571414865219"/>
  </r>
  <r>
    <s v="PBOR00481"/>
    <s v="PIZB0005"/>
    <x v="2"/>
    <x v="5"/>
    <x v="1"/>
    <n v="95"/>
    <s v="Adrien Martin"/>
    <n v="4"/>
    <n v="0.8866455913476804"/>
    <n v="380"/>
    <n v="291.33544086523193"/>
  </r>
  <r>
    <s v="PBOR00482"/>
    <s v="PIZB0006"/>
    <x v="12"/>
    <x v="0"/>
    <x v="1"/>
    <n v="72"/>
    <s v="Albain Forestier"/>
    <n v="6"/>
    <n v="0.18359273290431566"/>
    <n v="432"/>
    <n v="413.64072670956841"/>
  </r>
  <r>
    <s v="PBOR00483"/>
    <s v="PIZB0001"/>
    <x v="0"/>
    <x v="1"/>
    <x v="1"/>
    <n v="65"/>
    <s v="Roch Cousineau"/>
    <n v="5"/>
    <n v="0.15906506531321729"/>
    <n v="325"/>
    <n v="309.09349346867828"/>
  </r>
  <r>
    <s v="PBOR00484"/>
    <s v="PIZB0002"/>
    <x v="38"/>
    <x v="2"/>
    <x v="1"/>
    <n v="250"/>
    <s v="Adrien Martin"/>
    <n v="2"/>
    <n v="0.29466747014106187"/>
    <n v="500"/>
    <n v="470.5332529858938"/>
  </r>
  <r>
    <s v="PBOR00485"/>
    <s v="PIZB0003"/>
    <x v="1"/>
    <x v="3"/>
    <x v="0"/>
    <n v="130"/>
    <s v="Albain Forestier"/>
    <n v="2"/>
    <n v="0.35414118605930123"/>
    <n v="260"/>
    <n v="224.58588139406987"/>
  </r>
  <r>
    <s v="PBOR00486"/>
    <s v="PIZB0004"/>
    <x v="2"/>
    <x v="0"/>
    <x v="1"/>
    <n v="72"/>
    <s v="Roch Cousineau"/>
    <n v="4"/>
    <n v="0.40463831594750665"/>
    <n v="288"/>
    <n v="247.53616840524933"/>
  </r>
  <r>
    <s v="PBOR00487"/>
    <s v="PIZB0001"/>
    <x v="5"/>
    <x v="1"/>
    <x v="0"/>
    <n v="65"/>
    <s v="Adrien Martin"/>
    <n v="10"/>
    <n v="0.56828189926736972"/>
    <n v="650"/>
    <n v="593.17181007326303"/>
  </r>
  <r>
    <s v="PBOR00488"/>
    <s v="PIZB0002"/>
    <x v="3"/>
    <x v="2"/>
    <x v="1"/>
    <n v="250"/>
    <s v="Albain Forestier"/>
    <n v="1"/>
    <n v="0.68415839920111321"/>
    <n v="250"/>
    <n v="181.58416007988868"/>
  </r>
  <r>
    <s v="PBOR00489"/>
    <s v="PIZB0003"/>
    <x v="36"/>
    <x v="3"/>
    <x v="0"/>
    <n v="130"/>
    <s v="Roch Cousineau"/>
    <n v="6"/>
    <n v="0.47900916747418532"/>
    <n v="780"/>
    <n v="732.09908325258152"/>
  </r>
  <r>
    <s v="PBOR00490"/>
    <s v="PIZB0004"/>
    <x v="24"/>
    <x v="4"/>
    <x v="1"/>
    <n v="60"/>
    <s v="Adrien Martin"/>
    <n v="4"/>
    <n v="0.89045722746488731"/>
    <n v="240"/>
    <n v="150.95427725351126"/>
  </r>
  <r>
    <s v="PBOR00491"/>
    <s v="PIZB0005"/>
    <x v="21"/>
    <x v="0"/>
    <x v="0"/>
    <n v="72"/>
    <s v="Albain Forestier"/>
    <n v="7"/>
    <n v="0.50949971880500122"/>
    <n v="504"/>
    <n v="453.05002811949987"/>
  </r>
  <r>
    <s v="PBOR00492"/>
    <s v="PIZB0001"/>
    <x v="32"/>
    <x v="1"/>
    <x v="1"/>
    <n v="65"/>
    <s v="Roch Cousineau"/>
    <n v="12"/>
    <n v="0.78361211804502018"/>
    <n v="780"/>
    <n v="701.63878819549802"/>
  </r>
  <r>
    <s v="PBOR00493"/>
    <s v="PIZB0002"/>
    <x v="4"/>
    <x v="2"/>
    <x v="0"/>
    <n v="250"/>
    <s v="Adrien Martin"/>
    <n v="1"/>
    <n v="6.596920154790531E-2"/>
    <n v="250"/>
    <n v="243.40307984520948"/>
  </r>
  <r>
    <s v="PBOR00494"/>
    <s v="PIZB0003"/>
    <x v="2"/>
    <x v="3"/>
    <x v="1"/>
    <n v="130"/>
    <s v="Albain Forestier"/>
    <n v="6"/>
    <n v="0.17858014910494857"/>
    <n v="780"/>
    <n v="762.14198508950517"/>
  </r>
  <r>
    <s v="PBOR00495"/>
    <s v="PIZB0004"/>
    <x v="27"/>
    <x v="0"/>
    <x v="0"/>
    <n v="72"/>
    <s v="Roch Cousineau"/>
    <n v="4"/>
    <n v="0.43587855952805254"/>
    <n v="288"/>
    <n v="244.41214404719474"/>
  </r>
  <r>
    <s v="PBOR00496"/>
    <s v="PIZB0001"/>
    <x v="0"/>
    <x v="1"/>
    <x v="1"/>
    <n v="65"/>
    <s v="Adrien Martin"/>
    <n v="10"/>
    <n v="0.74040338644493453"/>
    <n v="650"/>
    <n v="575.95966135550657"/>
  </r>
  <r>
    <s v="PBOR00497"/>
    <s v="PIZB0002"/>
    <x v="1"/>
    <x v="2"/>
    <x v="0"/>
    <n v="250"/>
    <s v="Albain Forestier"/>
    <n v="4"/>
    <n v="0.54109571345744756"/>
    <n v="1000"/>
    <n v="945.89042865425529"/>
  </r>
  <r>
    <s v="PBOR00498"/>
    <s v="PIZB0003"/>
    <x v="28"/>
    <x v="3"/>
    <x v="1"/>
    <n v="130"/>
    <s v="Roch Cousineau"/>
    <n v="3"/>
    <n v="0.71271172701355112"/>
    <n v="390"/>
    <n v="318.72882729864489"/>
  </r>
  <r>
    <s v="PBOR00499"/>
    <s v="PIZB0004"/>
    <x v="8"/>
    <x v="4"/>
    <x v="0"/>
    <n v="60"/>
    <s v="Adrien Martin"/>
    <n v="13"/>
    <n v="0.66248409996473057"/>
    <n v="780"/>
    <n v="713.75159000352699"/>
  </r>
  <r>
    <s v="PBOR00500"/>
    <s v="PIZB0005"/>
    <x v="33"/>
    <x v="5"/>
    <x v="1"/>
    <n v="95"/>
    <s v="Albain Forestier"/>
    <n v="4"/>
    <n v="0.51300641040982664"/>
    <n v="380"/>
    <n v="328.69935895901733"/>
  </r>
  <r>
    <s v="PBOR00501"/>
    <s v="PIZB0006"/>
    <x v="14"/>
    <x v="0"/>
    <x v="0"/>
    <n v="72"/>
    <s v="Roch Cousineau"/>
    <n v="3"/>
    <n v="0.84951124937796896"/>
    <n v="216"/>
    <n v="131.04887506220311"/>
  </r>
  <r>
    <s v="PBOR00502"/>
    <s v="PIZB0001"/>
    <x v="16"/>
    <x v="1"/>
    <x v="1"/>
    <n v="65"/>
    <s v="Adrien Martin"/>
    <n v="12"/>
    <n v="0.57786595909251792"/>
    <n v="780"/>
    <n v="722.21340409074821"/>
  </r>
  <r>
    <s v="PBOR00503"/>
    <s v="PIZB0002"/>
    <x v="17"/>
    <x v="2"/>
    <x v="1"/>
    <n v="250"/>
    <s v="Albain Forestier"/>
    <n v="4"/>
    <n v="1.9027976654024337E-2"/>
    <n v="1000"/>
    <n v="998.09720233459757"/>
  </r>
  <r>
    <s v="PBOR00504"/>
    <s v="PIZB0001"/>
    <x v="39"/>
    <x v="0"/>
    <x v="0"/>
    <n v="72"/>
    <s v="Roch Cousineau"/>
    <n v="9"/>
    <n v="0.42229555205893954"/>
    <n v="648"/>
    <n v="605.77044479410608"/>
  </r>
  <r>
    <s v="PBOR00505"/>
    <s v="PIZB0002"/>
    <x v="40"/>
    <x v="1"/>
    <x v="1"/>
    <n v="65"/>
    <s v="Adrien Martin"/>
    <n v="11"/>
    <n v="0.41498618451257885"/>
    <n v="715"/>
    <n v="673.50138154874207"/>
  </r>
  <r>
    <s v="PBOR00506"/>
    <s v="PIZB0003"/>
    <x v="41"/>
    <x v="2"/>
    <x v="0"/>
    <n v="250"/>
    <s v="Albain Forestier"/>
    <n v="2"/>
    <n v="0.92542774403097028"/>
    <n v="500"/>
    <n v="407.45722559690296"/>
  </r>
  <r>
    <s v="PBOR00507"/>
    <s v="PIZB0004"/>
    <x v="42"/>
    <x v="3"/>
    <x v="1"/>
    <n v="130"/>
    <s v="Roch Cousineau"/>
    <n v="5"/>
    <n v="0.48745825985185587"/>
    <n v="650"/>
    <n v="601.25417401481445"/>
  </r>
  <r>
    <s v="PBOR00508"/>
    <s v="PIZB0001"/>
    <x v="43"/>
    <x v="0"/>
    <x v="0"/>
    <n v="72"/>
    <s v="Adrien Martin"/>
    <n v="8"/>
    <n v="0.69634090874941401"/>
    <n v="576"/>
    <n v="506.36590912505858"/>
  </r>
  <r>
    <s v="PBOR00509"/>
    <s v="PIZB0002"/>
    <x v="44"/>
    <x v="1"/>
    <x v="1"/>
    <n v="65"/>
    <s v="Albain Forestier"/>
    <n v="5"/>
    <n v="0.72626473612848652"/>
    <n v="325"/>
    <n v="252.37352638715134"/>
  </r>
  <r>
    <s v="PBOR00510"/>
    <s v="PIZB0003"/>
    <x v="45"/>
    <x v="2"/>
    <x v="0"/>
    <n v="250"/>
    <s v="Roch Cousineau"/>
    <n v="2"/>
    <n v="4.0712394884477643E-2"/>
    <n v="500"/>
    <n v="495.92876051155224"/>
  </r>
  <r>
    <s v="PBOR00511"/>
    <s v="PIZB0004"/>
    <x v="46"/>
    <x v="3"/>
    <x v="1"/>
    <n v="130"/>
    <s v="Adrien Martin"/>
    <n v="4"/>
    <n v="0.90231333722835094"/>
    <n v="520"/>
    <n v="429.76866627716493"/>
  </r>
  <r>
    <s v="PBOR00512"/>
    <s v="PIZB0005"/>
    <x v="47"/>
    <x v="4"/>
    <x v="0"/>
    <n v="60"/>
    <s v="Albain Forestier"/>
    <n v="12"/>
    <n v="0.18253364131595862"/>
    <n v="720"/>
    <n v="701.74663586840416"/>
  </r>
  <r>
    <s v="PBOR00513"/>
    <s v="PIZB0001"/>
    <x v="48"/>
    <x v="0"/>
    <x v="1"/>
    <n v="72"/>
    <s v="Roch Cousineau"/>
    <n v="12"/>
    <n v="6.1546460467324371E-2"/>
    <n v="864"/>
    <n v="857.84535395326759"/>
  </r>
  <r>
    <s v="PBOR00514"/>
    <s v="PIZB0002"/>
    <x v="32"/>
    <x v="1"/>
    <x v="0"/>
    <n v="65"/>
    <s v="Adrien Martin"/>
    <n v="9"/>
    <n v="0.31638763461229436"/>
    <n v="585"/>
    <n v="553.36123653877053"/>
  </r>
  <r>
    <s v="PBOR00515"/>
    <s v="PIZB0003"/>
    <x v="49"/>
    <x v="2"/>
    <x v="1"/>
    <n v="250"/>
    <s v="Albain Forestier"/>
    <n v="3"/>
    <n v="4.7984975420896969E-2"/>
    <n v="750"/>
    <n v="745.20150245791035"/>
  </r>
  <r>
    <s v="PBOR00516"/>
    <s v="PIZB0004"/>
    <x v="19"/>
    <x v="3"/>
    <x v="0"/>
    <n v="130"/>
    <s v="Roch Cousineau"/>
    <n v="6"/>
    <n v="0.38585403731433876"/>
    <n v="780"/>
    <n v="741.41459626856613"/>
  </r>
  <r>
    <s v="PBOR00517"/>
    <s v="PIZB0001"/>
    <x v="50"/>
    <x v="0"/>
    <x v="1"/>
    <n v="72"/>
    <s v="Adrien Martin"/>
    <n v="8"/>
    <n v="0.52055154791655656"/>
    <n v="576"/>
    <n v="523.9448452083443"/>
  </r>
  <r>
    <s v="PBOR00518"/>
    <s v="PIZB0002"/>
    <x v="51"/>
    <x v="1"/>
    <x v="0"/>
    <n v="65"/>
    <s v="Albain Forestier"/>
    <n v="4"/>
    <n v="0.4171417825935092"/>
    <n v="260"/>
    <n v="218.28582174064908"/>
  </r>
  <r>
    <s v="PBOR00519"/>
    <s v="PIZB0003"/>
    <x v="29"/>
    <x v="2"/>
    <x v="1"/>
    <n v="250"/>
    <s v="Roch Cousineau"/>
    <n v="2"/>
    <n v="0.68406055138157695"/>
    <n v="500"/>
    <n v="431.59394486184232"/>
  </r>
  <r>
    <s v="PBOR00520"/>
    <s v="PIZB0004"/>
    <x v="52"/>
    <x v="3"/>
    <x v="0"/>
    <n v="130"/>
    <s v="Adrien Martin"/>
    <n v="6"/>
    <n v="0.70240057079629004"/>
    <n v="780"/>
    <n v="709.75994292037103"/>
  </r>
  <r>
    <s v="PBOR00521"/>
    <s v="PIZB0005"/>
    <x v="26"/>
    <x v="4"/>
    <x v="0"/>
    <n v="60"/>
    <s v="Albain Forestier"/>
    <n v="15"/>
    <n v="0.73181244682735158"/>
    <n v="900"/>
    <n v="826.81875531726484"/>
  </r>
  <r>
    <s v="PBOR00522"/>
    <s v="PIZB0006"/>
    <x v="47"/>
    <x v="5"/>
    <x v="1"/>
    <n v="95"/>
    <s v="Roch Cousineau"/>
    <n v="8"/>
    <n v="0.8089167402863886"/>
    <n v="760"/>
    <n v="679.10832597136118"/>
  </r>
  <r>
    <s v="PBOR00523"/>
    <s v="PIZB0001"/>
    <x v="46"/>
    <x v="0"/>
    <x v="1"/>
    <n v="72"/>
    <s v="Adrien Martin"/>
    <n v="4"/>
    <n v="0.87842497722445256"/>
    <n v="288"/>
    <n v="200.15750227755473"/>
  </r>
  <r>
    <s v="PBOR00524"/>
    <s v="PIZB0002"/>
    <x v="41"/>
    <x v="1"/>
    <x v="1"/>
    <n v="65"/>
    <s v="Albain Forestier"/>
    <n v="3"/>
    <n v="0.60982780739487485"/>
    <n v="195"/>
    <n v="134.01721926051252"/>
  </r>
  <r>
    <s v="PBOR00525"/>
    <s v="PIZB0003"/>
    <x v="53"/>
    <x v="2"/>
    <x v="0"/>
    <n v="250"/>
    <s v="Roch Cousineau"/>
    <n v="1"/>
    <n v="0.73948510165851555"/>
    <n v="250"/>
    <n v="176.05148983414844"/>
  </r>
  <r>
    <s v="PBOR00526"/>
    <s v="PIZB0004"/>
    <x v="54"/>
    <x v="3"/>
    <x v="0"/>
    <n v="130"/>
    <s v="Adrien Martin"/>
    <n v="3"/>
    <n v="0.44798817885973452"/>
    <n v="390"/>
    <n v="345.20118211402655"/>
  </r>
  <r>
    <s v="PBOR00527"/>
    <s v="PIZB0001"/>
    <x v="32"/>
    <x v="0"/>
    <x v="0"/>
    <n v="72"/>
    <s v="Albain Forestier"/>
    <n v="6"/>
    <n v="0.80689867746686206"/>
    <n v="432"/>
    <n v="351.31013225331378"/>
  </r>
  <r>
    <s v="PBOR00528"/>
    <s v="PIZB0002"/>
    <x v="30"/>
    <x v="1"/>
    <x v="0"/>
    <n v="65"/>
    <s v="Roch Cousineau"/>
    <n v="12"/>
    <n v="0.46700205343386447"/>
    <n v="780"/>
    <n v="733.29979465661359"/>
  </r>
  <r>
    <s v="PBOR00529"/>
    <s v="PIZB0003"/>
    <x v="55"/>
    <x v="2"/>
    <x v="0"/>
    <n v="250"/>
    <s v="Adrien Martin"/>
    <n v="3"/>
    <n v="0.37459604868634389"/>
    <n v="750"/>
    <n v="712.54039513136559"/>
  </r>
  <r>
    <s v="PBOR00530"/>
    <s v="PIZB0004"/>
    <x v="19"/>
    <x v="3"/>
    <x v="0"/>
    <n v="130"/>
    <s v="Albain Forestier"/>
    <n v="5"/>
    <n v="0.39251818289035623"/>
    <n v="650"/>
    <n v="610.74818171096433"/>
  </r>
  <r>
    <s v="PBOR00531"/>
    <s v="PIZB0005"/>
    <x v="39"/>
    <x v="4"/>
    <x v="0"/>
    <n v="60"/>
    <s v="Roch Cousineau"/>
    <n v="7"/>
    <n v="0.63911947625991272"/>
    <n v="420"/>
    <n v="356.08805237400873"/>
  </r>
  <r>
    <s v="PBOR00532"/>
    <s v="PIZB0001"/>
    <x v="33"/>
    <x v="0"/>
    <x v="0"/>
    <n v="72"/>
    <s v="Adrien Martin"/>
    <n v="7"/>
    <n v="0.70752981632798406"/>
    <n v="504"/>
    <n v="433.24701836720158"/>
  </r>
  <r>
    <s v="PBOR00533"/>
    <s v="PIZB0002"/>
    <x v="40"/>
    <x v="1"/>
    <x v="0"/>
    <n v="65"/>
    <s v="Albain Forestier"/>
    <n v="12"/>
    <n v="0.28636622683840618"/>
    <n v="780"/>
    <n v="751.36337731615936"/>
  </r>
  <r>
    <s v="PBOR00534"/>
    <s v="PIZB0003"/>
    <x v="56"/>
    <x v="2"/>
    <x v="1"/>
    <n v="250"/>
    <s v="Roch Cousineau"/>
    <n v="1"/>
    <n v="0.30182731094977944"/>
    <n v="250"/>
    <n v="219.81726890502205"/>
  </r>
  <r>
    <s v="PBOR00535"/>
    <s v="PIZB0004"/>
    <x v="57"/>
    <x v="3"/>
    <x v="0"/>
    <n v="130"/>
    <s v="Adrien Martin"/>
    <n v="2"/>
    <n v="0.13915201757276463"/>
    <n v="260"/>
    <n v="246.08479824272354"/>
  </r>
  <r>
    <s v="PBOR00536"/>
    <s v="PIZB0001"/>
    <x v="58"/>
    <x v="0"/>
    <x v="0"/>
    <n v="72"/>
    <s v="Albain Forestier"/>
    <n v="7"/>
    <n v="0.19346602905777621"/>
    <n v="504"/>
    <n v="484.65339709422238"/>
  </r>
  <r>
    <s v="PBOR00537"/>
    <s v="PIZB0002"/>
    <x v="59"/>
    <x v="1"/>
    <x v="0"/>
    <n v="65"/>
    <s v="Roch Cousineau"/>
    <n v="3"/>
    <n v="4.8568257244292035E-2"/>
    <n v="195"/>
    <n v="190.1431742755708"/>
  </r>
  <r>
    <s v="PBOR00538"/>
    <s v="PIZB0003"/>
    <x v="58"/>
    <x v="2"/>
    <x v="0"/>
    <n v="250"/>
    <s v="Adrien Martin"/>
    <n v="2"/>
    <n v="0.50890005409284533"/>
    <n v="500"/>
    <n v="449.10999459071547"/>
  </r>
  <r>
    <s v="PBOR00539"/>
    <s v="PIZB0004"/>
    <x v="30"/>
    <x v="3"/>
    <x v="0"/>
    <n v="130"/>
    <s v="Albain Forestier"/>
    <n v="3"/>
    <n v="0.44741533443437786"/>
    <n v="390"/>
    <n v="345.25846655656221"/>
  </r>
  <r>
    <s v="PBOR00540"/>
    <s v="PIZB0005"/>
    <x v="40"/>
    <x v="4"/>
    <x v="1"/>
    <n v="60"/>
    <s v="Roch Cousineau"/>
    <n v="12"/>
    <n v="0.70642519145485194"/>
    <n v="720"/>
    <n v="649.35748085451485"/>
  </r>
  <r>
    <s v="PBOR00541"/>
    <s v="PIZB0006"/>
    <x v="57"/>
    <x v="5"/>
    <x v="0"/>
    <n v="95"/>
    <s v="Adrien Martin"/>
    <n v="3"/>
    <n v="4.3429430436350835E-2"/>
    <n v="285"/>
    <n v="280.6570569563649"/>
  </r>
  <r>
    <s v="PBOR00542"/>
    <s v="PIZB0001"/>
    <x v="58"/>
    <x v="0"/>
    <x v="0"/>
    <n v="72"/>
    <s v="Albain Forestier"/>
    <n v="6"/>
    <n v="5.4360836038753746E-3"/>
    <n v="432"/>
    <n v="431.45639163961243"/>
  </r>
  <r>
    <s v="PBOR00543"/>
    <s v="PIZB0002"/>
    <x v="60"/>
    <x v="1"/>
    <x v="0"/>
    <n v="65"/>
    <s v="Roch Cousineau"/>
    <n v="5"/>
    <n v="0.87995100553518579"/>
    <n v="325"/>
    <n v="237.00489944648143"/>
  </r>
  <r>
    <s v="PBOR00544"/>
    <s v="PIZB0003"/>
    <x v="61"/>
    <x v="2"/>
    <x v="1"/>
    <n v="250"/>
    <s v="Adrien Martin"/>
    <n v="3"/>
    <n v="0.43031361572307314"/>
    <n v="750"/>
    <n v="706.96863842769267"/>
  </r>
  <r>
    <s v="PBOR00545"/>
    <s v="PIZB0004"/>
    <x v="56"/>
    <x v="3"/>
    <x v="1"/>
    <n v="130"/>
    <s v="Albain Forestier"/>
    <n v="5"/>
    <n v="0.45824957005795552"/>
    <n v="650"/>
    <n v="604.17504299420443"/>
  </r>
  <r>
    <s v="PBOR00546"/>
    <s v="PIZB0001"/>
    <x v="30"/>
    <x v="0"/>
    <x v="1"/>
    <n v="72"/>
    <s v="Roch Cousineau"/>
    <n v="6"/>
    <n v="0.68770572860781565"/>
    <n v="432"/>
    <n v="363.22942713921844"/>
  </r>
  <r>
    <s v="PBOR00547"/>
    <s v="PIZB0002"/>
    <x v="43"/>
    <x v="1"/>
    <x v="1"/>
    <n v="65"/>
    <s v="Adrien Martin"/>
    <n v="11"/>
    <n v="0.51448108690801098"/>
    <n v="715"/>
    <n v="663.55189130919894"/>
  </r>
  <r>
    <s v="PBOR00548"/>
    <s v="PIZB0003"/>
    <x v="62"/>
    <x v="2"/>
    <x v="1"/>
    <n v="250"/>
    <s v="Albain Forestier"/>
    <n v="1"/>
    <n v="6.4513068144272712E-2"/>
    <n v="250"/>
    <n v="243.54869318557272"/>
  </r>
  <r>
    <s v="PBOR00549"/>
    <s v="PIZB0004"/>
    <x v="51"/>
    <x v="3"/>
    <x v="1"/>
    <n v="130"/>
    <s v="Roch Cousineau"/>
    <n v="3"/>
    <n v="0.93093171542065178"/>
    <n v="390"/>
    <n v="296.90682845793481"/>
  </r>
  <r>
    <s v="PBOR00550"/>
    <s v="PIZB0001"/>
    <x v="63"/>
    <x v="0"/>
    <x v="0"/>
    <n v="72"/>
    <s v="Roch Cousineau"/>
    <n v="10"/>
    <n v="0.84154696030102227"/>
    <n v="720"/>
    <n v="635.84530396989771"/>
  </r>
  <r>
    <s v="PBOR00551"/>
    <s v="PIZB0002"/>
    <x v="64"/>
    <x v="1"/>
    <x v="1"/>
    <n v="65"/>
    <s v="Adrien Martin"/>
    <n v="6"/>
    <n v="0.912095703209575"/>
    <n v="390"/>
    <n v="298.79042967904252"/>
  </r>
  <r>
    <s v="PBOR00552"/>
    <s v="PIZB0003"/>
    <x v="63"/>
    <x v="2"/>
    <x v="0"/>
    <n v="250"/>
    <s v="Albain Forestier"/>
    <n v="2"/>
    <n v="0.45593692285240228"/>
    <n v="500"/>
    <n v="454.40630771475975"/>
  </r>
  <r>
    <s v="PBOR00553"/>
    <s v="PIZB0004"/>
    <x v="61"/>
    <x v="3"/>
    <x v="1"/>
    <n v="130"/>
    <s v="Roch Cousineau"/>
    <n v="5"/>
    <n v="0.89308357774628788"/>
    <n v="650"/>
    <n v="560.6916422253712"/>
  </r>
  <r>
    <s v="PBOR00554"/>
    <s v="PIZB0001"/>
    <x v="62"/>
    <x v="0"/>
    <x v="0"/>
    <n v="72"/>
    <s v="Adrien Martin"/>
    <n v="9"/>
    <n v="0.46355033904998022"/>
    <n v="648"/>
    <n v="601.64496609500202"/>
  </r>
  <r>
    <s v="PBOR00555"/>
    <s v="PIZB0002"/>
    <x v="19"/>
    <x v="1"/>
    <x v="1"/>
    <n v="65"/>
    <s v="Albain Forestier"/>
    <n v="5"/>
    <n v="1.9201710063307842E-2"/>
    <n v="325"/>
    <n v="323.0798289936692"/>
  </r>
  <r>
    <s v="PBOR00556"/>
    <s v="PIZB0003"/>
    <x v="62"/>
    <x v="2"/>
    <x v="0"/>
    <n v="250"/>
    <s v="Roch Cousineau"/>
    <n v="1"/>
    <n v="0.48787909567919963"/>
    <n v="250"/>
    <n v="201.21209043208003"/>
  </r>
  <r>
    <s v="PBOR00557"/>
    <s v="PIZB0004"/>
    <x v="43"/>
    <x v="3"/>
    <x v="1"/>
    <n v="130"/>
    <s v="Adrien Martin"/>
    <n v="3"/>
    <n v="0.82831865785045133"/>
    <n v="390"/>
    <n v="307.16813421495488"/>
  </r>
  <r>
    <s v="PBOR00558"/>
    <s v="PIZB0005"/>
    <x v="65"/>
    <x v="4"/>
    <x v="0"/>
    <n v="60"/>
    <s v="Albain Forestier"/>
    <n v="7"/>
    <n v="0.60271393737996548"/>
    <n v="420"/>
    <n v="359.72860626200344"/>
  </r>
  <r>
    <s v="PBOR00559"/>
    <s v="PIZB0001"/>
    <x v="57"/>
    <x v="0"/>
    <x v="1"/>
    <n v="72"/>
    <s v="Roch Cousineau"/>
    <n v="12"/>
    <n v="0.73505058847526128"/>
    <n v="864"/>
    <n v="790.49494115247387"/>
  </r>
  <r>
    <s v="PBOR00560"/>
    <s v="PIZB0002"/>
    <x v="56"/>
    <x v="1"/>
    <x v="0"/>
    <n v="65"/>
    <s v="Adrien Martin"/>
    <n v="12"/>
    <n v="0.41848572793272898"/>
    <n v="780"/>
    <n v="738.15142720672713"/>
  </r>
  <r>
    <s v="PBOR00561"/>
    <s v="PIZB0003"/>
    <x v="66"/>
    <x v="2"/>
    <x v="1"/>
    <n v="250"/>
    <s v="Albain Forestier"/>
    <n v="3"/>
    <n v="0.84544599851286606"/>
    <n v="750"/>
    <n v="665.45540014871335"/>
  </r>
  <r>
    <s v="PBOR00562"/>
    <s v="PIZB0004"/>
    <x v="37"/>
    <x v="3"/>
    <x v="0"/>
    <n v="130"/>
    <s v="Roch Cousineau"/>
    <n v="5"/>
    <n v="0.53957030839831577"/>
    <n v="650"/>
    <n v="596.04296916016847"/>
  </r>
  <r>
    <s v="PBOR00563"/>
    <s v="PIZB0001"/>
    <x v="45"/>
    <x v="0"/>
    <x v="1"/>
    <n v="72"/>
    <s v="Adrien Martin"/>
    <n v="4"/>
    <n v="0.42859929711247757"/>
    <n v="288"/>
    <n v="245.14007028875224"/>
  </r>
  <r>
    <s v="PBOR00564"/>
    <s v="PIZB0002"/>
    <x v="67"/>
    <x v="1"/>
    <x v="0"/>
    <n v="65"/>
    <s v="Albain Forestier"/>
    <n v="9"/>
    <n v="0.715443049964544"/>
    <n v="585"/>
    <n v="513.45569500354554"/>
  </r>
  <r>
    <s v="PBOR00565"/>
    <s v="PIZB0003"/>
    <x v="43"/>
    <x v="2"/>
    <x v="1"/>
    <n v="250"/>
    <s v="Roch Cousineau"/>
    <n v="3"/>
    <n v="0.95477187359890003"/>
    <n v="750"/>
    <n v="654.52281264011003"/>
  </r>
  <r>
    <s v="PBOR00566"/>
    <s v="PIZB0004"/>
    <x v="68"/>
    <x v="3"/>
    <x v="0"/>
    <n v="130"/>
    <s v="Adrien Martin"/>
    <n v="5"/>
    <n v="0.9180040526234271"/>
    <n v="650"/>
    <n v="558.19959473765732"/>
  </r>
  <r>
    <s v="PBOR00567"/>
    <s v="PIZB0005"/>
    <x v="69"/>
    <x v="4"/>
    <x v="0"/>
    <n v="60"/>
    <s v="Albain Forestier"/>
    <n v="4"/>
    <n v="0.88960258244176227"/>
    <n v="240"/>
    <n v="151.03974175582377"/>
  </r>
  <r>
    <s v="PBOR00568"/>
    <s v="PIZB0006"/>
    <x v="52"/>
    <x v="5"/>
    <x v="1"/>
    <n v="95"/>
    <s v="Roch Cousineau"/>
    <n v="8"/>
    <n v="8.309267418481936E-2"/>
    <n v="760"/>
    <n v="751.69073258151809"/>
  </r>
  <r>
    <s v="PBOR00569"/>
    <s v="PIZB0001"/>
    <x v="19"/>
    <x v="0"/>
    <x v="1"/>
    <n v="72"/>
    <s v="Adrien Martin"/>
    <n v="9"/>
    <n v="0.71690565322900723"/>
    <n v="648"/>
    <n v="576.30943467709926"/>
  </r>
  <r>
    <s v="PBOR00570"/>
    <s v="PIZB0002"/>
    <x v="47"/>
    <x v="1"/>
    <x v="1"/>
    <n v="65"/>
    <s v="Albain Forestier"/>
    <n v="6"/>
    <n v="0.61573227256275287"/>
    <n v="390"/>
    <n v="328.42677274372471"/>
  </r>
  <r>
    <s v="PBOR00571"/>
    <s v="PIZB0003"/>
    <x v="70"/>
    <x v="2"/>
    <x v="0"/>
    <n v="250"/>
    <s v="Roch Cousineau"/>
    <n v="4"/>
    <n v="0.6245855119612207"/>
    <n v="1000"/>
    <n v="937.54144880387798"/>
  </r>
  <r>
    <s v="PBOR00572"/>
    <s v="PIZB0004"/>
    <x v="71"/>
    <x v="3"/>
    <x v="0"/>
    <n v="130"/>
    <s v="Adrien Martin"/>
    <n v="4"/>
    <n v="0.63132482052719163"/>
    <n v="520"/>
    <n v="456.86751794728082"/>
  </r>
  <r>
    <s v="PBOR00573"/>
    <s v="PIZB0001"/>
    <x v="58"/>
    <x v="0"/>
    <x v="0"/>
    <n v="72"/>
    <s v="Albain Forestier"/>
    <n v="9"/>
    <n v="0.60448982878111213"/>
    <n v="648"/>
    <n v="587.55101712188878"/>
  </r>
  <r>
    <s v="PBOR00574"/>
    <s v="PIZB0002"/>
    <x v="19"/>
    <x v="1"/>
    <x v="0"/>
    <n v="65"/>
    <s v="Roch Cousineau"/>
    <n v="8"/>
    <n v="0.45644485896225595"/>
    <n v="520"/>
    <n v="474.3555141037744"/>
  </r>
  <r>
    <s v="PBOR00575"/>
    <s v="PIZB0003"/>
    <x v="32"/>
    <x v="2"/>
    <x v="0"/>
    <n v="250"/>
    <s v="Adrien Martin"/>
    <n v="1"/>
    <n v="9.6201072424465739E-2"/>
    <n v="250"/>
    <n v="240.37989275755342"/>
  </r>
  <r>
    <s v="PBOR00576"/>
    <s v="PIZB0004"/>
    <x v="60"/>
    <x v="3"/>
    <x v="0"/>
    <n v="130"/>
    <s v="Albain Forestier"/>
    <n v="3"/>
    <n v="2.3199258926343447E-2"/>
    <n v="390"/>
    <n v="387.68007410736567"/>
  </r>
  <r>
    <s v="PBOR00577"/>
    <s v="PIZB0005"/>
    <x v="21"/>
    <x v="4"/>
    <x v="0"/>
    <n v="60"/>
    <s v="Roch Cousineau"/>
    <n v="13"/>
    <n v="0.33324095200399195"/>
    <n v="780"/>
    <n v="746.67590479960086"/>
  </r>
  <r>
    <s v="PBOR00578"/>
    <s v="PIZB0001"/>
    <x v="53"/>
    <x v="0"/>
    <x v="0"/>
    <n v="72"/>
    <s v="Adrien Martin"/>
    <n v="4"/>
    <n v="0.47450204585774314"/>
    <n v="288"/>
    <n v="240.54979541422568"/>
  </r>
  <r>
    <s v="PBOR00579"/>
    <s v="PIZB0002"/>
    <x v="72"/>
    <x v="1"/>
    <x v="0"/>
    <n v="65"/>
    <s v="Albain Forestier"/>
    <n v="12"/>
    <n v="0.58642757489611685"/>
    <n v="780"/>
    <n v="721.35724251038835"/>
  </r>
  <r>
    <s v="PBOR00580"/>
    <s v="PIZB0003"/>
    <x v="32"/>
    <x v="2"/>
    <x v="1"/>
    <n v="250"/>
    <s v="Roch Cousineau"/>
    <n v="3"/>
    <n v="0.29558437560193396"/>
    <n v="750"/>
    <n v="720.4415624398066"/>
  </r>
  <r>
    <s v="PBOR00581"/>
    <s v="PIZB0004"/>
    <x v="73"/>
    <x v="3"/>
    <x v="0"/>
    <n v="130"/>
    <s v="Adrien Martin"/>
    <n v="6"/>
    <n v="5.3803397654238361E-2"/>
    <n v="780"/>
    <n v="774.61966023457614"/>
  </r>
  <r>
    <s v="PBOR00582"/>
    <s v="PIZB0001"/>
    <x v="74"/>
    <x v="0"/>
    <x v="0"/>
    <n v="72"/>
    <s v="Albain Forestier"/>
    <n v="5"/>
    <n v="0.49686518985006567"/>
    <n v="360"/>
    <n v="310.31348101499344"/>
  </r>
  <r>
    <s v="PBOR00583"/>
    <s v="PIZB0002"/>
    <x v="75"/>
    <x v="1"/>
    <x v="0"/>
    <n v="65"/>
    <s v="Roch Cousineau"/>
    <n v="11"/>
    <n v="0.97454040035634282"/>
    <n v="715"/>
    <n v="617.54595996436569"/>
  </r>
  <r>
    <s v="PBOR00584"/>
    <s v="PIZB0003"/>
    <x v="76"/>
    <x v="2"/>
    <x v="0"/>
    <n v="250"/>
    <s v="Adrien Martin"/>
    <n v="2"/>
    <n v="0.66440525902382419"/>
    <n v="500"/>
    <n v="433.55947409761757"/>
  </r>
  <r>
    <s v="PBOR00585"/>
    <s v="PIZB0004"/>
    <x v="61"/>
    <x v="3"/>
    <x v="0"/>
    <n v="130"/>
    <s v="Albain Forestier"/>
    <n v="2"/>
    <n v="0.18193764175073501"/>
    <n v="260"/>
    <n v="241.80623582492649"/>
  </r>
  <r>
    <s v="PBOR00586"/>
    <s v="PIZB0005"/>
    <x v="71"/>
    <x v="4"/>
    <x v="1"/>
    <n v="60"/>
    <s v="Roch Cousineau"/>
    <n v="10"/>
    <n v="0.285103450257156"/>
    <n v="600"/>
    <n v="571.48965497428435"/>
  </r>
  <r>
    <s v="PBOR00587"/>
    <s v="PIZB0006"/>
    <x v="59"/>
    <x v="5"/>
    <x v="0"/>
    <n v="95"/>
    <s v="Adrien Martin"/>
    <n v="6"/>
    <n v="0.12117595797610015"/>
    <n v="570"/>
    <n v="557.88240420239003"/>
  </r>
  <r>
    <s v="PBOR00588"/>
    <s v="PIZB0001"/>
    <x v="77"/>
    <x v="0"/>
    <x v="0"/>
    <n v="72"/>
    <s v="Albain Forestier"/>
    <n v="7"/>
    <n v="0.46700558029825656"/>
    <n v="504"/>
    <n v="457.29944197017437"/>
  </r>
  <r>
    <s v="PBOR00589"/>
    <s v="PIZB0002"/>
    <x v="19"/>
    <x v="1"/>
    <x v="0"/>
    <n v="65"/>
    <s v="Roch Cousineau"/>
    <n v="8"/>
    <n v="0.89266101821832267"/>
    <n v="520"/>
    <n v="430.73389817816775"/>
  </r>
  <r>
    <s v="PBOR00590"/>
    <s v="PIZB0003"/>
    <x v="70"/>
    <x v="2"/>
    <x v="1"/>
    <n v="250"/>
    <s v="Adrien Martin"/>
    <n v="4"/>
    <n v="0.45950852750600002"/>
    <n v="1000"/>
    <n v="954.04914724939999"/>
  </r>
  <r>
    <s v="PBOR00591"/>
    <s v="PIZB0004"/>
    <x v="46"/>
    <x v="3"/>
    <x v="1"/>
    <n v="130"/>
    <s v="Albain Forestier"/>
    <n v="6"/>
    <n v="0.66623809600408612"/>
    <n v="780"/>
    <n v="713.37619039959145"/>
  </r>
  <r>
    <s v="PBOR00592"/>
    <s v="PIZB0001"/>
    <x v="39"/>
    <x v="0"/>
    <x v="1"/>
    <n v="72"/>
    <s v="Roch Cousineau"/>
    <n v="4"/>
    <n v="0.74415489335993068"/>
    <n v="288"/>
    <n v="213.58451066400693"/>
  </r>
  <r>
    <s v="PBOR00593"/>
    <s v="PIZB0002"/>
    <x v="39"/>
    <x v="1"/>
    <x v="1"/>
    <n v="65"/>
    <s v="Adrien Martin"/>
    <n v="9"/>
    <n v="0.53407984605942282"/>
    <n v="585"/>
    <n v="531.59201539405774"/>
  </r>
  <r>
    <s v="PBOR00594"/>
    <s v="PIZB0003"/>
    <x v="19"/>
    <x v="2"/>
    <x v="1"/>
    <n v="250"/>
    <s v="Albain Forestier"/>
    <n v="1"/>
    <n v="6.2240827653227249E-2"/>
    <n v="250"/>
    <n v="243.77591723467728"/>
  </r>
  <r>
    <s v="PBOR00595"/>
    <s v="PIZB0004"/>
    <x v="26"/>
    <x v="3"/>
    <x v="1"/>
    <n v="130"/>
    <s v="Roch Cousineau"/>
    <n v="3"/>
    <n v="0.48774866376356263"/>
    <n v="390"/>
    <n v="341.22513362364373"/>
  </r>
  <r>
    <s v="PBOR00596"/>
    <s v="PIZB0001"/>
    <x v="51"/>
    <x v="0"/>
    <x v="0"/>
    <n v="72"/>
    <s v="Roch Cousineau"/>
    <n v="6"/>
    <n v="0.58600479900155311"/>
    <n v="432"/>
    <n v="373.39952009984466"/>
  </r>
  <r>
    <s v="PBOR00597"/>
    <s v="PIZB0002"/>
    <x v="51"/>
    <x v="1"/>
    <x v="1"/>
    <n v="65"/>
    <s v="Adrien Martin"/>
    <n v="13"/>
    <n v="0.59137766511058654"/>
    <n v="845"/>
    <n v="785.86223348894134"/>
  </r>
  <r>
    <s v="PBOR00598"/>
    <s v="PIZB0003"/>
    <x v="62"/>
    <x v="2"/>
    <x v="0"/>
    <n v="250"/>
    <s v="Albain Forestier"/>
    <n v="1"/>
    <n v="0.82575410446172681"/>
    <n v="250"/>
    <n v="167.42458955382733"/>
  </r>
  <r>
    <s v="PBOR00599"/>
    <s v="PIZB0004"/>
    <x v="54"/>
    <x v="3"/>
    <x v="1"/>
    <n v="130"/>
    <s v="Roch Cousineau"/>
    <n v="3"/>
    <n v="5.0297929367423388E-2"/>
    <n v="390"/>
    <n v="384.97020706325765"/>
  </r>
  <r>
    <s v="PBOR00600"/>
    <s v="PIZB0001"/>
    <x v="53"/>
    <x v="0"/>
    <x v="0"/>
    <n v="72"/>
    <s v="Adrien Martin"/>
    <n v="6"/>
    <n v="0.21153043183111553"/>
    <n v="432"/>
    <n v="410.84695681688845"/>
  </r>
  <r>
    <s v="PBOR00601"/>
    <s v="PIZB0002"/>
    <x v="53"/>
    <x v="1"/>
    <x v="1"/>
    <n v="65"/>
    <s v="Albain Forestier"/>
    <n v="12"/>
    <n v="0.60797031494337883"/>
    <n v="780"/>
    <n v="719.20296850566206"/>
  </r>
  <r>
    <s v="PBOR00602"/>
    <s v="PIZB0003"/>
    <x v="67"/>
    <x v="2"/>
    <x v="0"/>
    <n v="250"/>
    <s v="Roch Cousineau"/>
    <n v="3"/>
    <n v="0.36295820541166124"/>
    <n v="750"/>
    <n v="713.70417945883389"/>
  </r>
  <r>
    <s v="PBOR00603"/>
    <s v="PIZB0004"/>
    <x v="30"/>
    <x v="3"/>
    <x v="1"/>
    <n v="130"/>
    <s v="Adrien Martin"/>
    <n v="4"/>
    <n v="0.96461813217114001"/>
    <n v="520"/>
    <n v="423.53818678288599"/>
  </r>
  <r>
    <s v="PBOR00604"/>
    <s v="PIZB0005"/>
    <x v="52"/>
    <x v="4"/>
    <x v="0"/>
    <n v="60"/>
    <s v="Albain Forestier"/>
    <n v="11"/>
    <n v="0.34276863596078377"/>
    <n v="660"/>
    <n v="625.72313640392167"/>
  </r>
  <r>
    <s v="PBOR00605"/>
    <s v="PIZB0001"/>
    <x v="66"/>
    <x v="0"/>
    <x v="1"/>
    <n v="72"/>
    <s v="Roch Cousineau"/>
    <n v="3"/>
    <n v="0.4887995442355324"/>
    <n v="216"/>
    <n v="167.12004557644676"/>
  </r>
  <r>
    <s v="PBOR00606"/>
    <s v="PIZB0002"/>
    <x v="56"/>
    <x v="1"/>
    <x v="0"/>
    <n v="65"/>
    <s v="Adrien Martin"/>
    <n v="8"/>
    <n v="0.41456902438375343"/>
    <n v="520"/>
    <n v="478.54309756162468"/>
  </r>
  <r>
    <s v="PBOR00607"/>
    <s v="PIZB0003"/>
    <x v="53"/>
    <x v="2"/>
    <x v="1"/>
    <n v="250"/>
    <s v="Albain Forestier"/>
    <n v="3"/>
    <n v="0.76713569933973058"/>
    <n v="750"/>
    <n v="673.28643006602692"/>
  </r>
  <r>
    <s v="PBOR00608"/>
    <s v="PIZB0004"/>
    <x v="61"/>
    <x v="3"/>
    <x v="0"/>
    <n v="130"/>
    <s v="Roch Cousineau"/>
    <n v="2"/>
    <n v="0.35730713343920961"/>
    <n v="260"/>
    <n v="224.26928665607903"/>
  </r>
  <r>
    <s v="PBOR00609"/>
    <s v="PIZB0001"/>
    <x v="66"/>
    <x v="0"/>
    <x v="1"/>
    <n v="72"/>
    <s v="Adrien Martin"/>
    <n v="12"/>
    <n v="0.6300289611293286"/>
    <n v="864"/>
    <n v="800.99710388706717"/>
  </r>
  <r>
    <s v="PBOR00610"/>
    <s v="PIZB0002"/>
    <x v="53"/>
    <x v="1"/>
    <x v="0"/>
    <n v="65"/>
    <s v="Albain Forestier"/>
    <n v="13"/>
    <n v="8.9192216988158712E-3"/>
    <n v="845"/>
    <n v="844.10807783011842"/>
  </r>
  <r>
    <s v="PBOR00611"/>
    <s v="PIZB0003"/>
    <x v="44"/>
    <x v="2"/>
    <x v="1"/>
    <n v="250"/>
    <s v="Roch Cousineau"/>
    <n v="2"/>
    <n v="0.40420036220448885"/>
    <n v="500"/>
    <n v="459.57996377955112"/>
  </r>
  <r>
    <s v="PBOR00612"/>
    <s v="PIZB0004"/>
    <x v="78"/>
    <x v="3"/>
    <x v="0"/>
    <n v="130"/>
    <s v="Adrien Martin"/>
    <n v="4"/>
    <n v="8.2271857962344597E-2"/>
    <n v="520"/>
    <n v="511.77281420376556"/>
  </r>
  <r>
    <s v="PBOR00613"/>
    <s v="PIZB0005"/>
    <x v="41"/>
    <x v="4"/>
    <x v="0"/>
    <n v="60"/>
    <s v="Albain Forestier"/>
    <n v="4"/>
    <n v="0.71207514315335596"/>
    <n v="240"/>
    <n v="168.7924856846644"/>
  </r>
  <r>
    <s v="PBOR00614"/>
    <s v="PIZB0006"/>
    <x v="62"/>
    <x v="5"/>
    <x v="1"/>
    <n v="95"/>
    <s v="Roch Cousineau"/>
    <n v="8"/>
    <n v="0.63861624210925272"/>
    <n v="760"/>
    <n v="696.13837578907476"/>
  </r>
  <r>
    <s v="PBOR00615"/>
    <s v="PIZB0001"/>
    <x v="72"/>
    <x v="0"/>
    <x v="1"/>
    <n v="72"/>
    <s v="Adrien Martin"/>
    <n v="10"/>
    <n v="0.40176930979291814"/>
    <n v="720"/>
    <n v="679.8230690207082"/>
  </r>
  <r>
    <s v="PBOR00616"/>
    <s v="PIZB0002"/>
    <x v="30"/>
    <x v="1"/>
    <x v="1"/>
    <n v="65"/>
    <s v="Albain Forestier"/>
    <n v="7"/>
    <n v="0.19668105442082651"/>
    <n v="455"/>
    <n v="435.33189455791734"/>
  </r>
  <r>
    <s v="PBOR00617"/>
    <s v="PIZB0003"/>
    <x v="69"/>
    <x v="2"/>
    <x v="0"/>
    <n v="250"/>
    <s v="Roch Cousineau"/>
    <n v="3"/>
    <n v="4.0297145856350802E-2"/>
    <n v="750"/>
    <n v="745.97028541436487"/>
  </r>
  <r>
    <s v="PBOR00618"/>
    <s v="PIZB0004"/>
    <x v="71"/>
    <x v="3"/>
    <x v="0"/>
    <n v="130"/>
    <s v="Adrien Martin"/>
    <n v="6"/>
    <n v="0.82681457258498381"/>
    <n v="780"/>
    <n v="697.31854274150157"/>
  </r>
  <r>
    <s v="PBOR00619"/>
    <s v="PIZB0001"/>
    <x v="67"/>
    <x v="0"/>
    <x v="0"/>
    <n v="72"/>
    <s v="Albain Forestier"/>
    <n v="7"/>
    <n v="0.82417404107554793"/>
    <n v="504"/>
    <n v="421.58259589244523"/>
  </r>
  <r>
    <s v="PBOR00620"/>
    <s v="PIZB0002"/>
    <x v="68"/>
    <x v="1"/>
    <x v="0"/>
    <n v="65"/>
    <s v="Roch Cousineau"/>
    <n v="3"/>
    <n v="5.4720311757232465E-2"/>
    <n v="195"/>
    <n v="189.52796882427674"/>
  </r>
  <r>
    <s v="PBOR00621"/>
    <s v="PIZB0003"/>
    <x v="48"/>
    <x v="2"/>
    <x v="0"/>
    <n v="250"/>
    <s v="Adrien Martin"/>
    <n v="1"/>
    <n v="0.35283566900277241"/>
    <n v="250"/>
    <n v="214.71643309972276"/>
  </r>
  <r>
    <s v="PBOR00622"/>
    <s v="PIZB0004"/>
    <x v="26"/>
    <x v="3"/>
    <x v="0"/>
    <n v="130"/>
    <s v="Albain Forestier"/>
    <n v="5"/>
    <n v="0.14082816425165834"/>
    <n v="650"/>
    <n v="635.91718357483421"/>
  </r>
  <r>
    <s v="PBOR00623"/>
    <s v="PIZB0005"/>
    <x v="76"/>
    <x v="4"/>
    <x v="0"/>
    <n v="60"/>
    <s v="Roch Cousineau"/>
    <n v="7"/>
    <n v="0.27808810332024969"/>
    <n v="420"/>
    <n v="392.19118966797504"/>
  </r>
  <r>
    <s v="PBOR00624"/>
    <s v="PIZB0001"/>
    <x v="45"/>
    <x v="0"/>
    <x v="0"/>
    <n v="72"/>
    <s v="Adrien Martin"/>
    <n v="7"/>
    <n v="0.35195506727675718"/>
    <n v="504"/>
    <n v="468.80449327232429"/>
  </r>
  <r>
    <s v="PBOR00625"/>
    <s v="PIZB0002"/>
    <x v="63"/>
    <x v="1"/>
    <x v="0"/>
    <n v="65"/>
    <s v="Albain Forestier"/>
    <n v="11"/>
    <n v="0.11910153355297248"/>
    <n v="715"/>
    <n v="703.08984664470279"/>
  </r>
  <r>
    <s v="PBOR00626"/>
    <s v="PIZB0003"/>
    <x v="58"/>
    <x v="2"/>
    <x v="1"/>
    <n v="250"/>
    <s v="Roch Cousineau"/>
    <n v="1"/>
    <n v="0.4722396579065804"/>
    <n v="250"/>
    <n v="202.77603420934196"/>
  </r>
  <r>
    <s v="PBOR00627"/>
    <s v="PIZB0004"/>
    <x v="62"/>
    <x v="3"/>
    <x v="0"/>
    <n v="130"/>
    <s v="Adrien Martin"/>
    <n v="5"/>
    <n v="0.24969889491417818"/>
    <n v="650"/>
    <n v="625.0301105085822"/>
  </r>
  <r>
    <s v="PBOR00628"/>
    <s v="PIZB0001"/>
    <x v="79"/>
    <x v="0"/>
    <x v="0"/>
    <n v="72"/>
    <s v="Albain Forestier"/>
    <n v="11"/>
    <n v="0.98180559165735115"/>
    <n v="792"/>
    <n v="693.81944083426492"/>
  </r>
  <r>
    <s v="PBOR00629"/>
    <s v="PIZB0002"/>
    <x v="70"/>
    <x v="1"/>
    <x v="0"/>
    <n v="65"/>
    <s v="Roch Cousineau"/>
    <n v="7"/>
    <n v="0.90558238284286796"/>
    <n v="455"/>
    <n v="364.4417617157132"/>
  </r>
  <r>
    <s v="PBOR00630"/>
    <s v="PIZB0003"/>
    <x v="64"/>
    <x v="2"/>
    <x v="0"/>
    <n v="250"/>
    <s v="Adrien Martin"/>
    <n v="2"/>
    <n v="0.98151870305689537"/>
    <n v="500"/>
    <n v="401.84812969431044"/>
  </r>
  <r>
    <s v="PBOR00631"/>
    <s v="PIZB0004"/>
    <x v="37"/>
    <x v="3"/>
    <x v="0"/>
    <n v="130"/>
    <s v="Albain Forestier"/>
    <n v="3"/>
    <n v="0.51250911857209336"/>
    <n v="390"/>
    <n v="338.74908814279064"/>
  </r>
  <r>
    <s v="PBOR00632"/>
    <s v="PIZB0005"/>
    <x v="54"/>
    <x v="4"/>
    <x v="1"/>
    <n v="60"/>
    <s v="Roch Cousineau"/>
    <n v="4"/>
    <n v="0.48555959176752428"/>
    <n v="240"/>
    <n v="191.44404082324758"/>
  </r>
  <r>
    <s v="PBOR00633"/>
    <s v="PIZB0006"/>
    <x v="40"/>
    <x v="5"/>
    <x v="0"/>
    <n v="95"/>
    <s v="Adrien Martin"/>
    <n v="4"/>
    <n v="0.93917653082903618"/>
    <n v="380"/>
    <n v="286.0823469170964"/>
  </r>
  <r>
    <s v="PBOR00634"/>
    <s v="PIZB0001"/>
    <x v="43"/>
    <x v="0"/>
    <x v="0"/>
    <n v="72"/>
    <s v="Albain Forestier"/>
    <n v="8"/>
    <n v="0.86353138393270501"/>
    <n v="576"/>
    <n v="489.64686160672949"/>
  </r>
  <r>
    <s v="PBOR00635"/>
    <s v="PIZB0002"/>
    <x v="50"/>
    <x v="1"/>
    <x v="0"/>
    <n v="65"/>
    <s v="Roch Cousineau"/>
    <n v="12"/>
    <n v="0.40163632945844252"/>
    <n v="780"/>
    <n v="739.83636705415574"/>
  </r>
  <r>
    <s v="PBOR00636"/>
    <s v="PIZB0003"/>
    <x v="21"/>
    <x v="2"/>
    <x v="1"/>
    <n v="250"/>
    <s v="Adrien Martin"/>
    <n v="3"/>
    <n v="0.48216443740420256"/>
    <n v="750"/>
    <n v="701.78355625957977"/>
  </r>
  <r>
    <s v="PBOR00637"/>
    <s v="PIZB0004"/>
    <x v="80"/>
    <x v="3"/>
    <x v="1"/>
    <n v="130"/>
    <s v="Albain Forestier"/>
    <n v="2"/>
    <n v="0.64910735231547212"/>
    <n v="260"/>
    <n v="195.08926476845278"/>
  </r>
  <r>
    <s v="PBOR00638"/>
    <s v="PIZB0001"/>
    <x v="17"/>
    <x v="0"/>
    <x v="1"/>
    <n v="72"/>
    <s v="Roch Cousineau"/>
    <n v="10"/>
    <n v="0.80718377153817833"/>
    <n v="720"/>
    <n v="639.28162284618213"/>
  </r>
  <r>
    <s v="PBOR00639"/>
    <s v="PIZB0002"/>
    <x v="48"/>
    <x v="1"/>
    <x v="1"/>
    <n v="65"/>
    <s v="Adrien Martin"/>
    <n v="9"/>
    <n v="0.52558637334671465"/>
    <n v="585"/>
    <n v="532.44136266532848"/>
  </r>
  <r>
    <s v="PBOR00640"/>
    <s v="PIZB0003"/>
    <x v="77"/>
    <x v="2"/>
    <x v="1"/>
    <n v="250"/>
    <s v="Albain Forestier"/>
    <n v="2"/>
    <n v="0.34899472971133927"/>
    <n v="500"/>
    <n v="465.10052702886605"/>
  </r>
  <r>
    <s v="PBOR00641"/>
    <s v="PIZB0004"/>
    <x v="40"/>
    <x v="3"/>
    <x v="1"/>
    <n v="130"/>
    <s v="Roch Cousineau"/>
    <n v="3"/>
    <n v="0.50109954947226754"/>
    <n v="390"/>
    <n v="339.89004505277325"/>
  </r>
  <r>
    <s v="PBOR00642"/>
    <s v="PIZB0001"/>
    <x v="46"/>
    <x v="0"/>
    <x v="0"/>
    <n v="72"/>
    <s v="Roch Cousineau"/>
    <n v="9"/>
    <n v="0.67875811310070278"/>
    <n v="648"/>
    <n v="580.12418868992972"/>
  </r>
  <r>
    <s v="PBOR00643"/>
    <s v="PIZB0002"/>
    <x v="26"/>
    <x v="1"/>
    <x v="1"/>
    <n v="65"/>
    <s v="Adrien Martin"/>
    <n v="6"/>
    <n v="0.67632526372125068"/>
    <n v="390"/>
    <n v="322.36747362787492"/>
  </r>
  <r>
    <s v="PBOR00644"/>
    <s v="PIZB0003"/>
    <x v="67"/>
    <x v="2"/>
    <x v="0"/>
    <n v="250"/>
    <s v="Albain Forestier"/>
    <n v="3"/>
    <n v="0.95790266801647872"/>
    <n v="750"/>
    <n v="654.20973319835207"/>
  </r>
  <r>
    <s v="PBOR00645"/>
    <s v="PIZB0004"/>
    <x v="29"/>
    <x v="3"/>
    <x v="1"/>
    <n v="130"/>
    <s v="Roch Cousineau"/>
    <n v="3"/>
    <n v="6.4644532847059732E-2"/>
    <n v="390"/>
    <n v="383.535546715294"/>
  </r>
  <r>
    <s v="PBOR00646"/>
    <s v="PIZB0001"/>
    <x v="58"/>
    <x v="0"/>
    <x v="0"/>
    <n v="72"/>
    <s v="Adrien Martin"/>
    <n v="11"/>
    <n v="0.27848674476966162"/>
    <n v="792"/>
    <n v="764.15132552303385"/>
  </r>
  <r>
    <s v="PBOR00647"/>
    <s v="PIZB0002"/>
    <x v="48"/>
    <x v="1"/>
    <x v="1"/>
    <n v="65"/>
    <s v="Albain Forestier"/>
    <n v="13"/>
    <n v="0.8537976920869772"/>
    <n v="845"/>
    <n v="759.62023079130222"/>
  </r>
  <r>
    <s v="PBOR00648"/>
    <s v="PIZB0003"/>
    <x v="44"/>
    <x v="2"/>
    <x v="0"/>
    <n v="250"/>
    <s v="Roch Cousineau"/>
    <n v="3"/>
    <n v="0.82778685716133271"/>
    <n v="750"/>
    <n v="667.22131428386672"/>
  </r>
  <r>
    <s v="PBOR00649"/>
    <s v="PIZB0004"/>
    <x v="81"/>
    <x v="3"/>
    <x v="1"/>
    <n v="130"/>
    <s v="Adrien Martin"/>
    <n v="3"/>
    <n v="0.45130777943306222"/>
    <n v="390"/>
    <n v="344.86922205669379"/>
  </r>
  <r>
    <s v="PBOR00650"/>
    <s v="PIZB0005"/>
    <x v="71"/>
    <x v="4"/>
    <x v="0"/>
    <n v="60"/>
    <s v="Albain Forestier"/>
    <n v="6"/>
    <n v="0.28917419043941028"/>
    <n v="360"/>
    <n v="331.08258095605896"/>
  </r>
  <r>
    <s v="PBOR00651"/>
    <s v="PIZB0001"/>
    <x v="70"/>
    <x v="0"/>
    <x v="1"/>
    <n v="72"/>
    <s v="Roch Cousineau"/>
    <n v="6"/>
    <n v="0.45858418099155784"/>
    <n v="432"/>
    <n v="386.14158190084424"/>
  </r>
  <r>
    <s v="PBOR00652"/>
    <s v="PIZB0002"/>
    <x v="70"/>
    <x v="1"/>
    <x v="0"/>
    <n v="65"/>
    <s v="Adrien Martin"/>
    <n v="5"/>
    <n v="0.39622377981919721"/>
    <n v="325"/>
    <n v="285.37762201808027"/>
  </r>
  <r>
    <s v="PBOR00653"/>
    <s v="PIZB0003"/>
    <x v="73"/>
    <x v="2"/>
    <x v="1"/>
    <n v="250"/>
    <s v="Albain Forestier"/>
    <n v="3"/>
    <n v="0.73803481342316124"/>
    <n v="750"/>
    <n v="676.1965186576839"/>
  </r>
  <r>
    <s v="PBOR00654"/>
    <s v="PIZB0004"/>
    <x v="81"/>
    <x v="3"/>
    <x v="0"/>
    <n v="130"/>
    <s v="Roch Cousineau"/>
    <n v="6"/>
    <n v="0.40577839926511283"/>
    <n v="780"/>
    <n v="739.42216007348873"/>
  </r>
  <r>
    <s v="PBOR00655"/>
    <s v="PIZB0001"/>
    <x v="29"/>
    <x v="0"/>
    <x v="1"/>
    <n v="72"/>
    <s v="Adrien Martin"/>
    <n v="5"/>
    <n v="0.87982341046318435"/>
    <n v="360"/>
    <n v="272.01765895368158"/>
  </r>
  <r>
    <s v="PBOR00656"/>
    <s v="PIZB0002"/>
    <x v="43"/>
    <x v="1"/>
    <x v="0"/>
    <n v="65"/>
    <s v="Albain Forestier"/>
    <n v="10"/>
    <n v="0.57428858803948157"/>
    <n v="650"/>
    <n v="592.57114119605183"/>
  </r>
  <r>
    <s v="PBOR00657"/>
    <s v="PIZB0003"/>
    <x v="40"/>
    <x v="2"/>
    <x v="1"/>
    <n v="250"/>
    <s v="Roch Cousineau"/>
    <n v="2"/>
    <n v="0.36678469769722888"/>
    <n v="500"/>
    <n v="463.32153023027712"/>
  </r>
  <r>
    <s v="PBOR00658"/>
    <s v="PIZB0004"/>
    <x v="78"/>
    <x v="3"/>
    <x v="0"/>
    <n v="130"/>
    <s v="Adrien Martin"/>
    <n v="2"/>
    <n v="0.27803869790376901"/>
    <n v="260"/>
    <n v="232.19613020962311"/>
  </r>
  <r>
    <s v="PBOR00659"/>
    <s v="PIZB0005"/>
    <x v="43"/>
    <x v="4"/>
    <x v="0"/>
    <n v="60"/>
    <s v="Albain Forestier"/>
    <n v="10"/>
    <n v="0.64646490321821337"/>
    <n v="600"/>
    <n v="535.35350967817863"/>
  </r>
  <r>
    <s v="PBOR00660"/>
    <s v="PIZB0006"/>
    <x v="48"/>
    <x v="5"/>
    <x v="1"/>
    <n v="95"/>
    <s v="Roch Cousineau"/>
    <n v="3"/>
    <n v="0.81100678255832215"/>
    <n v="285"/>
    <n v="203.89932174416776"/>
  </r>
  <r>
    <s v="PBOR00661"/>
    <s v="PIZB0001"/>
    <x v="42"/>
    <x v="0"/>
    <x v="1"/>
    <n v="72"/>
    <s v="Adrien Martin"/>
    <n v="6"/>
    <n v="0.29749964971661125"/>
    <n v="432"/>
    <n v="402.25003502833886"/>
  </r>
  <r>
    <s v="PBOR00662"/>
    <s v="PIZB0002"/>
    <x v="59"/>
    <x v="1"/>
    <x v="1"/>
    <n v="65"/>
    <s v="Albain Forestier"/>
    <n v="8"/>
    <n v="0.13487270948221808"/>
    <n v="520"/>
    <n v="506.51272905177819"/>
  </r>
  <r>
    <s v="PBOR00663"/>
    <s v="PIZB0003"/>
    <x v="61"/>
    <x v="2"/>
    <x v="0"/>
    <n v="250"/>
    <s v="Roch Cousineau"/>
    <n v="2"/>
    <n v="0.39689687233189463"/>
    <n v="500"/>
    <n v="460.31031276681051"/>
  </r>
  <r>
    <s v="PBOR00664"/>
    <s v="PIZB0004"/>
    <x v="77"/>
    <x v="3"/>
    <x v="0"/>
    <n v="130"/>
    <s v="Adrien Martin"/>
    <n v="2"/>
    <n v="0.74343822937753168"/>
    <n v="260"/>
    <n v="185.65617706224683"/>
  </r>
  <r>
    <s v="PBOR00665"/>
    <s v="PIZB0001"/>
    <x v="69"/>
    <x v="0"/>
    <x v="0"/>
    <n v="72"/>
    <s v="Albain Forestier"/>
    <n v="9"/>
    <n v="0.67445559944399114"/>
    <n v="648"/>
    <n v="580.55444005560094"/>
  </r>
  <r>
    <s v="PBOR00666"/>
    <s v="PIZB0002"/>
    <x v="19"/>
    <x v="1"/>
    <x v="0"/>
    <n v="65"/>
    <s v="Roch Cousineau"/>
    <n v="4"/>
    <n v="0.18213956688089072"/>
    <n v="260"/>
    <n v="241.78604331191093"/>
  </r>
  <r>
    <s v="PBOR00667"/>
    <s v="PIZB0003"/>
    <x v="46"/>
    <x v="2"/>
    <x v="0"/>
    <n v="250"/>
    <s v="Adrien Martin"/>
    <n v="1"/>
    <n v="0.93878066236330215"/>
    <n v="250"/>
    <n v="156.1219337636698"/>
  </r>
  <r>
    <s v="PBOR00668"/>
    <s v="PIZB0004"/>
    <x v="69"/>
    <x v="3"/>
    <x v="0"/>
    <n v="130"/>
    <s v="Albain Forestier"/>
    <n v="5"/>
    <n v="0.82521603723980419"/>
    <n v="650"/>
    <n v="567.47839627601957"/>
  </r>
  <r>
    <s v="PBOR00669"/>
    <s v="PIZB0005"/>
    <x v="54"/>
    <x v="4"/>
    <x v="0"/>
    <n v="60"/>
    <s v="Roch Cousineau"/>
    <n v="12"/>
    <n v="9.6750920118388151E-2"/>
    <n v="720"/>
    <n v="710.32490798816116"/>
  </r>
  <r>
    <s v="PBOR00670"/>
    <s v="PIZB0001"/>
    <x v="71"/>
    <x v="0"/>
    <x v="0"/>
    <n v="72"/>
    <s v="Adrien Martin"/>
    <n v="6"/>
    <n v="0.41533997219208918"/>
    <n v="432"/>
    <n v="390.46600278079109"/>
  </r>
  <r>
    <s v="PBOR00671"/>
    <s v="PIZB0002"/>
    <x v="48"/>
    <x v="1"/>
    <x v="0"/>
    <n v="65"/>
    <s v="Albain Forestier"/>
    <n v="6"/>
    <n v="0.82425532881284669"/>
    <n v="390"/>
    <n v="307.57446711871535"/>
  </r>
  <r>
    <s v="PBOR00672"/>
    <s v="PIZB0003"/>
    <x v="37"/>
    <x v="2"/>
    <x v="1"/>
    <n v="250"/>
    <s v="Roch Cousineau"/>
    <n v="2"/>
    <n v="0.62553843964266753"/>
    <n v="500"/>
    <n v="437.44615603573322"/>
  </r>
  <r>
    <s v="PBOR00673"/>
    <s v="PIZB0004"/>
    <x v="49"/>
    <x v="3"/>
    <x v="0"/>
    <n v="130"/>
    <s v="Adrien Martin"/>
    <n v="4"/>
    <n v="0.24364329193921574"/>
    <n v="520"/>
    <n v="495.63567080607845"/>
  </r>
  <r>
    <s v="PBOR00674"/>
    <s v="PIZB0001"/>
    <x v="50"/>
    <x v="0"/>
    <x v="0"/>
    <n v="72"/>
    <s v="Albain Forestier"/>
    <n v="10"/>
    <n v="0.34899965300065117"/>
    <n v="720"/>
    <n v="685.10003469993489"/>
  </r>
  <r>
    <s v="PBOR00675"/>
    <s v="PIZB0002"/>
    <x v="67"/>
    <x v="1"/>
    <x v="0"/>
    <n v="65"/>
    <s v="Roch Cousineau"/>
    <n v="8"/>
    <n v="5.001878349517519E-2"/>
    <n v="520"/>
    <n v="514.99812165048252"/>
  </r>
  <r>
    <s v="PBOR00676"/>
    <s v="PIZB0003"/>
    <x v="68"/>
    <x v="2"/>
    <x v="0"/>
    <n v="250"/>
    <s v="Adrien Martin"/>
    <n v="2"/>
    <n v="0.86721112138508694"/>
    <n v="500"/>
    <n v="413.27888786149128"/>
  </r>
  <r>
    <s v="PBOR00677"/>
    <s v="PIZB0004"/>
    <x v="68"/>
    <x v="3"/>
    <x v="0"/>
    <n v="130"/>
    <s v="Albain Forestier"/>
    <n v="2"/>
    <n v="0.16509948636363647"/>
    <n v="260"/>
    <n v="243.49005136363635"/>
  </r>
  <r>
    <s v="PBOR00678"/>
    <s v="PIZB0005"/>
    <x v="47"/>
    <x v="4"/>
    <x v="1"/>
    <n v="60"/>
    <s v="Roch Cousineau"/>
    <n v="14"/>
    <n v="0.38349607181593892"/>
    <n v="840"/>
    <n v="801.65039281840609"/>
  </r>
  <r>
    <s v="PBOR00679"/>
    <s v="PIZB0006"/>
    <x v="69"/>
    <x v="5"/>
    <x v="0"/>
    <n v="95"/>
    <s v="Adrien Martin"/>
    <n v="3"/>
    <n v="0.80794523019246844"/>
    <n v="285"/>
    <n v="204.20547698075316"/>
  </r>
  <r>
    <s v="PBOR00680"/>
    <s v="PIZB0001"/>
    <x v="77"/>
    <x v="0"/>
    <x v="0"/>
    <n v="72"/>
    <s v="Albain Forestier"/>
    <n v="6"/>
    <n v="9.078773818192365E-2"/>
    <n v="432"/>
    <n v="422.92122618180764"/>
  </r>
  <r>
    <s v="PBOR00681"/>
    <s v="PIZB0002"/>
    <x v="41"/>
    <x v="1"/>
    <x v="0"/>
    <n v="65"/>
    <s v="Roch Cousineau"/>
    <n v="12"/>
    <n v="0.48424948621480168"/>
    <n v="780"/>
    <n v="731.57505137851979"/>
  </r>
  <r>
    <s v="PBOR00682"/>
    <s v="PIZB0003"/>
    <x v="69"/>
    <x v="2"/>
    <x v="1"/>
    <n v="250"/>
    <s v="Adrien Martin"/>
    <n v="2"/>
    <n v="0.79028745178303306"/>
    <n v="500"/>
    <n v="420.97125482169668"/>
  </r>
  <r>
    <s v="PBOR00683"/>
    <s v="PIZB0004"/>
    <x v="63"/>
    <x v="3"/>
    <x v="1"/>
    <n v="130"/>
    <s v="Albain Forestier"/>
    <n v="2"/>
    <n v="0.30442501710810632"/>
    <n v="260"/>
    <n v="229.55749828918937"/>
  </r>
  <r>
    <s v="PBOR00684"/>
    <s v="PIZB0001"/>
    <x v="41"/>
    <x v="0"/>
    <x v="1"/>
    <n v="72"/>
    <s v="Roch Cousineau"/>
    <n v="8"/>
    <n v="0.46767991224424432"/>
    <n v="576"/>
    <n v="529.23200877557554"/>
  </r>
  <r>
    <s v="PBOR00685"/>
    <s v="PIZB0002"/>
    <x v="45"/>
    <x v="1"/>
    <x v="1"/>
    <n v="65"/>
    <s v="Adrien Martin"/>
    <n v="10"/>
    <n v="0.48514450198571413"/>
    <n v="650"/>
    <n v="601.48554980142853"/>
  </r>
  <r>
    <s v="PBOR00686"/>
    <s v="PIZB0003"/>
    <x v="57"/>
    <x v="2"/>
    <x v="1"/>
    <n v="250"/>
    <s v="Albain Forestier"/>
    <n v="3"/>
    <n v="0.3794040185413815"/>
    <n v="750"/>
    <n v="712.05959814586186"/>
  </r>
  <r>
    <s v="PBOR00687"/>
    <s v="PIZB0004"/>
    <x v="64"/>
    <x v="3"/>
    <x v="1"/>
    <n v="130"/>
    <s v="Roch Cousineau"/>
    <n v="7"/>
    <n v="0.74399565351157715"/>
    <n v="910"/>
    <n v="835.60043464884234"/>
  </r>
  <r>
    <s v="PBOR00688"/>
    <s v="PIZB0001"/>
    <x v="33"/>
    <x v="0"/>
    <x v="0"/>
    <n v="72"/>
    <s v="Roch Cousineau"/>
    <n v="10"/>
    <n v="0.45831801523142524"/>
    <n v="720"/>
    <n v="674.16819847685747"/>
  </r>
  <r>
    <s v="PBOR00689"/>
    <s v="PIZB0002"/>
    <x v="40"/>
    <x v="1"/>
    <x v="1"/>
    <n v="65"/>
    <s v="Adrien Martin"/>
    <n v="13"/>
    <n v="0.74908584022177993"/>
    <n v="845"/>
    <n v="770.09141597782195"/>
  </r>
  <r>
    <s v="PBOR00690"/>
    <s v="PIZB0003"/>
    <x v="70"/>
    <x v="2"/>
    <x v="0"/>
    <n v="250"/>
    <s v="Albain Forestier"/>
    <n v="1"/>
    <n v="0.2592106986231183"/>
    <n v="250"/>
    <n v="224.07893013768816"/>
  </r>
  <r>
    <s v="PBOR00691"/>
    <s v="PIZB0004"/>
    <x v="55"/>
    <x v="3"/>
    <x v="1"/>
    <n v="130"/>
    <s v="Roch Cousineau"/>
    <n v="2"/>
    <n v="0.6867359896984111"/>
    <n v="260"/>
    <n v="191.32640103015888"/>
  </r>
  <r>
    <s v="PBOR00692"/>
    <s v="PIZB0001"/>
    <x v="48"/>
    <x v="0"/>
    <x v="0"/>
    <n v="72"/>
    <s v="Adrien Martin"/>
    <n v="10"/>
    <n v="0.96556601626409411"/>
    <n v="720"/>
    <n v="623.44339837359053"/>
  </r>
  <r>
    <s v="PBOR00693"/>
    <s v="PIZB0002"/>
    <x v="78"/>
    <x v="1"/>
    <x v="1"/>
    <n v="65"/>
    <s v="Albain Forestier"/>
    <n v="4"/>
    <n v="0.56210831340820056"/>
    <n v="260"/>
    <n v="203.78916865917995"/>
  </r>
  <r>
    <s v="PBOR00694"/>
    <s v="PIZB0003"/>
    <x v="65"/>
    <x v="2"/>
    <x v="0"/>
    <n v="250"/>
    <s v="Roch Cousineau"/>
    <n v="3"/>
    <n v="0.59899699175442456"/>
    <n v="750"/>
    <n v="690.10030082455751"/>
  </r>
  <r>
    <s v="PBOR00695"/>
    <s v="PIZB0004"/>
    <x v="80"/>
    <x v="3"/>
    <x v="1"/>
    <n v="130"/>
    <s v="Adrien Martin"/>
    <n v="4"/>
    <n v="0.3937337023266213"/>
    <n v="520"/>
    <n v="480.62662976733787"/>
  </r>
  <r>
    <s v="PBOR00696"/>
    <s v="PIZB0005"/>
    <x v="42"/>
    <x v="4"/>
    <x v="0"/>
    <n v="60"/>
    <s v="Albain Forestier"/>
    <n v="13"/>
    <n v="0.34925039035920369"/>
    <n v="780"/>
    <n v="745.07496096407965"/>
  </r>
  <r>
    <s v="PBOR00697"/>
    <s v="PIZB0001"/>
    <x v="21"/>
    <x v="0"/>
    <x v="1"/>
    <n v="72"/>
    <s v="Roch Cousineau"/>
    <n v="3"/>
    <n v="0.59471041816208148"/>
    <n v="216"/>
    <n v="156.52895818379184"/>
  </r>
  <r>
    <s v="PBOR00698"/>
    <s v="PIZB0002"/>
    <x v="30"/>
    <x v="1"/>
    <x v="0"/>
    <n v="65"/>
    <s v="Adrien Martin"/>
    <n v="9"/>
    <n v="5.1153799470813777E-2"/>
    <n v="585"/>
    <n v="579.88462005291865"/>
  </r>
  <r>
    <s v="PBOR00699"/>
    <s v="PIZB0003"/>
    <x v="17"/>
    <x v="2"/>
    <x v="1"/>
    <n v="250"/>
    <s v="Albain Forestier"/>
    <n v="3"/>
    <n v="0.23673965901460081"/>
    <n v="750"/>
    <n v="726.32603409853994"/>
  </r>
  <r>
    <s v="PBOR00700"/>
    <s v="PIZB0004"/>
    <x v="48"/>
    <x v="3"/>
    <x v="0"/>
    <n v="130"/>
    <s v="Roch Cousineau"/>
    <n v="5"/>
    <n v="0.55177845813631832"/>
    <n v="650"/>
    <n v="594.82215418636815"/>
  </r>
  <r>
    <s v="PBOR00701"/>
    <s v="PIZB0001"/>
    <x v="17"/>
    <x v="0"/>
    <x v="1"/>
    <n v="72"/>
    <s v="Adrien Martin"/>
    <n v="9"/>
    <n v="0.66254463188146118"/>
    <n v="648"/>
    <n v="581.74553681185387"/>
  </r>
  <r>
    <s v="PBOR00702"/>
    <s v="PIZB0002"/>
    <x v="75"/>
    <x v="1"/>
    <x v="0"/>
    <n v="65"/>
    <s v="Albain Forestier"/>
    <n v="7"/>
    <n v="0.30094197436951253"/>
    <n v="455"/>
    <n v="424.90580256304872"/>
  </r>
  <r>
    <s v="PBOR00703"/>
    <s v="PIZB0003"/>
    <x v="44"/>
    <x v="2"/>
    <x v="1"/>
    <n v="250"/>
    <s v="Roch Cousineau"/>
    <n v="2"/>
    <n v="0.17519357733495944"/>
    <n v="500"/>
    <n v="482.48064226650405"/>
  </r>
  <r>
    <s v="PBOR00704"/>
    <s v="PIZB0004"/>
    <x v="41"/>
    <x v="3"/>
    <x v="0"/>
    <n v="130"/>
    <s v="Adrien Martin"/>
    <n v="7"/>
    <n v="0.74533806891358156"/>
    <n v="910"/>
    <n v="835.46619310864185"/>
  </r>
  <r>
    <s v="PBOR00705"/>
    <s v="PIZB0005"/>
    <x v="37"/>
    <x v="4"/>
    <x v="0"/>
    <n v="60"/>
    <s v="Albain Forestier"/>
    <n v="8"/>
    <n v="0.24690840621226451"/>
    <n v="480"/>
    <n v="455.30915937877353"/>
  </r>
  <r>
    <s v="PBOR00706"/>
    <s v="PIZB0006"/>
    <x v="65"/>
    <x v="5"/>
    <x v="1"/>
    <n v="95"/>
    <s v="Roch Cousineau"/>
    <n v="2"/>
    <n v="0.32141714815739564"/>
    <n v="190"/>
    <n v="157.85828518426044"/>
  </r>
  <r>
    <s v="PBOR00707"/>
    <s v="PIZB0001"/>
    <x v="40"/>
    <x v="0"/>
    <x v="1"/>
    <n v="72"/>
    <s v="Adrien Martin"/>
    <n v="5"/>
    <n v="0.96306438171976072"/>
    <n v="360"/>
    <n v="263.69356182802392"/>
  </r>
  <r>
    <s v="PBOR00708"/>
    <s v="PIZB0002"/>
    <x v="26"/>
    <x v="1"/>
    <x v="1"/>
    <n v="65"/>
    <s v="Albain Forestier"/>
    <n v="13"/>
    <n v="0.85087927244087136"/>
    <n v="845"/>
    <n v="759.91207275591285"/>
  </r>
  <r>
    <s v="PBOR00709"/>
    <s v="PIZB0003"/>
    <x v="46"/>
    <x v="2"/>
    <x v="0"/>
    <n v="250"/>
    <s v="Roch Cousineau"/>
    <n v="3"/>
    <n v="0.87156133113181455"/>
    <n v="750"/>
    <n v="662.84386688681855"/>
  </r>
  <r>
    <s v="PBOR00710"/>
    <s v="PIZB0004"/>
    <x v="82"/>
    <x v="3"/>
    <x v="0"/>
    <n v="130"/>
    <s v="Adrien Martin"/>
    <n v="2"/>
    <n v="0.3734421772659392"/>
    <n v="260"/>
    <n v="222.65578227340609"/>
  </r>
  <r>
    <s v="PBOR00711"/>
    <s v="PIZB0001"/>
    <x v="56"/>
    <x v="0"/>
    <x v="0"/>
    <n v="72"/>
    <s v="Albain Forestier"/>
    <n v="5"/>
    <n v="0.46348418696550053"/>
    <n v="360"/>
    <n v="313.65158130344992"/>
  </r>
  <r>
    <s v="PBOR00712"/>
    <s v="PIZB0002"/>
    <x v="62"/>
    <x v="1"/>
    <x v="0"/>
    <n v="65"/>
    <s v="Roch Cousineau"/>
    <n v="6"/>
    <n v="0.37373406086713434"/>
    <n v="390"/>
    <n v="352.62659391328657"/>
  </r>
  <r>
    <s v="PBOR00713"/>
    <s v="PIZB0003"/>
    <x v="74"/>
    <x v="2"/>
    <x v="0"/>
    <n v="250"/>
    <s v="Adrien Martin"/>
    <n v="1"/>
    <n v="0.91070906598531021"/>
    <n v="250"/>
    <n v="158.92909340146898"/>
  </r>
  <r>
    <s v="PBOR00714"/>
    <s v="PIZB0004"/>
    <x v="26"/>
    <x v="3"/>
    <x v="0"/>
    <n v="130"/>
    <s v="Albain Forestier"/>
    <n v="4"/>
    <n v="0.77410119821928469"/>
    <n v="520"/>
    <n v="442.58988017807155"/>
  </r>
  <r>
    <s v="PBOR00715"/>
    <s v="PIZB0005"/>
    <x v="43"/>
    <x v="4"/>
    <x v="0"/>
    <n v="60"/>
    <s v="Roch Cousineau"/>
    <n v="7"/>
    <n v="0.17353272441612544"/>
    <n v="420"/>
    <n v="402.64672755838745"/>
  </r>
  <r>
    <s v="PBOR00716"/>
    <s v="PIZB0001"/>
    <x v="57"/>
    <x v="0"/>
    <x v="0"/>
    <n v="72"/>
    <s v="Adrien Martin"/>
    <n v="6"/>
    <n v="0.25627730103196988"/>
    <n v="432"/>
    <n v="406.372269896803"/>
  </r>
  <r>
    <s v="PBOR00717"/>
    <s v="PIZB0002"/>
    <x v="40"/>
    <x v="1"/>
    <x v="0"/>
    <n v="65"/>
    <s v="Albain Forestier"/>
    <n v="11"/>
    <n v="0.19857547032546519"/>
    <n v="715"/>
    <n v="695.14245296745344"/>
  </r>
  <r>
    <s v="PBOR00718"/>
    <s v="PIZB0003"/>
    <x v="32"/>
    <x v="2"/>
    <x v="1"/>
    <n v="250"/>
    <s v="Roch Cousineau"/>
    <n v="1"/>
    <n v="4.1583070914204989E-2"/>
    <n v="250"/>
    <n v="245.84169290857949"/>
  </r>
  <r>
    <s v="PBOR00719"/>
    <s v="PIZB0004"/>
    <x v="33"/>
    <x v="3"/>
    <x v="0"/>
    <n v="130"/>
    <s v="Adrien Martin"/>
    <n v="2"/>
    <n v="0.35742507341912866"/>
    <n v="260"/>
    <n v="224.25749265808713"/>
  </r>
  <r>
    <s v="PBOR00720"/>
    <s v="PIZB0001"/>
    <x v="49"/>
    <x v="0"/>
    <x v="0"/>
    <n v="72"/>
    <s v="Albain Forestier"/>
    <n v="12"/>
    <n v="0.44936374121037537"/>
    <n v="864"/>
    <n v="819.06362587896251"/>
  </r>
  <r>
    <s v="PBOR00721"/>
    <s v="PIZB0002"/>
    <x v="33"/>
    <x v="1"/>
    <x v="0"/>
    <n v="65"/>
    <s v="Roch Cousineau"/>
    <n v="9"/>
    <n v="0.73910402787144169"/>
    <n v="585"/>
    <n v="511.08959721285584"/>
  </r>
  <r>
    <s v="PBOR00722"/>
    <s v="PIZB0003"/>
    <x v="79"/>
    <x v="2"/>
    <x v="0"/>
    <n v="250"/>
    <s v="Adrien Martin"/>
    <n v="2"/>
    <n v="0.66408397163731903"/>
    <n v="500"/>
    <n v="433.59160283626807"/>
  </r>
  <r>
    <s v="PBOR00723"/>
    <s v="PIZB0004"/>
    <x v="82"/>
    <x v="3"/>
    <x v="0"/>
    <n v="130"/>
    <s v="Albain Forestier"/>
    <n v="2"/>
    <n v="0.43945700962270695"/>
    <n v="260"/>
    <n v="216.05429903772932"/>
  </r>
  <r>
    <s v="PBOR00724"/>
    <s v="PIZB0005"/>
    <x v="42"/>
    <x v="4"/>
    <x v="1"/>
    <n v="60"/>
    <s v="Roch Cousineau"/>
    <n v="12"/>
    <n v="0.85500274859091296"/>
    <n v="720"/>
    <n v="634.49972514090871"/>
  </r>
  <r>
    <s v="PBOR00725"/>
    <s v="PIZB0006"/>
    <x v="58"/>
    <x v="5"/>
    <x v="0"/>
    <n v="95"/>
    <s v="Adrien Martin"/>
    <n v="5"/>
    <n v="0.3455026557169959"/>
    <n v="475"/>
    <n v="440.44973442830042"/>
  </r>
  <r>
    <s v="PBOR00726"/>
    <s v="PIZB0001"/>
    <x v="63"/>
    <x v="0"/>
    <x v="0"/>
    <n v="72"/>
    <s v="Albain Forestier"/>
    <n v="8"/>
    <n v="0.80295070861201456"/>
    <n v="576"/>
    <n v="495.70492913879855"/>
  </r>
  <r>
    <s v="PBOR00727"/>
    <s v="PIZB0002"/>
    <x v="72"/>
    <x v="1"/>
    <x v="0"/>
    <n v="65"/>
    <s v="Roch Cousineau"/>
    <n v="4"/>
    <n v="0.27312455542763137"/>
    <n v="260"/>
    <n v="232.68754445723687"/>
  </r>
  <r>
    <s v="PBOR00728"/>
    <s v="PIZB0003"/>
    <x v="79"/>
    <x v="2"/>
    <x v="1"/>
    <n v="250"/>
    <s v="Adrien Martin"/>
    <n v="2"/>
    <n v="0.27099403226949592"/>
    <n v="500"/>
    <n v="472.90059677305044"/>
  </r>
  <r>
    <s v="PBOR00729"/>
    <s v="PIZB0004"/>
    <x v="17"/>
    <x v="3"/>
    <x v="1"/>
    <n v="130"/>
    <s v="Albain Forestier"/>
    <n v="4"/>
    <n v="0.36397888436345827"/>
    <n v="520"/>
    <n v="483.60211156365415"/>
  </r>
  <r>
    <s v="PBOR00730"/>
    <s v="PIZB0001"/>
    <x v="52"/>
    <x v="0"/>
    <x v="1"/>
    <n v="72"/>
    <s v="Roch Cousineau"/>
    <n v="5"/>
    <n v="0.42916775826998455"/>
    <n v="360"/>
    <n v="317.08322417300155"/>
  </r>
  <r>
    <s v="PBOR00731"/>
    <s v="PIZB0002"/>
    <x v="74"/>
    <x v="1"/>
    <x v="1"/>
    <n v="65"/>
    <s v="Adrien Martin"/>
    <n v="10"/>
    <n v="0.34807286152633909"/>
    <n v="650"/>
    <n v="615.19271384736612"/>
  </r>
  <r>
    <s v="PBOR00732"/>
    <s v="PIZB0003"/>
    <x v="75"/>
    <x v="2"/>
    <x v="1"/>
    <n v="250"/>
    <s v="Albain Forestier"/>
    <n v="2"/>
    <n v="0.56168338004315121"/>
    <n v="500"/>
    <n v="443.8316619956849"/>
  </r>
  <r>
    <s v="PBOR00733"/>
    <s v="PIZB0004"/>
    <x v="57"/>
    <x v="3"/>
    <x v="1"/>
    <n v="130"/>
    <s v="Roch Cousineau"/>
    <n v="3"/>
    <n v="0.66019089365501338"/>
    <n v="390"/>
    <n v="323.98091063449863"/>
  </r>
  <r>
    <s v="PBOR00734"/>
    <s v="PIZB0001"/>
    <x v="38"/>
    <x v="0"/>
    <x v="1"/>
    <n v="72"/>
    <s v="Roch Cousineau"/>
    <n v="9"/>
    <n v="0.54329836983736313"/>
    <n v="648"/>
    <n v="593.6701630162637"/>
  </r>
  <r>
    <s v="PBOR00735"/>
    <s v="PIZB0002"/>
    <x v="53"/>
    <x v="1"/>
    <x v="0"/>
    <n v="65"/>
    <s v="Adrien Martin"/>
    <n v="11"/>
    <n v="0.62534069891716804"/>
    <n v="715"/>
    <n v="652.46593010828315"/>
  </r>
  <r>
    <s v="PBOR00736"/>
    <s v="PIZB0003"/>
    <x v="78"/>
    <x v="2"/>
    <x v="0"/>
    <n v="250"/>
    <s v="Albain Forestier"/>
    <n v="1"/>
    <n v="0.63351747152970705"/>
    <n v="250"/>
    <n v="186.64825284702931"/>
  </r>
  <r>
    <s v="PBOR00737"/>
    <s v="PIZB0004"/>
    <x v="82"/>
    <x v="3"/>
    <x v="0"/>
    <n v="130"/>
    <s v="Roch Cousineau"/>
    <n v="5"/>
    <n v="0.6007758207622409"/>
    <n v="650"/>
    <n v="589.92241792377592"/>
  </r>
  <r>
    <s v="PBOR00738"/>
    <s v="PIZB0001"/>
    <x v="61"/>
    <x v="0"/>
    <x v="1"/>
    <n v="72"/>
    <s v="Adrien Martin"/>
    <n v="11"/>
    <n v="0.96255150367342091"/>
    <n v="792"/>
    <n v="695.74484963265786"/>
  </r>
  <r>
    <s v="PBOR00739"/>
    <s v="PIZB0002"/>
    <x v="21"/>
    <x v="1"/>
    <x v="1"/>
    <n v="65"/>
    <s v="Albain Forestier"/>
    <n v="10"/>
    <n v="0.50277375996110296"/>
    <n v="650"/>
    <n v="599.72262400388968"/>
  </r>
  <r>
    <s v="PBOR00740"/>
    <s v="PIZB0003"/>
    <x v="32"/>
    <x v="2"/>
    <x v="1"/>
    <n v="250"/>
    <s v="Roch Cousineau"/>
    <n v="2"/>
    <n v="0.44838885968750697"/>
    <n v="500"/>
    <n v="455.16111403124933"/>
  </r>
  <r>
    <s v="PBOR00741"/>
    <s v="PIZB0004"/>
    <x v="54"/>
    <x v="3"/>
    <x v="1"/>
    <n v="130"/>
    <s v="Adrien Martin"/>
    <n v="4"/>
    <n v="0.54041578860852446"/>
    <n v="520"/>
    <n v="465.95842113914756"/>
  </r>
  <r>
    <s v="PBOR00742"/>
    <s v="PIZB0005"/>
    <x v="70"/>
    <x v="4"/>
    <x v="1"/>
    <n v="60"/>
    <s v="Albain Forestier"/>
    <n v="4"/>
    <n v="0.68194695427230334"/>
    <n v="240"/>
    <n v="171.80530457276967"/>
  </r>
  <r>
    <s v="PBOR00743"/>
    <s v="PIZB0001"/>
    <x v="30"/>
    <x v="0"/>
    <x v="1"/>
    <n v="72"/>
    <s v="Roch Cousineau"/>
    <n v="12"/>
    <n v="0.14552919311020673"/>
    <n v="864"/>
    <n v="849.44708068897933"/>
  </r>
  <r>
    <s v="PBOR00744"/>
    <s v="PIZB0002"/>
    <x v="71"/>
    <x v="1"/>
    <x v="1"/>
    <n v="65"/>
    <s v="Adrien Martin"/>
    <n v="5"/>
    <n v="0.35869748658278888"/>
    <n v="325"/>
    <n v="289.13025134172113"/>
  </r>
  <r>
    <s v="PBOR00745"/>
    <s v="PIZB0003"/>
    <x v="82"/>
    <x v="2"/>
    <x v="0"/>
    <n v="250"/>
    <s v="Albain Forestier"/>
    <n v="3"/>
    <n v="0.31514772420587867"/>
    <n v="750"/>
    <n v="718.48522757941214"/>
  </r>
  <r>
    <s v="PBOR00746"/>
    <s v="PIZB0004"/>
    <x v="67"/>
    <x v="3"/>
    <x v="0"/>
    <n v="130"/>
    <s v="Roch Cousineau"/>
    <n v="2"/>
    <n v="0.69140006587258862"/>
    <n v="260"/>
    <n v="190.85999341274112"/>
  </r>
  <r>
    <s v="PBOR00747"/>
    <s v="PIZB0001"/>
    <x v="43"/>
    <x v="0"/>
    <x v="0"/>
    <n v="72"/>
    <s v="Adrien Martin"/>
    <n v="7"/>
    <n v="0.43176405613645363"/>
    <n v="504"/>
    <n v="460.82359438635461"/>
  </r>
  <r>
    <s v="PBOR00748"/>
    <s v="PIZB0002"/>
    <x v="52"/>
    <x v="1"/>
    <x v="1"/>
    <n v="65"/>
    <s v="Albain Forestier"/>
    <n v="12"/>
    <n v="1.5319359686405298E-2"/>
    <n v="780"/>
    <n v="778.46806403135952"/>
  </r>
  <r>
    <s v="PBOR00749"/>
    <s v="PIZB0003"/>
    <x v="41"/>
    <x v="2"/>
    <x v="1"/>
    <n v="250"/>
    <s v="Roch Cousineau"/>
    <n v="3"/>
    <n v="0.86179650935792174"/>
    <n v="750"/>
    <n v="663.82034906420779"/>
  </r>
  <r>
    <s v="PBOR00750"/>
    <s v="PIZB0004"/>
    <x v="63"/>
    <x v="3"/>
    <x v="1"/>
    <n v="130"/>
    <s v="Adrien Martin"/>
    <n v="4"/>
    <n v="0.54131725968609246"/>
    <n v="520"/>
    <n v="465.86827403139074"/>
  </r>
  <r>
    <s v="PBOR00751"/>
    <s v="PIZB0005"/>
    <x v="63"/>
    <x v="4"/>
    <x v="1"/>
    <n v="60"/>
    <s v="Albain Forestier"/>
    <n v="8"/>
    <n v="0.10092937713946526"/>
    <n v="480"/>
    <n v="469.90706228605347"/>
  </r>
  <r>
    <s v="PBOR00752"/>
    <s v="PIZB0006"/>
    <x v="74"/>
    <x v="5"/>
    <x v="1"/>
    <n v="95"/>
    <s v="Roch Cousineau"/>
    <n v="3"/>
    <n v="0.3919550177250537"/>
    <n v="285"/>
    <n v="245.80449822749463"/>
  </r>
  <r>
    <s v="PBOR00753"/>
    <s v="PIZB0001"/>
    <x v="80"/>
    <x v="0"/>
    <x v="1"/>
    <n v="72"/>
    <s v="Adrien Martin"/>
    <n v="8"/>
    <n v="0.54657414247607972"/>
    <n v="576"/>
    <n v="521.34258575239198"/>
  </r>
  <r>
    <s v="PBOR00754"/>
    <s v="PIZB0002"/>
    <x v="37"/>
    <x v="1"/>
    <x v="1"/>
    <n v="65"/>
    <s v="Albain Forestier"/>
    <n v="12"/>
    <n v="0.6592120120053182"/>
    <n v="780"/>
    <n v="714.07879879946813"/>
  </r>
  <r>
    <s v="PBOR00755"/>
    <s v="PIZB0003"/>
    <x v="58"/>
    <x v="2"/>
    <x v="0"/>
    <n v="250"/>
    <s v="Roch Cousineau"/>
    <n v="3"/>
    <n v="0.63731011402878956"/>
    <n v="750"/>
    <n v="686.26898859712105"/>
  </r>
  <r>
    <s v="PBOR00756"/>
    <s v="PIZB0004"/>
    <x v="67"/>
    <x v="3"/>
    <x v="0"/>
    <n v="130"/>
    <s v="Adrien Martin"/>
    <n v="4"/>
    <n v="0.66052014831204842"/>
    <n v="520"/>
    <n v="453.94798516879519"/>
  </r>
  <r>
    <s v="PBOR00757"/>
    <s v="PIZB0001"/>
    <x v="45"/>
    <x v="0"/>
    <x v="0"/>
    <n v="72"/>
    <s v="Albain Forestier"/>
    <n v="11"/>
    <n v="0.54248581114159"/>
    <n v="792"/>
    <n v="737.75141888584096"/>
  </r>
  <r>
    <s v="PBOR00758"/>
    <s v="PIZB0002"/>
    <x v="77"/>
    <x v="1"/>
    <x v="1"/>
    <n v="65"/>
    <s v="Roch Cousineau"/>
    <n v="9"/>
    <n v="0.3458046521503233"/>
    <n v="585"/>
    <n v="550.41953478496771"/>
  </r>
  <r>
    <s v="PBOR00759"/>
    <s v="PIZB0003"/>
    <x v="39"/>
    <x v="2"/>
    <x v="1"/>
    <n v="250"/>
    <s v="Adrien Martin"/>
    <n v="3"/>
    <n v="0.12615514532931982"/>
    <n v="750"/>
    <n v="737.38448546706798"/>
  </r>
  <r>
    <s v="PBOR00760"/>
    <s v="PIZB0004"/>
    <x v="17"/>
    <x v="3"/>
    <x v="1"/>
    <n v="130"/>
    <s v="Albain Forestier"/>
    <n v="3"/>
    <n v="0.81287075738982362"/>
    <n v="390"/>
    <n v="308.71292426101763"/>
  </r>
  <r>
    <s v="PBOR00761"/>
    <s v="PIZB0005"/>
    <x v="74"/>
    <x v="4"/>
    <x v="1"/>
    <n v="60"/>
    <s v="Roch Cousineau"/>
    <n v="13"/>
    <n v="0.85291901842453555"/>
    <n v="780"/>
    <n v="694.70809815754649"/>
  </r>
  <r>
    <s v="PBOR00762"/>
    <s v="PIZB0001"/>
    <x v="26"/>
    <x v="0"/>
    <x v="1"/>
    <n v="72"/>
    <s v="Adrien Martin"/>
    <n v="12"/>
    <n v="0.98962831550639097"/>
    <n v="864"/>
    <n v="765.03716844936093"/>
  </r>
  <r>
    <s v="PBOR00763"/>
    <s v="PIZB0002"/>
    <x v="48"/>
    <x v="1"/>
    <x v="1"/>
    <n v="65"/>
    <s v="Albain Forestier"/>
    <n v="5"/>
    <n v="0.23327023257280921"/>
    <n v="325"/>
    <n v="301.67297674271907"/>
  </r>
  <r>
    <s v="PBOR00764"/>
    <s v="PIZB0003"/>
    <x v="58"/>
    <x v="2"/>
    <x v="0"/>
    <n v="250"/>
    <s v="Roch Cousineau"/>
    <n v="3"/>
    <n v="0.79050875611466964"/>
    <n v="750"/>
    <n v="670.94912438853305"/>
  </r>
  <r>
    <s v="PBOR00765"/>
    <s v="PIZB0004"/>
    <x v="74"/>
    <x v="3"/>
    <x v="1"/>
    <n v="130"/>
    <s v="Adrien Martin"/>
    <n v="5"/>
    <n v="0.29987050652528213"/>
    <n v="650"/>
    <n v="620.01294934747182"/>
  </r>
  <r>
    <s v="PBOR00766"/>
    <s v="PIZB0001"/>
    <x v="50"/>
    <x v="0"/>
    <x v="0"/>
    <n v="72"/>
    <s v="Albain Forestier"/>
    <n v="8"/>
    <n v="0.61005978675386385"/>
    <n v="576"/>
    <n v="514.99402132461364"/>
  </r>
  <r>
    <s v="PBOR00767"/>
    <s v="PIZB0002"/>
    <x v="49"/>
    <x v="1"/>
    <x v="1"/>
    <n v="65"/>
    <s v="Roch Cousineau"/>
    <n v="4"/>
    <n v="0.99610938280619432"/>
    <n v="260"/>
    <n v="160.38906171938055"/>
  </r>
  <r>
    <s v="PBOR00768"/>
    <s v="PIZB0003"/>
    <x v="46"/>
    <x v="2"/>
    <x v="0"/>
    <n v="250"/>
    <s v="Adrien Martin"/>
    <n v="3"/>
    <n v="0.6056994538098055"/>
    <n v="750"/>
    <n v="689.43005461901942"/>
  </r>
  <r>
    <s v="PBOR00769"/>
    <s v="PIZB0004"/>
    <x v="38"/>
    <x v="3"/>
    <x v="1"/>
    <n v="130"/>
    <s v="Albain Forestier"/>
    <n v="7"/>
    <n v="0.41255891806450917"/>
    <n v="910"/>
    <n v="868.7441081935491"/>
  </r>
  <r>
    <s v="PBOR00770"/>
    <s v="PIZB0005"/>
    <x v="80"/>
    <x v="4"/>
    <x v="0"/>
    <n v="60"/>
    <s v="Roch Cousineau"/>
    <n v="7"/>
    <n v="0.34278736164628076"/>
    <n v="420"/>
    <n v="385.72126383537193"/>
  </r>
  <r>
    <s v="PBOR00771"/>
    <s v="PIZB0006"/>
    <x v="42"/>
    <x v="5"/>
    <x v="1"/>
    <n v="95"/>
    <s v="Adrien Martin"/>
    <n v="7"/>
    <n v="0.31771457710496098"/>
    <n v="665"/>
    <n v="633.22854228950393"/>
  </r>
  <r>
    <s v="PBOR00772"/>
    <s v="PIZB0001"/>
    <x v="79"/>
    <x v="0"/>
    <x v="0"/>
    <n v="72"/>
    <s v="Albain Forestier"/>
    <n v="5"/>
    <n v="0.77103304390656358"/>
    <n v="360"/>
    <n v="282.89669560934362"/>
  </r>
  <r>
    <s v="PBOR00773"/>
    <s v="PIZB0002"/>
    <x v="46"/>
    <x v="1"/>
    <x v="1"/>
    <n v="65"/>
    <s v="Roch Cousineau"/>
    <n v="6"/>
    <n v="0.35883315664385507"/>
    <n v="390"/>
    <n v="354.11668433561448"/>
  </r>
  <r>
    <s v="PBOR00774"/>
    <s v="PIZB0003"/>
    <x v="42"/>
    <x v="2"/>
    <x v="0"/>
    <n v="250"/>
    <s v="Adrien Martin"/>
    <n v="2"/>
    <n v="0.87616145202017437"/>
    <n v="500"/>
    <n v="412.38385479798256"/>
  </r>
  <r>
    <s v="PBOR00775"/>
    <s v="PIZB0004"/>
    <x v="47"/>
    <x v="3"/>
    <x v="1"/>
    <n v="130"/>
    <s v="Albain Forestier"/>
    <n v="2"/>
    <n v="0.33454389546583463"/>
    <n v="260"/>
    <n v="226.54561045341654"/>
  </r>
  <r>
    <s v="PBOR00776"/>
    <s v="PIZB0001"/>
    <x v="47"/>
    <x v="0"/>
    <x v="0"/>
    <n v="72"/>
    <s v="Roch Cousineau"/>
    <n v="4"/>
    <n v="0.69458685658114061"/>
    <n v="288"/>
    <n v="218.54131434188594"/>
  </r>
  <r>
    <s v="PBOR00777"/>
    <s v="PIZB0002"/>
    <x v="19"/>
    <x v="1"/>
    <x v="1"/>
    <n v="65"/>
    <s v="Adrien Martin"/>
    <n v="10"/>
    <n v="0.42407044337017097"/>
    <n v="650"/>
    <n v="607.59295566298294"/>
  </r>
  <r>
    <s v="PBOR00778"/>
    <s v="PIZB0003"/>
    <x v="80"/>
    <x v="2"/>
    <x v="0"/>
    <n v="250"/>
    <s v="Albain Forestier"/>
    <n v="1"/>
    <n v="4.343340632784809E-2"/>
    <n v="250"/>
    <n v="245.65665936721518"/>
  </r>
  <r>
    <s v="PBOR00779"/>
    <s v="PIZB0004"/>
    <x v="54"/>
    <x v="0"/>
    <x v="1"/>
    <n v="72"/>
    <s v="Roch Cousineau"/>
    <n v="12"/>
    <n v="0.4210161671037741"/>
    <n v="864"/>
    <n v="821.89838328962264"/>
  </r>
  <r>
    <s v="PBOR00780"/>
    <s v="PIZB0001"/>
    <x v="43"/>
    <x v="1"/>
    <x v="0"/>
    <n v="65"/>
    <s v="Roch Cousineau"/>
    <n v="11"/>
    <n v="0.13531996511487043"/>
    <n v="715"/>
    <n v="701.46800348851298"/>
  </r>
  <r>
    <s v="PBOR00781"/>
    <s v="PIZB0002"/>
    <x v="81"/>
    <x v="2"/>
    <x v="1"/>
    <n v="250"/>
    <s v="Adrien Martin"/>
    <n v="2"/>
    <n v="0.20184612339420227"/>
    <n v="500"/>
    <n v="479.81538766057974"/>
  </r>
  <r>
    <s v="PBOR00782"/>
    <s v="PIZB0003"/>
    <x v="48"/>
    <x v="3"/>
    <x v="1"/>
    <n v="130"/>
    <s v="Albain Forestier"/>
    <n v="7"/>
    <n v="0.13860962199309534"/>
    <n v="910"/>
    <n v="896.13903780069052"/>
  </r>
  <r>
    <s v="PBOR00783"/>
    <s v="PIZB0004"/>
    <x v="37"/>
    <x v="0"/>
    <x v="1"/>
    <n v="72"/>
    <s v="Roch Cousineau"/>
    <n v="6"/>
    <n v="0.50199045041033696"/>
    <n v="432"/>
    <n v="381.80095495896632"/>
  </r>
  <r>
    <s v="PBOR00784"/>
    <s v="PIZB0001"/>
    <x v="66"/>
    <x v="1"/>
    <x v="1"/>
    <n v="65"/>
    <s v="Adrien Martin"/>
    <n v="4"/>
    <n v="0.1999177028646878"/>
    <n v="260"/>
    <n v="240.00822971353122"/>
  </r>
  <r>
    <s v="PBOR00785"/>
    <s v="PIZB0002"/>
    <x v="63"/>
    <x v="2"/>
    <x v="1"/>
    <n v="250"/>
    <s v="Albain Forestier"/>
    <n v="2"/>
    <n v="0.75837089063105512"/>
    <n v="500"/>
    <n v="424.16291093689449"/>
  </r>
  <r>
    <s v="PBOR00786"/>
    <s v="PIZB0003"/>
    <x v="39"/>
    <x v="3"/>
    <x v="0"/>
    <n v="130"/>
    <s v="Roch Cousineau"/>
    <n v="4"/>
    <n v="0.35290918502869739"/>
    <n v="520"/>
    <n v="484.70908149713028"/>
  </r>
  <r>
    <s v="PBOR00787"/>
    <s v="PIZB0004"/>
    <x v="42"/>
    <x v="4"/>
    <x v="1"/>
    <n v="60"/>
    <s v="Adrien Martin"/>
    <n v="8"/>
    <n v="6.3074914471865973E-2"/>
    <n v="480"/>
    <n v="473.69250855281342"/>
  </r>
  <r>
    <s v="PBOR00788"/>
    <s v="PIZB0005"/>
    <x v="30"/>
    <x v="0"/>
    <x v="0"/>
    <n v="72"/>
    <s v="Albain Forestier"/>
    <n v="4"/>
    <n v="0.89514304576673953"/>
    <n v="288"/>
    <n v="198.48569542332604"/>
  </r>
  <r>
    <s v="PBOR00789"/>
    <s v="PIZB0001"/>
    <x v="66"/>
    <x v="1"/>
    <x v="1"/>
    <n v="65"/>
    <s v="Roch Cousineau"/>
    <n v="5"/>
    <n v="0.99553522272594619"/>
    <n v="325"/>
    <n v="225.44647772740538"/>
  </r>
  <r>
    <s v="PBOR00790"/>
    <s v="PIZB0002"/>
    <x v="42"/>
    <x v="2"/>
    <x v="0"/>
    <n v="250"/>
    <s v="Adrien Martin"/>
    <n v="3"/>
    <n v="0.56110577816575591"/>
    <n v="750"/>
    <n v="693.88942218342436"/>
  </r>
  <r>
    <s v="PBOR00791"/>
    <s v="PIZB0003"/>
    <x v="83"/>
    <x v="3"/>
    <x v="1"/>
    <n v="130"/>
    <s v="Albain Forestier"/>
    <n v="4"/>
    <n v="0.85983965096639847"/>
    <n v="520"/>
    <n v="434.01603490336015"/>
  </r>
  <r>
    <s v="PBOR00792"/>
    <s v="PIZB0004"/>
    <x v="79"/>
    <x v="0"/>
    <x v="0"/>
    <n v="72"/>
    <s v="Roch Cousineau"/>
    <n v="5"/>
    <n v="0.13381418083556429"/>
    <n v="360"/>
    <n v="346.61858191644359"/>
  </r>
  <r>
    <s v="PBOR00793"/>
    <s v="PIZB0001"/>
    <x v="70"/>
    <x v="1"/>
    <x v="1"/>
    <n v="65"/>
    <s v="Adrien Martin"/>
    <n v="7"/>
    <n v="0.26613221021109679"/>
    <n v="455"/>
    <n v="428.38677897889033"/>
  </r>
  <r>
    <s v="PBOR00794"/>
    <s v="PIZB0002"/>
    <x v="55"/>
    <x v="2"/>
    <x v="0"/>
    <n v="250"/>
    <s v="Albain Forestier"/>
    <n v="1"/>
    <n v="0.75126659080681568"/>
    <n v="250"/>
    <n v="174.87334091931842"/>
  </r>
  <r>
    <s v="PBOR00795"/>
    <s v="PIZB0003"/>
    <x v="51"/>
    <x v="3"/>
    <x v="1"/>
    <n v="130"/>
    <s v="Roch Cousineau"/>
    <n v="6"/>
    <n v="1.9283124011495789E-2"/>
    <n v="780"/>
    <n v="778.07168759885042"/>
  </r>
  <r>
    <s v="PBOR00796"/>
    <s v="PIZB0004"/>
    <x v="77"/>
    <x v="4"/>
    <x v="0"/>
    <n v="60"/>
    <s v="Adrien Martin"/>
    <n v="13"/>
    <n v="0.33134958009240723"/>
    <n v="780"/>
    <n v="746.86504199075932"/>
  </r>
  <r>
    <s v="PBOR00797"/>
    <s v="PIZB0005"/>
    <x v="30"/>
    <x v="5"/>
    <x v="1"/>
    <n v="95"/>
    <s v="Albain Forestier"/>
    <n v="6"/>
    <n v="0.9380053531305349"/>
    <n v="570"/>
    <n v="476.1994646869465"/>
  </r>
  <r>
    <s v="PBOR00798"/>
    <s v="PIZB0006"/>
    <x v="70"/>
    <x v="0"/>
    <x v="0"/>
    <n v="72"/>
    <s v="Roch Cousineau"/>
    <n v="12"/>
    <n v="0.38535210586249524"/>
    <n v="864"/>
    <n v="825.46478941375051"/>
  </r>
</pivotCacheRecords>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2">
    <v t="r">33</v>
    <v t="r">34</v>
  </a>
  <a r="1">
    <v t="s">Indian Standard Time</v>
  </a>
  <a r="8">
    <v t="r">43</v>
    <v t="r">44</v>
    <v t="r">45</v>
    <v t="r">46</v>
    <v t="r">47</v>
    <v t="r">48</v>
    <v t="r">49</v>
    <v t="r">50</v>
  </a>
  <a r="10">
    <v t="r">58</v>
    <v t="s">Pilli Subhash Chandra Bose (Minister)</v>
    <v t="r">59</v>
    <v t="r">60</v>
    <v t="s">Amzath Basha Shaik Bepari (Minister)</v>
    <v t="r">61</v>
    <v t="s">Buggana Rajendranath Reddy (Minister)</v>
    <v t="s">Pushpasreevani Pamula (Minister)</v>
    <v t="r">62</v>
    <v t="r">63</v>
  </a>
  <a r="2">
    <v t="r">72</v>
    <v t="r">73</v>
  </a>
  <a r="2">
    <v t="r">81</v>
    <v t="r">82</v>
  </a>
  <a r="5">
    <v t="s">Kishor Kanani (Kumar) (Minister)</v>
    <v t="r">90</v>
    <v t="s">Acharya Devvrat (Governor)</v>
    <v t="r">91</v>
    <v t="r">92</v>
  </a>
  <a r="4">
    <v t="s">Ashok Choudhary (Minister)</v>
    <v t="r">99</v>
    <v t="r">100</v>
    <v t="r">101</v>
  </a>
  <a r="2">
    <v t="r">108</v>
    <v t="r">109</v>
  </a>
  <a r="5">
    <v t="r">116</v>
    <v t="r">117</v>
    <v t="r">118</v>
    <v t="r">119</v>
    <v t="r">120</v>
  </a>
  <a r="4">
    <v t="r">129</v>
    <v t="r">130</v>
    <v t="r">131</v>
    <v t="r">132</v>
  </a>
  <a r="3">
    <v t="r">130</v>
    <v t="r">139</v>
    <v t="r">140</v>
  </a>
  <a r="9">
    <v t="r">148</v>
    <v t="r">149</v>
    <v t="r">150</v>
    <v t="r">151</v>
    <v t="r">152</v>
    <v t="r">153</v>
    <v t="r">154</v>
    <v t="r">155</v>
    <v t="s">Ram Naresh Agnihotri (Minister)</v>
  </a>
  <a r="2">
    <v t="r">163</v>
    <v t="r">164</v>
  </a>
  <a r="10">
    <v t="r">171</v>
    <v t="r">172</v>
    <v t="r">173</v>
    <v t="r">174</v>
    <v t="r">175</v>
    <v t="s">Kota Srinivas Poojary (Minister)</v>
    <v t="r">176</v>
    <v t="s">J. C. Madhu Swamy (Minister)</v>
    <v t="r">177</v>
    <v t="s">Prabhu Chauhan (Minister)</v>
  </a>
  <a r="3">
    <v t="r">184</v>
    <v t="r">185</v>
    <v t="r">186</v>
  </a>
  <a r="4">
    <v t="r">195</v>
    <v t="r">196</v>
    <v t="r">197</v>
    <v t="r">198</v>
  </a>
  <a r="3">
    <v t="r">205</v>
    <v t="s">Bharat Bhushan Ashu (Minister)</v>
    <v t="r">206</v>
  </a>
  <a r="4">
    <v t="s">Awangbou Newmai (Minister)</v>
    <v t="r">213</v>
    <v t="s">N.Biren Singh (Chief Minister)</v>
    <v t="s">La. Ganesan (Governor)</v>
  </a>
  <a r="3">
    <v t="r">221</v>
    <v t="r">222</v>
    <v t="r">223</v>
  </a>
  <a r="3">
    <v t="r">231</v>
    <v t="r">232</v>
    <v t="s">Tawnluia (Deputy Chief Minister)</v>
  </a>
  <a r="4">
    <v t="r">239</v>
    <v t="s">R. N. Ravi (Governor)</v>
    <v t="r">240</v>
    <v t="r">81</v>
  </a>
  <a r="2">
    <v t="r">248</v>
    <v t="r">249</v>
  </a>
  <a r="2">
    <v t="r">258</v>
    <v t="r">259</v>
  </a>
  <a r="3">
    <v t="r">266</v>
    <v t="r">267</v>
    <v t="s">R. N. Ravi (Governor)</v>
  </a>
  <a r="10">
    <v t="r">273</v>
    <v t="r">274</v>
    <v t="r">275</v>
    <v t="r">276</v>
    <v t="r">277</v>
    <v t="r">278</v>
    <v t="r">279</v>
    <v t="r">280</v>
    <v t="s">Gangula Kamalakar (Minister)</v>
    <v t="s">Satyavathi Rathod (Minister)</v>
  </a>
  <a r="2">
    <v t="r">287</v>
    <v t="s">Manik Saha (Chief Minister)</v>
  </a>
  <a r="2">
    <v t="s">Gurmit Singh (Governor)</v>
    <v t="r">296</v>
  </a>
  <a r="2">
    <v t="s">Jagdeep Dhankhar (Governor)</v>
    <v t="r">304</v>
  </a>
</arrayData>
</file>

<file path=xl/richData/rdrichvalue.xml><?xml version="1.0" encoding="utf-8"?>
<rvData xmlns="http://schemas.microsoft.com/office/spreadsheetml/2017/richdata" count="309">
  <rv s="0">
    <v>536870912</v>
    <v>Andhra Pradesh</v>
    <v>9e3a52bb-38ae-c817-5cd2-7a8dd2a4c0e5</v>
    <v>en-IN</v>
    <v>Map</v>
  </rv>
  <rv s="0">
    <v>536870912</v>
    <v>Arunachal Pradesh</v>
    <v>c2da5cc2-b1a0-f17a-707d-e5067136b9e9</v>
    <v>en-IN</v>
    <v>Map</v>
  </rv>
  <rv s="0">
    <v>536870912</v>
    <v>Assam</v>
    <v>a9d4e5df-f559-c28f-dc41-7c72a82dfaf7</v>
    <v>en-IN</v>
    <v>Map</v>
  </rv>
  <rv s="0">
    <v>536870912</v>
    <v>Bihar</v>
    <v>e402c108-ade8-40dd-b6d7-f36882e8e3e3</v>
    <v>en-IN</v>
    <v>Map</v>
  </rv>
  <rv s="0">
    <v>536870912</v>
    <v>Chhattisgarh</v>
    <v>91e8d1d3-b929-8697-13f5-91241ae0d1b6</v>
    <v>en-IN</v>
    <v>Map</v>
  </rv>
  <rv s="0">
    <v>536870912</v>
    <v>Goa</v>
    <v>d9bda1c6-a2c4-994c-5335-195386cef40a</v>
    <v>en-IN</v>
    <v>Map</v>
  </rv>
  <rv s="0">
    <v>536870912</v>
    <v>Gujarat</v>
    <v>c70b768e-21ab-4f53-a356-564e8da2291e</v>
    <v>en-IN</v>
    <v>Map</v>
  </rv>
  <rv s="0">
    <v>536870912</v>
    <v>Haryana</v>
    <v>f50b36c9-0e06-9b0a-b657-100ebb295bb1</v>
    <v>en-IN</v>
    <v>Map</v>
  </rv>
  <rv s="0">
    <v>536870912</v>
    <v>Himachal Pradesh</v>
    <v>0e213229-adc2-378d-f093-949050fffa34</v>
    <v>en-IN</v>
    <v>Map</v>
  </rv>
  <rv s="0">
    <v>536870912</v>
    <v>Jharkhand</v>
    <v>9cf33868-3d76-c243-1cd3-91dda44b77e3</v>
    <v>en-IN</v>
    <v>Map</v>
  </rv>
  <rv s="0">
    <v>536870912</v>
    <v>Karnataka</v>
    <v>216903eb-bbc1-497e-b914-8eb69db6f747</v>
    <v>en-IN</v>
    <v>Map</v>
  </rv>
  <rv s="0">
    <v>536870912</v>
    <v>Kerala</v>
    <v>9d932c0c-d3e6-abbd-5274-6b53036ca764</v>
    <v>en-IN</v>
    <v>Map</v>
  </rv>
  <rv s="0">
    <v>536870912</v>
    <v>Madhya Pradesh</v>
    <v>bcbcd891-852b-6dac-1671-8d00b9eae5ea</v>
    <v>en-IN</v>
    <v>Map</v>
  </rv>
  <rv s="0">
    <v>536870912</v>
    <v>Maharashtra</v>
    <v>8e20e4dc-1423-75a9-a049-5e500370aafa</v>
    <v>en-IN</v>
    <v>Map</v>
  </rv>
  <rv s="0">
    <v>536870912</v>
    <v>Manipur</v>
    <v>774dc6a3-56a4-d8f3-26d2-6e2536af50a5</v>
    <v>en-IN</v>
    <v>Map</v>
  </rv>
  <rv s="0">
    <v>536870912</v>
    <v>Meghalaya</v>
    <v>b317786c-1e28-16cc-03ca-835f315a094d</v>
    <v>en-IN</v>
    <v>Map</v>
  </rv>
  <rv s="0">
    <v>536870912</v>
    <v>Mizoram</v>
    <v>a1dcfd92-e2ab-1111-48a2-8c885ebd1155</v>
    <v>en-IN</v>
    <v>Map</v>
  </rv>
  <rv s="0">
    <v>536870912</v>
    <v>Nagaland</v>
    <v>9097c945-eb0e-f294-cb7f-43ad572c6903</v>
    <v>en-IN</v>
    <v>Map</v>
  </rv>
  <rv s="0">
    <v>536870912</v>
    <v>Odisha</v>
    <v>becca699-9820-c027-8e14-b5840348a600</v>
    <v>en-IN</v>
    <v>Map</v>
  </rv>
  <rv s="0">
    <v>536870912</v>
    <v>Punjab</v>
    <v>d98d08e1-818e-a7ba-30a5-4637a11eec3e</v>
    <v>en-IN</v>
    <v>Map</v>
  </rv>
  <rv s="0">
    <v>536870912</v>
    <v>Rajasthan</v>
    <v>58d414c6-9557-d15b-60ff-52f256e32345</v>
    <v>en-IN</v>
    <v>Map</v>
  </rv>
  <rv s="0">
    <v>536870912</v>
    <v>Sikkim</v>
    <v>aa8e9a23-8c5b-d667-7f28-62e9ce93f9bd</v>
    <v>en-IN</v>
    <v>Map</v>
  </rv>
  <rv s="0">
    <v>536870912</v>
    <v>Tamil Nadu</v>
    <v>6e3e5a82-8737-a613-1d99-0b4d68370109</v>
    <v>en-IN</v>
    <v>Map</v>
  </rv>
  <rv s="0">
    <v>536870912</v>
    <v>Telangana</v>
    <v>19abdc7d-29ea-4ed5-99d8-3a1d7bc90b05</v>
    <v>en-IN</v>
    <v>Map</v>
  </rv>
  <rv s="0">
    <v>536870912</v>
    <v>Tripura</v>
    <v>a7fa8608-5e0d-f0d4-37a2-b87e3fe2b039</v>
    <v>en-IN</v>
    <v>Map</v>
  </rv>
  <rv s="0">
    <v>536870912</v>
    <v>Uttar Pradesh</v>
    <v>f624b656-1585-9836-7a98-128016c67d52</v>
    <v>en-IN</v>
    <v>Map</v>
  </rv>
  <rv s="0">
    <v>536870912</v>
    <v>Uttarakhand</v>
    <v>41a39bbc-6b82-df10-b345-3afffff3985d</v>
    <v>en-IN</v>
    <v>Map</v>
  </rv>
  <rv s="0">
    <v>536870912</v>
    <v>West Bengal</v>
    <v>067d886f-4d7d-8889-c8c7-d54e2dbc1cb8</v>
    <v>en-IN</v>
    <v>Map</v>
  </rv>
  <rv s="1">
    <fb>155820</fb>
    <v>11</v>
  </rv>
  <rv s="0">
    <v>536870912</v>
    <v>Bhubaneswar</v>
    <v>f6210d0d-580e-b08d-7c18-6a259c1caad9</v>
    <v>en-IN</v>
    <v>Map</v>
  </rv>
  <rv s="0">
    <v>536870912</v>
    <v>India</v>
    <v>85fa63d3-9596-adb9-b4eb-502273d84f56</v>
    <v>en-IN</v>
    <v>Map</v>
  </rv>
  <rv s="2">
    <v>5</v>
    <v>9</v>
    <v>12</v>
    <v>0</v>
    <v>Image of Odisha</v>
  </rv>
  <rv s="0">
    <v>536870912</v>
    <v>Kaptipada</v>
    <v>82ad2b1d-73db-4280-a270-0b0ee3b5f76c</v>
    <v>en-IN</v>
    <v>Map</v>
  </rv>
  <rv s="0">
    <v>805306368</v>
    <v>Ganeshi Lal (Governor)</v>
    <v>ca8bea76-7f1b-4013-02d6-5301e2c90036</v>
    <v>en-IN</v>
    <v>Generic</v>
  </rv>
  <rv s="0">
    <v>805306368</v>
    <v>Naveen Patnaik (Chief Minister)</v>
    <v>cbe97b2a-f4d6-8fe4-894c-2098615b4866</v>
    <v>en-IN</v>
    <v>Generic</v>
  </rv>
  <rv s="3">
    <v>0</v>
  </rv>
  <rv s="4">
    <v>https://www.bing.com/search?q=odisha&amp;form=skydnc</v>
    <v>Learn more on Bing</v>
  </rv>
  <rv s="1">
    <fb>43726252</fb>
    <v>11</v>
  </rv>
  <rv s="3">
    <v>1</v>
  </rv>
  <rv s="5">
    <v>#VALUE!</v>
    <v>en-IN</v>
    <v>becca699-9820-c027-8e14-b5840348a600</v>
    <v>536870912</v>
    <v>1</v>
    <v>3</v>
    <v>4</v>
    <v>Odisha</v>
    <v>7</v>
    <v>8</v>
    <v>Map</v>
    <v>9</v>
    <v>10</v>
    <v>IN-OR</v>
    <v>28</v>
    <v>29</v>
    <v>30</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31</v>
    <v>32</v>
    <v>35</v>
    <v>36</v>
    <v>Odisha</v>
    <v>37</v>
    <v>38</v>
    <v>Odisha</v>
    <v>mdp/vdpid/24593</v>
  </rv>
  <rv s="1">
    <fb>3702</fb>
    <v>11</v>
  </rv>
  <rv s="0">
    <v>536870912</v>
    <v>Panaji</v>
    <v>1bc90c1f-f804-1116-9092-e41a85411452</v>
    <v>en-IN</v>
    <v>Map</v>
  </rv>
  <rv s="0">
    <v>536870912</v>
    <v>Salcete</v>
    <v>437a984b-9dfa-457e-a60d-2329af828b65</v>
    <v>en-IN</v>
    <v>Map</v>
  </rv>
  <rv s="0">
    <v>805306368</v>
    <v>Michael Lobo (Minister)</v>
    <v>fec88018-90e0-2f63-2bd1-f2e6c4559cbf</v>
    <v>en-IN</v>
    <v>Generic</v>
  </rv>
  <rv s="0">
    <v>805306368</v>
    <v>Jennifer Monserrate (Minister)</v>
    <v>6dcbac7b-f96f-999d-ac4e-9ac2bd8b89e7</v>
    <v>en-IN</v>
    <v>Generic</v>
  </rv>
  <rv s="0">
    <v>805306368</v>
    <v>Chandrakant Kavlekar (Minister)</v>
    <v>eaf61d89-5fea-0183-b60b-1595759fef56</v>
    <v>en-IN</v>
    <v>Generic</v>
  </rv>
  <rv s="0">
    <v>805306368</v>
    <v>Filipe Nery Rodrigues (Minister)</v>
    <v>f636361c-24a2-7d9b-7459-ab8ebdb05f50</v>
    <v>en-IN</v>
    <v>Generic</v>
  </rv>
  <rv s="0">
    <v>805306368</v>
    <v>Vijai Sardesai (Deputy Chief Minister)</v>
    <v>53fce236-49f1-d0ef-b7e6-32c1e1340d60</v>
    <v>en-IN</v>
    <v>Generic</v>
  </rv>
  <rv s="0">
    <v>805306368</v>
    <v>Pramod Sawant (Chief Minister)</v>
    <v>b4d1c7bd-5c28-d262-af78-2f93f57b073f</v>
    <v>en-IN</v>
    <v>Generic</v>
  </rv>
  <rv s="0">
    <v>805306368</v>
    <v>Sudin Dhavalikar (Deputy Chief Minister)</v>
    <v>fc127f19-e8dc-72c4-850a-92afbfaac95a</v>
    <v>en-IN</v>
    <v>Generic</v>
  </rv>
  <rv s="0">
    <v>805306368</v>
    <v>P. S. Sreedharan Pillai (Governor)</v>
    <v>e02dc010-743f-1c67-6578-f5eb69153c10</v>
    <v>en-IN</v>
    <v>Generic</v>
  </rv>
  <rv s="3">
    <v>2</v>
  </rv>
  <rv s="4">
    <v>https://www.bing.com/search?q=goa+india&amp;form=skydnc</v>
    <v>Learn more on Bing</v>
  </rv>
  <rv s="1">
    <fb>1817000</fb>
    <v>11</v>
  </rv>
  <rv s="6">
    <v>#VALUE!</v>
    <v>en-IN</v>
    <v>d9bda1c6-a2c4-994c-5335-195386cef40a</v>
    <v>536870912</v>
    <v>1</v>
    <v>16</v>
    <v>17</v>
    <v>Goa</v>
    <v>7</v>
    <v>18</v>
    <v>Map</v>
    <v>9</v>
    <v>19</v>
    <v>IN-GA</v>
    <v>40</v>
    <v>41</v>
    <v>30</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42</v>
    <v>51</v>
    <v>52</v>
    <v>Goa</v>
    <v>53</v>
    <v>38</v>
    <v>Goa</v>
    <v>mdp/vdpid/7903620</v>
  </rv>
  <rv s="1">
    <fb>160205</fb>
    <v>11</v>
  </rv>
  <rv s="0">
    <v>536870912</v>
    <v>Amaravati</v>
    <v>e088121a-798e-31c0-98d9-e1f90a9732b0</v>
    <v>en-IN</v>
    <v>Map</v>
  </rv>
  <rv s="0">
    <v>536870912</v>
    <v>Hyderabad</v>
    <v>fd2ac1db-33b3-5509-fd5e-fea4038f50d5</v>
    <v>en-IN</v>
    <v>Map</v>
  </rv>
  <rv s="0">
    <v>805306368</v>
    <v>Taneti Vanitha (Minister)</v>
    <v>16ae689a-db26-4bf2-8551-aa26e6cd3178</v>
    <v>en-IN</v>
    <v>Generic</v>
  </rv>
  <rv s="0">
    <v>805306368</v>
    <v>Vellampalli Srinivas (Minister)</v>
    <v>2bdaa9fb-f10c-4baf-ae05-021531d6a07b</v>
    <v>en-IN</v>
    <v>Generic</v>
  </rv>
  <rv s="0">
    <v>805306368</v>
    <v>Muttamsetti Srinivasa Rao (Minister)</v>
    <v>2f48c346-89de-162d-21a8-06b9cdc2785c</v>
    <v>en-IN</v>
    <v>Generic</v>
  </rv>
  <rv s="0">
    <v>805306368</v>
    <v>Pinipe Viswarup (Minister)</v>
    <v>1e298905-ae71-96cd-cd12-d169ef8b9b04</v>
    <v>en-IN</v>
    <v>Generic</v>
  </rv>
  <rv s="0">
    <v>805306368</v>
    <v>Alla Nani (Minister)</v>
    <v>bc887fdb-2bd7-20f4-82aa-295b0073ac4e</v>
    <v>en-IN</v>
    <v>Generic</v>
  </rv>
  <rv s="0">
    <v>805306368</v>
    <v>Balineni Srinivasa Reddy (Minister)</v>
    <v>3f090ec9-b273-7ce3-094f-6167687d347d</v>
    <v>en-IN</v>
    <v>Generic</v>
  </rv>
  <rv s="3">
    <v>3</v>
  </rv>
  <rv s="4">
    <v>https://www.bing.com/search?q=andhra+pradesh&amp;form=skydnc</v>
    <v>Learn more on Bing</v>
  </rv>
  <rv s="1">
    <fb>49665533</fb>
    <v>11</v>
  </rv>
  <rv s="6">
    <v>#VALUE!</v>
    <v>en-IN</v>
    <v>9e3a52bb-38ae-c817-5cd2-7a8dd2a4c0e5</v>
    <v>536870912</v>
    <v>1</v>
    <v>23</v>
    <v>17</v>
    <v>Andhra Pradesh</v>
    <v>7</v>
    <v>18</v>
    <v>Map</v>
    <v>9</v>
    <v>24</v>
    <v>IN-AP</v>
    <v>55</v>
    <v>56</v>
    <v>30</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57</v>
    <v>64</v>
    <v>65</v>
    <v>Andhra Pradesh</v>
    <v>66</v>
    <v>38</v>
    <v>Andhra Pradesh</v>
    <v>mdp/vdpid/1569</v>
  </rv>
  <rv s="1">
    <fb>83743</fb>
    <v>11</v>
  </rv>
  <rv s="0">
    <v>536870912</v>
    <v>Itanagar</v>
    <v>5e3b0528-7168-e6f1-9286-4f53c7a9e4fb</v>
    <v>en-IN</v>
    <v>Map</v>
  </rv>
  <rv s="2">
    <v>0</v>
    <v>9</v>
    <v>28</v>
    <v>0</v>
    <v>Image of Arunachal Pradesh</v>
  </rv>
  <rv s="0">
    <v>536870912</v>
    <v>Namsai</v>
    <v>01c7f30a-e8a0-5bb9-84b9-6d398710856b</v>
    <v>en-IN</v>
    <v>Map</v>
  </rv>
  <rv s="0">
    <v>805306368</v>
    <v>Pema Khandu (Chief Minister)</v>
    <v>263c33d7-658a-cc4f-826a-c8f6ee5fede6</v>
    <v>en-IN</v>
    <v>Generic</v>
  </rv>
  <rv s="0">
    <v>805306368</v>
    <v>B. D. Mishra (Governor)</v>
    <v>8126abf0-cacc-558a-fc55-1b1be239a7ee</v>
    <v>en-IN</v>
    <v>Generic</v>
  </rv>
  <rv s="3">
    <v>4</v>
  </rv>
  <rv s="4">
    <v>https://www.bing.com/search?q=arunachal+pradesh&amp;form=skydnc</v>
    <v>Learn more on Bing</v>
  </rv>
  <rv s="1">
    <fb>1255000</fb>
    <v>11</v>
  </rv>
  <rv s="5">
    <v>#VALUE!</v>
    <v>en-IN</v>
    <v>c2da5cc2-b1a0-f17a-707d-e5067136b9e9</v>
    <v>536870912</v>
    <v>1</v>
    <v>27</v>
    <v>4</v>
    <v>Arunachal Pradesh</v>
    <v>7</v>
    <v>8</v>
    <v>Map</v>
    <v>9</v>
    <v>19</v>
    <v>IN-AR</v>
    <v>68</v>
    <v>69</v>
    <v>30</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70</v>
    <v>71</v>
    <v>74</v>
    <v>75</v>
    <v>Arunachal Pradesh</v>
    <v>76</v>
    <v>38</v>
    <v>Arunachal Pradesh</v>
    <v>mdp/vdpid/10101668</v>
  </rv>
  <rv s="1">
    <fb>79000</fb>
    <v>11</v>
  </rv>
  <rv s="0">
    <v>536870912</v>
    <v>Dispur</v>
    <v>dac6a732-4511-10b6-4135-0640599661db</v>
    <v>en-IN</v>
    <v>Map</v>
  </rv>
  <rv s="0">
    <v>536870912</v>
    <v>Bodoland</v>
    <v>f918a012-d30e-4a15-db12-adbb63612bbb</v>
    <v>en-IN</v>
    <v>Map</v>
  </rv>
  <rv s="0">
    <v>805306368</v>
    <v>Jagdish Mukhi (Governor)</v>
    <v>279193d9-e03a-764a-9e2e-5ec998e8119d</v>
    <v>en-IN</v>
    <v>Generic</v>
  </rv>
  <rv s="0">
    <v>805306368</v>
    <v>Himanta Biswa Sarma (Chief Minister)</v>
    <v>c68ab57c-e8b8-4426-b7eb-6ce50d71c92a</v>
    <v>en-IN</v>
    <v>Generic</v>
  </rv>
  <rv s="3">
    <v>5</v>
  </rv>
  <rv s="4">
    <v>https://www.bing.com/search?q=assam&amp;form=skydnc</v>
    <v>Learn more on Bing</v>
  </rv>
  <rv s="1">
    <fb>30945000</fb>
    <v>11</v>
  </rv>
  <rv s="6">
    <v>#VALUE!</v>
    <v>en-IN</v>
    <v>a9d4e5df-f559-c28f-dc41-7c72a82dfaf7</v>
    <v>536870912</v>
    <v>1</v>
    <v>31</v>
    <v>17</v>
    <v>Assam</v>
    <v>7</v>
    <v>18</v>
    <v>Map</v>
    <v>9</v>
    <v>19</v>
    <v>IN-AS</v>
    <v>78</v>
    <v>79</v>
    <v>30</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80</v>
    <v>83</v>
    <v>84</v>
    <v>Assam</v>
    <v>85</v>
    <v>38</v>
    <v>Assam</v>
    <v>mdp/vdpid/2147</v>
  </rv>
  <rv s="1">
    <fb>196024</fb>
    <v>11</v>
  </rv>
  <rv s="0">
    <v>536870912</v>
    <v>Gandhinagar</v>
    <v>d6f2dd75-5f12-0082-be93-de3fbb10d45c</v>
    <v>en-IN</v>
    <v>Map</v>
  </rv>
  <rv s="0">
    <v>536870912</v>
    <v>Ahmedabad</v>
    <v>f741e2c0-a401-4bcb-2d92-c364fe683513</v>
    <v>en-IN</v>
    <v>Map</v>
  </rv>
  <rv s="0">
    <v>805306368</v>
    <v>Vijay Rupani (Chief Minister)</v>
    <v>13246e99-21f1-d3cf-fcef-a8cac519ea99</v>
    <v>en-IN</v>
    <v>Generic</v>
  </rv>
  <rv s="0">
    <v>805306368</v>
    <v>Nitinbhai Patel (Deputy Chief Minister)</v>
    <v>0aeccf2a-64a8-dd45-98a1-72a8afccf581</v>
    <v>en-IN</v>
    <v>Generic</v>
  </rv>
  <rv s="0">
    <v>805306368</v>
    <v>Bhupendrabhai Patel (Chief Minister)</v>
    <v>f545cfa0-d217-e758-ac99-3863ee9f5530</v>
    <v>en-IN</v>
    <v>Generic</v>
  </rv>
  <rv s="3">
    <v>6</v>
  </rv>
  <rv s="4">
    <v>https://www.bing.com/search?q=gujarat&amp;form=skydnc</v>
    <v>Learn more on Bing</v>
  </rv>
  <rv s="1">
    <fb>62700003</fb>
    <v>11</v>
  </rv>
  <rv s="6">
    <v>#VALUE!</v>
    <v>en-IN</v>
    <v>c70b768e-21ab-4f53-a356-564e8da2291e</v>
    <v>536870912</v>
    <v>1</v>
    <v>34</v>
    <v>17</v>
    <v>Gujarat</v>
    <v>7</v>
    <v>18</v>
    <v>Map</v>
    <v>9</v>
    <v>35</v>
    <v>IN-GJ</v>
    <v>87</v>
    <v>88</v>
    <v>30</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89</v>
    <v>93</v>
    <v>94</v>
    <v>Gujarat</v>
    <v>95</v>
    <v>38</v>
    <v>Gujarat</v>
    <v>mdp/vdpid/7903232</v>
  </rv>
  <rv s="1">
    <fb>94163</fb>
    <v>11</v>
  </rv>
  <rv s="0">
    <v>536870912</v>
    <v>Patna</v>
    <v>5769f980-da6e-3599-1e5b-368f4b6f48ca</v>
    <v>en-IN</v>
    <v>Map</v>
  </rv>
  <rv s="0">
    <v>805306368</v>
    <v>Sushil Kumar Modi (Deputy Chief Minister)</v>
    <v>a0130ad0-0e63-1946-5ce2-c2337d4b026b</v>
    <v>en-IN</v>
    <v>Generic</v>
  </rv>
  <rv s="0">
    <v>805306368</v>
    <v>Nitish Kumar (Chief Minister)</v>
    <v>cde7adde-5105-d979-2e6a-cbc9496d6cc9</v>
    <v>en-IN</v>
    <v>Generic</v>
  </rv>
  <rv s="0">
    <v>805306368</v>
    <v>Phagu Chauhan (Governor)</v>
    <v>6c91f11b-11cd-70d7-9380-30813e56caf5</v>
    <v>en-IN</v>
    <v>Generic</v>
  </rv>
  <rv s="3">
    <v>7</v>
  </rv>
  <rv s="4">
    <v>https://www.bing.com/search?q=bihar&amp;form=skydnc</v>
    <v>Learn more on Bing</v>
  </rv>
  <rv s="1">
    <fb>99020000</fb>
    <v>11</v>
  </rv>
  <rv s="6">
    <v>#VALUE!</v>
    <v>en-IN</v>
    <v>e402c108-ade8-40dd-b6d7-f36882e8e3e3</v>
    <v>536870912</v>
    <v>1</v>
    <v>38</v>
    <v>17</v>
    <v>Bihar</v>
    <v>7</v>
    <v>18</v>
    <v>Map</v>
    <v>9</v>
    <v>19</v>
    <v>IN-BR</v>
    <v>97</v>
    <v>98</v>
    <v>30</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98</v>
    <v>102</v>
    <v>103</v>
    <v>Bihar</v>
    <v>104</v>
    <v>38</v>
    <v>Bihar</v>
    <v>mdp/vdpid/3922</v>
  </rv>
  <rv s="1">
    <fb>135194.5</fb>
    <v>11</v>
  </rv>
  <rv s="0">
    <v>536870912</v>
    <v>Raipur</v>
    <v>6dee662b-566b-47cc-65a8-a4836adc317b</v>
    <v>en-IN</v>
    <v>Map</v>
  </rv>
  <rv s="0">
    <v>805306368</v>
    <v>Anusuiya Uikey (Governor)</v>
    <v>e49bbe46-0d46-93a7-4322-42c23536ad62</v>
    <v>en-IN</v>
    <v>Generic</v>
  </rv>
  <rv s="0">
    <v>805306368</v>
    <v>Bhupesh Baghel (Chief Minister)</v>
    <v>6c99edd0-84e7-59ce-6311-29fad1f576a8</v>
    <v>en-IN</v>
    <v>Generic</v>
  </rv>
  <rv s="3">
    <v>8</v>
  </rv>
  <rv s="4">
    <v>https://www.bing.com/search?q=chhattisgarh&amp;form=skydnc</v>
    <v>Learn more on Bing</v>
  </rv>
  <rv s="1">
    <fb>29436231</fb>
    <v>11</v>
  </rv>
  <rv s="6">
    <v>#VALUE!</v>
    <v>en-IN</v>
    <v>91e8d1d3-b929-8697-13f5-91241ae0d1b6</v>
    <v>536870912</v>
    <v>1</v>
    <v>42</v>
    <v>17</v>
    <v>Chhattisgarh</v>
    <v>7</v>
    <v>18</v>
    <v>Map</v>
    <v>9</v>
    <v>43</v>
    <v>IN-CT</v>
    <v>106</v>
    <v>107</v>
    <v>30</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107</v>
    <v>110</v>
    <v>111</v>
    <v>Chhattisgarh</v>
    <v>112</v>
    <v>38</v>
    <v>Chhattisgarh</v>
    <v>mdp/vdpid/161482407</v>
  </rv>
  <rv s="1">
    <fb>307713</fb>
    <v>11</v>
  </rv>
  <rv s="0">
    <v>536870912</v>
    <v>Mumbai</v>
    <v>fbbc8d69-667a-e1ff-34bf-e524be01025d</v>
    <v>en-IN</v>
    <v>Map</v>
  </rv>
  <rv s="0">
    <v>805306368</v>
    <v>Subhash Desai (Minister)</v>
    <v>a6d71f4e-6ffe-08e7-437e-e8b3bf70fd00</v>
    <v>en-IN</v>
    <v>Generic</v>
  </rv>
  <rv s="0">
    <v>805306368</v>
    <v>Eknath Shinde (Minister)</v>
    <v>2d8b1f3b-3522-5c16-90c4-998aa3b91ca4</v>
    <v>en-IN</v>
    <v>Generic</v>
  </rv>
  <rv s="0">
    <v>805306368</v>
    <v>Radhakrishna Vikhe Patil (Minister)</v>
    <v>df5724a5-329f-8a05-f1a6-0e4ba2354009</v>
    <v>en-IN</v>
    <v>Generic</v>
  </rv>
  <rv s="0">
    <v>805306368</v>
    <v>Uddhav Thackeray (Chief Minister)</v>
    <v>04cc5d92-be73-8e9d-66ef-4cf1dc10f4be</v>
    <v>en-IN</v>
    <v>Generic</v>
  </rv>
  <rv s="0">
    <v>805306368</v>
    <v>Bhagat Singh Koshyari (Governor)</v>
    <v>13d0d291-f4af-2d17-1034-bd3192789828</v>
    <v>en-IN</v>
    <v>Generic</v>
  </rv>
  <rv s="3">
    <v>9</v>
  </rv>
  <rv s="4">
    <v>https://www.bing.com/search?q=maharashtra&amp;form=skydnc</v>
    <v>Learn more on Bing</v>
  </rv>
  <rv s="1">
    <fb>114184000</fb>
    <v>11</v>
  </rv>
  <rv s="6">
    <v>#VALUE!</v>
    <v>en-IN</v>
    <v>8e20e4dc-1423-75a9-a049-5e500370aafa</v>
    <v>536870912</v>
    <v>1</v>
    <v>46</v>
    <v>17</v>
    <v>Maharashtra</v>
    <v>7</v>
    <v>18</v>
    <v>Map</v>
    <v>9</v>
    <v>19</v>
    <v>IN-MH</v>
    <v>114</v>
    <v>115</v>
    <v>30</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115</v>
    <v>121</v>
    <v>122</v>
    <v>Maharashtra</v>
    <v>123</v>
    <v>38</v>
    <v>Maharashtra</v>
    <v>mdp/vdpid/41826</v>
  </rv>
  <rv s="1">
    <fb>44212</fb>
    <v>11</v>
  </rv>
  <rv s="0">
    <v>536870912</v>
    <v>Chandigarh</v>
    <v>10beaf9e-bdab-00b9-8037-79ffe16cf357</v>
    <v>en-IN</v>
    <v>Map</v>
  </rv>
  <rv s="2">
    <v>1</v>
    <v>9</v>
    <v>50</v>
    <v>0</v>
    <v>Image of Haryana</v>
  </rv>
  <rv s="0">
    <v>536870912</v>
    <v>Faridabad</v>
    <v>1a737077-4f72-bfac-324f-43f365e64b96</v>
    <v>en-IN</v>
    <v>Map</v>
  </rv>
  <rv s="0">
    <v>805306368</v>
    <v>Anil Vij (Minister)</v>
    <v>26523fab-2160-1eac-5834-06fd9bedc19f</v>
    <v>en-IN</v>
    <v>Generic</v>
  </rv>
  <rv s="0">
    <v>805306368</v>
    <v>Bandaru Dattatreya (Governor)</v>
    <v>8beccdbf-3672-dc32-c6de-735b7e14c33d</v>
    <v>en-IN</v>
    <v>Generic</v>
  </rv>
  <rv s="0">
    <v>805306368</v>
    <v>Manohar Lal Khattar (Chief Minister)</v>
    <v>0e889399-6382-7201-5fb3-bfa6a576e711</v>
    <v>en-IN</v>
    <v>Generic</v>
  </rv>
  <rv s="0">
    <v>805306368</v>
    <v>Dushyant Chautala (Deputy Chief Minister)</v>
    <v>1012c8a7-fdaf-64c8-ae4c-928890548b89</v>
    <v>en-IN</v>
    <v>Generic</v>
  </rv>
  <rv s="3">
    <v>10</v>
  </rv>
  <rv s="4">
    <v>https://www.bing.com/search?q=haryana&amp;form=skydnc</v>
    <v>Learn more on Bing</v>
  </rv>
  <rv s="1">
    <fb>25353081</fb>
    <v>11</v>
  </rv>
  <rv s="5">
    <v>#VALUE!</v>
    <v>en-IN</v>
    <v>f50b36c9-0e06-9b0a-b657-100ebb295bb1</v>
    <v>536870912</v>
    <v>1</v>
    <v>49</v>
    <v>4</v>
    <v>Haryana</v>
    <v>7</v>
    <v>8</v>
    <v>Map</v>
    <v>9</v>
    <v>24</v>
    <v>IN-HR</v>
    <v>125</v>
    <v>126</v>
    <v>30</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127</v>
    <v>128</v>
    <v>133</v>
    <v>134</v>
    <v>Haryana</v>
    <v>135</v>
    <v>38</v>
    <v>Haryana</v>
    <v>mdp/vdpid/13586</v>
  </rv>
  <rv s="1">
    <fb>55673</fb>
    <v>11</v>
  </rv>
  <rv s="0">
    <v>536870912</v>
    <v>Shimla</v>
    <v>df2a145d-d43f-027a-0fdd-b1b25e4ca3c6</v>
    <v>en-IN</v>
    <v>Map</v>
  </rv>
  <rv s="0">
    <v>805306368</v>
    <v>Jai Ram Thakur (Chief Minister)</v>
    <v>d8370038-5990-5827-27b7-e4b14a7bad34</v>
    <v>en-IN</v>
    <v>Generic</v>
  </rv>
  <rv s="0">
    <v>805306368</v>
    <v>Rajendra Arlekar (Governor)</v>
    <v>857b3d51-3e36-ebd8-cf42-f60258bfd1fa</v>
    <v>en-IN</v>
    <v>Generic</v>
  </rv>
  <rv s="3">
    <v>11</v>
  </rv>
  <rv s="4">
    <v>https://www.bing.com/search?q=himachal+pradesh&amp;form=skydnc</v>
    <v>Learn more on Bing</v>
  </rv>
  <rv s="1">
    <fb>6856000</fb>
    <v>11</v>
  </rv>
  <rv s="6">
    <v>#VALUE!</v>
    <v>en-IN</v>
    <v>0e213229-adc2-378d-f093-949050fffa34</v>
    <v>536870912</v>
    <v>1</v>
    <v>53</v>
    <v>17</v>
    <v>Himachal Pradesh</v>
    <v>7</v>
    <v>18</v>
    <v>Map</v>
    <v>9</v>
    <v>19</v>
    <v>IN-HP</v>
    <v>137</v>
    <v>138</v>
    <v>30</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138</v>
    <v>141</v>
    <v>142</v>
    <v>Himachal Pradesh</v>
    <v>143</v>
    <v>38</v>
    <v>Himachal Pradesh</v>
    <v>mdp/vdpid/14030</v>
  </rv>
  <rv s="1">
    <fb>243286</fb>
    <v>11</v>
  </rv>
  <rv s="0">
    <v>536870912</v>
    <v>Lucknow</v>
    <v>dc71be1b-423d-5d51-7301-4846995e4f20</v>
    <v>en-IN</v>
    <v>Map</v>
  </rv>
  <rv s="0">
    <v>536870912</v>
    <v>Kurebhar</v>
    <v>569c78c5-65db-1b70-c201-09e40a0ec28e</v>
    <v>en-IN</v>
    <v>Map</v>
  </rv>
  <rv s="0">
    <v>805306368</v>
    <v>Yogi Adityanath (Chief Minister)</v>
    <v>1b1e0f9b-71be-1556-e185-80311b755c93</v>
    <v>en-IN</v>
    <v>Generic</v>
  </rv>
  <rv s="0">
    <v>805306368</v>
    <v>Kamal Rani (Minister)</v>
    <v>9993ae62-d11b-4627-a57f-8071fc53ccef</v>
    <v>en-IN</v>
    <v>Generic</v>
  </rv>
  <rv s="0">
    <v>805306368</v>
    <v>Suresh Rana (Minister)</v>
    <v>b18eff03-5f94-1325-e78e-8171bcddfd6d</v>
    <v>en-IN</v>
    <v>Generic</v>
  </rv>
  <rv s="0">
    <v>805306368</v>
    <v>Kapil Dev Aggarwal (Minister)</v>
    <v>85982683-9546-8f4a-973c-32b28d9db51c</v>
    <v>en-IN</v>
    <v>Generic</v>
  </rv>
  <rv s="0">
    <v>805306368</v>
    <v>Mahendra Singh (Minister)</v>
    <v>10b01ef9-7daa-ba47-71ee-e82e666d1158</v>
    <v>en-IN</v>
    <v>Generic</v>
  </rv>
  <rv s="0">
    <v>805306368</v>
    <v>Neelima Katiyar (Minister)</v>
    <v>5d4a67f8-0547-1439-d796-bb0a64b33f79</v>
    <v>en-IN</v>
    <v>Generic</v>
  </rv>
  <rv s="0">
    <v>805306368</v>
    <v>Anil Rajbhar (Minister)</v>
    <v>96f20b5e-b9d7-ae55-cc98-c40f125f505e</v>
    <v>en-IN</v>
    <v>Generic</v>
  </rv>
  <rv s="0">
    <v>805306368</v>
    <v>Bhupendra Singh (Minister)</v>
    <v>ea79d265-14b1-7424-e36a-1b5f1e8d0464</v>
    <v>en-IN</v>
    <v>Generic</v>
  </rv>
  <rv s="3">
    <v>12</v>
  </rv>
  <rv s="4">
    <v>https://www.bing.com/search?q=uttar+pradesh&amp;form=skydnc</v>
    <v>Learn more on Bing</v>
  </rv>
  <rv s="1">
    <fb>241066874</fb>
    <v>11</v>
  </rv>
  <rv s="6">
    <v>#VALUE!</v>
    <v>en-IN</v>
    <v>f624b656-1585-9836-7a98-128016c67d52</v>
    <v>536870912</v>
    <v>1</v>
    <v>56</v>
    <v>17</v>
    <v>Uttar Pradesh</v>
    <v>7</v>
    <v>18</v>
    <v>Map</v>
    <v>9</v>
    <v>57</v>
    <v>IN-UP</v>
    <v>145</v>
    <v>146</v>
    <v>30</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147</v>
    <v>156</v>
    <v>157</v>
    <v>Uttar Pradesh</v>
    <v>158</v>
    <v>38</v>
    <v>Uttar Pradesh</v>
    <v>mdp/vdpid/34648</v>
  </rv>
  <rv s="1">
    <fb>79714</fb>
    <v>11</v>
  </rv>
  <rv s="0">
    <v>536870912</v>
    <v>Ranchi</v>
    <v>9f3b1aac-b48a-884c-a9a7-48065cfbe5fe</v>
    <v>en-IN</v>
    <v>Map</v>
  </rv>
  <rv s="0">
    <v>536870912</v>
    <v>Dhanbad</v>
    <v>8608178f-345f-c9a0-0584-a5b3f11f57ee</v>
    <v>en-IN</v>
    <v>Map</v>
  </rv>
  <rv s="0">
    <v>805306368</v>
    <v>Hemant Soren (Chief Minister)</v>
    <v>e25bf8b3-60bf-f1c6-0adf-8de728b101bc</v>
    <v>en-IN</v>
    <v>Generic</v>
  </rv>
  <rv s="0">
    <v>805306368</v>
    <v>Ramesh Bais (Governor)</v>
    <v>600b9c34-5294-34a8-c719-d9c898d14642</v>
    <v>en-IN</v>
    <v>Generic</v>
  </rv>
  <rv s="3">
    <v>13</v>
  </rv>
  <rv s="4">
    <v>https://www.bing.com/search?q=jharkhand&amp;form=skydnc</v>
    <v>Learn more on Bing</v>
  </rv>
  <rv s="1">
    <fb>31904000</fb>
    <v>11</v>
  </rv>
  <rv s="6">
    <v>#VALUE!</v>
    <v>en-IN</v>
    <v>9cf33868-3d76-c243-1cd3-91dda44b77e3</v>
    <v>536870912</v>
    <v>1</v>
    <v>61</v>
    <v>17</v>
    <v>Jharkhand</v>
    <v>7</v>
    <v>18</v>
    <v>Map</v>
    <v>9</v>
    <v>19</v>
    <v>IN-JH</v>
    <v>160</v>
    <v>161</v>
    <v>30</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162</v>
    <v>165</v>
    <v>166</v>
    <v>Jharkhand</v>
    <v>167</v>
    <v>38</v>
    <v>Jharkhand</v>
    <v>mdp/vdpid/161482409</v>
  </rv>
  <rv s="1">
    <fb>191791</fb>
    <v>11</v>
  </rv>
  <rv s="0">
    <v>536870912</v>
    <v>Bengaluru</v>
    <v>2ab373f2-434a-45b8-c281-342ba82d97a0</v>
    <v>en-IN</v>
    <v>Map</v>
  </rv>
  <rv s="0">
    <v>805306368</v>
    <v>R. Ashok (Minister)</v>
    <v>5b4e9e7b-c701-d409-3367-da59bc1c1af0</v>
    <v>en-IN</v>
    <v>Generic</v>
  </rv>
  <rv s="0">
    <v>805306368</v>
    <v>Basavaraj Bommai (Minister)</v>
    <v>cf578711-bda2-4577-19e7-ab3778532355</v>
    <v>en-IN</v>
    <v>Generic</v>
  </rv>
  <rv s="0">
    <v>805306368</v>
    <v>C.N. Ashwath Narayan (Minister)</v>
    <v>69086ee5-99e0-4694-bbcb-7fc27605314a</v>
    <v>en-IN</v>
    <v>Generic</v>
  </rv>
  <rv s="0">
    <v>805306368</v>
    <v>S. Suresh Kumar (Minister)</v>
    <v>c2f03374-ca77-791d-ff35-718a59aa83e8</v>
    <v>en-IN</v>
    <v>Generic</v>
  </rv>
  <rv s="0">
    <v>805306368</v>
    <v>C. C. Patil (Minister)</v>
    <v>1195f920-a14b-0cc9-5a95-5b777c57fd36</v>
    <v>en-IN</v>
    <v>Generic</v>
  </rv>
  <rv s="0">
    <v>805306368</v>
    <v>Shashikala Annasaheb Jolle (Minister)</v>
    <v>cc9e9222-554b-4ac2-b1f6-3a4fb4ad7497</v>
    <v>en-IN</v>
    <v>Generic</v>
  </rv>
  <rv s="0">
    <v>805306368</v>
    <v>V. Somanna (Minister)</v>
    <v>182914a9-c97a-9ffc-75ed-f9b8c35cf59e</v>
    <v>en-IN</v>
    <v>Generic</v>
  </rv>
  <rv s="3">
    <v>14</v>
  </rv>
  <rv s="4">
    <v>https://www.bing.com/search?q=karnataka&amp;form=skydnc</v>
    <v>Learn more on Bing</v>
  </rv>
  <rv s="1">
    <fb>64055400</fb>
    <v>11</v>
  </rv>
  <rv s="6">
    <v>#VALUE!</v>
    <v>en-IN</v>
    <v>216903eb-bbc1-497e-b914-8eb69db6f747</v>
    <v>536870912</v>
    <v>1</v>
    <v>65</v>
    <v>17</v>
    <v>Karnataka</v>
    <v>7</v>
    <v>18</v>
    <v>Map</v>
    <v>9</v>
    <v>10</v>
    <v>IN-KA</v>
    <v>169</v>
    <v>170</v>
    <v>30</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170</v>
    <v>178</v>
    <v>179</v>
    <v>Karnataka</v>
    <v>180</v>
    <v>38</v>
    <v>Karnataka</v>
    <v>mdp/vdpid/16217</v>
  </rv>
  <rv s="1">
    <fb>38863</fb>
    <v>11</v>
  </rv>
  <rv s="0">
    <v>536870912</v>
    <v>Thiruvananthapuram</v>
    <v>a7450b86-c3c4-43e6-8f9c-263b15956c09</v>
    <v>en-IN</v>
    <v>Map</v>
  </rv>
  <rv s="0">
    <v>805306368</v>
    <v>Thomas Isaac (Minister)</v>
    <v>c9d0e68b-faa0-cf0c-511c-392fdf3b05f4</v>
    <v>en-IN</v>
    <v>Generic</v>
  </rv>
  <rv s="0">
    <v>805306368</v>
    <v>Pinarayi Vijayan (Chief Minister)</v>
    <v>40202d15-b167-2aae-7945-3edd088cc479</v>
    <v>en-IN</v>
    <v>Generic</v>
  </rv>
  <rv s="0">
    <v>805306368</v>
    <v>Arif Mohammad Khan (Governor)</v>
    <v>221ee855-8ddc-997a-515c-7ff1b9adbb95</v>
    <v>en-IN</v>
    <v>Generic</v>
  </rv>
  <rv s="3">
    <v>15</v>
  </rv>
  <rv s="4">
    <v>https://www.bing.com/search?q=kerala&amp;form=skydnc</v>
    <v>Learn more on Bing</v>
  </rv>
  <rv s="1">
    <fb>34630192</fb>
    <v>11</v>
  </rv>
  <rv s="6">
    <v>#VALUE!</v>
    <v>en-IN</v>
    <v>9d932c0c-d3e6-abbd-5274-6b53036ca764</v>
    <v>536870912</v>
    <v>1</v>
    <v>69</v>
    <v>17</v>
    <v>Kerala</v>
    <v>7</v>
    <v>18</v>
    <v>Map</v>
    <v>9</v>
    <v>70</v>
    <v>IN-KL</v>
    <v>182</v>
    <v>183</v>
    <v>30</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183</v>
    <v>187</v>
    <v>188</v>
    <v>Kerala</v>
    <v>189</v>
    <v>38</v>
    <v>Kerala</v>
    <v>mdp/vdpid/16494</v>
  </rv>
  <rv s="1">
    <fb>308252</fb>
    <v>11</v>
  </rv>
  <rv s="0">
    <v>536870912</v>
    <v>Bhopal</v>
    <v>7843abc7-b7c1-2b4a-3376-24f0411fbc24</v>
    <v>en-IN</v>
    <v>Map</v>
  </rv>
  <rv s="2">
    <v>2</v>
    <v>9</v>
    <v>75</v>
    <v>0</v>
    <v>Image of Madhya Pradesh</v>
  </rv>
  <rv s="0">
    <v>536870912</v>
    <v>Gwalior</v>
    <v>36527ca1-f371-5e37-926e-d864998447ef</v>
    <v>en-IN</v>
    <v>Map</v>
  </rv>
  <rv s="0">
    <v>805306368</v>
    <v>Shivraj Singh Chouhan (Chief Minister)</v>
    <v>e5f94927-64bd-9a15-e312-26b408e93640</v>
    <v>en-IN</v>
    <v>Generic</v>
  </rv>
  <rv s="0">
    <v>805306368</v>
    <v>Anandiben Patel (Governor)</v>
    <v>63ee5986-b3a6-cb8d-a58d-a99ac8d0558f</v>
    <v>en-IN</v>
    <v>Generic</v>
  </rv>
  <rv s="0">
    <v>805306368</v>
    <v>Kamal Nath (Chief Minister)</v>
    <v>c6bde803-f8e9-aeb1-f5a6-63489f3975a8</v>
    <v>en-IN</v>
    <v>Generic</v>
  </rv>
  <rv s="0">
    <v>805306368</v>
    <v>Mangubhai C. Patel (Governor)</v>
    <v>84d90db1-8c71-f45a-3d48-2565ccbe815e</v>
    <v>en-IN</v>
    <v>Generic</v>
  </rv>
  <rv s="3">
    <v>16</v>
  </rv>
  <rv s="4">
    <v>https://www.bing.com/search?q=madhya+pradesh&amp;form=skydnc</v>
    <v>Learn more on Bing</v>
  </rv>
  <rv s="1">
    <fb>73344000</fb>
    <v>11</v>
  </rv>
  <rv s="5">
    <v>#VALUE!</v>
    <v>en-IN</v>
    <v>bcbcd891-852b-6dac-1671-8d00b9eae5ea</v>
    <v>536870912</v>
    <v>1</v>
    <v>74</v>
    <v>4</v>
    <v>Madhya Pradesh</v>
    <v>7</v>
    <v>8</v>
    <v>Map</v>
    <v>9</v>
    <v>19</v>
    <v>IN-MP</v>
    <v>191</v>
    <v>192</v>
    <v>30</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193</v>
    <v>194</v>
    <v>199</v>
    <v>200</v>
    <v>Madhya Pradesh</v>
    <v>201</v>
    <v>38</v>
    <v>Madhya Pradesh</v>
    <v>mdp/vdpid/19687</v>
  </rv>
  <rv s="1">
    <fb>50362</fb>
    <v>11</v>
  </rv>
  <rv s="0">
    <v>536870912</v>
    <v>Ludhiana</v>
    <v>d6ef8469-9761-9669-10ab-2a89217a7391</v>
    <v>en-IN</v>
    <v>Map</v>
  </rv>
  <rv s="0">
    <v>805306368</v>
    <v>Bhagwant Mann (Chief Minister)</v>
    <v>29a832e6-e581-c5dd-b3c0-95a6421aa865</v>
    <v>en-IN</v>
    <v>Generic</v>
  </rv>
  <rv s="0">
    <v>805306368</v>
    <v>Banwarilal Purohit (Governor)</v>
    <v>1b879f9b-ef10-515b-1e7a-ae45fdf8a96d</v>
    <v>en-IN</v>
    <v>Generic</v>
  </rv>
  <rv s="3">
    <v>17</v>
  </rv>
  <rv s="4">
    <v>https://www.bing.com/search?q=punjab+india&amp;form=skydnc</v>
    <v>Learn more on Bing</v>
  </rv>
  <rv s="1">
    <fb>27981000</fb>
    <v>11</v>
  </rv>
  <rv s="6">
    <v>#VALUE!</v>
    <v>en-IN</v>
    <v>d98d08e1-818e-a7ba-30a5-4637a11eec3e</v>
    <v>536870912</v>
    <v>1</v>
    <v>78</v>
    <v>17</v>
    <v>Punjab</v>
    <v>7</v>
    <v>18</v>
    <v>Map</v>
    <v>9</v>
    <v>19</v>
    <v>IN-PB</v>
    <v>203</v>
    <v>126</v>
    <v>30</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204</v>
    <v>207</v>
    <v>208</v>
    <v>Punjab</v>
    <v>209</v>
    <v>38</v>
    <v>Punjab</v>
    <v>mdp/vdpid/26903</v>
  </rv>
  <rv s="1">
    <fb>22327</fb>
    <v>11</v>
  </rv>
  <rv s="0">
    <v>536870912</v>
    <v>Imphal</v>
    <v>f3bbfd39-6c91-7866-34f0-e96464118b9b</v>
    <v>en-IN</v>
    <v>Map</v>
  </rv>
  <rv s="0">
    <v>805306368</v>
    <v>Nongthombam Biren Singh (Chief Minister)</v>
    <v>cd239801-c138-0160-11bd-d66c068dbbe9</v>
    <v>en-IN</v>
    <v>Generic</v>
  </rv>
  <rv s="3">
    <v>18</v>
  </rv>
  <rv s="4">
    <v>https://www.bing.com/search?q=manipur&amp;form=skydnc</v>
    <v>Learn more on Bing</v>
  </rv>
  <rv s="1">
    <fb>2721756</fb>
    <v>11</v>
  </rv>
  <rv s="6">
    <v>#VALUE!</v>
    <v>en-IN</v>
    <v>774dc6a3-56a4-d8f3-26d2-6e2536af50a5</v>
    <v>536870912</v>
    <v>1</v>
    <v>81</v>
    <v>17</v>
    <v>Manipur</v>
    <v>7</v>
    <v>18</v>
    <v>Map</v>
    <v>9</v>
    <v>24</v>
    <v>IN-MN</v>
    <v>211</v>
    <v>212</v>
    <v>30</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212</v>
    <v>214</v>
    <v>215</v>
    <v>Manipur</v>
    <v>216</v>
    <v>38</v>
    <v>Manipur</v>
    <v>mdp/vdpid/10122737</v>
  </rv>
  <rv s="1">
    <fb>22429</fb>
    <v>11</v>
  </rv>
  <rv s="0">
    <v>536870912</v>
    <v>Shillong</v>
    <v>d9289bee-842f-4d80-42d7-c4d7ff5ddf9d</v>
    <v>en-IN</v>
    <v>Map</v>
  </rv>
  <rv s="2">
    <v>3</v>
    <v>9</v>
    <v>85</v>
    <v>0</v>
    <v>Image of Meghalaya</v>
  </rv>
  <rv s="0">
    <v>805306368</v>
    <v>Tathagata Roy (Governor)</v>
    <v>4e91dd68-97e3-0322-8016-7b761176f9fa</v>
    <v>en-IN</v>
    <v>Generic</v>
  </rv>
  <rv s="0">
    <v>805306368</v>
    <v>Satya Pal Malik (Governor)</v>
    <v>b49a24db-6710-f70f-53f5-4543450e5db6</v>
    <v>en-IN</v>
    <v>Generic</v>
  </rv>
  <rv s="0">
    <v>805306368</v>
    <v>Conrad Sangma (Chief Minister)</v>
    <v>1581edf1-77cd-1cd4-83b8-d8a030af306f</v>
    <v>en-IN</v>
    <v>Generic</v>
  </rv>
  <rv s="3">
    <v>19</v>
  </rv>
  <rv s="4">
    <v>https://www.bing.com/search?q=meghalaya&amp;form=skydnc</v>
    <v>Learn more on Bing</v>
  </rv>
  <rv s="1">
    <fb>2651000</fb>
    <v>11</v>
  </rv>
  <rv s="5">
    <v>#VALUE!</v>
    <v>en-IN</v>
    <v>b317786c-1e28-16cc-03ca-835f315a094d</v>
    <v>536870912</v>
    <v>1</v>
    <v>84</v>
    <v>4</v>
    <v>Meghalaya</v>
    <v>7</v>
    <v>8</v>
    <v>Map</v>
    <v>9</v>
    <v>19</v>
    <v>IN-ML</v>
    <v>218</v>
    <v>219</v>
    <v>30</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220</v>
    <v>219</v>
    <v>224</v>
    <v>225</v>
    <v>Meghalaya</v>
    <v>226</v>
    <v>38</v>
    <v>Meghalaya</v>
    <v>mdp/vdpid/10122739</v>
  </rv>
  <rv s="1">
    <fb>21087</fb>
    <v>11</v>
  </rv>
  <rv s="0">
    <v>536870912</v>
    <v>Aizawl</v>
    <v>0ee57b2f-aab9-8c05-d571-aa0887fa7c6d</v>
    <v>en-IN</v>
    <v>Map</v>
  </rv>
  <rv s="2">
    <v>4</v>
    <v>9</v>
    <v>89</v>
    <v>0</v>
    <v>Image of Mizoram</v>
  </rv>
  <rv s="0">
    <v>805306368</v>
    <v>Zoramthanga (Chief Minister)</v>
    <v>3944c325-c728-929f-7104-687b94a1da52</v>
    <v>en-IN</v>
    <v>Generic</v>
  </rv>
  <rv s="0">
    <v>805306368</v>
    <v>Kambhampati Hari Babu (Governor)</v>
    <v>bae56fb3-d814-2f6c-b3d4-bb96a84f0a8c</v>
    <v>en-IN</v>
    <v>Generic</v>
  </rv>
  <rv s="3">
    <v>20</v>
  </rv>
  <rv s="4">
    <v>https://www.bing.com/search?q=mizoram&amp;form=skydnc</v>
    <v>Learn more on Bing</v>
  </rv>
  <rv s="1">
    <fb>1016000</fb>
    <v>11</v>
  </rv>
  <rv s="5">
    <v>#VALUE!</v>
    <v>en-IN</v>
    <v>a1dcfd92-e2ab-1111-48a2-8c885ebd1155</v>
    <v>536870912</v>
    <v>1</v>
    <v>88</v>
    <v>4</v>
    <v>Mizoram</v>
    <v>7</v>
    <v>8</v>
    <v>Map</v>
    <v>9</v>
    <v>19</v>
    <v>IN-MZ</v>
    <v>228</v>
    <v>229</v>
    <v>30</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230</v>
    <v>229</v>
    <v>233</v>
    <v>234</v>
    <v>Mizoram</v>
    <v>235</v>
    <v>38</v>
    <v>Mizoram</v>
    <v>mdp/vdpid/10107296</v>
  </rv>
  <rv s="1">
    <fb>16579</fb>
    <v>11</v>
  </rv>
  <rv s="0">
    <v>536870912</v>
    <v>Kohima</v>
    <v>c4a7765d-0672-36ba-1146-2a7345c12bc2</v>
    <v>en-IN</v>
    <v>Map</v>
  </rv>
  <rv s="0">
    <v>805306368</v>
    <v>Neiphiu Rio (Chief Minister)</v>
    <v>18251ec3-a646-e4f5-4dd5-22e116fa3e9a</v>
    <v>en-IN</v>
    <v>Generic</v>
  </rv>
  <rv s="0">
    <v>805306368</v>
    <v>Yanthungo Patton (Deputy Chief Minister)</v>
    <v>51a2759a-0f63-d8a5-4308-5b084506a61a</v>
    <v>en-IN</v>
    <v>Generic</v>
  </rv>
  <rv s="3">
    <v>21</v>
  </rv>
  <rv s="4">
    <v>https://www.bing.com/search?q=nagaland&amp;form=skydnc</v>
    <v>Learn more on Bing</v>
  </rv>
  <rv s="1">
    <fb>2275000</fb>
    <v>11</v>
  </rv>
  <rv s="6">
    <v>#VALUE!</v>
    <v>en-IN</v>
    <v>9097c945-eb0e-f294-cb7f-43ad572c6903</v>
    <v>536870912</v>
    <v>1</v>
    <v>92</v>
    <v>17</v>
    <v>Nagaland</v>
    <v>7</v>
    <v>18</v>
    <v>Map</v>
    <v>9</v>
    <v>19</v>
    <v>IN-NL</v>
    <v>237</v>
    <v>238</v>
    <v>30</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238</v>
    <v>241</v>
    <v>242</v>
    <v>Nagaland</v>
    <v>243</v>
    <v>38</v>
    <v>Nagaland</v>
    <v>mdp/vdpid/10122736</v>
  </rv>
  <rv s="1">
    <fb>342239</fb>
    <v>11</v>
  </rv>
  <rv s="0">
    <v>536870912</v>
    <v>Jaipur</v>
    <v>b59bcf7b-bf6a-02ef-d975-bd51247f3fb6</v>
    <v>en-IN</v>
    <v>Map</v>
  </rv>
  <rv s="2">
    <v>6</v>
    <v>9</v>
    <v>97</v>
    <v>0</v>
    <v>Image of Rajasthan</v>
  </rv>
  <rv s="0">
    <v>805306368</v>
    <v>Kalraj Mishra (Governor)</v>
    <v>b39dc724-e3cf-8901-8de5-4a4fddb085c0</v>
    <v>en-IN</v>
    <v>Generic</v>
  </rv>
  <rv s="0">
    <v>805306368</v>
    <v>Ashok Gehlot (Chief Minister)</v>
    <v>d7e71677-2542-8497-72da-1afaf7bb0720</v>
    <v>en-IN</v>
    <v>Generic</v>
  </rv>
  <rv s="3">
    <v>22</v>
  </rv>
  <rv s="4">
    <v>https://www.bing.com/search?q=rajasthan&amp;form=skydnc</v>
    <v>Learn more on Bing</v>
  </rv>
  <rv s="1">
    <fb>68892000</fb>
    <v>11</v>
  </rv>
  <rv s="5">
    <v>#VALUE!</v>
    <v>en-IN</v>
    <v>58d414c6-9557-d15b-60ff-52f256e32345</v>
    <v>536870912</v>
    <v>1</v>
    <v>96</v>
    <v>4</v>
    <v>Rajasthan</v>
    <v>7</v>
    <v>8</v>
    <v>Map</v>
    <v>9</v>
    <v>19</v>
    <v>IN-RJ</v>
    <v>245</v>
    <v>246</v>
    <v>30</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247</v>
    <v>246</v>
    <v>250</v>
    <v>251</v>
    <v>Rajasthan</v>
    <v>252</v>
    <v>38</v>
    <v>Rajasthan</v>
    <v>mdp/vdpid/27243</v>
  </rv>
  <rv s="1">
    <fb>7096</fb>
    <v>11</v>
  </rv>
  <rv s="0">
    <v>536870912</v>
    <v>Gangtok</v>
    <v>e410412b-a320-7308-f0be-8e1b8a27cbc9</v>
    <v>en-IN</v>
    <v>Map</v>
  </rv>
  <rv s="2">
    <v>7</v>
    <v>9</v>
    <v>101</v>
    <v>0</v>
    <v>Image of Sikkim</v>
  </rv>
  <rv s="0">
    <v>536870912</v>
    <v>Limbuwan</v>
    <v>c23980a2-6094-ef4b-90f1-228cfcce810d</v>
    <v>en-IN</v>
    <v>Map</v>
  </rv>
  <rv s="0">
    <v>805306368</v>
    <v>Ganga Prasad (Governor)</v>
    <v>5dab516b-e743-bcc3-94e1-84e4f371e633</v>
    <v>en-IN</v>
    <v>Generic</v>
  </rv>
  <rv s="0">
    <v>805306368</v>
    <v>Prem Singh Tamang (Chief Minister)</v>
    <v>975cb17c-09c1-02d0-343d-72227c6b6d9c</v>
    <v>en-IN</v>
    <v>Generic</v>
  </rv>
  <rv s="3">
    <v>23</v>
  </rv>
  <rv s="4">
    <v>https://www.bing.com/search?q=sikkim&amp;form=skydnc</v>
    <v>Learn more on Bing</v>
  </rv>
  <rv s="1">
    <fb>619000</fb>
    <v>11</v>
  </rv>
  <rv s="5">
    <v>#VALUE!</v>
    <v>en-IN</v>
    <v>aa8e9a23-8c5b-d667-7f28-62e9ce93f9bd</v>
    <v>536870912</v>
    <v>1</v>
    <v>100</v>
    <v>4</v>
    <v>Sikkim</v>
    <v>7</v>
    <v>8</v>
    <v>Map</v>
    <v>9</v>
    <v>19</v>
    <v>IN-SK</v>
    <v>254</v>
    <v>255</v>
    <v>30</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256</v>
    <v>257</v>
    <v>260</v>
    <v>261</v>
    <v>Sikkim</v>
    <v>262</v>
    <v>38</v>
    <v>Sikkim</v>
    <v>mdp/vdpid/30857</v>
  </rv>
  <rv s="1">
    <fb>130058</fb>
    <v>11</v>
  </rv>
  <rv s="0">
    <v>536870912</v>
    <v>Chennai</v>
    <v>d97acf5c-0a2b-cd2c-e895-ef8aa64b883b</v>
    <v>en-IN</v>
    <v>Map</v>
  </rv>
  <rv s="0">
    <v>805306368</v>
    <v>C. Sreenivaasan (Minister)</v>
    <v>9f31d9ea-f3b0-6e90-4e17-c8e993948ca4</v>
    <v>en-IN</v>
    <v>Generic</v>
  </rv>
  <rv s="0">
    <v>805306368</v>
    <v>M. K. Stalin (Chief Minister)</v>
    <v>c3112bb8-71f6-8228-0ea7-445284653f4b</v>
    <v>en-IN</v>
    <v>Generic</v>
  </rv>
  <rv s="3">
    <v>24</v>
  </rv>
  <rv s="4">
    <v>https://www.bing.com/search?q=tamil+nadu&amp;form=skydnc</v>
    <v>Learn more on Bing</v>
  </rv>
  <rv s="1">
    <fb>67862000</fb>
    <v>11</v>
  </rv>
  <rv s="6">
    <v>#VALUE!</v>
    <v>en-IN</v>
    <v>6e3e5a82-8737-a613-1d99-0b4d68370109</v>
    <v>536870912</v>
    <v>1</v>
    <v>104</v>
    <v>17</v>
    <v>Tamil Nadu</v>
    <v>7</v>
    <v>18</v>
    <v>Map</v>
    <v>9</v>
    <v>19</v>
    <v>IN-TN</v>
    <v>264</v>
    <v>265</v>
    <v>30</v>
    <v>Tamil Nadu is a state in southern India. Its capital and largest city is Chennai. The state is the home of the Tamil people, whose Tamil language—one of the longest surviving classical languages in the world—is widely spoken in the state and serves as its official language.</v>
    <v>265</v>
    <v>268</v>
    <v>269</v>
    <v>Tamil Nadu</v>
    <v>270</v>
    <v>38</v>
    <v>Tamil Nadu</v>
    <v>mdp/vdpid/32665</v>
  </rv>
  <rv s="1">
    <fb>114840</fb>
    <v>11</v>
  </rv>
  <rv s="0">
    <v>805306368</v>
    <v>K. Chandrashekar Rao (Chief Minister)</v>
    <v>8db694fc-0c6e-4651-62fd-614eb9c76ea5</v>
    <v>en-IN</v>
    <v>Generic</v>
  </rv>
  <rv s="0">
    <v>805306368</v>
    <v>K. T. Rama Rao (Minister)</v>
    <v>98ee78f0-0e2d-c729-aad4-ff599f6331bf</v>
    <v>en-IN</v>
    <v>Generic</v>
  </rv>
  <rv s="0">
    <v>805306368</v>
    <v>Allola Indrakaran Reddy (Minister)</v>
    <v>c5468d89-ccf1-1751-2355-be0fe4380910</v>
    <v>en-IN</v>
    <v>Generic</v>
  </rv>
  <rv s="0">
    <v>805306368</v>
    <v>Sabitha Indra Reddy (Minister)</v>
    <v>bea25302-a417-ed3d-05f9-4d1f38f047cd</v>
    <v>en-IN</v>
    <v>Generic</v>
  </rv>
  <rv s="0">
    <v>805306368</v>
    <v>Malla Reddy (Minister)</v>
    <v>d862493a-508b-e304-aaed-3cea75c96405</v>
    <v>en-IN</v>
    <v>Generic</v>
  </rv>
  <rv s="0">
    <v>805306368</v>
    <v>Yerrabelli Dayakararao (Minister)</v>
    <v>a7c47922-2e20-e5ac-b73f-016a122e38d5</v>
    <v>en-IN</v>
    <v>Generic</v>
  </rv>
  <rv s="0">
    <v>805306368</v>
    <v>Puvvada Ajay Kumar (Minister)</v>
    <v>43444e6f-785b-0c46-87f6-4da88d309e03</v>
    <v>en-IN</v>
    <v>Generic</v>
  </rv>
  <rv s="0">
    <v>805306368</v>
    <v>Talasani Srinivas Yadav (Minister)</v>
    <v>a072112e-c233-4d9b-1dc4-4537a74dd3be</v>
    <v>en-IN</v>
    <v>Generic</v>
  </rv>
  <rv s="3">
    <v>25</v>
  </rv>
  <rv s="4">
    <v>https://www.bing.com/search?q=telangana&amp;form=skydnc</v>
    <v>Learn more on Bing</v>
  </rv>
  <rv s="1">
    <fb>35193978</fb>
    <v>11</v>
  </rv>
  <rv s="6">
    <v>#VALUE!</v>
    <v>en-IN</v>
    <v>19abdc7d-29ea-4ed5-99d8-3a1d7bc90b05</v>
    <v>536870912</v>
    <v>1</v>
    <v>107</v>
    <v>17</v>
    <v>Telangana</v>
    <v>7</v>
    <v>18</v>
    <v>Map</v>
    <v>9</v>
    <v>24</v>
    <v>IN-TG</v>
    <v>272</v>
    <v>57</v>
    <v>30</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57</v>
    <v>281</v>
    <v>282</v>
    <v>Telangana</v>
    <v>283</v>
    <v>38</v>
    <v>Telangana</v>
    <v>mdp/vdpid/161832533</v>
  </rv>
  <rv s="1">
    <fb>10491.69</fb>
    <v>11</v>
  </rv>
  <rv s="0">
    <v>536870912</v>
    <v>Agartala</v>
    <v>76d27a99-655a-0dcb-adc1-9dfe8c6546d1</v>
    <v>en-IN</v>
    <v>Map</v>
  </rv>
  <rv s="0">
    <v>805306368</v>
    <v>Satyadev Narayan Arya (Governor)</v>
    <v>abf06793-e26f-1e51-e25c-e6ef66c55fd5</v>
    <v>en-IN</v>
    <v>Generic</v>
  </rv>
  <rv s="3">
    <v>26</v>
  </rv>
  <rv s="4">
    <v>https://www.bing.com/search?q=tripura&amp;form=skydnc</v>
    <v>Learn more on Bing</v>
  </rv>
  <rv s="1">
    <fb>3658000</fb>
    <v>11</v>
  </rv>
  <rv s="7">
    <v>#VALUE!</v>
    <v>en-IN</v>
    <v>a7fa8608-5e0d-f0d4-37a2-b87e3fe2b039</v>
    <v>536870912</v>
    <v>1</v>
    <v>110</v>
    <v>111</v>
    <v>Tripura</v>
    <v>7</v>
    <v>18</v>
    <v>Map</v>
    <v>9</v>
    <v>19</v>
    <v>IN-TR</v>
    <v>285</v>
    <v>286</v>
    <v>30</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286</v>
    <v>288</v>
    <v>289</v>
    <v>Tripura</v>
    <v>290</v>
    <v>Tripura</v>
    <v>mdp/vdpid/10107297</v>
  </rv>
  <rv s="1">
    <fb>53484</fb>
    <v>11</v>
  </rv>
  <rv s="0">
    <v>536870912</v>
    <v>Dehradun</v>
    <v>f3823b9f-1a28-f7e0-247e-3aa43aa2a705</v>
    <v>en-IN</v>
    <v>Map</v>
  </rv>
  <rv s="2">
    <v>8</v>
    <v>9</v>
    <v>117</v>
    <v>0</v>
    <v>Image of Uttarakhand</v>
  </rv>
  <rv s="0">
    <v>536870912</v>
    <v>Haldwani</v>
    <v>917208c0-6ab0-35bf-9040-66703fd073be</v>
    <v>en-IN</v>
    <v>Map</v>
  </rv>
  <rv s="0">
    <v>805306368</v>
    <v>Pushkar Singh Dhami (Chief Minister)</v>
    <v>a01cc8e3-c4cb-6fda-1063-031cf87ffb0c</v>
    <v>en-IN</v>
    <v>Generic</v>
  </rv>
  <rv s="3">
    <v>27</v>
  </rv>
  <rv s="4">
    <v>https://www.bing.com/search?q=uttarakhand&amp;form=skydnc</v>
    <v>Learn more on Bing</v>
  </rv>
  <rv s="1">
    <fb>10084000</fb>
    <v>11</v>
  </rv>
  <rv s="5">
    <v>#VALUE!</v>
    <v>en-IN</v>
    <v>41a39bbc-6b82-df10-b345-3afffff3985d</v>
    <v>536870912</v>
    <v>1</v>
    <v>116</v>
    <v>4</v>
    <v>Uttarakhand</v>
    <v>7</v>
    <v>8</v>
    <v>Map</v>
    <v>9</v>
    <v>19</v>
    <v>IN-UT</v>
    <v>292</v>
    <v>293</v>
    <v>30</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294</v>
    <v>295</v>
    <v>297</v>
    <v>298</v>
    <v>Uttarakhand</v>
    <v>299</v>
    <v>38</v>
    <v>Uttarakhand</v>
    <v>mdp/vdpid/161482408</v>
  </rv>
  <rv s="1">
    <fb>88752</fb>
    <v>11</v>
  </rv>
  <rv s="0">
    <v>536870912</v>
    <v>Kolkata</v>
    <v>e5f8e89d-f3e0-3a9e-7b62-24348d526819</v>
    <v>en-IN</v>
    <v>Map</v>
  </rv>
  <rv s="0">
    <v>536870912</v>
    <v>Howrah</v>
    <v>2f1b6538-db37-b430-5154-a17de6e074ee</v>
    <v>en-IN</v>
    <v>Map</v>
  </rv>
  <rv s="0">
    <v>805306368</v>
    <v>Mamata Banerjee (Chief Minister)</v>
    <v>d6973c1f-14df-4d61-ed88-9733dd5e8122</v>
    <v>en-IN</v>
    <v>Generic</v>
  </rv>
  <rv s="3">
    <v>28</v>
  </rv>
  <rv s="4">
    <v>https://www.bing.com/search?q=west+bengal&amp;form=skydnc</v>
    <v>Learn more on Bing</v>
  </rv>
  <rv s="1">
    <fb>90320000</fb>
    <v>11</v>
  </rv>
  <rv s="6">
    <v>#VALUE!</v>
    <v>en-IN</v>
    <v>067d886f-4d7d-8889-c8c7-d54e2dbc1cb8</v>
    <v>536870912</v>
    <v>1</v>
    <v>121</v>
    <v>17</v>
    <v>West Bengal</v>
    <v>7</v>
    <v>18</v>
    <v>Map</v>
    <v>9</v>
    <v>19</v>
    <v>IN-WB</v>
    <v>301</v>
    <v>302</v>
    <v>30</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303</v>
    <v>305</v>
    <v>306</v>
    <v>West Bengal</v>
    <v>307</v>
    <v>38</v>
    <v>West Bengal</v>
    <v>mdp/vdpid/36115</v>
  </rv>
</rvData>
</file>

<file path=xl/richData/rdrichvaluestructure.xml><?xml version="1.0" encoding="utf-8"?>
<rvStructures xmlns="http://schemas.microsoft.com/office/spreadsheetml/2017/richdata" count="8">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v>3</v>
    </spb>
    <spb s="7">
      <v>https://www.bing.com</v>
      <v>https://www.bing.com/th?id=Ga%5Cbing_yt.png&amp;w=100&amp;h=40&amp;c=0&amp;pid=0.1</v>
      <v>Powered by Bing</v>
    </spb>
    <spb s="8">
      <v>square km</v>
      <v>2014</v>
    </spb>
    <spb s="9">
      <v>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13</v>
      <v>14</v>
      <v>13</v>
      <v>14</v>
      <v>13</v>
      <v>13</v>
      <v>15</v>
      <v>14</v>
    </spb>
    <spb s="2">
      <v>1</v>
      <v>Name</v>
      <v>LearnMoreOnLink</v>
    </spb>
    <spb s="10">
      <v>1</v>
      <v>3</v>
    </spb>
    <spb s="8">
      <v>square km</v>
      <v>2012</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20</v>
      <v>21</v>
      <v>20</v>
      <v>21</v>
      <v>20</v>
      <v>20</v>
      <v>22</v>
      <v>20</v>
    </spb>
    <spb s="8">
      <v>square km</v>
      <v>2011</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25</v>
      <v>26</v>
      <v>25</v>
      <v>26</v>
      <v>25</v>
      <v>25</v>
      <v>26</v>
      <v>25</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29</v>
      <v>30</v>
      <v>29</v>
      <v>30</v>
      <v>29</v>
      <v>29</v>
      <v>30</v>
      <v>29</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32</v>
      <v>33</v>
      <v>32</v>
      <v>33</v>
      <v>32</v>
      <v>32</v>
      <v>33</v>
      <v>32</v>
    </spb>
    <spb s="8">
      <v>square km</v>
      <v>2013</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36</v>
      <v>37</v>
      <v>36</v>
      <v>37</v>
      <v>36</v>
      <v>36</v>
      <v>36</v>
      <v>37</v>
      <v>36</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39</v>
      <v>40</v>
      <v>39</v>
      <v>40</v>
      <v>39</v>
      <v>39</v>
      <v>39</v>
      <v>41</v>
      <v>39</v>
    </spb>
    <spb s="8">
      <v>square km</v>
      <v>2020</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44</v>
      <v>45</v>
      <v>44</v>
      <v>45</v>
      <v>44</v>
      <v>44</v>
      <v>45</v>
      <v>45</v>
      <v>45</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47</v>
      <v>48</v>
      <v>47</v>
      <v>48</v>
      <v>47</v>
      <v>47</v>
      <v>48</v>
      <v>47</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51</v>
      <v>52</v>
      <v>51</v>
      <v>52</v>
      <v>51</v>
      <v>51</v>
      <v>52</v>
      <v>52</v>
      <v>52</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54</v>
      <v>55</v>
      <v>54</v>
      <v>55</v>
      <v>54</v>
      <v>54</v>
      <v>55</v>
      <v>54</v>
    </spb>
    <spb s="8">
      <v>square km</v>
      <v>2021</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58</v>
      <v>59</v>
      <v>58</v>
      <v>59</v>
      <v>58</v>
      <v>58</v>
      <v>60</v>
      <v>58</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62</v>
      <v>63</v>
      <v>62</v>
      <v>63</v>
      <v>62</v>
      <v>62</v>
      <v>62</v>
      <v>64</v>
      <v>62</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66</v>
      <v>67</v>
      <v>68</v>
      <v>67</v>
      <v>68</v>
      <v>68</v>
      <v>68</v>
      <v>68</v>
      <v>68</v>
    </spb>
    <spb s="8">
      <v>square km</v>
      <v>2018</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71</v>
      <v>72</v>
      <v>71</v>
      <v>72</v>
      <v>71</v>
      <v>71</v>
      <v>72</v>
      <v>73</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76</v>
      <v>77</v>
      <v>76</v>
      <v>77</v>
      <v>76</v>
      <v>76</v>
      <v>77</v>
      <v>76</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79</v>
      <v>80</v>
      <v>79</v>
      <v>80</v>
      <v>79</v>
      <v>79</v>
      <v>79</v>
      <v>80</v>
      <v>79</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82</v>
      <v>83</v>
      <v>82</v>
      <v>83</v>
      <v>82</v>
      <v>82</v>
      <v>82</v>
      <v>83</v>
      <v>82</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86</v>
      <v>87</v>
      <v>86</v>
      <v>87</v>
      <v>86</v>
      <v>86</v>
      <v>86</v>
      <v>87</v>
      <v>86</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90</v>
      <v>91</v>
      <v>90</v>
      <v>91</v>
      <v>90</v>
      <v>90</v>
      <v>90</v>
      <v>91</v>
      <v>90</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93</v>
      <v>94</v>
      <v>93</v>
      <v>94</v>
      <v>93</v>
      <v>93</v>
      <v>93</v>
      <v>95</v>
      <v>93</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98</v>
      <v>99</v>
      <v>98</v>
      <v>99</v>
      <v>98</v>
      <v>98</v>
      <v>99</v>
      <v>98</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102</v>
      <v>103</v>
      <v>102</v>
      <v>103</v>
      <v>102</v>
      <v>102</v>
      <v>102</v>
      <v>103</v>
      <v>102</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105</v>
      <v>106</v>
      <v>105</v>
      <v>106</v>
      <v>105</v>
      <v>105</v>
      <v>105</v>
      <v>106</v>
      <v>105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108</v>
      <v>109</v>
      <v>108</v>
      <v>109</v>
      <v>108</v>
      <v>108</v>
      <v>108</v>
      <v>109</v>
      <v>108</v>
    </spb>
    <spb s="2">
      <v>2</v>
      <v>Name</v>
      <v>LearnMoreOnLink</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112</v>
      <v>113</v>
      <v>112</v>
      <v>113</v>
      <v>112</v>
      <v>112</v>
      <v>114</v>
      <v>115</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118</v>
      <v>119</v>
      <v>118</v>
      <v>119</v>
      <v>118</v>
      <v>118</v>
      <v>120</v>
      <v>118</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Nam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RequiresInlineAttribution" t="b"/>
    <rPr n="NumberFormat" t="s"/>
  </richProperties>
  <richStyles>
    <rSty>
      <rpv i="0">1</rpv>
    </rSty>
    <rSty>
      <rpv i="1">1</rpv>
    </rSty>
    <rSty>
      <rpv i="2">1</rpv>
    </rSty>
    <rSty dxfid="0">
      <rpv i="3">#,##0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BF7F7256-B723-4F02-88F9-F25B45581BFF}" sourceName="Order Type">
  <data>
    <tabular pivotCacheId="150009656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1" xr10:uid="{B374D680-266D-4FA6-9099-B169C63EC403}" cache="Slicer_Order_Type" caption="Order Type" style="SlicerStyleDark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K795" totalsRowShown="0">
  <autoFilter ref="A1:K795" xr:uid="{115CC47A-0580-46C0-9EAA-224BAD81DF34}"/>
  <tableColumns count="11">
    <tableColumn id="1" xr3:uid="{CEBFDD22-B1E3-43DF-BEA7-30B519BF2E32}" name="Order ID"/>
    <tableColumn id="2" xr3:uid="{2A318567-0528-4608-9FA3-F9CAEC00CFAD}" name="Product ID"/>
    <tableColumn id="3" xr3:uid="{C39A216F-D00E-4EB9-8CA5-A50CC5275B26}" name="Sale Date" dataDxfId="4"/>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3"/>
    <tableColumn id="9" xr3:uid="{C9CD15F4-319D-434D-BD43-0E11DFD65D1E}" name="Discount" dataDxfId="2">
      <calculatedColumnFormula>RAND()</calculatedColumnFormula>
    </tableColumn>
    <tableColumn id="10" xr3:uid="{10A1FE18-BFAD-4E7F-96CE-626DD7741D52}" name="Revenue" dataDxfId="1">
      <calculatedColumnFormula>Table3[[#This Row],[Price of One Product]]*Table3[[#This Row],[No of Products in one Sale]]</calculatedColumnFormula>
    </tableColumn>
    <tableColumn id="11" xr3:uid="{60365773-41CD-419B-A5FE-EBDCFF8836CB}" name="net revenue" dataDxfId="0">
      <calculatedColumnFormula>Table3[[#This Row],[Revenue]]-(Table3[[#This Row],[Discount]]*100)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ale_Date" xr10:uid="{7EA5FDD4-7DDC-40CB-B6E8-E93460578976}" sourceName="Sale Date">
  <state minimalRefreshVersion="6" lastRefreshVersion="6" pivotCacheId="1500096560"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 Date" xr10:uid="{E6CF245E-7EF1-4030-B2F8-2E2C6E9175EE}" cache="NativeTimeline_Sale_Date" caption="Sale Date" level="2" selectionLevel="2" scrollPosition="2022-06-06T00:00:00" style="TimeSlicerStyleLight5"/>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N795"/>
  <sheetViews>
    <sheetView topLeftCell="A2" workbookViewId="0">
      <selection activeCell="N13" sqref="N13"/>
    </sheetView>
  </sheetViews>
  <sheetFormatPr defaultRowHeight="14.4" x14ac:dyDescent="0.3"/>
  <cols>
    <col min="1" max="1" width="10.88671875" bestFit="1" customWidth="1"/>
    <col min="2" max="2" width="12.33203125" customWidth="1"/>
    <col min="3" max="3" width="11.44140625" customWidth="1"/>
    <col min="4" max="4" width="28.6640625" bestFit="1" customWidth="1"/>
    <col min="5" max="5" width="13" customWidth="1"/>
    <col min="6" max="6" width="21.33203125" customWidth="1"/>
    <col min="7" max="7" width="15.33203125" bestFit="1" customWidth="1"/>
    <col min="8" max="8" width="26.33203125" customWidth="1"/>
    <col min="9" max="9" width="12.88671875" bestFit="1" customWidth="1"/>
    <col min="10" max="10" width="12.5546875" bestFit="1" customWidth="1"/>
    <col min="11" max="11" width="11.5546875" customWidth="1"/>
  </cols>
  <sheetData>
    <row r="1" spans="1:14" x14ac:dyDescent="0.3">
      <c r="A1" t="s">
        <v>3</v>
      </c>
      <c r="B1" t="s">
        <v>50</v>
      </c>
      <c r="C1" t="s">
        <v>57</v>
      </c>
      <c r="D1" t="s">
        <v>58</v>
      </c>
      <c r="E1" t="s">
        <v>65</v>
      </c>
      <c r="F1" t="s">
        <v>68</v>
      </c>
      <c r="G1" t="s">
        <v>69</v>
      </c>
      <c r="H1" t="s">
        <v>70</v>
      </c>
      <c r="I1" t="s">
        <v>819</v>
      </c>
      <c r="J1" t="s">
        <v>822</v>
      </c>
      <c r="K1" t="s">
        <v>823</v>
      </c>
    </row>
    <row r="2" spans="1:14" x14ac:dyDescent="0.3">
      <c r="A2" t="s">
        <v>4</v>
      </c>
      <c r="B2" t="s">
        <v>51</v>
      </c>
      <c r="C2" s="1">
        <v>44739</v>
      </c>
      <c r="D2" t="s">
        <v>59</v>
      </c>
      <c r="E2" t="s">
        <v>66</v>
      </c>
      <c r="F2">
        <v>72</v>
      </c>
      <c r="G2" t="s">
        <v>0</v>
      </c>
      <c r="H2" s="2">
        <v>8</v>
      </c>
      <c r="I2" s="3">
        <v>1.372080123313592E-2</v>
      </c>
      <c r="J2">
        <f>Table3[[#This Row],[Price of One Product]]*Table3[[#This Row],[No of Products in one Sale]]</f>
        <v>576</v>
      </c>
      <c r="K2">
        <f>Table3[[#This Row],[Revenue]]-(Table3[[#This Row],[Discount]]*100)</f>
        <v>574.62791987668641</v>
      </c>
    </row>
    <row r="3" spans="1:14" x14ac:dyDescent="0.3">
      <c r="A3" t="s">
        <v>5</v>
      </c>
      <c r="B3" t="s">
        <v>52</v>
      </c>
      <c r="C3" s="1">
        <v>44740</v>
      </c>
      <c r="D3" t="s">
        <v>60</v>
      </c>
      <c r="E3" t="s">
        <v>67</v>
      </c>
      <c r="F3">
        <v>65</v>
      </c>
      <c r="G3" t="s">
        <v>1</v>
      </c>
      <c r="H3" s="2">
        <v>7</v>
      </c>
      <c r="I3" s="3">
        <v>2.2083854314921911E-2</v>
      </c>
      <c r="J3">
        <f>Table3[[#This Row],[Price of One Product]]*Table3[[#This Row],[No of Products in one Sale]]</f>
        <v>455</v>
      </c>
      <c r="K3">
        <f>Table3[[#This Row],[Revenue]]-(Table3[[#This Row],[Discount]]*100)</f>
        <v>452.79161456850778</v>
      </c>
    </row>
    <row r="4" spans="1:14" x14ac:dyDescent="0.3">
      <c r="A4" t="s">
        <v>6</v>
      </c>
      <c r="B4" t="s">
        <v>53</v>
      </c>
      <c r="C4" s="1">
        <v>44734</v>
      </c>
      <c r="D4" t="s">
        <v>61</v>
      </c>
      <c r="E4" t="s">
        <v>66</v>
      </c>
      <c r="F4">
        <v>250</v>
      </c>
      <c r="G4" t="s">
        <v>2</v>
      </c>
      <c r="H4" s="2">
        <v>3</v>
      </c>
      <c r="I4" s="3">
        <v>0.92842323956324613</v>
      </c>
      <c r="J4">
        <f>Table3[[#This Row],[Price of One Product]]*Table3[[#This Row],[No of Products in one Sale]]</f>
        <v>750</v>
      </c>
      <c r="K4">
        <f>Table3[[#This Row],[Revenue]]-(Table3[[#This Row],[Discount]]*100)</f>
        <v>657.15767604367534</v>
      </c>
    </row>
    <row r="5" spans="1:14" x14ac:dyDescent="0.3">
      <c r="A5" t="s">
        <v>7</v>
      </c>
      <c r="B5" t="s">
        <v>54</v>
      </c>
      <c r="C5" s="1">
        <v>44737</v>
      </c>
      <c r="D5" t="s">
        <v>62</v>
      </c>
      <c r="E5" t="s">
        <v>67</v>
      </c>
      <c r="F5">
        <v>130</v>
      </c>
      <c r="G5" t="s">
        <v>0</v>
      </c>
      <c r="H5" s="2">
        <v>5</v>
      </c>
      <c r="I5" s="3">
        <v>0.20990358910221096</v>
      </c>
      <c r="J5">
        <f>Table3[[#This Row],[Price of One Product]]*Table3[[#This Row],[No of Products in one Sale]]</f>
        <v>650</v>
      </c>
      <c r="K5">
        <f>Table3[[#This Row],[Revenue]]-(Table3[[#This Row],[Discount]]*100)</f>
        <v>629.00964108977894</v>
      </c>
    </row>
    <row r="6" spans="1:14" x14ac:dyDescent="0.3">
      <c r="A6" t="s">
        <v>8</v>
      </c>
      <c r="B6" t="s">
        <v>51</v>
      </c>
      <c r="C6" s="1">
        <v>44735</v>
      </c>
      <c r="D6" t="s">
        <v>59</v>
      </c>
      <c r="E6" t="s">
        <v>66</v>
      </c>
      <c r="F6">
        <v>72</v>
      </c>
      <c r="G6" t="s">
        <v>1</v>
      </c>
      <c r="H6" s="2">
        <v>4</v>
      </c>
      <c r="I6" s="3">
        <v>0.184343159134289</v>
      </c>
      <c r="J6">
        <f>Table3[[#This Row],[Price of One Product]]*Table3[[#This Row],[No of Products in one Sale]]</f>
        <v>288</v>
      </c>
      <c r="K6">
        <f>Table3[[#This Row],[Revenue]]-(Table3[[#This Row],[Discount]]*100)</f>
        <v>269.56568408657108</v>
      </c>
    </row>
    <row r="7" spans="1:14" x14ac:dyDescent="0.3">
      <c r="A7" t="s">
        <v>9</v>
      </c>
      <c r="B7" t="s">
        <v>52</v>
      </c>
      <c r="C7" s="1">
        <v>44727</v>
      </c>
      <c r="D7" t="s">
        <v>60</v>
      </c>
      <c r="E7" t="s">
        <v>67</v>
      </c>
      <c r="F7">
        <v>65</v>
      </c>
      <c r="G7" t="s">
        <v>2</v>
      </c>
      <c r="H7" s="2">
        <v>8</v>
      </c>
      <c r="I7" s="3">
        <v>0.11144429073382323</v>
      </c>
      <c r="J7">
        <f>Table3[[#This Row],[Price of One Product]]*Table3[[#This Row],[No of Products in one Sale]]</f>
        <v>520</v>
      </c>
      <c r="K7">
        <f>Table3[[#This Row],[Revenue]]-(Table3[[#This Row],[Discount]]*100)</f>
        <v>508.8555709266177</v>
      </c>
      <c r="N7" t="s">
        <v>821</v>
      </c>
    </row>
    <row r="8" spans="1:14" x14ac:dyDescent="0.3">
      <c r="A8" t="s">
        <v>10</v>
      </c>
      <c r="B8" t="s">
        <v>53</v>
      </c>
      <c r="C8" s="1">
        <v>44740</v>
      </c>
      <c r="D8" t="s">
        <v>61</v>
      </c>
      <c r="E8" t="s">
        <v>66</v>
      </c>
      <c r="F8">
        <v>250</v>
      </c>
      <c r="G8" t="s">
        <v>0</v>
      </c>
      <c r="H8" s="2">
        <v>3</v>
      </c>
      <c r="I8" s="3">
        <v>0.56286929186816415</v>
      </c>
      <c r="J8">
        <f>Table3[[#This Row],[Price of One Product]]*Table3[[#This Row],[No of Products in one Sale]]</f>
        <v>750</v>
      </c>
      <c r="K8">
        <f>Table3[[#This Row],[Revenue]]-(Table3[[#This Row],[Discount]]*100)</f>
        <v>693.71307081318355</v>
      </c>
      <c r="N8">
        <f>COUNTA(Table3[Order Type])</f>
        <v>794</v>
      </c>
    </row>
    <row r="9" spans="1:14" x14ac:dyDescent="0.3">
      <c r="A9" t="s">
        <v>11</v>
      </c>
      <c r="B9" t="s">
        <v>54</v>
      </c>
      <c r="C9" s="1">
        <v>44725</v>
      </c>
      <c r="D9" t="s">
        <v>62</v>
      </c>
      <c r="E9" t="s">
        <v>67</v>
      </c>
      <c r="F9">
        <v>130</v>
      </c>
      <c r="G9" t="s">
        <v>1</v>
      </c>
      <c r="H9" s="2">
        <v>6</v>
      </c>
      <c r="I9" s="3">
        <v>3.138956050307417E-2</v>
      </c>
      <c r="J9">
        <f>Table3[[#This Row],[Price of One Product]]*Table3[[#This Row],[No of Products in one Sale]]</f>
        <v>780</v>
      </c>
      <c r="K9">
        <f>Table3[[#This Row],[Revenue]]-(Table3[[#This Row],[Discount]]*100)</f>
        <v>776.86104394969254</v>
      </c>
    </row>
    <row r="10" spans="1:14" x14ac:dyDescent="0.3">
      <c r="A10" t="s">
        <v>12</v>
      </c>
      <c r="B10" t="s">
        <v>55</v>
      </c>
      <c r="C10" s="1">
        <v>44736</v>
      </c>
      <c r="D10" t="s">
        <v>63</v>
      </c>
      <c r="E10" t="s">
        <v>66</v>
      </c>
      <c r="F10">
        <v>60</v>
      </c>
      <c r="G10" t="s">
        <v>2</v>
      </c>
      <c r="H10" s="2">
        <v>7</v>
      </c>
      <c r="I10" s="3">
        <v>0.23798278495106248</v>
      </c>
      <c r="J10">
        <f>Table3[[#This Row],[Price of One Product]]*Table3[[#This Row],[No of Products in one Sale]]</f>
        <v>420</v>
      </c>
      <c r="K10">
        <f>Table3[[#This Row],[Revenue]]-(Table3[[#This Row],[Discount]]*100)</f>
        <v>396.20172150489373</v>
      </c>
      <c r="N10" t="s">
        <v>824</v>
      </c>
    </row>
    <row r="11" spans="1:14" x14ac:dyDescent="0.3">
      <c r="A11" t="s">
        <v>13</v>
      </c>
      <c r="B11" t="s">
        <v>51</v>
      </c>
      <c r="C11" s="1">
        <v>44725</v>
      </c>
      <c r="D11" t="s">
        <v>59</v>
      </c>
      <c r="E11" t="s">
        <v>67</v>
      </c>
      <c r="F11">
        <v>72</v>
      </c>
      <c r="G11" t="s">
        <v>0</v>
      </c>
      <c r="H11" s="2">
        <v>9</v>
      </c>
      <c r="I11" s="3">
        <v>0.19712344024473996</v>
      </c>
      <c r="J11">
        <f>Table3[[#This Row],[Price of One Product]]*Table3[[#This Row],[No of Products in one Sale]]</f>
        <v>648</v>
      </c>
      <c r="K11">
        <f>Table3[[#This Row],[Revenue]]-(Table3[[#This Row],[Discount]]*100)</f>
        <v>628.28765597552604</v>
      </c>
      <c r="N11">
        <f ca="1">SUM(Table3[net revenue])</f>
        <v>402863.1011790334</v>
      </c>
    </row>
    <row r="12" spans="1:14" x14ac:dyDescent="0.3">
      <c r="A12" t="s">
        <v>14</v>
      </c>
      <c r="B12" t="s">
        <v>52</v>
      </c>
      <c r="C12" s="1">
        <v>44734</v>
      </c>
      <c r="D12" t="s">
        <v>60</v>
      </c>
      <c r="E12" t="s">
        <v>66</v>
      </c>
      <c r="F12">
        <v>65</v>
      </c>
      <c r="G12" t="s">
        <v>1</v>
      </c>
      <c r="H12" s="2">
        <v>4</v>
      </c>
      <c r="I12" s="3">
        <v>6.8295799738434873E-2</v>
      </c>
      <c r="J12">
        <f>Table3[[#This Row],[Price of One Product]]*Table3[[#This Row],[No of Products in one Sale]]</f>
        <v>260</v>
      </c>
      <c r="K12">
        <f>Table3[[#This Row],[Revenue]]-(Table3[[#This Row],[Discount]]*100)</f>
        <v>253.17042002615651</v>
      </c>
    </row>
    <row r="13" spans="1:14" x14ac:dyDescent="0.3">
      <c r="A13" t="s">
        <v>15</v>
      </c>
      <c r="B13" t="s">
        <v>53</v>
      </c>
      <c r="C13" s="1">
        <v>44731</v>
      </c>
      <c r="D13" t="s">
        <v>61</v>
      </c>
      <c r="E13" t="s">
        <v>67</v>
      </c>
      <c r="F13">
        <v>250</v>
      </c>
      <c r="G13" t="s">
        <v>2</v>
      </c>
      <c r="H13" s="2">
        <v>3</v>
      </c>
      <c r="I13" s="3">
        <v>1.6828522965904168E-2</v>
      </c>
      <c r="J13">
        <f>Table3[[#This Row],[Price of One Product]]*Table3[[#This Row],[No of Products in one Sale]]</f>
        <v>750</v>
      </c>
      <c r="K13">
        <f>Table3[[#This Row],[Revenue]]-(Table3[[#This Row],[Discount]]*100)</f>
        <v>748.31714770340955</v>
      </c>
      <c r="M13" t="s">
        <v>825</v>
      </c>
      <c r="N13">
        <f ca="1">AVERAGE(Table3[net revenue])</f>
        <v>507.38425841188086</v>
      </c>
    </row>
    <row r="14" spans="1:14" x14ac:dyDescent="0.3">
      <c r="A14" t="s">
        <v>16</v>
      </c>
      <c r="B14" t="s">
        <v>54</v>
      </c>
      <c r="C14" s="1">
        <v>44730</v>
      </c>
      <c r="D14" t="s">
        <v>62</v>
      </c>
      <c r="E14" t="s">
        <v>66</v>
      </c>
      <c r="F14">
        <v>130</v>
      </c>
      <c r="G14" t="s">
        <v>0</v>
      </c>
      <c r="H14" s="2">
        <v>5</v>
      </c>
      <c r="I14" s="3">
        <v>0.26661284065553453</v>
      </c>
      <c r="J14">
        <f>Table3[[#This Row],[Price of One Product]]*Table3[[#This Row],[No of Products in one Sale]]</f>
        <v>650</v>
      </c>
      <c r="K14">
        <f>Table3[[#This Row],[Revenue]]-(Table3[[#This Row],[Discount]]*100)</f>
        <v>623.33871593444655</v>
      </c>
      <c r="M14" t="s">
        <v>826</v>
      </c>
      <c r="N14" s="4">
        <f ca="1">AVERAGE(Table3[Discount])</f>
        <v>0.44590552671242939</v>
      </c>
    </row>
    <row r="15" spans="1:14" x14ac:dyDescent="0.3">
      <c r="A15" t="s">
        <v>17</v>
      </c>
      <c r="B15" t="s">
        <v>51</v>
      </c>
      <c r="C15" s="1">
        <v>44735</v>
      </c>
      <c r="D15" t="s">
        <v>59</v>
      </c>
      <c r="E15" t="s">
        <v>67</v>
      </c>
      <c r="F15">
        <v>72</v>
      </c>
      <c r="G15" t="s">
        <v>1</v>
      </c>
      <c r="H15" s="2">
        <v>12</v>
      </c>
      <c r="I15" s="3">
        <v>0.21251347110701568</v>
      </c>
      <c r="J15">
        <f>Table3[[#This Row],[Price of One Product]]*Table3[[#This Row],[No of Products in one Sale]]</f>
        <v>864</v>
      </c>
      <c r="K15">
        <f>Table3[[#This Row],[Revenue]]-(Table3[[#This Row],[Discount]]*100)</f>
        <v>842.74865288929846</v>
      </c>
    </row>
    <row r="16" spans="1:14" x14ac:dyDescent="0.3">
      <c r="A16" t="s">
        <v>18</v>
      </c>
      <c r="B16" t="s">
        <v>52</v>
      </c>
      <c r="C16" s="1">
        <v>44738</v>
      </c>
      <c r="D16" t="s">
        <v>60</v>
      </c>
      <c r="E16" t="s">
        <v>66</v>
      </c>
      <c r="F16">
        <v>65</v>
      </c>
      <c r="G16" t="s">
        <v>2</v>
      </c>
      <c r="H16" s="2">
        <v>4</v>
      </c>
      <c r="I16" s="3">
        <v>0.10994257661413849</v>
      </c>
      <c r="J16">
        <f>Table3[[#This Row],[Price of One Product]]*Table3[[#This Row],[No of Products in one Sale]]</f>
        <v>260</v>
      </c>
      <c r="K16">
        <f>Table3[[#This Row],[Revenue]]-(Table3[[#This Row],[Discount]]*100)</f>
        <v>249.00574233858615</v>
      </c>
    </row>
    <row r="17" spans="1:11" x14ac:dyDescent="0.3">
      <c r="A17" t="s">
        <v>19</v>
      </c>
      <c r="B17" t="s">
        <v>53</v>
      </c>
      <c r="C17" s="1">
        <v>44738</v>
      </c>
      <c r="D17" t="s">
        <v>61</v>
      </c>
      <c r="E17" t="s">
        <v>67</v>
      </c>
      <c r="F17">
        <v>250</v>
      </c>
      <c r="G17" t="s">
        <v>0</v>
      </c>
      <c r="H17" s="2">
        <v>3</v>
      </c>
      <c r="I17" s="3">
        <v>0.53607498908607099</v>
      </c>
      <c r="J17">
        <f>Table3[[#This Row],[Price of One Product]]*Table3[[#This Row],[No of Products in one Sale]]</f>
        <v>750</v>
      </c>
      <c r="K17">
        <f>Table3[[#This Row],[Revenue]]-(Table3[[#This Row],[Discount]]*100)</f>
        <v>696.39250109139289</v>
      </c>
    </row>
    <row r="18" spans="1:11" x14ac:dyDescent="0.3">
      <c r="A18" t="s">
        <v>20</v>
      </c>
      <c r="B18" t="s">
        <v>54</v>
      </c>
      <c r="C18" s="1">
        <v>44725</v>
      </c>
      <c r="D18" t="s">
        <v>62</v>
      </c>
      <c r="E18" t="s">
        <v>66</v>
      </c>
      <c r="F18">
        <v>130</v>
      </c>
      <c r="G18" t="s">
        <v>1</v>
      </c>
      <c r="H18" s="2">
        <v>5</v>
      </c>
      <c r="I18" s="3">
        <v>3.7515550327758003E-2</v>
      </c>
      <c r="J18">
        <f>Table3[[#This Row],[Price of One Product]]*Table3[[#This Row],[No of Products in one Sale]]</f>
        <v>650</v>
      </c>
      <c r="K18">
        <f>Table3[[#This Row],[Revenue]]-(Table3[[#This Row],[Discount]]*100)</f>
        <v>646.24844496722415</v>
      </c>
    </row>
    <row r="19" spans="1:11" x14ac:dyDescent="0.3">
      <c r="A19" t="s">
        <v>21</v>
      </c>
      <c r="B19" t="s">
        <v>55</v>
      </c>
      <c r="C19" s="1">
        <v>44730</v>
      </c>
      <c r="D19" t="s">
        <v>63</v>
      </c>
      <c r="E19" t="s">
        <v>66</v>
      </c>
      <c r="F19">
        <v>60</v>
      </c>
      <c r="G19" t="s">
        <v>2</v>
      </c>
      <c r="H19" s="2">
        <v>13</v>
      </c>
      <c r="I19" s="3">
        <v>2.4938289886663061E-2</v>
      </c>
      <c r="J19">
        <f>Table3[[#This Row],[Price of One Product]]*Table3[[#This Row],[No of Products in one Sale]]</f>
        <v>780</v>
      </c>
      <c r="K19">
        <f>Table3[[#This Row],[Revenue]]-(Table3[[#This Row],[Discount]]*100)</f>
        <v>777.50617101133366</v>
      </c>
    </row>
    <row r="20" spans="1:11" x14ac:dyDescent="0.3">
      <c r="A20" t="s">
        <v>22</v>
      </c>
      <c r="B20" t="s">
        <v>56</v>
      </c>
      <c r="C20" s="1">
        <v>44738</v>
      </c>
      <c r="D20" t="s">
        <v>64</v>
      </c>
      <c r="E20" t="s">
        <v>67</v>
      </c>
      <c r="F20">
        <v>95</v>
      </c>
      <c r="G20" t="s">
        <v>0</v>
      </c>
      <c r="H20" s="2">
        <v>5</v>
      </c>
      <c r="I20" s="3">
        <v>1.0123391970414241E-2</v>
      </c>
      <c r="J20">
        <f>Table3[[#This Row],[Price of One Product]]*Table3[[#This Row],[No of Products in one Sale]]</f>
        <v>475</v>
      </c>
      <c r="K20">
        <f>Table3[[#This Row],[Revenue]]-(Table3[[#This Row],[Discount]]*100)</f>
        <v>473.9876608029586</v>
      </c>
    </row>
    <row r="21" spans="1:11" x14ac:dyDescent="0.3">
      <c r="A21" t="s">
        <v>23</v>
      </c>
      <c r="B21" t="s">
        <v>51</v>
      </c>
      <c r="C21" s="1">
        <v>44730</v>
      </c>
      <c r="D21" t="s">
        <v>59</v>
      </c>
      <c r="E21" t="s">
        <v>67</v>
      </c>
      <c r="F21">
        <v>72</v>
      </c>
      <c r="G21" t="s">
        <v>1</v>
      </c>
      <c r="H21" s="2">
        <v>5</v>
      </c>
      <c r="I21" s="3">
        <v>0.1308869366379137</v>
      </c>
      <c r="J21">
        <f>Table3[[#This Row],[Price of One Product]]*Table3[[#This Row],[No of Products in one Sale]]</f>
        <v>360</v>
      </c>
      <c r="K21">
        <f>Table3[[#This Row],[Revenue]]-(Table3[[#This Row],[Discount]]*100)</f>
        <v>346.91130633620861</v>
      </c>
    </row>
    <row r="22" spans="1:11" x14ac:dyDescent="0.3">
      <c r="A22" t="s">
        <v>24</v>
      </c>
      <c r="B22" t="s">
        <v>52</v>
      </c>
      <c r="C22" s="1">
        <v>44738</v>
      </c>
      <c r="D22" t="s">
        <v>60</v>
      </c>
      <c r="E22" t="s">
        <v>67</v>
      </c>
      <c r="F22">
        <v>65</v>
      </c>
      <c r="G22" t="s">
        <v>2</v>
      </c>
      <c r="H22" s="2">
        <v>4</v>
      </c>
      <c r="I22" s="3">
        <v>6.6961969492996459E-2</v>
      </c>
      <c r="J22">
        <f>Table3[[#This Row],[Price of One Product]]*Table3[[#This Row],[No of Products in one Sale]]</f>
        <v>260</v>
      </c>
      <c r="K22">
        <f>Table3[[#This Row],[Revenue]]-(Table3[[#This Row],[Discount]]*100)</f>
        <v>253.30380305070037</v>
      </c>
    </row>
    <row r="23" spans="1:11" x14ac:dyDescent="0.3">
      <c r="A23" t="s">
        <v>25</v>
      </c>
      <c r="B23" t="s">
        <v>53</v>
      </c>
      <c r="C23" s="1">
        <v>44734</v>
      </c>
      <c r="D23" t="s">
        <v>61</v>
      </c>
      <c r="E23" t="s">
        <v>66</v>
      </c>
      <c r="F23">
        <v>250</v>
      </c>
      <c r="G23" t="s">
        <v>0</v>
      </c>
      <c r="H23" s="2">
        <v>3</v>
      </c>
      <c r="I23" s="3">
        <v>0.36350761794645753</v>
      </c>
      <c r="J23">
        <f>Table3[[#This Row],[Price of One Product]]*Table3[[#This Row],[No of Products in one Sale]]</f>
        <v>750</v>
      </c>
      <c r="K23">
        <f>Table3[[#This Row],[Revenue]]-(Table3[[#This Row],[Discount]]*100)</f>
        <v>713.64923820535421</v>
      </c>
    </row>
    <row r="24" spans="1:11" x14ac:dyDescent="0.3">
      <c r="A24" t="s">
        <v>26</v>
      </c>
      <c r="B24" t="s">
        <v>54</v>
      </c>
      <c r="C24" s="1">
        <v>44729</v>
      </c>
      <c r="D24" t="s">
        <v>62</v>
      </c>
      <c r="E24" t="s">
        <v>66</v>
      </c>
      <c r="F24">
        <v>130</v>
      </c>
      <c r="G24" t="s">
        <v>1</v>
      </c>
      <c r="H24" s="2">
        <v>6</v>
      </c>
      <c r="I24" s="3">
        <v>0.30841415491993102</v>
      </c>
      <c r="J24">
        <f>Table3[[#This Row],[Price of One Product]]*Table3[[#This Row],[No of Products in one Sale]]</f>
        <v>780</v>
      </c>
      <c r="K24">
        <f>Table3[[#This Row],[Revenue]]-(Table3[[#This Row],[Discount]]*100)</f>
        <v>749.15858450800692</v>
      </c>
    </row>
    <row r="25" spans="1:11" x14ac:dyDescent="0.3">
      <c r="A25" t="s">
        <v>27</v>
      </c>
      <c r="B25" t="s">
        <v>51</v>
      </c>
      <c r="C25" s="1">
        <v>44730</v>
      </c>
      <c r="D25" t="s">
        <v>59</v>
      </c>
      <c r="E25" t="s">
        <v>66</v>
      </c>
      <c r="F25">
        <v>72</v>
      </c>
      <c r="G25" t="s">
        <v>2</v>
      </c>
      <c r="H25" s="2">
        <v>8</v>
      </c>
      <c r="I25" s="3">
        <v>0.21287301321989574</v>
      </c>
      <c r="J25">
        <f>Table3[[#This Row],[Price of One Product]]*Table3[[#This Row],[No of Products in one Sale]]</f>
        <v>576</v>
      </c>
      <c r="K25">
        <f>Table3[[#This Row],[Revenue]]-(Table3[[#This Row],[Discount]]*100)</f>
        <v>554.71269867801038</v>
      </c>
    </row>
    <row r="26" spans="1:11" x14ac:dyDescent="0.3">
      <c r="A26" t="s">
        <v>28</v>
      </c>
      <c r="B26" t="s">
        <v>52</v>
      </c>
      <c r="C26" s="1">
        <v>44728</v>
      </c>
      <c r="D26" t="s">
        <v>60</v>
      </c>
      <c r="E26" t="s">
        <v>66</v>
      </c>
      <c r="F26">
        <v>65</v>
      </c>
      <c r="G26" t="s">
        <v>0</v>
      </c>
      <c r="H26" s="2">
        <v>5</v>
      </c>
      <c r="I26" s="3">
        <v>0.11047742601795077</v>
      </c>
      <c r="J26">
        <f>Table3[[#This Row],[Price of One Product]]*Table3[[#This Row],[No of Products in one Sale]]</f>
        <v>325</v>
      </c>
      <c r="K26">
        <f>Table3[[#This Row],[Revenue]]-(Table3[[#This Row],[Discount]]*100)</f>
        <v>313.95225739820495</v>
      </c>
    </row>
    <row r="27" spans="1:11" x14ac:dyDescent="0.3">
      <c r="A27" t="s">
        <v>29</v>
      </c>
      <c r="B27" t="s">
        <v>53</v>
      </c>
      <c r="C27" s="1">
        <v>44735</v>
      </c>
      <c r="D27" t="s">
        <v>61</v>
      </c>
      <c r="E27" t="s">
        <v>66</v>
      </c>
      <c r="F27">
        <v>250</v>
      </c>
      <c r="G27" t="s">
        <v>1</v>
      </c>
      <c r="H27" s="2">
        <v>2</v>
      </c>
      <c r="I27" s="3">
        <v>4.8799156151631218E-2</v>
      </c>
      <c r="J27">
        <f>Table3[[#This Row],[Price of One Product]]*Table3[[#This Row],[No of Products in one Sale]]</f>
        <v>500</v>
      </c>
      <c r="K27">
        <f>Table3[[#This Row],[Revenue]]-(Table3[[#This Row],[Discount]]*100)</f>
        <v>495.1200843848369</v>
      </c>
    </row>
    <row r="28" spans="1:11" x14ac:dyDescent="0.3">
      <c r="A28" t="s">
        <v>35</v>
      </c>
      <c r="B28" t="s">
        <v>54</v>
      </c>
      <c r="C28" s="1">
        <v>44738</v>
      </c>
      <c r="D28" t="s">
        <v>62</v>
      </c>
      <c r="E28" t="s">
        <v>66</v>
      </c>
      <c r="F28">
        <v>130</v>
      </c>
      <c r="G28" t="s">
        <v>2</v>
      </c>
      <c r="H28" s="2">
        <v>3</v>
      </c>
      <c r="I28" s="3">
        <v>0.27879506176921365</v>
      </c>
      <c r="J28">
        <f>Table3[[#This Row],[Price of One Product]]*Table3[[#This Row],[No of Products in one Sale]]</f>
        <v>390</v>
      </c>
      <c r="K28">
        <f>Table3[[#This Row],[Revenue]]-(Table3[[#This Row],[Discount]]*100)</f>
        <v>362.12049382307862</v>
      </c>
    </row>
    <row r="29" spans="1:11" x14ac:dyDescent="0.3">
      <c r="A29" t="s">
        <v>30</v>
      </c>
      <c r="B29" t="s">
        <v>55</v>
      </c>
      <c r="C29" s="1">
        <v>44738</v>
      </c>
      <c r="D29" t="s">
        <v>63</v>
      </c>
      <c r="E29" t="s">
        <v>66</v>
      </c>
      <c r="F29">
        <v>60</v>
      </c>
      <c r="G29" t="s">
        <v>0</v>
      </c>
      <c r="H29" s="2">
        <v>14</v>
      </c>
      <c r="I29" s="3">
        <v>7.6045534046593019E-2</v>
      </c>
      <c r="J29">
        <f>Table3[[#This Row],[Price of One Product]]*Table3[[#This Row],[No of Products in one Sale]]</f>
        <v>840</v>
      </c>
      <c r="K29">
        <f>Table3[[#This Row],[Revenue]]-(Table3[[#This Row],[Discount]]*100)</f>
        <v>832.39544659534067</v>
      </c>
    </row>
    <row r="30" spans="1:11" x14ac:dyDescent="0.3">
      <c r="A30" t="s">
        <v>31</v>
      </c>
      <c r="B30" t="s">
        <v>51</v>
      </c>
      <c r="C30" s="1">
        <v>44734</v>
      </c>
      <c r="D30" t="s">
        <v>59</v>
      </c>
      <c r="E30" t="s">
        <v>66</v>
      </c>
      <c r="F30">
        <v>72</v>
      </c>
      <c r="G30" t="s">
        <v>1</v>
      </c>
      <c r="H30" s="2">
        <v>12</v>
      </c>
      <c r="I30" s="3">
        <v>0.12055762754740325</v>
      </c>
      <c r="J30">
        <f>Table3[[#This Row],[Price of One Product]]*Table3[[#This Row],[No of Products in one Sale]]</f>
        <v>864</v>
      </c>
      <c r="K30">
        <f>Table3[[#This Row],[Revenue]]-(Table3[[#This Row],[Discount]]*100)</f>
        <v>851.94423724525973</v>
      </c>
    </row>
    <row r="31" spans="1:11" x14ac:dyDescent="0.3">
      <c r="A31" t="s">
        <v>32</v>
      </c>
      <c r="B31" t="s">
        <v>52</v>
      </c>
      <c r="C31" s="1">
        <v>44727</v>
      </c>
      <c r="D31" t="s">
        <v>60</v>
      </c>
      <c r="E31" t="s">
        <v>66</v>
      </c>
      <c r="F31">
        <v>65</v>
      </c>
      <c r="G31" t="s">
        <v>2</v>
      </c>
      <c r="H31" s="2">
        <v>5</v>
      </c>
      <c r="I31" s="3">
        <v>0.30283946337780637</v>
      </c>
      <c r="J31">
        <f>Table3[[#This Row],[Price of One Product]]*Table3[[#This Row],[No of Products in one Sale]]</f>
        <v>325</v>
      </c>
      <c r="K31">
        <f>Table3[[#This Row],[Revenue]]-(Table3[[#This Row],[Discount]]*100)</f>
        <v>294.71605366221934</v>
      </c>
    </row>
    <row r="32" spans="1:11" x14ac:dyDescent="0.3">
      <c r="A32" t="s">
        <v>33</v>
      </c>
      <c r="B32" t="s">
        <v>53</v>
      </c>
      <c r="C32" s="1">
        <v>44729</v>
      </c>
      <c r="D32" t="s">
        <v>61</v>
      </c>
      <c r="E32" t="s">
        <v>67</v>
      </c>
      <c r="F32">
        <v>250</v>
      </c>
      <c r="G32" t="s">
        <v>0</v>
      </c>
      <c r="H32" s="2">
        <v>1</v>
      </c>
      <c r="I32" s="3">
        <v>0.41401829873258272</v>
      </c>
      <c r="J32">
        <f>Table3[[#This Row],[Price of One Product]]*Table3[[#This Row],[No of Products in one Sale]]</f>
        <v>250</v>
      </c>
      <c r="K32">
        <f>Table3[[#This Row],[Revenue]]-(Table3[[#This Row],[Discount]]*100)</f>
        <v>208.59817012674173</v>
      </c>
    </row>
    <row r="33" spans="1:11" x14ac:dyDescent="0.3">
      <c r="A33" t="s">
        <v>34</v>
      </c>
      <c r="B33" t="s">
        <v>54</v>
      </c>
      <c r="C33" s="1">
        <v>44726</v>
      </c>
      <c r="D33" t="s">
        <v>62</v>
      </c>
      <c r="E33" t="s">
        <v>66</v>
      </c>
      <c r="F33">
        <v>130</v>
      </c>
      <c r="G33" t="s">
        <v>1</v>
      </c>
      <c r="H33" s="2">
        <v>4</v>
      </c>
      <c r="I33" s="3">
        <v>6.1603660271292333E-3</v>
      </c>
      <c r="J33">
        <f>Table3[[#This Row],[Price of One Product]]*Table3[[#This Row],[No of Products in one Sale]]</f>
        <v>520</v>
      </c>
      <c r="K33">
        <f>Table3[[#This Row],[Revenue]]-(Table3[[#This Row],[Discount]]*100)</f>
        <v>519.38396339728706</v>
      </c>
    </row>
    <row r="34" spans="1:11" x14ac:dyDescent="0.3">
      <c r="A34" t="s">
        <v>36</v>
      </c>
      <c r="B34" t="s">
        <v>51</v>
      </c>
      <c r="C34" s="1">
        <v>44733</v>
      </c>
      <c r="D34" t="s">
        <v>59</v>
      </c>
      <c r="E34" t="s">
        <v>66</v>
      </c>
      <c r="F34">
        <v>72</v>
      </c>
      <c r="G34" t="s">
        <v>2</v>
      </c>
      <c r="H34" s="2">
        <v>8</v>
      </c>
      <c r="I34" s="3">
        <v>0.10495963672233184</v>
      </c>
      <c r="J34">
        <f>Table3[[#This Row],[Price of One Product]]*Table3[[#This Row],[No of Products in one Sale]]</f>
        <v>576</v>
      </c>
      <c r="K34">
        <f>Table3[[#This Row],[Revenue]]-(Table3[[#This Row],[Discount]]*100)</f>
        <v>565.50403632776681</v>
      </c>
    </row>
    <row r="35" spans="1:11" x14ac:dyDescent="0.3">
      <c r="A35" t="s">
        <v>37</v>
      </c>
      <c r="B35" t="s">
        <v>52</v>
      </c>
      <c r="C35" s="1">
        <v>44730</v>
      </c>
      <c r="D35" t="s">
        <v>60</v>
      </c>
      <c r="E35" t="s">
        <v>66</v>
      </c>
      <c r="F35">
        <v>65</v>
      </c>
      <c r="G35" t="s">
        <v>0</v>
      </c>
      <c r="H35" s="2">
        <v>12</v>
      </c>
      <c r="I35" s="3">
        <v>0.29377273906475571</v>
      </c>
      <c r="J35">
        <f>Table3[[#This Row],[Price of One Product]]*Table3[[#This Row],[No of Products in one Sale]]</f>
        <v>780</v>
      </c>
      <c r="K35">
        <f>Table3[[#This Row],[Revenue]]-(Table3[[#This Row],[Discount]]*100)</f>
        <v>750.62272609352442</v>
      </c>
    </row>
    <row r="36" spans="1:11" x14ac:dyDescent="0.3">
      <c r="A36" t="s">
        <v>38</v>
      </c>
      <c r="B36" t="s">
        <v>53</v>
      </c>
      <c r="C36" s="1">
        <v>44736</v>
      </c>
      <c r="D36" t="s">
        <v>61</v>
      </c>
      <c r="E36" t="s">
        <v>66</v>
      </c>
      <c r="F36">
        <v>250</v>
      </c>
      <c r="G36" t="s">
        <v>1</v>
      </c>
      <c r="H36" s="2">
        <v>3</v>
      </c>
      <c r="I36" s="3">
        <v>0.56559810101924179</v>
      </c>
      <c r="J36">
        <f>Table3[[#This Row],[Price of One Product]]*Table3[[#This Row],[No of Products in one Sale]]</f>
        <v>750</v>
      </c>
      <c r="K36">
        <f>Table3[[#This Row],[Revenue]]-(Table3[[#This Row],[Discount]]*100)</f>
        <v>693.4401898980758</v>
      </c>
    </row>
    <row r="37" spans="1:11" x14ac:dyDescent="0.3">
      <c r="A37" t="s">
        <v>39</v>
      </c>
      <c r="B37" t="s">
        <v>54</v>
      </c>
      <c r="C37" s="1">
        <v>44732</v>
      </c>
      <c r="D37" t="s">
        <v>62</v>
      </c>
      <c r="E37" t="s">
        <v>66</v>
      </c>
      <c r="F37">
        <v>130</v>
      </c>
      <c r="G37" t="s">
        <v>2</v>
      </c>
      <c r="H37" s="2">
        <v>3</v>
      </c>
      <c r="I37" s="3">
        <v>0.14180367825735268</v>
      </c>
      <c r="J37">
        <f>Table3[[#This Row],[Price of One Product]]*Table3[[#This Row],[No of Products in one Sale]]</f>
        <v>390</v>
      </c>
      <c r="K37">
        <f>Table3[[#This Row],[Revenue]]-(Table3[[#This Row],[Discount]]*100)</f>
        <v>375.81963217426471</v>
      </c>
    </row>
    <row r="38" spans="1:11" x14ac:dyDescent="0.3">
      <c r="A38" t="s">
        <v>40</v>
      </c>
      <c r="B38" t="s">
        <v>55</v>
      </c>
      <c r="C38" s="1">
        <v>44732</v>
      </c>
      <c r="D38" t="s">
        <v>63</v>
      </c>
      <c r="E38" t="s">
        <v>67</v>
      </c>
      <c r="F38">
        <v>60</v>
      </c>
      <c r="G38" t="s">
        <v>0</v>
      </c>
      <c r="H38" s="2">
        <v>11</v>
      </c>
      <c r="I38" s="3">
        <v>0.19727585407121537</v>
      </c>
      <c r="J38">
        <f>Table3[[#This Row],[Price of One Product]]*Table3[[#This Row],[No of Products in one Sale]]</f>
        <v>660</v>
      </c>
      <c r="K38">
        <f>Table3[[#This Row],[Revenue]]-(Table3[[#This Row],[Discount]]*100)</f>
        <v>640.27241459287848</v>
      </c>
    </row>
    <row r="39" spans="1:11" x14ac:dyDescent="0.3">
      <c r="A39" t="s">
        <v>41</v>
      </c>
      <c r="B39" t="s">
        <v>56</v>
      </c>
      <c r="C39" s="1">
        <v>44731</v>
      </c>
      <c r="D39" t="s">
        <v>64</v>
      </c>
      <c r="E39" t="s">
        <v>66</v>
      </c>
      <c r="F39">
        <v>95</v>
      </c>
      <c r="G39" t="s">
        <v>1</v>
      </c>
      <c r="H39" s="2">
        <v>8</v>
      </c>
      <c r="I39" s="3">
        <v>0.16026707373910823</v>
      </c>
      <c r="J39">
        <f>Table3[[#This Row],[Price of One Product]]*Table3[[#This Row],[No of Products in one Sale]]</f>
        <v>760</v>
      </c>
      <c r="K39">
        <f>Table3[[#This Row],[Revenue]]-(Table3[[#This Row],[Discount]]*100)</f>
        <v>743.97329262608923</v>
      </c>
    </row>
    <row r="40" spans="1:11" x14ac:dyDescent="0.3">
      <c r="A40" t="s">
        <v>42</v>
      </c>
      <c r="B40" t="s">
        <v>51</v>
      </c>
      <c r="C40" s="1">
        <v>44735</v>
      </c>
      <c r="D40" t="s">
        <v>59</v>
      </c>
      <c r="E40" t="s">
        <v>66</v>
      </c>
      <c r="F40">
        <v>72</v>
      </c>
      <c r="G40" t="s">
        <v>2</v>
      </c>
      <c r="H40" s="2">
        <v>5</v>
      </c>
      <c r="I40" s="3">
        <v>3.6754234817017679E-2</v>
      </c>
      <c r="J40">
        <f>Table3[[#This Row],[Price of One Product]]*Table3[[#This Row],[No of Products in one Sale]]</f>
        <v>360</v>
      </c>
      <c r="K40">
        <f>Table3[[#This Row],[Revenue]]-(Table3[[#This Row],[Discount]]*100)</f>
        <v>356.32457651829822</v>
      </c>
    </row>
    <row r="41" spans="1:11" x14ac:dyDescent="0.3">
      <c r="A41" t="s">
        <v>43</v>
      </c>
      <c r="B41" t="s">
        <v>52</v>
      </c>
      <c r="C41" s="1">
        <v>44728</v>
      </c>
      <c r="D41" t="s">
        <v>60</v>
      </c>
      <c r="E41" t="s">
        <v>66</v>
      </c>
      <c r="F41">
        <v>65</v>
      </c>
      <c r="G41" t="s">
        <v>0</v>
      </c>
      <c r="H41" s="2">
        <v>6</v>
      </c>
      <c r="I41" s="3">
        <v>0.12047427034169578</v>
      </c>
      <c r="J41">
        <f>Table3[[#This Row],[Price of One Product]]*Table3[[#This Row],[No of Products in one Sale]]</f>
        <v>390</v>
      </c>
      <c r="K41">
        <f>Table3[[#This Row],[Revenue]]-(Table3[[#This Row],[Discount]]*100)</f>
        <v>377.95257296583043</v>
      </c>
    </row>
    <row r="42" spans="1:11" x14ac:dyDescent="0.3">
      <c r="A42" t="s">
        <v>44</v>
      </c>
      <c r="B42" t="s">
        <v>53</v>
      </c>
      <c r="C42" s="1">
        <v>44727</v>
      </c>
      <c r="D42" t="s">
        <v>61</v>
      </c>
      <c r="E42" t="s">
        <v>67</v>
      </c>
      <c r="F42">
        <v>250</v>
      </c>
      <c r="G42" t="s">
        <v>1</v>
      </c>
      <c r="H42" s="2">
        <v>1</v>
      </c>
      <c r="I42" s="3">
        <v>0.38636401364592987</v>
      </c>
      <c r="J42">
        <f>Table3[[#This Row],[Price of One Product]]*Table3[[#This Row],[No of Products in one Sale]]</f>
        <v>250</v>
      </c>
      <c r="K42">
        <f>Table3[[#This Row],[Revenue]]-(Table3[[#This Row],[Discount]]*100)</f>
        <v>211.36359863540702</v>
      </c>
    </row>
    <row r="43" spans="1:11" x14ac:dyDescent="0.3">
      <c r="A43" t="s">
        <v>45</v>
      </c>
      <c r="B43" t="s">
        <v>54</v>
      </c>
      <c r="C43" s="1">
        <v>44731</v>
      </c>
      <c r="D43" t="s">
        <v>62</v>
      </c>
      <c r="E43" t="s">
        <v>67</v>
      </c>
      <c r="F43">
        <v>130</v>
      </c>
      <c r="G43" t="s">
        <v>2</v>
      </c>
      <c r="H43" s="2">
        <v>7</v>
      </c>
      <c r="I43" s="3">
        <v>0.25111930985495906</v>
      </c>
      <c r="J43">
        <f>Table3[[#This Row],[Price of One Product]]*Table3[[#This Row],[No of Products in one Sale]]</f>
        <v>910</v>
      </c>
      <c r="K43">
        <f>Table3[[#This Row],[Revenue]]-(Table3[[#This Row],[Discount]]*100)</f>
        <v>884.88806901450414</v>
      </c>
    </row>
    <row r="44" spans="1:11" x14ac:dyDescent="0.3">
      <c r="A44" t="s">
        <v>46</v>
      </c>
      <c r="B44" t="s">
        <v>51</v>
      </c>
      <c r="C44" s="1">
        <v>44732</v>
      </c>
      <c r="D44" t="s">
        <v>59</v>
      </c>
      <c r="E44" t="s">
        <v>67</v>
      </c>
      <c r="F44">
        <v>72</v>
      </c>
      <c r="G44" t="s">
        <v>0</v>
      </c>
      <c r="H44" s="2">
        <v>7</v>
      </c>
      <c r="I44" s="3">
        <v>0.18099169049889144</v>
      </c>
      <c r="J44">
        <f>Table3[[#This Row],[Price of One Product]]*Table3[[#This Row],[No of Products in one Sale]]</f>
        <v>504</v>
      </c>
      <c r="K44">
        <f>Table3[[#This Row],[Revenue]]-(Table3[[#This Row],[Discount]]*100)</f>
        <v>485.90083095011084</v>
      </c>
    </row>
    <row r="45" spans="1:11" x14ac:dyDescent="0.3">
      <c r="A45" t="s">
        <v>47</v>
      </c>
      <c r="B45" t="s">
        <v>52</v>
      </c>
      <c r="C45" s="1">
        <v>44738</v>
      </c>
      <c r="D45" t="s">
        <v>60</v>
      </c>
      <c r="E45" t="s">
        <v>67</v>
      </c>
      <c r="F45">
        <v>65</v>
      </c>
      <c r="G45" t="s">
        <v>1</v>
      </c>
      <c r="H45" s="2">
        <v>3</v>
      </c>
      <c r="I45" s="3">
        <v>0.17363786365000505</v>
      </c>
      <c r="J45">
        <f>Table3[[#This Row],[Price of One Product]]*Table3[[#This Row],[No of Products in one Sale]]</f>
        <v>195</v>
      </c>
      <c r="K45">
        <f>Table3[[#This Row],[Revenue]]-(Table3[[#This Row],[Discount]]*100)</f>
        <v>177.63621363499951</v>
      </c>
    </row>
    <row r="46" spans="1:11" x14ac:dyDescent="0.3">
      <c r="A46" t="s">
        <v>48</v>
      </c>
      <c r="B46" t="s">
        <v>53</v>
      </c>
      <c r="C46" s="1">
        <v>44730</v>
      </c>
      <c r="D46" t="s">
        <v>61</v>
      </c>
      <c r="E46" t="s">
        <v>67</v>
      </c>
      <c r="F46">
        <v>250</v>
      </c>
      <c r="G46" t="s">
        <v>2</v>
      </c>
      <c r="H46" s="2">
        <v>1</v>
      </c>
      <c r="I46" s="3">
        <v>0.75489814137474298</v>
      </c>
      <c r="J46">
        <f>Table3[[#This Row],[Price of One Product]]*Table3[[#This Row],[No of Products in one Sale]]</f>
        <v>250</v>
      </c>
      <c r="K46">
        <f>Table3[[#This Row],[Revenue]]-(Table3[[#This Row],[Discount]]*100)</f>
        <v>174.5101858625257</v>
      </c>
    </row>
    <row r="47" spans="1:11" x14ac:dyDescent="0.3">
      <c r="A47" t="s">
        <v>49</v>
      </c>
      <c r="B47" t="s">
        <v>54</v>
      </c>
      <c r="C47" s="1">
        <v>44736</v>
      </c>
      <c r="D47" t="s">
        <v>62</v>
      </c>
      <c r="E47" t="s">
        <v>67</v>
      </c>
      <c r="F47">
        <v>130</v>
      </c>
      <c r="G47" t="s">
        <v>0</v>
      </c>
      <c r="H47" s="2">
        <v>6</v>
      </c>
      <c r="I47" s="3">
        <v>0.41826226246410803</v>
      </c>
      <c r="J47">
        <f>Table3[[#This Row],[Price of One Product]]*Table3[[#This Row],[No of Products in one Sale]]</f>
        <v>780</v>
      </c>
      <c r="K47">
        <f>Table3[[#This Row],[Revenue]]-(Table3[[#This Row],[Discount]]*100)</f>
        <v>738.17377375358922</v>
      </c>
    </row>
    <row r="48" spans="1:11" x14ac:dyDescent="0.3">
      <c r="A48" t="s">
        <v>71</v>
      </c>
      <c r="B48" t="s">
        <v>51</v>
      </c>
      <c r="C48" s="1">
        <v>44733</v>
      </c>
      <c r="D48" t="s">
        <v>59</v>
      </c>
      <c r="E48" t="s">
        <v>66</v>
      </c>
      <c r="F48">
        <v>72</v>
      </c>
      <c r="G48" t="s">
        <v>0</v>
      </c>
      <c r="H48" s="2">
        <v>4</v>
      </c>
      <c r="I48" s="3">
        <v>1.372080123313592E-2</v>
      </c>
      <c r="J48">
        <f>Table3[[#This Row],[Price of One Product]]*Table3[[#This Row],[No of Products in one Sale]]</f>
        <v>288</v>
      </c>
      <c r="K48">
        <f>Table3[[#This Row],[Revenue]]-(Table3[[#This Row],[Discount]]*100)</f>
        <v>286.62791987668641</v>
      </c>
    </row>
    <row r="49" spans="1:11" x14ac:dyDescent="0.3">
      <c r="A49" t="s">
        <v>72</v>
      </c>
      <c r="B49" t="s">
        <v>52</v>
      </c>
      <c r="C49" s="1">
        <v>44746</v>
      </c>
      <c r="D49" t="s">
        <v>60</v>
      </c>
      <c r="E49" t="s">
        <v>67</v>
      </c>
      <c r="F49">
        <v>65</v>
      </c>
      <c r="G49" t="s">
        <v>1</v>
      </c>
      <c r="H49" s="2">
        <v>6</v>
      </c>
      <c r="I49" s="3">
        <v>2.2083854314921911E-2</v>
      </c>
      <c r="J49">
        <f>Table3[[#This Row],[Price of One Product]]*Table3[[#This Row],[No of Products in one Sale]]</f>
        <v>390</v>
      </c>
      <c r="K49">
        <f>Table3[[#This Row],[Revenue]]-(Table3[[#This Row],[Discount]]*100)</f>
        <v>387.79161456850778</v>
      </c>
    </row>
    <row r="50" spans="1:11" x14ac:dyDescent="0.3">
      <c r="A50" t="s">
        <v>73</v>
      </c>
      <c r="B50" t="s">
        <v>53</v>
      </c>
      <c r="C50" s="1">
        <v>44755</v>
      </c>
      <c r="D50" t="s">
        <v>61</v>
      </c>
      <c r="E50" t="s">
        <v>66</v>
      </c>
      <c r="F50">
        <v>250</v>
      </c>
      <c r="G50" t="s">
        <v>2</v>
      </c>
      <c r="H50" s="2">
        <v>3</v>
      </c>
      <c r="I50" s="3">
        <v>0.92842323956324613</v>
      </c>
      <c r="J50">
        <f>Table3[[#This Row],[Price of One Product]]*Table3[[#This Row],[No of Products in one Sale]]</f>
        <v>750</v>
      </c>
      <c r="K50">
        <f>Table3[[#This Row],[Revenue]]-(Table3[[#This Row],[Discount]]*100)</f>
        <v>657.15767604367534</v>
      </c>
    </row>
    <row r="51" spans="1:11" x14ac:dyDescent="0.3">
      <c r="A51" t="s">
        <v>74</v>
      </c>
      <c r="B51" t="s">
        <v>54</v>
      </c>
      <c r="C51" s="1">
        <v>44755</v>
      </c>
      <c r="D51" t="s">
        <v>62</v>
      </c>
      <c r="E51" t="s">
        <v>67</v>
      </c>
      <c r="F51">
        <v>130</v>
      </c>
      <c r="G51" t="s">
        <v>0</v>
      </c>
      <c r="H51" s="2">
        <v>2</v>
      </c>
      <c r="I51" s="3">
        <v>0.20990358910221096</v>
      </c>
      <c r="J51">
        <f>Table3[[#This Row],[Price of One Product]]*Table3[[#This Row],[No of Products in one Sale]]</f>
        <v>260</v>
      </c>
      <c r="K51">
        <f>Table3[[#This Row],[Revenue]]-(Table3[[#This Row],[Discount]]*100)</f>
        <v>239.00964108977891</v>
      </c>
    </row>
    <row r="52" spans="1:11" x14ac:dyDescent="0.3">
      <c r="A52" t="s">
        <v>75</v>
      </c>
      <c r="B52" t="s">
        <v>51</v>
      </c>
      <c r="C52" s="1">
        <v>44727</v>
      </c>
      <c r="D52" t="s">
        <v>59</v>
      </c>
      <c r="E52" t="s">
        <v>66</v>
      </c>
      <c r="F52">
        <v>72</v>
      </c>
      <c r="G52" t="s">
        <v>1</v>
      </c>
      <c r="H52" s="2">
        <v>5</v>
      </c>
      <c r="I52" s="3">
        <v>0.184343159134289</v>
      </c>
      <c r="J52">
        <f>Table3[[#This Row],[Price of One Product]]*Table3[[#This Row],[No of Products in one Sale]]</f>
        <v>360</v>
      </c>
      <c r="K52">
        <f>Table3[[#This Row],[Revenue]]-(Table3[[#This Row],[Discount]]*100)</f>
        <v>341.56568408657108</v>
      </c>
    </row>
    <row r="53" spans="1:11" x14ac:dyDescent="0.3">
      <c r="A53" t="s">
        <v>76</v>
      </c>
      <c r="B53" t="s">
        <v>52</v>
      </c>
      <c r="C53" s="1">
        <v>44746</v>
      </c>
      <c r="D53" t="s">
        <v>60</v>
      </c>
      <c r="E53" t="s">
        <v>67</v>
      </c>
      <c r="F53">
        <v>65</v>
      </c>
      <c r="G53" t="s">
        <v>2</v>
      </c>
      <c r="H53" s="2">
        <v>8</v>
      </c>
      <c r="I53" s="3">
        <v>0.11144429073382323</v>
      </c>
      <c r="J53">
        <f>Table3[[#This Row],[Price of One Product]]*Table3[[#This Row],[No of Products in one Sale]]</f>
        <v>520</v>
      </c>
      <c r="K53">
        <f>Table3[[#This Row],[Revenue]]-(Table3[[#This Row],[Discount]]*100)</f>
        <v>508.8555709266177</v>
      </c>
    </row>
    <row r="54" spans="1:11" x14ac:dyDescent="0.3">
      <c r="A54" t="s">
        <v>77</v>
      </c>
      <c r="B54" t="s">
        <v>53</v>
      </c>
      <c r="C54" s="1">
        <v>44740</v>
      </c>
      <c r="D54" t="s">
        <v>61</v>
      </c>
      <c r="E54" t="s">
        <v>66</v>
      </c>
      <c r="F54">
        <v>250</v>
      </c>
      <c r="G54" t="s">
        <v>0</v>
      </c>
      <c r="H54" s="2">
        <v>3</v>
      </c>
      <c r="I54" s="3">
        <v>0.56286929186816415</v>
      </c>
      <c r="J54">
        <f>Table3[[#This Row],[Price of One Product]]*Table3[[#This Row],[No of Products in one Sale]]</f>
        <v>750</v>
      </c>
      <c r="K54">
        <f>Table3[[#This Row],[Revenue]]-(Table3[[#This Row],[Discount]]*100)</f>
        <v>693.71307081318355</v>
      </c>
    </row>
    <row r="55" spans="1:11" x14ac:dyDescent="0.3">
      <c r="A55" t="s">
        <v>78</v>
      </c>
      <c r="B55" t="s">
        <v>54</v>
      </c>
      <c r="C55" s="1">
        <v>44743</v>
      </c>
      <c r="D55" t="s">
        <v>62</v>
      </c>
      <c r="E55" t="s">
        <v>67</v>
      </c>
      <c r="F55">
        <v>130</v>
      </c>
      <c r="G55" t="s">
        <v>1</v>
      </c>
      <c r="H55" s="2">
        <v>3</v>
      </c>
      <c r="I55" s="3">
        <v>3.138956050307417E-2</v>
      </c>
      <c r="J55">
        <f>Table3[[#This Row],[Price of One Product]]*Table3[[#This Row],[No of Products in one Sale]]</f>
        <v>390</v>
      </c>
      <c r="K55">
        <f>Table3[[#This Row],[Revenue]]-(Table3[[#This Row],[Discount]]*100)</f>
        <v>386.8610439496926</v>
      </c>
    </row>
    <row r="56" spans="1:11" x14ac:dyDescent="0.3">
      <c r="A56" t="s">
        <v>79</v>
      </c>
      <c r="B56" t="s">
        <v>55</v>
      </c>
      <c r="C56" s="1">
        <v>44737</v>
      </c>
      <c r="D56" t="s">
        <v>63</v>
      </c>
      <c r="E56" t="s">
        <v>66</v>
      </c>
      <c r="F56">
        <v>60</v>
      </c>
      <c r="G56" t="s">
        <v>2</v>
      </c>
      <c r="H56" s="2">
        <v>13</v>
      </c>
      <c r="I56" s="3">
        <v>0.23798278495106248</v>
      </c>
      <c r="J56">
        <f>Table3[[#This Row],[Price of One Product]]*Table3[[#This Row],[No of Products in one Sale]]</f>
        <v>780</v>
      </c>
      <c r="K56">
        <f>Table3[[#This Row],[Revenue]]-(Table3[[#This Row],[Discount]]*100)</f>
        <v>756.20172150489373</v>
      </c>
    </row>
    <row r="57" spans="1:11" x14ac:dyDescent="0.3">
      <c r="A57" t="s">
        <v>80</v>
      </c>
      <c r="B57" t="s">
        <v>51</v>
      </c>
      <c r="C57" s="1">
        <v>44757</v>
      </c>
      <c r="D57" t="s">
        <v>59</v>
      </c>
      <c r="E57" t="s">
        <v>67</v>
      </c>
      <c r="F57">
        <v>72</v>
      </c>
      <c r="G57" t="s">
        <v>0</v>
      </c>
      <c r="H57" s="2">
        <v>5</v>
      </c>
      <c r="I57" s="3">
        <v>0.19712344024473996</v>
      </c>
      <c r="J57">
        <f>Table3[[#This Row],[Price of One Product]]*Table3[[#This Row],[No of Products in one Sale]]</f>
        <v>360</v>
      </c>
      <c r="K57">
        <f>Table3[[#This Row],[Revenue]]-(Table3[[#This Row],[Discount]]*100)</f>
        <v>340.28765597552598</v>
      </c>
    </row>
    <row r="58" spans="1:11" x14ac:dyDescent="0.3">
      <c r="A58" t="s">
        <v>81</v>
      </c>
      <c r="B58" t="s">
        <v>52</v>
      </c>
      <c r="C58" s="1">
        <v>44745</v>
      </c>
      <c r="D58" t="s">
        <v>60</v>
      </c>
      <c r="E58" t="s">
        <v>66</v>
      </c>
      <c r="F58">
        <v>65</v>
      </c>
      <c r="G58" t="s">
        <v>1</v>
      </c>
      <c r="H58" s="2">
        <v>7</v>
      </c>
      <c r="I58" s="3">
        <v>6.8295799738434873E-2</v>
      </c>
      <c r="J58">
        <f>Table3[[#This Row],[Price of One Product]]*Table3[[#This Row],[No of Products in one Sale]]</f>
        <v>455</v>
      </c>
      <c r="K58">
        <f>Table3[[#This Row],[Revenue]]-(Table3[[#This Row],[Discount]]*100)</f>
        <v>448.17042002615653</v>
      </c>
    </row>
    <row r="59" spans="1:11" x14ac:dyDescent="0.3">
      <c r="A59" t="s">
        <v>82</v>
      </c>
      <c r="B59" t="s">
        <v>53</v>
      </c>
      <c r="C59" s="1">
        <v>44760</v>
      </c>
      <c r="D59" t="s">
        <v>61</v>
      </c>
      <c r="E59" t="s">
        <v>67</v>
      </c>
      <c r="F59">
        <v>250</v>
      </c>
      <c r="G59" t="s">
        <v>2</v>
      </c>
      <c r="H59" s="2">
        <v>3</v>
      </c>
      <c r="I59" s="3">
        <v>1.6828522965904168E-2</v>
      </c>
      <c r="J59">
        <f>Table3[[#This Row],[Price of One Product]]*Table3[[#This Row],[No of Products in one Sale]]</f>
        <v>750</v>
      </c>
      <c r="K59">
        <f>Table3[[#This Row],[Revenue]]-(Table3[[#This Row],[Discount]]*100)</f>
        <v>748.31714770340955</v>
      </c>
    </row>
    <row r="60" spans="1:11" x14ac:dyDescent="0.3">
      <c r="A60" t="s">
        <v>83</v>
      </c>
      <c r="B60" t="s">
        <v>54</v>
      </c>
      <c r="C60" s="1">
        <v>44750</v>
      </c>
      <c r="D60" t="s">
        <v>62</v>
      </c>
      <c r="E60" t="s">
        <v>66</v>
      </c>
      <c r="F60">
        <v>130</v>
      </c>
      <c r="G60" t="s">
        <v>0</v>
      </c>
      <c r="H60" s="2">
        <v>6</v>
      </c>
      <c r="I60" s="3">
        <v>0.26661284065553453</v>
      </c>
      <c r="J60">
        <f>Table3[[#This Row],[Price of One Product]]*Table3[[#This Row],[No of Products in one Sale]]</f>
        <v>780</v>
      </c>
      <c r="K60">
        <f>Table3[[#This Row],[Revenue]]-(Table3[[#This Row],[Discount]]*100)</f>
        <v>753.33871593444655</v>
      </c>
    </row>
    <row r="61" spans="1:11" x14ac:dyDescent="0.3">
      <c r="A61" t="s">
        <v>84</v>
      </c>
      <c r="B61" t="s">
        <v>51</v>
      </c>
      <c r="C61" s="1">
        <v>44742</v>
      </c>
      <c r="D61" t="s">
        <v>59</v>
      </c>
      <c r="E61" t="s">
        <v>67</v>
      </c>
      <c r="F61">
        <v>72</v>
      </c>
      <c r="G61" t="s">
        <v>1</v>
      </c>
      <c r="H61" s="2">
        <v>11</v>
      </c>
      <c r="I61" s="3">
        <v>0.21251347110701568</v>
      </c>
      <c r="J61">
        <f>Table3[[#This Row],[Price of One Product]]*Table3[[#This Row],[No of Products in one Sale]]</f>
        <v>792</v>
      </c>
      <c r="K61">
        <f>Table3[[#This Row],[Revenue]]-(Table3[[#This Row],[Discount]]*100)</f>
        <v>770.74865288929846</v>
      </c>
    </row>
    <row r="62" spans="1:11" x14ac:dyDescent="0.3">
      <c r="A62" t="s">
        <v>85</v>
      </c>
      <c r="B62" t="s">
        <v>52</v>
      </c>
      <c r="C62" s="1">
        <v>44754</v>
      </c>
      <c r="D62" t="s">
        <v>60</v>
      </c>
      <c r="E62" t="s">
        <v>66</v>
      </c>
      <c r="F62">
        <v>65</v>
      </c>
      <c r="G62" t="s">
        <v>2</v>
      </c>
      <c r="H62" s="2">
        <v>12</v>
      </c>
      <c r="I62" s="3">
        <v>0.10994257661413849</v>
      </c>
      <c r="J62">
        <f>Table3[[#This Row],[Price of One Product]]*Table3[[#This Row],[No of Products in one Sale]]</f>
        <v>780</v>
      </c>
      <c r="K62">
        <f>Table3[[#This Row],[Revenue]]-(Table3[[#This Row],[Discount]]*100)</f>
        <v>769.00574233858617</v>
      </c>
    </row>
    <row r="63" spans="1:11" x14ac:dyDescent="0.3">
      <c r="A63" t="s">
        <v>86</v>
      </c>
      <c r="B63" t="s">
        <v>53</v>
      </c>
      <c r="C63" s="1">
        <v>44746</v>
      </c>
      <c r="D63" t="s">
        <v>61</v>
      </c>
      <c r="E63" t="s">
        <v>67</v>
      </c>
      <c r="F63">
        <v>250</v>
      </c>
      <c r="G63" t="s">
        <v>0</v>
      </c>
      <c r="H63" s="2">
        <v>2</v>
      </c>
      <c r="I63" s="3">
        <v>0.53607498908607099</v>
      </c>
      <c r="J63">
        <f>Table3[[#This Row],[Price of One Product]]*Table3[[#This Row],[No of Products in one Sale]]</f>
        <v>500</v>
      </c>
      <c r="K63">
        <f>Table3[[#This Row],[Revenue]]-(Table3[[#This Row],[Discount]]*100)</f>
        <v>446.39250109139289</v>
      </c>
    </row>
    <row r="64" spans="1:11" x14ac:dyDescent="0.3">
      <c r="A64" t="s">
        <v>87</v>
      </c>
      <c r="B64" t="s">
        <v>54</v>
      </c>
      <c r="C64" s="1">
        <v>44752</v>
      </c>
      <c r="D64" t="s">
        <v>62</v>
      </c>
      <c r="E64" t="s">
        <v>66</v>
      </c>
      <c r="F64">
        <v>130</v>
      </c>
      <c r="G64" t="s">
        <v>1</v>
      </c>
      <c r="H64" s="2">
        <v>6</v>
      </c>
      <c r="I64" s="3">
        <v>3.7515550327758003E-2</v>
      </c>
      <c r="J64">
        <f>Table3[[#This Row],[Price of One Product]]*Table3[[#This Row],[No of Products in one Sale]]</f>
        <v>780</v>
      </c>
      <c r="K64">
        <f>Table3[[#This Row],[Revenue]]-(Table3[[#This Row],[Discount]]*100)</f>
        <v>776.24844496722415</v>
      </c>
    </row>
    <row r="65" spans="1:11" x14ac:dyDescent="0.3">
      <c r="A65" t="s">
        <v>88</v>
      </c>
      <c r="B65" t="s">
        <v>55</v>
      </c>
      <c r="C65" s="1">
        <v>44725</v>
      </c>
      <c r="D65" t="s">
        <v>63</v>
      </c>
      <c r="E65" t="s">
        <v>66</v>
      </c>
      <c r="F65">
        <v>60</v>
      </c>
      <c r="G65" t="s">
        <v>2</v>
      </c>
      <c r="H65" s="2">
        <v>15</v>
      </c>
      <c r="I65" s="3">
        <v>2.4938289886663061E-2</v>
      </c>
      <c r="J65">
        <f>Table3[[#This Row],[Price of One Product]]*Table3[[#This Row],[No of Products in one Sale]]</f>
        <v>900</v>
      </c>
      <c r="K65">
        <f>Table3[[#This Row],[Revenue]]-(Table3[[#This Row],[Discount]]*100)</f>
        <v>897.50617101133366</v>
      </c>
    </row>
    <row r="66" spans="1:11" x14ac:dyDescent="0.3">
      <c r="A66" t="s">
        <v>89</v>
      </c>
      <c r="B66" t="s">
        <v>56</v>
      </c>
      <c r="C66" s="1">
        <v>44734</v>
      </c>
      <c r="D66" t="s">
        <v>64</v>
      </c>
      <c r="E66" t="s">
        <v>67</v>
      </c>
      <c r="F66">
        <v>95</v>
      </c>
      <c r="G66" t="s">
        <v>0</v>
      </c>
      <c r="H66" s="2">
        <v>9</v>
      </c>
      <c r="I66" s="3">
        <v>1.0123391970414241E-2</v>
      </c>
      <c r="J66">
        <f>Table3[[#This Row],[Price of One Product]]*Table3[[#This Row],[No of Products in one Sale]]</f>
        <v>855</v>
      </c>
      <c r="K66">
        <f>Table3[[#This Row],[Revenue]]-(Table3[[#This Row],[Discount]]*100)</f>
        <v>853.98766080295854</v>
      </c>
    </row>
    <row r="67" spans="1:11" x14ac:dyDescent="0.3">
      <c r="A67" t="s">
        <v>90</v>
      </c>
      <c r="B67" t="s">
        <v>51</v>
      </c>
      <c r="C67" s="1">
        <v>44761</v>
      </c>
      <c r="D67" t="s">
        <v>59</v>
      </c>
      <c r="E67" t="s">
        <v>67</v>
      </c>
      <c r="F67">
        <v>72</v>
      </c>
      <c r="G67" t="s">
        <v>1</v>
      </c>
      <c r="H67" s="2">
        <v>12</v>
      </c>
      <c r="I67" s="3">
        <v>0.1308869366379137</v>
      </c>
      <c r="J67">
        <f>Table3[[#This Row],[Price of One Product]]*Table3[[#This Row],[No of Products in one Sale]]</f>
        <v>864</v>
      </c>
      <c r="K67">
        <f>Table3[[#This Row],[Revenue]]-(Table3[[#This Row],[Discount]]*100)</f>
        <v>850.91130633620867</v>
      </c>
    </row>
    <row r="68" spans="1:11" x14ac:dyDescent="0.3">
      <c r="A68" t="s">
        <v>91</v>
      </c>
      <c r="B68" t="s">
        <v>52</v>
      </c>
      <c r="C68" s="1">
        <v>44735</v>
      </c>
      <c r="D68" t="s">
        <v>60</v>
      </c>
      <c r="E68" t="s">
        <v>67</v>
      </c>
      <c r="F68">
        <v>65</v>
      </c>
      <c r="G68" t="s">
        <v>2</v>
      </c>
      <c r="H68" s="2">
        <v>7</v>
      </c>
      <c r="I68" s="3">
        <v>6.6961969492996459E-2</v>
      </c>
      <c r="J68">
        <f>Table3[[#This Row],[Price of One Product]]*Table3[[#This Row],[No of Products in one Sale]]</f>
        <v>455</v>
      </c>
      <c r="K68">
        <f>Table3[[#This Row],[Revenue]]-(Table3[[#This Row],[Discount]]*100)</f>
        <v>448.30380305070037</v>
      </c>
    </row>
    <row r="69" spans="1:11" x14ac:dyDescent="0.3">
      <c r="A69" t="s">
        <v>92</v>
      </c>
      <c r="B69" t="s">
        <v>53</v>
      </c>
      <c r="C69" s="1">
        <v>44753</v>
      </c>
      <c r="D69" t="s">
        <v>61</v>
      </c>
      <c r="E69" t="s">
        <v>66</v>
      </c>
      <c r="F69">
        <v>250</v>
      </c>
      <c r="G69" t="s">
        <v>0</v>
      </c>
      <c r="H69" s="2">
        <v>3</v>
      </c>
      <c r="I69" s="3">
        <v>0.36350761794645753</v>
      </c>
      <c r="J69">
        <f>Table3[[#This Row],[Price of One Product]]*Table3[[#This Row],[No of Products in one Sale]]</f>
        <v>750</v>
      </c>
      <c r="K69">
        <f>Table3[[#This Row],[Revenue]]-(Table3[[#This Row],[Discount]]*100)</f>
        <v>713.64923820535421</v>
      </c>
    </row>
    <row r="70" spans="1:11" x14ac:dyDescent="0.3">
      <c r="A70" t="s">
        <v>93</v>
      </c>
      <c r="B70" t="s">
        <v>54</v>
      </c>
      <c r="C70" s="1">
        <v>44732</v>
      </c>
      <c r="D70" t="s">
        <v>62</v>
      </c>
      <c r="E70" t="s">
        <v>66</v>
      </c>
      <c r="F70">
        <v>130</v>
      </c>
      <c r="G70" t="s">
        <v>1</v>
      </c>
      <c r="H70" s="2">
        <v>6</v>
      </c>
      <c r="I70" s="3">
        <v>0.30841415491993102</v>
      </c>
      <c r="J70">
        <f>Table3[[#This Row],[Price of One Product]]*Table3[[#This Row],[No of Products in one Sale]]</f>
        <v>780</v>
      </c>
      <c r="K70">
        <f>Table3[[#This Row],[Revenue]]-(Table3[[#This Row],[Discount]]*100)</f>
        <v>749.15858450800692</v>
      </c>
    </row>
    <row r="71" spans="1:11" x14ac:dyDescent="0.3">
      <c r="A71" t="s">
        <v>94</v>
      </c>
      <c r="B71" t="s">
        <v>51</v>
      </c>
      <c r="C71" s="1">
        <v>44748</v>
      </c>
      <c r="D71" t="s">
        <v>59</v>
      </c>
      <c r="E71" t="s">
        <v>66</v>
      </c>
      <c r="F71">
        <v>72</v>
      </c>
      <c r="G71" t="s">
        <v>2</v>
      </c>
      <c r="H71" s="2">
        <v>9</v>
      </c>
      <c r="I71" s="3">
        <v>0.21287301321989574</v>
      </c>
      <c r="J71">
        <f>Table3[[#This Row],[Price of One Product]]*Table3[[#This Row],[No of Products in one Sale]]</f>
        <v>648</v>
      </c>
      <c r="K71">
        <f>Table3[[#This Row],[Revenue]]-(Table3[[#This Row],[Discount]]*100)</f>
        <v>626.71269867801038</v>
      </c>
    </row>
    <row r="72" spans="1:11" x14ac:dyDescent="0.3">
      <c r="A72" t="s">
        <v>95</v>
      </c>
      <c r="B72" t="s">
        <v>52</v>
      </c>
      <c r="C72" s="1">
        <v>44731</v>
      </c>
      <c r="D72" t="s">
        <v>60</v>
      </c>
      <c r="E72" t="s">
        <v>66</v>
      </c>
      <c r="F72">
        <v>65</v>
      </c>
      <c r="G72" t="s">
        <v>0</v>
      </c>
      <c r="H72" s="2">
        <v>4</v>
      </c>
      <c r="I72" s="3">
        <v>0.11047742601795077</v>
      </c>
      <c r="J72">
        <f>Table3[[#This Row],[Price of One Product]]*Table3[[#This Row],[No of Products in one Sale]]</f>
        <v>260</v>
      </c>
      <c r="K72">
        <f>Table3[[#This Row],[Revenue]]-(Table3[[#This Row],[Discount]]*100)</f>
        <v>248.95225739820492</v>
      </c>
    </row>
    <row r="73" spans="1:11" x14ac:dyDescent="0.3">
      <c r="A73" t="s">
        <v>96</v>
      </c>
      <c r="B73" t="s">
        <v>53</v>
      </c>
      <c r="C73" s="1">
        <v>44725</v>
      </c>
      <c r="D73" t="s">
        <v>61</v>
      </c>
      <c r="E73" t="s">
        <v>66</v>
      </c>
      <c r="F73">
        <v>250</v>
      </c>
      <c r="G73" t="s">
        <v>1</v>
      </c>
      <c r="H73" s="2">
        <v>2</v>
      </c>
      <c r="I73" s="3">
        <v>4.8799156151631218E-2</v>
      </c>
      <c r="J73">
        <f>Table3[[#This Row],[Price of One Product]]*Table3[[#This Row],[No of Products in one Sale]]</f>
        <v>500</v>
      </c>
      <c r="K73">
        <f>Table3[[#This Row],[Revenue]]-(Table3[[#This Row],[Discount]]*100)</f>
        <v>495.1200843848369</v>
      </c>
    </row>
    <row r="74" spans="1:11" x14ac:dyDescent="0.3">
      <c r="A74" t="s">
        <v>97</v>
      </c>
      <c r="B74" t="s">
        <v>54</v>
      </c>
      <c r="C74" s="1">
        <v>44753</v>
      </c>
      <c r="D74" t="s">
        <v>62</v>
      </c>
      <c r="E74" t="s">
        <v>66</v>
      </c>
      <c r="F74">
        <v>130</v>
      </c>
      <c r="G74" t="s">
        <v>2</v>
      </c>
      <c r="H74" s="2">
        <v>6</v>
      </c>
      <c r="I74" s="3">
        <v>0.27879506176921365</v>
      </c>
      <c r="J74">
        <f>Table3[[#This Row],[Price of One Product]]*Table3[[#This Row],[No of Products in one Sale]]</f>
        <v>780</v>
      </c>
      <c r="K74">
        <f>Table3[[#This Row],[Revenue]]-(Table3[[#This Row],[Discount]]*100)</f>
        <v>752.12049382307862</v>
      </c>
    </row>
    <row r="75" spans="1:11" x14ac:dyDescent="0.3">
      <c r="A75" t="s">
        <v>98</v>
      </c>
      <c r="B75" t="s">
        <v>55</v>
      </c>
      <c r="C75" s="1">
        <v>44738</v>
      </c>
      <c r="D75" t="s">
        <v>63</v>
      </c>
      <c r="E75" t="s">
        <v>66</v>
      </c>
      <c r="F75">
        <v>60</v>
      </c>
      <c r="G75" t="s">
        <v>0</v>
      </c>
      <c r="H75" s="2">
        <v>9</v>
      </c>
      <c r="I75" s="3">
        <v>7.6045534046593019E-2</v>
      </c>
      <c r="J75">
        <f>Table3[[#This Row],[Price of One Product]]*Table3[[#This Row],[No of Products in one Sale]]</f>
        <v>540</v>
      </c>
      <c r="K75">
        <f>Table3[[#This Row],[Revenue]]-(Table3[[#This Row],[Discount]]*100)</f>
        <v>532.39544659534067</v>
      </c>
    </row>
    <row r="76" spans="1:11" x14ac:dyDescent="0.3">
      <c r="A76" t="s">
        <v>99</v>
      </c>
      <c r="B76" t="s">
        <v>51</v>
      </c>
      <c r="C76" s="1">
        <v>44762</v>
      </c>
      <c r="D76" t="s">
        <v>59</v>
      </c>
      <c r="E76" t="s">
        <v>66</v>
      </c>
      <c r="F76">
        <v>72</v>
      </c>
      <c r="G76" t="s">
        <v>1</v>
      </c>
      <c r="H76" s="2">
        <v>11</v>
      </c>
      <c r="I76" s="3">
        <v>0.12055762754740325</v>
      </c>
      <c r="J76">
        <f>Table3[[#This Row],[Price of One Product]]*Table3[[#This Row],[No of Products in one Sale]]</f>
        <v>792</v>
      </c>
      <c r="K76">
        <f>Table3[[#This Row],[Revenue]]-(Table3[[#This Row],[Discount]]*100)</f>
        <v>779.94423724525973</v>
      </c>
    </row>
    <row r="77" spans="1:11" x14ac:dyDescent="0.3">
      <c r="A77" t="s">
        <v>100</v>
      </c>
      <c r="B77" t="s">
        <v>52</v>
      </c>
      <c r="C77" s="1">
        <v>44756</v>
      </c>
      <c r="D77" t="s">
        <v>60</v>
      </c>
      <c r="E77" t="s">
        <v>66</v>
      </c>
      <c r="F77">
        <v>65</v>
      </c>
      <c r="G77" t="s">
        <v>2</v>
      </c>
      <c r="H77" s="2">
        <v>13</v>
      </c>
      <c r="I77" s="3">
        <v>0.30283946337780637</v>
      </c>
      <c r="J77">
        <f>Table3[[#This Row],[Price of One Product]]*Table3[[#This Row],[No of Products in one Sale]]</f>
        <v>845</v>
      </c>
      <c r="K77">
        <f>Table3[[#This Row],[Revenue]]-(Table3[[#This Row],[Discount]]*100)</f>
        <v>814.71605366221934</v>
      </c>
    </row>
    <row r="78" spans="1:11" x14ac:dyDescent="0.3">
      <c r="A78" t="s">
        <v>101</v>
      </c>
      <c r="B78" t="s">
        <v>53</v>
      </c>
      <c r="C78" s="1">
        <v>44744</v>
      </c>
      <c r="D78" t="s">
        <v>61</v>
      </c>
      <c r="E78" t="s">
        <v>67</v>
      </c>
      <c r="F78">
        <v>250</v>
      </c>
      <c r="G78" t="s">
        <v>0</v>
      </c>
      <c r="H78" s="2">
        <v>2</v>
      </c>
      <c r="I78" s="3">
        <v>0.41401829873258272</v>
      </c>
      <c r="J78">
        <f>Table3[[#This Row],[Price of One Product]]*Table3[[#This Row],[No of Products in one Sale]]</f>
        <v>500</v>
      </c>
      <c r="K78">
        <f>Table3[[#This Row],[Revenue]]-(Table3[[#This Row],[Discount]]*100)</f>
        <v>458.59817012674171</v>
      </c>
    </row>
    <row r="79" spans="1:11" x14ac:dyDescent="0.3">
      <c r="A79" t="s">
        <v>102</v>
      </c>
      <c r="B79" t="s">
        <v>54</v>
      </c>
      <c r="C79" s="1">
        <v>44753</v>
      </c>
      <c r="D79" t="s">
        <v>62</v>
      </c>
      <c r="E79" t="s">
        <v>66</v>
      </c>
      <c r="F79">
        <v>130</v>
      </c>
      <c r="G79" t="s">
        <v>1</v>
      </c>
      <c r="H79" s="2">
        <v>6</v>
      </c>
      <c r="I79" s="3">
        <v>6.1603660271292333E-3</v>
      </c>
      <c r="J79">
        <f>Table3[[#This Row],[Price of One Product]]*Table3[[#This Row],[No of Products in one Sale]]</f>
        <v>780</v>
      </c>
      <c r="K79">
        <f>Table3[[#This Row],[Revenue]]-(Table3[[#This Row],[Discount]]*100)</f>
        <v>779.38396339728706</v>
      </c>
    </row>
    <row r="80" spans="1:11" x14ac:dyDescent="0.3">
      <c r="A80" t="s">
        <v>103</v>
      </c>
      <c r="B80" t="s">
        <v>51</v>
      </c>
      <c r="C80" s="1">
        <v>44762</v>
      </c>
      <c r="D80" t="s">
        <v>59</v>
      </c>
      <c r="E80" t="s">
        <v>66</v>
      </c>
      <c r="F80">
        <v>72</v>
      </c>
      <c r="G80" t="s">
        <v>2</v>
      </c>
      <c r="H80" s="2">
        <v>12</v>
      </c>
      <c r="I80" s="3">
        <v>0.10495963672233184</v>
      </c>
      <c r="J80">
        <f>Table3[[#This Row],[Price of One Product]]*Table3[[#This Row],[No of Products in one Sale]]</f>
        <v>864</v>
      </c>
      <c r="K80">
        <f>Table3[[#This Row],[Revenue]]-(Table3[[#This Row],[Discount]]*100)</f>
        <v>853.50403632776681</v>
      </c>
    </row>
    <row r="81" spans="1:11" x14ac:dyDescent="0.3">
      <c r="A81" t="s">
        <v>104</v>
      </c>
      <c r="B81" t="s">
        <v>52</v>
      </c>
      <c r="C81" s="1">
        <v>44740</v>
      </c>
      <c r="D81" t="s">
        <v>60</v>
      </c>
      <c r="E81" t="s">
        <v>66</v>
      </c>
      <c r="F81">
        <v>65</v>
      </c>
      <c r="G81" t="s">
        <v>0</v>
      </c>
      <c r="H81" s="2">
        <v>11</v>
      </c>
      <c r="I81" s="3">
        <v>0.29377273906475571</v>
      </c>
      <c r="J81">
        <f>Table3[[#This Row],[Price of One Product]]*Table3[[#This Row],[No of Products in one Sale]]</f>
        <v>715</v>
      </c>
      <c r="K81">
        <f>Table3[[#This Row],[Revenue]]-(Table3[[#This Row],[Discount]]*100)</f>
        <v>685.62272609352442</v>
      </c>
    </row>
    <row r="82" spans="1:11" x14ac:dyDescent="0.3">
      <c r="A82" t="s">
        <v>105</v>
      </c>
      <c r="B82" t="s">
        <v>53</v>
      </c>
      <c r="C82" s="1">
        <v>44729</v>
      </c>
      <c r="D82" t="s">
        <v>61</v>
      </c>
      <c r="E82" t="s">
        <v>66</v>
      </c>
      <c r="F82">
        <v>250</v>
      </c>
      <c r="G82" t="s">
        <v>1</v>
      </c>
      <c r="H82" s="2">
        <v>3</v>
      </c>
      <c r="I82" s="3">
        <v>0.56559810101924179</v>
      </c>
      <c r="J82">
        <f>Table3[[#This Row],[Price of One Product]]*Table3[[#This Row],[No of Products in one Sale]]</f>
        <v>750</v>
      </c>
      <c r="K82">
        <f>Table3[[#This Row],[Revenue]]-(Table3[[#This Row],[Discount]]*100)</f>
        <v>693.4401898980758</v>
      </c>
    </row>
    <row r="83" spans="1:11" x14ac:dyDescent="0.3">
      <c r="A83" t="s">
        <v>106</v>
      </c>
      <c r="B83" t="s">
        <v>54</v>
      </c>
      <c r="C83" s="1">
        <v>44727</v>
      </c>
      <c r="D83" t="s">
        <v>62</v>
      </c>
      <c r="E83" t="s">
        <v>66</v>
      </c>
      <c r="F83">
        <v>130</v>
      </c>
      <c r="G83" t="s">
        <v>2</v>
      </c>
      <c r="H83" s="2">
        <v>4</v>
      </c>
      <c r="I83" s="3">
        <v>0.14180367825735268</v>
      </c>
      <c r="J83">
        <f>Table3[[#This Row],[Price of One Product]]*Table3[[#This Row],[No of Products in one Sale]]</f>
        <v>520</v>
      </c>
      <c r="K83">
        <f>Table3[[#This Row],[Revenue]]-(Table3[[#This Row],[Discount]]*100)</f>
        <v>505.81963217426471</v>
      </c>
    </row>
    <row r="84" spans="1:11" x14ac:dyDescent="0.3">
      <c r="A84" t="s">
        <v>107</v>
      </c>
      <c r="B84" t="s">
        <v>55</v>
      </c>
      <c r="C84" s="1">
        <v>44734</v>
      </c>
      <c r="D84" t="s">
        <v>63</v>
      </c>
      <c r="E84" t="s">
        <v>67</v>
      </c>
      <c r="F84">
        <v>60</v>
      </c>
      <c r="G84" t="s">
        <v>0</v>
      </c>
      <c r="H84" s="2">
        <v>14</v>
      </c>
      <c r="I84" s="3">
        <v>0.19727585407121537</v>
      </c>
      <c r="J84">
        <f>Table3[[#This Row],[Price of One Product]]*Table3[[#This Row],[No of Products in one Sale]]</f>
        <v>840</v>
      </c>
      <c r="K84">
        <f>Table3[[#This Row],[Revenue]]-(Table3[[#This Row],[Discount]]*100)</f>
        <v>820.27241459287848</v>
      </c>
    </row>
    <row r="85" spans="1:11" x14ac:dyDescent="0.3">
      <c r="A85" t="s">
        <v>108</v>
      </c>
      <c r="B85" t="s">
        <v>56</v>
      </c>
      <c r="C85" s="1">
        <v>44744</v>
      </c>
      <c r="D85" t="s">
        <v>64</v>
      </c>
      <c r="E85" t="s">
        <v>66</v>
      </c>
      <c r="F85">
        <v>95</v>
      </c>
      <c r="G85" t="s">
        <v>1</v>
      </c>
      <c r="H85" s="2">
        <v>2</v>
      </c>
      <c r="I85" s="3">
        <v>0.16026707373910823</v>
      </c>
      <c r="J85">
        <f>Table3[[#This Row],[Price of One Product]]*Table3[[#This Row],[No of Products in one Sale]]</f>
        <v>190</v>
      </c>
      <c r="K85">
        <f>Table3[[#This Row],[Revenue]]-(Table3[[#This Row],[Discount]]*100)</f>
        <v>173.97329262608918</v>
      </c>
    </row>
    <row r="86" spans="1:11" x14ac:dyDescent="0.3">
      <c r="A86" t="s">
        <v>109</v>
      </c>
      <c r="B86" t="s">
        <v>51</v>
      </c>
      <c r="C86" s="1">
        <v>44737</v>
      </c>
      <c r="D86" t="s">
        <v>59</v>
      </c>
      <c r="E86" t="s">
        <v>66</v>
      </c>
      <c r="F86">
        <v>72</v>
      </c>
      <c r="G86" t="s">
        <v>2</v>
      </c>
      <c r="H86" s="2">
        <v>4</v>
      </c>
      <c r="I86" s="3">
        <v>3.6754234817017679E-2</v>
      </c>
      <c r="J86">
        <f>Table3[[#This Row],[Price of One Product]]*Table3[[#This Row],[No of Products in one Sale]]</f>
        <v>288</v>
      </c>
      <c r="K86">
        <f>Table3[[#This Row],[Revenue]]-(Table3[[#This Row],[Discount]]*100)</f>
        <v>284.32457651829822</v>
      </c>
    </row>
    <row r="87" spans="1:11" x14ac:dyDescent="0.3">
      <c r="A87" t="s">
        <v>110</v>
      </c>
      <c r="B87" t="s">
        <v>52</v>
      </c>
      <c r="C87" s="1">
        <v>44752</v>
      </c>
      <c r="D87" t="s">
        <v>60</v>
      </c>
      <c r="E87" t="s">
        <v>66</v>
      </c>
      <c r="F87">
        <v>65</v>
      </c>
      <c r="G87" t="s">
        <v>0</v>
      </c>
      <c r="H87" s="2">
        <v>6</v>
      </c>
      <c r="I87" s="3">
        <v>0.12047427034169578</v>
      </c>
      <c r="J87">
        <f>Table3[[#This Row],[Price of One Product]]*Table3[[#This Row],[No of Products in one Sale]]</f>
        <v>390</v>
      </c>
      <c r="K87">
        <f>Table3[[#This Row],[Revenue]]-(Table3[[#This Row],[Discount]]*100)</f>
        <v>377.95257296583043</v>
      </c>
    </row>
    <row r="88" spans="1:11" x14ac:dyDescent="0.3">
      <c r="A88" t="s">
        <v>111</v>
      </c>
      <c r="B88" t="s">
        <v>53</v>
      </c>
      <c r="C88" s="1">
        <v>44736</v>
      </c>
      <c r="D88" t="s">
        <v>61</v>
      </c>
      <c r="E88" t="s">
        <v>67</v>
      </c>
      <c r="F88">
        <v>250</v>
      </c>
      <c r="G88" t="s">
        <v>1</v>
      </c>
      <c r="H88" s="2">
        <v>2</v>
      </c>
      <c r="I88" s="3">
        <v>0.38636401364592987</v>
      </c>
      <c r="J88">
        <f>Table3[[#This Row],[Price of One Product]]*Table3[[#This Row],[No of Products in one Sale]]</f>
        <v>500</v>
      </c>
      <c r="K88">
        <f>Table3[[#This Row],[Revenue]]-(Table3[[#This Row],[Discount]]*100)</f>
        <v>461.36359863540702</v>
      </c>
    </row>
    <row r="89" spans="1:11" x14ac:dyDescent="0.3">
      <c r="A89" t="s">
        <v>112</v>
      </c>
      <c r="B89" t="s">
        <v>54</v>
      </c>
      <c r="C89" s="1">
        <v>44752</v>
      </c>
      <c r="D89" t="s">
        <v>62</v>
      </c>
      <c r="E89" t="s">
        <v>67</v>
      </c>
      <c r="F89">
        <v>130</v>
      </c>
      <c r="G89" t="s">
        <v>2</v>
      </c>
      <c r="H89" s="2">
        <v>5</v>
      </c>
      <c r="I89" s="3">
        <v>0.25111930985495906</v>
      </c>
      <c r="J89">
        <f>Table3[[#This Row],[Price of One Product]]*Table3[[#This Row],[No of Products in one Sale]]</f>
        <v>650</v>
      </c>
      <c r="K89">
        <f>Table3[[#This Row],[Revenue]]-(Table3[[#This Row],[Discount]]*100)</f>
        <v>624.88806901450414</v>
      </c>
    </row>
    <row r="90" spans="1:11" x14ac:dyDescent="0.3">
      <c r="A90" t="s">
        <v>113</v>
      </c>
      <c r="B90" t="s">
        <v>51</v>
      </c>
      <c r="C90" s="1">
        <v>44759</v>
      </c>
      <c r="D90" t="s">
        <v>59</v>
      </c>
      <c r="E90" t="s">
        <v>67</v>
      </c>
      <c r="F90">
        <v>72</v>
      </c>
      <c r="G90" t="s">
        <v>0</v>
      </c>
      <c r="H90" s="2">
        <v>6</v>
      </c>
      <c r="I90" s="3">
        <v>0.18099169049889144</v>
      </c>
      <c r="J90">
        <f>Table3[[#This Row],[Price of One Product]]*Table3[[#This Row],[No of Products in one Sale]]</f>
        <v>432</v>
      </c>
      <c r="K90">
        <f>Table3[[#This Row],[Revenue]]-(Table3[[#This Row],[Discount]]*100)</f>
        <v>413.90083095011084</v>
      </c>
    </row>
    <row r="91" spans="1:11" x14ac:dyDescent="0.3">
      <c r="A91" t="s">
        <v>114</v>
      </c>
      <c r="B91" t="s">
        <v>52</v>
      </c>
      <c r="C91" s="1">
        <v>44763</v>
      </c>
      <c r="D91" t="s">
        <v>60</v>
      </c>
      <c r="E91" t="s">
        <v>67</v>
      </c>
      <c r="F91">
        <v>65</v>
      </c>
      <c r="G91" t="s">
        <v>1</v>
      </c>
      <c r="H91" s="2">
        <v>6</v>
      </c>
      <c r="I91" s="3">
        <v>0.17363786365000505</v>
      </c>
      <c r="J91">
        <f>Table3[[#This Row],[Price of One Product]]*Table3[[#This Row],[No of Products in one Sale]]</f>
        <v>390</v>
      </c>
      <c r="K91">
        <f>Table3[[#This Row],[Revenue]]-(Table3[[#This Row],[Discount]]*100)</f>
        <v>372.63621363499948</v>
      </c>
    </row>
    <row r="92" spans="1:11" x14ac:dyDescent="0.3">
      <c r="A92" t="s">
        <v>115</v>
      </c>
      <c r="B92" t="s">
        <v>53</v>
      </c>
      <c r="C92" s="1">
        <v>44763</v>
      </c>
      <c r="D92" t="s">
        <v>61</v>
      </c>
      <c r="E92" t="s">
        <v>67</v>
      </c>
      <c r="F92">
        <v>250</v>
      </c>
      <c r="G92" t="s">
        <v>2</v>
      </c>
      <c r="H92" s="2">
        <v>3</v>
      </c>
      <c r="I92" s="3">
        <v>0.75489814137474298</v>
      </c>
      <c r="J92">
        <f>Table3[[#This Row],[Price of One Product]]*Table3[[#This Row],[No of Products in one Sale]]</f>
        <v>750</v>
      </c>
      <c r="K92">
        <f>Table3[[#This Row],[Revenue]]-(Table3[[#This Row],[Discount]]*100)</f>
        <v>674.51018586252576</v>
      </c>
    </row>
    <row r="93" spans="1:11" x14ac:dyDescent="0.3">
      <c r="A93" t="s">
        <v>116</v>
      </c>
      <c r="B93" t="s">
        <v>54</v>
      </c>
      <c r="C93" s="1">
        <v>44750</v>
      </c>
      <c r="D93" t="s">
        <v>62</v>
      </c>
      <c r="E93" t="s">
        <v>67</v>
      </c>
      <c r="F93">
        <v>130</v>
      </c>
      <c r="G93" t="s">
        <v>0</v>
      </c>
      <c r="H93" s="2">
        <v>4</v>
      </c>
      <c r="I93" s="3">
        <v>0.41826226246410803</v>
      </c>
      <c r="J93">
        <f>Table3[[#This Row],[Price of One Product]]*Table3[[#This Row],[No of Products in one Sale]]</f>
        <v>520</v>
      </c>
      <c r="K93">
        <f>Table3[[#This Row],[Revenue]]-(Table3[[#This Row],[Discount]]*100)</f>
        <v>478.17377375358922</v>
      </c>
    </row>
    <row r="94" spans="1:11" x14ac:dyDescent="0.3">
      <c r="A94" t="s">
        <v>117</v>
      </c>
      <c r="B94" t="s">
        <v>51</v>
      </c>
      <c r="C94" s="1">
        <v>44751</v>
      </c>
      <c r="D94" t="s">
        <v>59</v>
      </c>
      <c r="E94" t="s">
        <v>66</v>
      </c>
      <c r="F94">
        <v>72</v>
      </c>
      <c r="G94" t="s">
        <v>0</v>
      </c>
      <c r="H94" s="2">
        <v>11</v>
      </c>
      <c r="I94" s="3">
        <v>0.52183512590850833</v>
      </c>
      <c r="J94">
        <f>Table3[[#This Row],[Price of One Product]]*Table3[[#This Row],[No of Products in one Sale]]</f>
        <v>792</v>
      </c>
      <c r="K94">
        <f>Table3[[#This Row],[Revenue]]-(Table3[[#This Row],[Discount]]*100)</f>
        <v>739.8164874091492</v>
      </c>
    </row>
    <row r="95" spans="1:11" x14ac:dyDescent="0.3">
      <c r="A95" t="s">
        <v>118</v>
      </c>
      <c r="B95" t="s">
        <v>52</v>
      </c>
      <c r="C95" s="1">
        <v>44736</v>
      </c>
      <c r="D95" t="s">
        <v>60</v>
      </c>
      <c r="E95" t="s">
        <v>67</v>
      </c>
      <c r="F95">
        <v>65</v>
      </c>
      <c r="G95" t="s">
        <v>1</v>
      </c>
      <c r="H95" s="2">
        <v>12</v>
      </c>
      <c r="I95" s="3">
        <v>0.4407264983607897</v>
      </c>
      <c r="J95">
        <f>Table3[[#This Row],[Price of One Product]]*Table3[[#This Row],[No of Products in one Sale]]</f>
        <v>780</v>
      </c>
      <c r="K95">
        <f>Table3[[#This Row],[Revenue]]-(Table3[[#This Row],[Discount]]*100)</f>
        <v>735.92735016392101</v>
      </c>
    </row>
    <row r="96" spans="1:11" x14ac:dyDescent="0.3">
      <c r="A96" t="s">
        <v>119</v>
      </c>
      <c r="B96" t="s">
        <v>53</v>
      </c>
      <c r="C96" s="1">
        <v>44737</v>
      </c>
      <c r="D96" t="s">
        <v>61</v>
      </c>
      <c r="E96" t="s">
        <v>66</v>
      </c>
      <c r="F96">
        <v>250</v>
      </c>
      <c r="G96" t="s">
        <v>2</v>
      </c>
      <c r="H96" s="2">
        <v>3</v>
      </c>
      <c r="I96" s="3">
        <v>0.30123769132028422</v>
      </c>
      <c r="J96">
        <f>Table3[[#This Row],[Price of One Product]]*Table3[[#This Row],[No of Products in one Sale]]</f>
        <v>750</v>
      </c>
      <c r="K96">
        <f>Table3[[#This Row],[Revenue]]-(Table3[[#This Row],[Discount]]*100)</f>
        <v>719.87623086797157</v>
      </c>
    </row>
    <row r="97" spans="1:11" x14ac:dyDescent="0.3">
      <c r="A97" t="s">
        <v>120</v>
      </c>
      <c r="B97" t="s">
        <v>54</v>
      </c>
      <c r="C97" s="1">
        <v>44744</v>
      </c>
      <c r="D97" t="s">
        <v>62</v>
      </c>
      <c r="E97" t="s">
        <v>67</v>
      </c>
      <c r="F97">
        <v>130</v>
      </c>
      <c r="G97" t="s">
        <v>0</v>
      </c>
      <c r="H97" s="2">
        <v>4</v>
      </c>
      <c r="I97" s="3">
        <v>0.42020557863905661</v>
      </c>
      <c r="J97">
        <f>Table3[[#This Row],[Price of One Product]]*Table3[[#This Row],[No of Products in one Sale]]</f>
        <v>520</v>
      </c>
      <c r="K97">
        <f>Table3[[#This Row],[Revenue]]-(Table3[[#This Row],[Discount]]*100)</f>
        <v>477.97944213609435</v>
      </c>
    </row>
    <row r="98" spans="1:11" x14ac:dyDescent="0.3">
      <c r="A98" t="s">
        <v>121</v>
      </c>
      <c r="B98" t="s">
        <v>51</v>
      </c>
      <c r="C98" s="1">
        <v>44735</v>
      </c>
      <c r="D98" t="s">
        <v>59</v>
      </c>
      <c r="E98" t="s">
        <v>66</v>
      </c>
      <c r="F98">
        <v>72</v>
      </c>
      <c r="G98" t="s">
        <v>1</v>
      </c>
      <c r="H98" s="2">
        <v>10</v>
      </c>
      <c r="I98" s="3">
        <v>0.38179966249899233</v>
      </c>
      <c r="J98">
        <f>Table3[[#This Row],[Price of One Product]]*Table3[[#This Row],[No of Products in one Sale]]</f>
        <v>720</v>
      </c>
      <c r="K98">
        <f>Table3[[#This Row],[Revenue]]-(Table3[[#This Row],[Discount]]*100)</f>
        <v>681.82003375010072</v>
      </c>
    </row>
    <row r="99" spans="1:11" x14ac:dyDescent="0.3">
      <c r="A99" t="s">
        <v>122</v>
      </c>
      <c r="B99" t="s">
        <v>52</v>
      </c>
      <c r="C99" s="1">
        <v>44751</v>
      </c>
      <c r="D99" t="s">
        <v>60</v>
      </c>
      <c r="E99" t="s">
        <v>67</v>
      </c>
      <c r="F99">
        <v>65</v>
      </c>
      <c r="G99" t="s">
        <v>2</v>
      </c>
      <c r="H99" s="2">
        <v>5</v>
      </c>
      <c r="I99" s="3">
        <v>4.8435914836800764E-3</v>
      </c>
      <c r="J99">
        <f>Table3[[#This Row],[Price of One Product]]*Table3[[#This Row],[No of Products in one Sale]]</f>
        <v>325</v>
      </c>
      <c r="K99">
        <f>Table3[[#This Row],[Revenue]]-(Table3[[#This Row],[Discount]]*100)</f>
        <v>324.51564085163199</v>
      </c>
    </row>
    <row r="100" spans="1:11" x14ac:dyDescent="0.3">
      <c r="A100" t="s">
        <v>123</v>
      </c>
      <c r="B100" t="s">
        <v>53</v>
      </c>
      <c r="C100" s="1">
        <v>44726</v>
      </c>
      <c r="D100" t="s">
        <v>61</v>
      </c>
      <c r="E100" t="s">
        <v>66</v>
      </c>
      <c r="F100">
        <v>250</v>
      </c>
      <c r="G100" t="s">
        <v>0</v>
      </c>
      <c r="H100" s="2">
        <v>2</v>
      </c>
      <c r="I100" s="3">
        <v>0.63857584714373206</v>
      </c>
      <c r="J100">
        <f>Table3[[#This Row],[Price of One Product]]*Table3[[#This Row],[No of Products in one Sale]]</f>
        <v>500</v>
      </c>
      <c r="K100">
        <f>Table3[[#This Row],[Revenue]]-(Table3[[#This Row],[Discount]]*100)</f>
        <v>436.14241528562678</v>
      </c>
    </row>
    <row r="101" spans="1:11" x14ac:dyDescent="0.3">
      <c r="A101" t="s">
        <v>124</v>
      </c>
      <c r="B101" t="s">
        <v>54</v>
      </c>
      <c r="C101" s="1">
        <v>44749</v>
      </c>
      <c r="D101" t="s">
        <v>62</v>
      </c>
      <c r="E101" t="s">
        <v>67</v>
      </c>
      <c r="F101">
        <v>130</v>
      </c>
      <c r="G101" t="s">
        <v>1</v>
      </c>
      <c r="H101" s="2">
        <v>7</v>
      </c>
      <c r="I101" s="3">
        <v>0.92544771931561698</v>
      </c>
      <c r="J101">
        <f>Table3[[#This Row],[Price of One Product]]*Table3[[#This Row],[No of Products in one Sale]]</f>
        <v>910</v>
      </c>
      <c r="K101">
        <f>Table3[[#This Row],[Revenue]]-(Table3[[#This Row],[Discount]]*100)</f>
        <v>817.45522806843826</v>
      </c>
    </row>
    <row r="102" spans="1:11" x14ac:dyDescent="0.3">
      <c r="A102" t="s">
        <v>125</v>
      </c>
      <c r="B102" t="s">
        <v>55</v>
      </c>
      <c r="C102" s="1">
        <v>44734</v>
      </c>
      <c r="D102" t="s">
        <v>63</v>
      </c>
      <c r="E102" t="s">
        <v>66</v>
      </c>
      <c r="F102">
        <v>60</v>
      </c>
      <c r="G102" t="s">
        <v>2</v>
      </c>
      <c r="H102" s="2">
        <v>10</v>
      </c>
      <c r="I102" s="3">
        <v>4.9069353138029403E-2</v>
      </c>
      <c r="J102">
        <f>Table3[[#This Row],[Price of One Product]]*Table3[[#This Row],[No of Products in one Sale]]</f>
        <v>600</v>
      </c>
      <c r="K102">
        <f>Table3[[#This Row],[Revenue]]-(Table3[[#This Row],[Discount]]*100)</f>
        <v>595.09306468619707</v>
      </c>
    </row>
    <row r="103" spans="1:11" x14ac:dyDescent="0.3">
      <c r="A103" t="s">
        <v>126</v>
      </c>
      <c r="B103" t="s">
        <v>51</v>
      </c>
      <c r="C103" s="1">
        <v>44726</v>
      </c>
      <c r="D103" t="s">
        <v>59</v>
      </c>
      <c r="E103" t="s">
        <v>67</v>
      </c>
      <c r="F103">
        <v>72</v>
      </c>
      <c r="G103" t="s">
        <v>0</v>
      </c>
      <c r="H103" s="2">
        <v>11</v>
      </c>
      <c r="I103" s="3">
        <v>0.7875779554918797</v>
      </c>
      <c r="J103">
        <f>Table3[[#This Row],[Price of One Product]]*Table3[[#This Row],[No of Products in one Sale]]</f>
        <v>792</v>
      </c>
      <c r="K103">
        <f>Table3[[#This Row],[Revenue]]-(Table3[[#This Row],[Discount]]*100)</f>
        <v>713.24220445081198</v>
      </c>
    </row>
    <row r="104" spans="1:11" x14ac:dyDescent="0.3">
      <c r="A104" t="s">
        <v>127</v>
      </c>
      <c r="B104" t="s">
        <v>52</v>
      </c>
      <c r="C104" s="1">
        <v>44743</v>
      </c>
      <c r="D104" t="s">
        <v>60</v>
      </c>
      <c r="E104" t="s">
        <v>66</v>
      </c>
      <c r="F104">
        <v>65</v>
      </c>
      <c r="G104" t="s">
        <v>1</v>
      </c>
      <c r="H104" s="2">
        <v>13</v>
      </c>
      <c r="I104" s="3">
        <v>0.4468603878067412</v>
      </c>
      <c r="J104">
        <f>Table3[[#This Row],[Price of One Product]]*Table3[[#This Row],[No of Products in one Sale]]</f>
        <v>845</v>
      </c>
      <c r="K104">
        <f>Table3[[#This Row],[Revenue]]-(Table3[[#This Row],[Discount]]*100)</f>
        <v>800.31396121932585</v>
      </c>
    </row>
    <row r="105" spans="1:11" x14ac:dyDescent="0.3">
      <c r="A105" t="s">
        <v>128</v>
      </c>
      <c r="B105" t="s">
        <v>53</v>
      </c>
      <c r="C105" s="1">
        <v>44742</v>
      </c>
      <c r="D105" t="s">
        <v>61</v>
      </c>
      <c r="E105" t="s">
        <v>67</v>
      </c>
      <c r="F105">
        <v>250</v>
      </c>
      <c r="G105" t="s">
        <v>2</v>
      </c>
      <c r="H105" s="2">
        <v>2</v>
      </c>
      <c r="I105" s="3">
        <v>0.89674363393446022</v>
      </c>
      <c r="J105">
        <f>Table3[[#This Row],[Price of One Product]]*Table3[[#This Row],[No of Products in one Sale]]</f>
        <v>500</v>
      </c>
      <c r="K105">
        <f>Table3[[#This Row],[Revenue]]-(Table3[[#This Row],[Discount]]*100)</f>
        <v>410.32563660655399</v>
      </c>
    </row>
    <row r="106" spans="1:11" x14ac:dyDescent="0.3">
      <c r="A106" t="s">
        <v>129</v>
      </c>
      <c r="B106" t="s">
        <v>54</v>
      </c>
      <c r="C106" s="1">
        <v>44747</v>
      </c>
      <c r="D106" t="s">
        <v>62</v>
      </c>
      <c r="E106" t="s">
        <v>66</v>
      </c>
      <c r="F106">
        <v>130</v>
      </c>
      <c r="G106" t="s">
        <v>0</v>
      </c>
      <c r="H106" s="2">
        <v>6</v>
      </c>
      <c r="I106" s="3">
        <v>3.2373342558606799E-2</v>
      </c>
      <c r="J106">
        <f>Table3[[#This Row],[Price of One Product]]*Table3[[#This Row],[No of Products in one Sale]]</f>
        <v>780</v>
      </c>
      <c r="K106">
        <f>Table3[[#This Row],[Revenue]]-(Table3[[#This Row],[Discount]]*100)</f>
        <v>776.76266574413933</v>
      </c>
    </row>
    <row r="107" spans="1:11" x14ac:dyDescent="0.3">
      <c r="A107" t="s">
        <v>130</v>
      </c>
      <c r="B107" t="s">
        <v>51</v>
      </c>
      <c r="C107" s="1">
        <v>44764</v>
      </c>
      <c r="D107" t="s">
        <v>59</v>
      </c>
      <c r="E107" t="s">
        <v>67</v>
      </c>
      <c r="F107">
        <v>72</v>
      </c>
      <c r="G107" t="s">
        <v>1</v>
      </c>
      <c r="H107" s="2">
        <v>11</v>
      </c>
      <c r="I107" s="3">
        <v>0.94247200152138155</v>
      </c>
      <c r="J107">
        <f>Table3[[#This Row],[Price of One Product]]*Table3[[#This Row],[No of Products in one Sale]]</f>
        <v>792</v>
      </c>
      <c r="K107">
        <f>Table3[[#This Row],[Revenue]]-(Table3[[#This Row],[Discount]]*100)</f>
        <v>697.75279984786187</v>
      </c>
    </row>
    <row r="108" spans="1:11" x14ac:dyDescent="0.3">
      <c r="A108" t="s">
        <v>131</v>
      </c>
      <c r="B108" t="s">
        <v>52</v>
      </c>
      <c r="C108" s="1">
        <v>44735</v>
      </c>
      <c r="D108" t="s">
        <v>60</v>
      </c>
      <c r="E108" t="s">
        <v>66</v>
      </c>
      <c r="F108">
        <v>65</v>
      </c>
      <c r="G108" t="s">
        <v>2</v>
      </c>
      <c r="H108" s="2">
        <v>7</v>
      </c>
      <c r="I108" s="3">
        <v>0.24863680679080546</v>
      </c>
      <c r="J108">
        <f>Table3[[#This Row],[Price of One Product]]*Table3[[#This Row],[No of Products in one Sale]]</f>
        <v>455</v>
      </c>
      <c r="K108">
        <f>Table3[[#This Row],[Revenue]]-(Table3[[#This Row],[Discount]]*100)</f>
        <v>430.13631932091948</v>
      </c>
    </row>
    <row r="109" spans="1:11" x14ac:dyDescent="0.3">
      <c r="A109" t="s">
        <v>132</v>
      </c>
      <c r="B109" t="s">
        <v>53</v>
      </c>
      <c r="C109" s="1">
        <v>44737</v>
      </c>
      <c r="D109" t="s">
        <v>61</v>
      </c>
      <c r="E109" t="s">
        <v>67</v>
      </c>
      <c r="F109">
        <v>250</v>
      </c>
      <c r="G109" t="s">
        <v>0</v>
      </c>
      <c r="H109" s="2">
        <v>1</v>
      </c>
      <c r="I109" s="3">
        <v>4.9896521056402299E-2</v>
      </c>
      <c r="J109">
        <f>Table3[[#This Row],[Price of One Product]]*Table3[[#This Row],[No of Products in one Sale]]</f>
        <v>250</v>
      </c>
      <c r="K109">
        <f>Table3[[#This Row],[Revenue]]-(Table3[[#This Row],[Discount]]*100)</f>
        <v>245.01034789435977</v>
      </c>
    </row>
    <row r="110" spans="1:11" x14ac:dyDescent="0.3">
      <c r="A110" t="s">
        <v>133</v>
      </c>
      <c r="B110" t="s">
        <v>54</v>
      </c>
      <c r="C110" s="1">
        <v>44749</v>
      </c>
      <c r="D110" t="s">
        <v>62</v>
      </c>
      <c r="E110" t="s">
        <v>66</v>
      </c>
      <c r="F110">
        <v>130</v>
      </c>
      <c r="G110" t="s">
        <v>1</v>
      </c>
      <c r="H110" s="2">
        <v>7</v>
      </c>
      <c r="I110" s="3">
        <v>0.49618340188276622</v>
      </c>
      <c r="J110">
        <f>Table3[[#This Row],[Price of One Product]]*Table3[[#This Row],[No of Products in one Sale]]</f>
        <v>910</v>
      </c>
      <c r="K110">
        <f>Table3[[#This Row],[Revenue]]-(Table3[[#This Row],[Discount]]*100)</f>
        <v>860.38165981172335</v>
      </c>
    </row>
    <row r="111" spans="1:11" x14ac:dyDescent="0.3">
      <c r="A111" t="s">
        <v>134</v>
      </c>
      <c r="B111" t="s">
        <v>55</v>
      </c>
      <c r="C111" s="1">
        <v>44729</v>
      </c>
      <c r="D111" t="s">
        <v>63</v>
      </c>
      <c r="E111" t="s">
        <v>66</v>
      </c>
      <c r="F111">
        <v>60</v>
      </c>
      <c r="G111" t="s">
        <v>2</v>
      </c>
      <c r="H111" s="2">
        <v>13</v>
      </c>
      <c r="I111" s="3">
        <v>0.62889621592411693</v>
      </c>
      <c r="J111">
        <f>Table3[[#This Row],[Price of One Product]]*Table3[[#This Row],[No of Products in one Sale]]</f>
        <v>780</v>
      </c>
      <c r="K111">
        <f>Table3[[#This Row],[Revenue]]-(Table3[[#This Row],[Discount]]*100)</f>
        <v>717.11037840758831</v>
      </c>
    </row>
    <row r="112" spans="1:11" x14ac:dyDescent="0.3">
      <c r="A112" t="s">
        <v>135</v>
      </c>
      <c r="B112" t="s">
        <v>56</v>
      </c>
      <c r="C112" s="1">
        <v>44738</v>
      </c>
      <c r="D112" t="s">
        <v>64</v>
      </c>
      <c r="E112" t="s">
        <v>67</v>
      </c>
      <c r="F112">
        <v>95</v>
      </c>
      <c r="G112" t="s">
        <v>0</v>
      </c>
      <c r="H112" s="2">
        <v>8</v>
      </c>
      <c r="I112" s="3">
        <v>0.87580490637929664</v>
      </c>
      <c r="J112">
        <f>Table3[[#This Row],[Price of One Product]]*Table3[[#This Row],[No of Products in one Sale]]</f>
        <v>760</v>
      </c>
      <c r="K112">
        <f>Table3[[#This Row],[Revenue]]-(Table3[[#This Row],[Discount]]*100)</f>
        <v>672.41950936207036</v>
      </c>
    </row>
    <row r="113" spans="1:11" x14ac:dyDescent="0.3">
      <c r="A113" t="s">
        <v>136</v>
      </c>
      <c r="B113" t="s">
        <v>51</v>
      </c>
      <c r="C113" s="1">
        <v>44740</v>
      </c>
      <c r="D113" t="s">
        <v>59</v>
      </c>
      <c r="E113" t="s">
        <v>67</v>
      </c>
      <c r="F113">
        <v>72</v>
      </c>
      <c r="G113" t="s">
        <v>1</v>
      </c>
      <c r="H113" s="2">
        <v>11</v>
      </c>
      <c r="I113" s="3">
        <v>0.37069854126093349</v>
      </c>
      <c r="J113">
        <f>Table3[[#This Row],[Price of One Product]]*Table3[[#This Row],[No of Products in one Sale]]</f>
        <v>792</v>
      </c>
      <c r="K113">
        <f>Table3[[#This Row],[Revenue]]-(Table3[[#This Row],[Discount]]*100)</f>
        <v>754.93014587390667</v>
      </c>
    </row>
    <row r="114" spans="1:11" x14ac:dyDescent="0.3">
      <c r="A114" t="s">
        <v>137</v>
      </c>
      <c r="B114" t="s">
        <v>52</v>
      </c>
      <c r="C114" s="1">
        <v>44755</v>
      </c>
      <c r="D114" t="s">
        <v>60</v>
      </c>
      <c r="E114" t="s">
        <v>67</v>
      </c>
      <c r="F114">
        <v>65</v>
      </c>
      <c r="G114" t="s">
        <v>2</v>
      </c>
      <c r="H114" s="2">
        <v>10</v>
      </c>
      <c r="I114" s="3">
        <v>0.64422602074286228</v>
      </c>
      <c r="J114">
        <f>Table3[[#This Row],[Price of One Product]]*Table3[[#This Row],[No of Products in one Sale]]</f>
        <v>650</v>
      </c>
      <c r="K114">
        <f>Table3[[#This Row],[Revenue]]-(Table3[[#This Row],[Discount]]*100)</f>
        <v>585.57739792571374</v>
      </c>
    </row>
    <row r="115" spans="1:11" x14ac:dyDescent="0.3">
      <c r="A115" t="s">
        <v>138</v>
      </c>
      <c r="B115" t="s">
        <v>53</v>
      </c>
      <c r="C115" s="1">
        <v>44755</v>
      </c>
      <c r="D115" t="s">
        <v>61</v>
      </c>
      <c r="E115" t="s">
        <v>66</v>
      </c>
      <c r="F115">
        <v>250</v>
      </c>
      <c r="G115" t="s">
        <v>0</v>
      </c>
      <c r="H115" s="2">
        <v>2</v>
      </c>
      <c r="I115" s="3">
        <v>0.76652707543193765</v>
      </c>
      <c r="J115">
        <f>Table3[[#This Row],[Price of One Product]]*Table3[[#This Row],[No of Products in one Sale]]</f>
        <v>500</v>
      </c>
      <c r="K115">
        <f>Table3[[#This Row],[Revenue]]-(Table3[[#This Row],[Discount]]*100)</f>
        <v>423.34729245680626</v>
      </c>
    </row>
    <row r="116" spans="1:11" x14ac:dyDescent="0.3">
      <c r="A116" t="s">
        <v>139</v>
      </c>
      <c r="B116" t="s">
        <v>54</v>
      </c>
      <c r="C116" s="1">
        <v>44764</v>
      </c>
      <c r="D116" t="s">
        <v>62</v>
      </c>
      <c r="E116" t="s">
        <v>66</v>
      </c>
      <c r="F116">
        <v>130</v>
      </c>
      <c r="G116" t="s">
        <v>1</v>
      </c>
      <c r="H116" s="2">
        <v>2</v>
      </c>
      <c r="I116" s="3">
        <v>0.74416329829954486</v>
      </c>
      <c r="J116">
        <f>Table3[[#This Row],[Price of One Product]]*Table3[[#This Row],[No of Products in one Sale]]</f>
        <v>260</v>
      </c>
      <c r="K116">
        <f>Table3[[#This Row],[Revenue]]-(Table3[[#This Row],[Discount]]*100)</f>
        <v>185.58367017004551</v>
      </c>
    </row>
    <row r="117" spans="1:11" x14ac:dyDescent="0.3">
      <c r="A117" t="s">
        <v>140</v>
      </c>
      <c r="B117" t="s">
        <v>51</v>
      </c>
      <c r="C117" s="1">
        <v>44735</v>
      </c>
      <c r="D117" t="s">
        <v>59</v>
      </c>
      <c r="E117" t="s">
        <v>66</v>
      </c>
      <c r="F117">
        <v>72</v>
      </c>
      <c r="G117" t="s">
        <v>2</v>
      </c>
      <c r="H117" s="2">
        <v>8</v>
      </c>
      <c r="I117" s="3">
        <v>0.48484032292333201</v>
      </c>
      <c r="J117">
        <f>Table3[[#This Row],[Price of One Product]]*Table3[[#This Row],[No of Products in one Sale]]</f>
        <v>576</v>
      </c>
      <c r="K117">
        <f>Table3[[#This Row],[Revenue]]-(Table3[[#This Row],[Discount]]*100)</f>
        <v>527.51596770766685</v>
      </c>
    </row>
    <row r="118" spans="1:11" x14ac:dyDescent="0.3">
      <c r="A118" t="s">
        <v>141</v>
      </c>
      <c r="B118" t="s">
        <v>52</v>
      </c>
      <c r="C118" s="1">
        <v>44734</v>
      </c>
      <c r="D118" t="s">
        <v>60</v>
      </c>
      <c r="E118" t="s">
        <v>66</v>
      </c>
      <c r="F118">
        <v>65</v>
      </c>
      <c r="G118" t="s">
        <v>0</v>
      </c>
      <c r="H118" s="2">
        <v>8</v>
      </c>
      <c r="I118" s="3">
        <v>0.10556900790048951</v>
      </c>
      <c r="J118">
        <f>Table3[[#This Row],[Price of One Product]]*Table3[[#This Row],[No of Products in one Sale]]</f>
        <v>520</v>
      </c>
      <c r="K118">
        <f>Table3[[#This Row],[Revenue]]-(Table3[[#This Row],[Discount]]*100)</f>
        <v>509.44309920995107</v>
      </c>
    </row>
    <row r="119" spans="1:11" x14ac:dyDescent="0.3">
      <c r="A119" t="s">
        <v>142</v>
      </c>
      <c r="B119" t="s">
        <v>53</v>
      </c>
      <c r="C119" s="1">
        <v>44728</v>
      </c>
      <c r="D119" t="s">
        <v>61</v>
      </c>
      <c r="E119" t="s">
        <v>66</v>
      </c>
      <c r="F119">
        <v>250</v>
      </c>
      <c r="G119" t="s">
        <v>1</v>
      </c>
      <c r="H119" s="2">
        <v>1</v>
      </c>
      <c r="I119" s="3">
        <v>0.35681327352398817</v>
      </c>
      <c r="J119">
        <f>Table3[[#This Row],[Price of One Product]]*Table3[[#This Row],[No of Products in one Sale]]</f>
        <v>250</v>
      </c>
      <c r="K119">
        <f>Table3[[#This Row],[Revenue]]-(Table3[[#This Row],[Discount]]*100)</f>
        <v>214.31867264760118</v>
      </c>
    </row>
    <row r="120" spans="1:11" x14ac:dyDescent="0.3">
      <c r="A120" t="s">
        <v>143</v>
      </c>
      <c r="B120" t="s">
        <v>54</v>
      </c>
      <c r="C120" s="1">
        <v>44739</v>
      </c>
      <c r="D120" t="s">
        <v>62</v>
      </c>
      <c r="E120" t="s">
        <v>66</v>
      </c>
      <c r="F120">
        <v>130</v>
      </c>
      <c r="G120" t="s">
        <v>2</v>
      </c>
      <c r="H120" s="2">
        <v>2</v>
      </c>
      <c r="I120" s="3">
        <v>0.38966155247167111</v>
      </c>
      <c r="J120">
        <f>Table3[[#This Row],[Price of One Product]]*Table3[[#This Row],[No of Products in one Sale]]</f>
        <v>260</v>
      </c>
      <c r="K120">
        <f>Table3[[#This Row],[Revenue]]-(Table3[[#This Row],[Discount]]*100)</f>
        <v>221.03384475283289</v>
      </c>
    </row>
    <row r="121" spans="1:11" x14ac:dyDescent="0.3">
      <c r="A121" t="s">
        <v>144</v>
      </c>
      <c r="B121" t="s">
        <v>55</v>
      </c>
      <c r="C121" s="1">
        <v>44765</v>
      </c>
      <c r="D121" t="s">
        <v>63</v>
      </c>
      <c r="E121" t="s">
        <v>66</v>
      </c>
      <c r="F121">
        <v>60</v>
      </c>
      <c r="G121" t="s">
        <v>0</v>
      </c>
      <c r="H121" s="2">
        <v>6</v>
      </c>
      <c r="I121" s="3">
        <v>0.27342799854809485</v>
      </c>
      <c r="J121">
        <f>Table3[[#This Row],[Price of One Product]]*Table3[[#This Row],[No of Products in one Sale]]</f>
        <v>360</v>
      </c>
      <c r="K121">
        <f>Table3[[#This Row],[Revenue]]-(Table3[[#This Row],[Discount]]*100)</f>
        <v>332.65720014519053</v>
      </c>
    </row>
    <row r="122" spans="1:11" x14ac:dyDescent="0.3">
      <c r="A122" t="s">
        <v>145</v>
      </c>
      <c r="B122" t="s">
        <v>51</v>
      </c>
      <c r="C122" s="1">
        <v>44740</v>
      </c>
      <c r="D122" t="s">
        <v>59</v>
      </c>
      <c r="E122" t="s">
        <v>66</v>
      </c>
      <c r="F122">
        <v>72</v>
      </c>
      <c r="G122" t="s">
        <v>1</v>
      </c>
      <c r="H122" s="2">
        <v>11</v>
      </c>
      <c r="I122" s="3">
        <v>0.68404340685026022</v>
      </c>
      <c r="J122">
        <f>Table3[[#This Row],[Price of One Product]]*Table3[[#This Row],[No of Products in one Sale]]</f>
        <v>792</v>
      </c>
      <c r="K122">
        <f>Table3[[#This Row],[Revenue]]-(Table3[[#This Row],[Discount]]*100)</f>
        <v>723.595659314974</v>
      </c>
    </row>
    <row r="123" spans="1:11" x14ac:dyDescent="0.3">
      <c r="A123" t="s">
        <v>146</v>
      </c>
      <c r="B123" t="s">
        <v>52</v>
      </c>
      <c r="C123" s="1">
        <v>44734</v>
      </c>
      <c r="D123" t="s">
        <v>60</v>
      </c>
      <c r="E123" t="s">
        <v>66</v>
      </c>
      <c r="F123">
        <v>65</v>
      </c>
      <c r="G123" t="s">
        <v>2</v>
      </c>
      <c r="H123" s="2">
        <v>4</v>
      </c>
      <c r="I123" s="3">
        <v>0.30511671475159663</v>
      </c>
      <c r="J123">
        <f>Table3[[#This Row],[Price of One Product]]*Table3[[#This Row],[No of Products in one Sale]]</f>
        <v>260</v>
      </c>
      <c r="K123">
        <f>Table3[[#This Row],[Revenue]]-(Table3[[#This Row],[Discount]]*100)</f>
        <v>229.48832852484034</v>
      </c>
    </row>
    <row r="124" spans="1:11" x14ac:dyDescent="0.3">
      <c r="A124" t="s">
        <v>147</v>
      </c>
      <c r="B124" t="s">
        <v>53</v>
      </c>
      <c r="C124" s="1">
        <v>44727</v>
      </c>
      <c r="D124" t="s">
        <v>61</v>
      </c>
      <c r="E124" t="s">
        <v>67</v>
      </c>
      <c r="F124">
        <v>250</v>
      </c>
      <c r="G124" t="s">
        <v>0</v>
      </c>
      <c r="H124" s="2">
        <v>3</v>
      </c>
      <c r="I124" s="3">
        <v>0.26634683182511409</v>
      </c>
      <c r="J124">
        <f>Table3[[#This Row],[Price of One Product]]*Table3[[#This Row],[No of Products in one Sale]]</f>
        <v>750</v>
      </c>
      <c r="K124">
        <f>Table3[[#This Row],[Revenue]]-(Table3[[#This Row],[Discount]]*100)</f>
        <v>723.36531681748863</v>
      </c>
    </row>
    <row r="125" spans="1:11" x14ac:dyDescent="0.3">
      <c r="A125" t="s">
        <v>148</v>
      </c>
      <c r="B125" t="s">
        <v>54</v>
      </c>
      <c r="C125" s="1">
        <v>44737</v>
      </c>
      <c r="D125" t="s">
        <v>62</v>
      </c>
      <c r="E125" t="s">
        <v>66</v>
      </c>
      <c r="F125">
        <v>130</v>
      </c>
      <c r="G125" t="s">
        <v>1</v>
      </c>
      <c r="H125" s="2">
        <v>2</v>
      </c>
      <c r="I125" s="3">
        <v>0.95598379426073032</v>
      </c>
      <c r="J125">
        <f>Table3[[#This Row],[Price of One Product]]*Table3[[#This Row],[No of Products in one Sale]]</f>
        <v>260</v>
      </c>
      <c r="K125">
        <f>Table3[[#This Row],[Revenue]]-(Table3[[#This Row],[Discount]]*100)</f>
        <v>164.40162057392695</v>
      </c>
    </row>
    <row r="126" spans="1:11" x14ac:dyDescent="0.3">
      <c r="A126" t="s">
        <v>149</v>
      </c>
      <c r="B126" t="s">
        <v>51</v>
      </c>
      <c r="C126" s="1">
        <v>44747</v>
      </c>
      <c r="D126" t="s">
        <v>59</v>
      </c>
      <c r="E126" t="s">
        <v>66</v>
      </c>
      <c r="F126">
        <v>72</v>
      </c>
      <c r="G126" t="s">
        <v>2</v>
      </c>
      <c r="H126" s="2">
        <v>3</v>
      </c>
      <c r="I126" s="3">
        <v>0.78465682989488972</v>
      </c>
      <c r="J126">
        <f>Table3[[#This Row],[Price of One Product]]*Table3[[#This Row],[No of Products in one Sale]]</f>
        <v>216</v>
      </c>
      <c r="K126">
        <f>Table3[[#This Row],[Revenue]]-(Table3[[#This Row],[Discount]]*100)</f>
        <v>137.53431701051102</v>
      </c>
    </row>
    <row r="127" spans="1:11" x14ac:dyDescent="0.3">
      <c r="A127" t="s">
        <v>150</v>
      </c>
      <c r="B127" t="s">
        <v>52</v>
      </c>
      <c r="C127" s="1">
        <v>44754</v>
      </c>
      <c r="D127" t="s">
        <v>60</v>
      </c>
      <c r="E127" t="s">
        <v>66</v>
      </c>
      <c r="F127">
        <v>65</v>
      </c>
      <c r="G127" t="s">
        <v>0</v>
      </c>
      <c r="H127" s="2">
        <v>4</v>
      </c>
      <c r="I127" s="3">
        <v>0.92531650826605816</v>
      </c>
      <c r="J127">
        <f>Table3[[#This Row],[Price of One Product]]*Table3[[#This Row],[No of Products in one Sale]]</f>
        <v>260</v>
      </c>
      <c r="K127">
        <f>Table3[[#This Row],[Revenue]]-(Table3[[#This Row],[Discount]]*100)</f>
        <v>167.46834917339419</v>
      </c>
    </row>
    <row r="128" spans="1:11" x14ac:dyDescent="0.3">
      <c r="A128" t="s">
        <v>151</v>
      </c>
      <c r="B128" t="s">
        <v>53</v>
      </c>
      <c r="C128" s="1">
        <v>44760</v>
      </c>
      <c r="D128" t="s">
        <v>61</v>
      </c>
      <c r="E128" t="s">
        <v>66</v>
      </c>
      <c r="F128">
        <v>250</v>
      </c>
      <c r="G128" t="s">
        <v>1</v>
      </c>
      <c r="H128" s="2">
        <v>3</v>
      </c>
      <c r="I128" s="3">
        <v>0.91314982692991542</v>
      </c>
      <c r="J128">
        <f>Table3[[#This Row],[Price of One Product]]*Table3[[#This Row],[No of Products in one Sale]]</f>
        <v>750</v>
      </c>
      <c r="K128">
        <f>Table3[[#This Row],[Revenue]]-(Table3[[#This Row],[Discount]]*100)</f>
        <v>658.68501730700848</v>
      </c>
    </row>
    <row r="129" spans="1:11" x14ac:dyDescent="0.3">
      <c r="A129" t="s">
        <v>152</v>
      </c>
      <c r="B129" t="s">
        <v>54</v>
      </c>
      <c r="C129" s="1">
        <v>44759</v>
      </c>
      <c r="D129" t="s">
        <v>62</v>
      </c>
      <c r="E129" t="s">
        <v>66</v>
      </c>
      <c r="F129">
        <v>130</v>
      </c>
      <c r="G129" t="s">
        <v>2</v>
      </c>
      <c r="H129" s="2">
        <v>2</v>
      </c>
      <c r="I129" s="3">
        <v>8.4586093307030152E-2</v>
      </c>
      <c r="J129">
        <f>Table3[[#This Row],[Price of One Product]]*Table3[[#This Row],[No of Products in one Sale]]</f>
        <v>260</v>
      </c>
      <c r="K129">
        <f>Table3[[#This Row],[Revenue]]-(Table3[[#This Row],[Discount]]*100)</f>
        <v>251.54139066929699</v>
      </c>
    </row>
    <row r="130" spans="1:11" x14ac:dyDescent="0.3">
      <c r="A130" t="s">
        <v>153</v>
      </c>
      <c r="B130" t="s">
        <v>55</v>
      </c>
      <c r="C130" s="1">
        <v>44735</v>
      </c>
      <c r="D130" t="s">
        <v>63</v>
      </c>
      <c r="E130" t="s">
        <v>67</v>
      </c>
      <c r="F130">
        <v>60</v>
      </c>
      <c r="G130" t="s">
        <v>0</v>
      </c>
      <c r="H130" s="2">
        <v>7</v>
      </c>
      <c r="I130" s="3">
        <v>0.92983220282837542</v>
      </c>
      <c r="J130">
        <f>Table3[[#This Row],[Price of One Product]]*Table3[[#This Row],[No of Products in one Sale]]</f>
        <v>420</v>
      </c>
      <c r="K130">
        <f>Table3[[#This Row],[Revenue]]-(Table3[[#This Row],[Discount]]*100)</f>
        <v>327.01677971716248</v>
      </c>
    </row>
    <row r="131" spans="1:11" x14ac:dyDescent="0.3">
      <c r="A131" t="s">
        <v>154</v>
      </c>
      <c r="B131" t="s">
        <v>56</v>
      </c>
      <c r="C131" s="1">
        <v>44734</v>
      </c>
      <c r="D131" t="s">
        <v>64</v>
      </c>
      <c r="E131" t="s">
        <v>66</v>
      </c>
      <c r="F131">
        <v>95</v>
      </c>
      <c r="G131" t="s">
        <v>1</v>
      </c>
      <c r="H131" s="2">
        <v>6</v>
      </c>
      <c r="I131" s="3">
        <v>0.13029960752667558</v>
      </c>
      <c r="J131">
        <f>Table3[[#This Row],[Price of One Product]]*Table3[[#This Row],[No of Products in one Sale]]</f>
        <v>570</v>
      </c>
      <c r="K131">
        <f>Table3[[#This Row],[Revenue]]-(Table3[[#This Row],[Discount]]*100)</f>
        <v>556.97003924733247</v>
      </c>
    </row>
    <row r="132" spans="1:11" x14ac:dyDescent="0.3">
      <c r="A132" t="s">
        <v>155</v>
      </c>
      <c r="B132" t="s">
        <v>51</v>
      </c>
      <c r="C132" s="1">
        <v>44753</v>
      </c>
      <c r="D132" t="s">
        <v>59</v>
      </c>
      <c r="E132" t="s">
        <v>66</v>
      </c>
      <c r="F132">
        <v>72</v>
      </c>
      <c r="G132" t="s">
        <v>2</v>
      </c>
      <c r="H132" s="2">
        <v>6</v>
      </c>
      <c r="I132" s="3">
        <v>0.41456728266200249</v>
      </c>
      <c r="J132">
        <f>Table3[[#This Row],[Price of One Product]]*Table3[[#This Row],[No of Products in one Sale]]</f>
        <v>432</v>
      </c>
      <c r="K132">
        <f>Table3[[#This Row],[Revenue]]-(Table3[[#This Row],[Discount]]*100)</f>
        <v>390.54327173379977</v>
      </c>
    </row>
    <row r="133" spans="1:11" x14ac:dyDescent="0.3">
      <c r="A133" t="s">
        <v>156</v>
      </c>
      <c r="B133" t="s">
        <v>52</v>
      </c>
      <c r="C133" s="1">
        <v>44739</v>
      </c>
      <c r="D133" t="s">
        <v>60</v>
      </c>
      <c r="E133" t="s">
        <v>66</v>
      </c>
      <c r="F133">
        <v>65</v>
      </c>
      <c r="G133" t="s">
        <v>0</v>
      </c>
      <c r="H133" s="2">
        <v>8</v>
      </c>
      <c r="I133" s="3">
        <v>0.77953807822657883</v>
      </c>
      <c r="J133">
        <f>Table3[[#This Row],[Price of One Product]]*Table3[[#This Row],[No of Products in one Sale]]</f>
        <v>520</v>
      </c>
      <c r="K133">
        <f>Table3[[#This Row],[Revenue]]-(Table3[[#This Row],[Discount]]*100)</f>
        <v>442.04619217734211</v>
      </c>
    </row>
    <row r="134" spans="1:11" x14ac:dyDescent="0.3">
      <c r="A134" t="s">
        <v>157</v>
      </c>
      <c r="B134" t="s">
        <v>53</v>
      </c>
      <c r="C134" s="1">
        <v>44740</v>
      </c>
      <c r="D134" t="s">
        <v>61</v>
      </c>
      <c r="E134" t="s">
        <v>67</v>
      </c>
      <c r="F134">
        <v>250</v>
      </c>
      <c r="G134" t="s">
        <v>1</v>
      </c>
      <c r="H134" s="2">
        <v>3</v>
      </c>
      <c r="I134" s="3">
        <v>0.56602493379943331</v>
      </c>
      <c r="J134">
        <f>Table3[[#This Row],[Price of One Product]]*Table3[[#This Row],[No of Products in one Sale]]</f>
        <v>750</v>
      </c>
      <c r="K134">
        <f>Table3[[#This Row],[Revenue]]-(Table3[[#This Row],[Discount]]*100)</f>
        <v>693.39750662005667</v>
      </c>
    </row>
    <row r="135" spans="1:11" x14ac:dyDescent="0.3">
      <c r="A135" t="s">
        <v>158</v>
      </c>
      <c r="B135" t="s">
        <v>54</v>
      </c>
      <c r="C135" s="1">
        <v>44748</v>
      </c>
      <c r="D135" t="s">
        <v>62</v>
      </c>
      <c r="E135" t="s">
        <v>67</v>
      </c>
      <c r="F135">
        <v>130</v>
      </c>
      <c r="G135" t="s">
        <v>2</v>
      </c>
      <c r="H135" s="2">
        <v>2</v>
      </c>
      <c r="I135" s="3">
        <v>0.7922771947085826</v>
      </c>
      <c r="J135">
        <f>Table3[[#This Row],[Price of One Product]]*Table3[[#This Row],[No of Products in one Sale]]</f>
        <v>260</v>
      </c>
      <c r="K135">
        <f>Table3[[#This Row],[Revenue]]-(Table3[[#This Row],[Discount]]*100)</f>
        <v>180.77228052914174</v>
      </c>
    </row>
    <row r="136" spans="1:11" x14ac:dyDescent="0.3">
      <c r="A136" t="s">
        <v>159</v>
      </c>
      <c r="B136" t="s">
        <v>51</v>
      </c>
      <c r="C136" s="1">
        <v>44731</v>
      </c>
      <c r="D136" t="s">
        <v>59</v>
      </c>
      <c r="E136" t="s">
        <v>67</v>
      </c>
      <c r="F136">
        <v>72</v>
      </c>
      <c r="G136" t="s">
        <v>0</v>
      </c>
      <c r="H136" s="2">
        <v>9</v>
      </c>
      <c r="I136" s="3">
        <v>9.6806596410280221E-2</v>
      </c>
      <c r="J136">
        <f>Table3[[#This Row],[Price of One Product]]*Table3[[#This Row],[No of Products in one Sale]]</f>
        <v>648</v>
      </c>
      <c r="K136">
        <f>Table3[[#This Row],[Revenue]]-(Table3[[#This Row],[Discount]]*100)</f>
        <v>638.319340358972</v>
      </c>
    </row>
    <row r="137" spans="1:11" x14ac:dyDescent="0.3">
      <c r="A137" t="s">
        <v>160</v>
      </c>
      <c r="B137" t="s">
        <v>52</v>
      </c>
      <c r="C137" s="1">
        <v>44763</v>
      </c>
      <c r="D137" t="s">
        <v>60</v>
      </c>
      <c r="E137" t="s">
        <v>67</v>
      </c>
      <c r="F137">
        <v>65</v>
      </c>
      <c r="G137" t="s">
        <v>1</v>
      </c>
      <c r="H137" s="2">
        <v>8</v>
      </c>
      <c r="I137" s="3">
        <v>0.10738058788365801</v>
      </c>
      <c r="J137">
        <f>Table3[[#This Row],[Price of One Product]]*Table3[[#This Row],[No of Products in one Sale]]</f>
        <v>520</v>
      </c>
      <c r="K137">
        <f>Table3[[#This Row],[Revenue]]-(Table3[[#This Row],[Discount]]*100)</f>
        <v>509.26194121163422</v>
      </c>
    </row>
    <row r="138" spans="1:11" x14ac:dyDescent="0.3">
      <c r="A138" t="s">
        <v>161</v>
      </c>
      <c r="B138" t="s">
        <v>53</v>
      </c>
      <c r="C138" s="1">
        <v>44733</v>
      </c>
      <c r="D138" t="s">
        <v>61</v>
      </c>
      <c r="E138" t="s">
        <v>67</v>
      </c>
      <c r="F138">
        <v>250</v>
      </c>
      <c r="G138" t="s">
        <v>2</v>
      </c>
      <c r="H138" s="2">
        <v>1</v>
      </c>
      <c r="I138" s="3">
        <v>0.68298720032284699</v>
      </c>
      <c r="J138">
        <f>Table3[[#This Row],[Price of One Product]]*Table3[[#This Row],[No of Products in one Sale]]</f>
        <v>250</v>
      </c>
      <c r="K138">
        <f>Table3[[#This Row],[Revenue]]-(Table3[[#This Row],[Discount]]*100)</f>
        <v>181.70127996771529</v>
      </c>
    </row>
    <row r="139" spans="1:11" x14ac:dyDescent="0.3">
      <c r="A139" t="s">
        <v>162</v>
      </c>
      <c r="B139" t="s">
        <v>54</v>
      </c>
      <c r="C139" s="1">
        <v>44746</v>
      </c>
      <c r="D139" t="s">
        <v>62</v>
      </c>
      <c r="E139" t="s">
        <v>67</v>
      </c>
      <c r="F139">
        <v>130</v>
      </c>
      <c r="G139" t="s">
        <v>0</v>
      </c>
      <c r="H139" s="2">
        <v>2</v>
      </c>
      <c r="I139" s="3">
        <v>8.8476327566971991E-2</v>
      </c>
      <c r="J139">
        <f>Table3[[#This Row],[Price of One Product]]*Table3[[#This Row],[No of Products in one Sale]]</f>
        <v>260</v>
      </c>
      <c r="K139">
        <f>Table3[[#This Row],[Revenue]]-(Table3[[#This Row],[Discount]]*100)</f>
        <v>251.15236724330279</v>
      </c>
    </row>
    <row r="140" spans="1:11" x14ac:dyDescent="0.3">
      <c r="A140" t="s">
        <v>163</v>
      </c>
      <c r="B140" t="s">
        <v>51</v>
      </c>
      <c r="C140" s="1">
        <v>44755</v>
      </c>
      <c r="D140" t="s">
        <v>59</v>
      </c>
      <c r="E140" t="s">
        <v>66</v>
      </c>
      <c r="F140">
        <v>72</v>
      </c>
      <c r="G140" t="s">
        <v>0</v>
      </c>
      <c r="H140" s="2">
        <v>9</v>
      </c>
      <c r="I140" s="3">
        <v>0.12263076179640997</v>
      </c>
      <c r="J140">
        <f>Table3[[#This Row],[Price of One Product]]*Table3[[#This Row],[No of Products in one Sale]]</f>
        <v>648</v>
      </c>
      <c r="K140">
        <f>Table3[[#This Row],[Revenue]]-(Table3[[#This Row],[Discount]]*100)</f>
        <v>635.73692382035904</v>
      </c>
    </row>
    <row r="141" spans="1:11" x14ac:dyDescent="0.3">
      <c r="A141" t="s">
        <v>164</v>
      </c>
      <c r="B141" t="s">
        <v>52</v>
      </c>
      <c r="C141" s="1">
        <v>44755</v>
      </c>
      <c r="D141" t="s">
        <v>60</v>
      </c>
      <c r="E141" t="s">
        <v>67</v>
      </c>
      <c r="F141">
        <v>65</v>
      </c>
      <c r="G141" t="s">
        <v>1</v>
      </c>
      <c r="H141" s="2">
        <v>7</v>
      </c>
      <c r="I141" s="3">
        <v>0.21348123854438894</v>
      </c>
      <c r="J141">
        <f>Table3[[#This Row],[Price of One Product]]*Table3[[#This Row],[No of Products in one Sale]]</f>
        <v>455</v>
      </c>
      <c r="K141">
        <f>Table3[[#This Row],[Revenue]]-(Table3[[#This Row],[Discount]]*100)</f>
        <v>433.65187614556112</v>
      </c>
    </row>
    <row r="142" spans="1:11" x14ac:dyDescent="0.3">
      <c r="A142" t="s">
        <v>165</v>
      </c>
      <c r="B142" t="s">
        <v>53</v>
      </c>
      <c r="C142" s="1">
        <v>44727</v>
      </c>
      <c r="D142" t="s">
        <v>61</v>
      </c>
      <c r="E142" t="s">
        <v>66</v>
      </c>
      <c r="F142">
        <v>250</v>
      </c>
      <c r="G142" t="s">
        <v>2</v>
      </c>
      <c r="H142" s="2">
        <v>3</v>
      </c>
      <c r="I142" s="3">
        <v>0.51777110877083832</v>
      </c>
      <c r="J142">
        <f>Table3[[#This Row],[Price of One Product]]*Table3[[#This Row],[No of Products in one Sale]]</f>
        <v>750</v>
      </c>
      <c r="K142">
        <f>Table3[[#This Row],[Revenue]]-(Table3[[#This Row],[Discount]]*100)</f>
        <v>698.22288912291617</v>
      </c>
    </row>
    <row r="143" spans="1:11" x14ac:dyDescent="0.3">
      <c r="A143" t="s">
        <v>166</v>
      </c>
      <c r="B143" t="s">
        <v>54</v>
      </c>
      <c r="C143" s="1">
        <v>44746</v>
      </c>
      <c r="D143" t="s">
        <v>62</v>
      </c>
      <c r="E143" t="s">
        <v>67</v>
      </c>
      <c r="F143">
        <v>130</v>
      </c>
      <c r="G143" t="s">
        <v>0</v>
      </c>
      <c r="H143" s="2">
        <v>3</v>
      </c>
      <c r="I143" s="3">
        <v>0.2471412366587864</v>
      </c>
      <c r="J143">
        <f>Table3[[#This Row],[Price of One Product]]*Table3[[#This Row],[No of Products in one Sale]]</f>
        <v>390</v>
      </c>
      <c r="K143">
        <f>Table3[[#This Row],[Revenue]]-(Table3[[#This Row],[Discount]]*100)</f>
        <v>365.28587633412138</v>
      </c>
    </row>
    <row r="144" spans="1:11" x14ac:dyDescent="0.3">
      <c r="A144" t="s">
        <v>167</v>
      </c>
      <c r="B144" t="s">
        <v>51</v>
      </c>
      <c r="C144" s="1">
        <v>44740</v>
      </c>
      <c r="D144" t="s">
        <v>59</v>
      </c>
      <c r="E144" t="s">
        <v>66</v>
      </c>
      <c r="F144">
        <v>72</v>
      </c>
      <c r="G144" t="s">
        <v>1</v>
      </c>
      <c r="H144" s="2">
        <v>4</v>
      </c>
      <c r="I144" s="3">
        <v>0.74108890181243625</v>
      </c>
      <c r="J144">
        <f>Table3[[#This Row],[Price of One Product]]*Table3[[#This Row],[No of Products in one Sale]]</f>
        <v>288</v>
      </c>
      <c r="K144">
        <f>Table3[[#This Row],[Revenue]]-(Table3[[#This Row],[Discount]]*100)</f>
        <v>213.89110981875638</v>
      </c>
    </row>
    <row r="145" spans="1:11" x14ac:dyDescent="0.3">
      <c r="A145" t="s">
        <v>168</v>
      </c>
      <c r="B145" t="s">
        <v>52</v>
      </c>
      <c r="C145" s="1">
        <v>44743</v>
      </c>
      <c r="D145" t="s">
        <v>60</v>
      </c>
      <c r="E145" t="s">
        <v>67</v>
      </c>
      <c r="F145">
        <v>65</v>
      </c>
      <c r="G145" t="s">
        <v>2</v>
      </c>
      <c r="H145" s="2">
        <v>5</v>
      </c>
      <c r="I145" s="3">
        <v>0.7589550474918334</v>
      </c>
      <c r="J145">
        <f>Table3[[#This Row],[Price of One Product]]*Table3[[#This Row],[No of Products in one Sale]]</f>
        <v>325</v>
      </c>
      <c r="K145">
        <f>Table3[[#This Row],[Revenue]]-(Table3[[#This Row],[Discount]]*100)</f>
        <v>249.10449525081665</v>
      </c>
    </row>
    <row r="146" spans="1:11" x14ac:dyDescent="0.3">
      <c r="A146" t="s">
        <v>169</v>
      </c>
      <c r="B146" t="s">
        <v>53</v>
      </c>
      <c r="C146" s="1">
        <v>44737</v>
      </c>
      <c r="D146" t="s">
        <v>61</v>
      </c>
      <c r="E146" t="s">
        <v>66</v>
      </c>
      <c r="F146">
        <v>250</v>
      </c>
      <c r="G146" t="s">
        <v>0</v>
      </c>
      <c r="H146" s="2">
        <v>4</v>
      </c>
      <c r="I146" s="3">
        <v>0.39519452416647527</v>
      </c>
      <c r="J146">
        <f>Table3[[#This Row],[Price of One Product]]*Table3[[#This Row],[No of Products in one Sale]]</f>
        <v>1000</v>
      </c>
      <c r="K146">
        <f>Table3[[#This Row],[Revenue]]-(Table3[[#This Row],[Discount]]*100)</f>
        <v>960.48054758335252</v>
      </c>
    </row>
    <row r="147" spans="1:11" x14ac:dyDescent="0.3">
      <c r="A147" t="s">
        <v>170</v>
      </c>
      <c r="B147" t="s">
        <v>54</v>
      </c>
      <c r="C147" s="1">
        <v>44757</v>
      </c>
      <c r="D147" t="s">
        <v>62</v>
      </c>
      <c r="E147" t="s">
        <v>67</v>
      </c>
      <c r="F147">
        <v>130</v>
      </c>
      <c r="G147" t="s">
        <v>1</v>
      </c>
      <c r="H147" s="2">
        <v>5</v>
      </c>
      <c r="I147" s="3">
        <v>2.5857814158937731E-2</v>
      </c>
      <c r="J147">
        <f>Table3[[#This Row],[Price of One Product]]*Table3[[#This Row],[No of Products in one Sale]]</f>
        <v>650</v>
      </c>
      <c r="K147">
        <f>Table3[[#This Row],[Revenue]]-(Table3[[#This Row],[Discount]]*100)</f>
        <v>647.41421858410627</v>
      </c>
    </row>
    <row r="148" spans="1:11" x14ac:dyDescent="0.3">
      <c r="A148" t="s">
        <v>171</v>
      </c>
      <c r="B148" t="s">
        <v>55</v>
      </c>
      <c r="C148" s="1">
        <v>44745</v>
      </c>
      <c r="D148" t="s">
        <v>63</v>
      </c>
      <c r="E148" t="s">
        <v>66</v>
      </c>
      <c r="F148">
        <v>60</v>
      </c>
      <c r="G148" t="s">
        <v>2</v>
      </c>
      <c r="H148" s="2">
        <v>10</v>
      </c>
      <c r="I148" s="3">
        <v>0.35224195755599907</v>
      </c>
      <c r="J148">
        <f>Table3[[#This Row],[Price of One Product]]*Table3[[#This Row],[No of Products in one Sale]]</f>
        <v>600</v>
      </c>
      <c r="K148">
        <f>Table3[[#This Row],[Revenue]]-(Table3[[#This Row],[Discount]]*100)</f>
        <v>564.77580424440009</v>
      </c>
    </row>
    <row r="149" spans="1:11" x14ac:dyDescent="0.3">
      <c r="A149" t="s">
        <v>172</v>
      </c>
      <c r="B149" t="s">
        <v>51</v>
      </c>
      <c r="C149" s="1">
        <v>44760</v>
      </c>
      <c r="D149" t="s">
        <v>59</v>
      </c>
      <c r="E149" t="s">
        <v>67</v>
      </c>
      <c r="F149">
        <v>72</v>
      </c>
      <c r="G149" t="s">
        <v>0</v>
      </c>
      <c r="H149" s="2">
        <v>12</v>
      </c>
      <c r="I149" s="3">
        <v>4.2934737769464881E-2</v>
      </c>
      <c r="J149">
        <f>Table3[[#This Row],[Price of One Product]]*Table3[[#This Row],[No of Products in one Sale]]</f>
        <v>864</v>
      </c>
      <c r="K149">
        <f>Table3[[#This Row],[Revenue]]-(Table3[[#This Row],[Discount]]*100)</f>
        <v>859.70652622305352</v>
      </c>
    </row>
    <row r="150" spans="1:11" x14ac:dyDescent="0.3">
      <c r="A150" t="s">
        <v>173</v>
      </c>
      <c r="B150" t="s">
        <v>52</v>
      </c>
      <c r="C150" s="1">
        <v>44750</v>
      </c>
      <c r="D150" t="s">
        <v>60</v>
      </c>
      <c r="E150" t="s">
        <v>66</v>
      </c>
      <c r="F150">
        <v>65</v>
      </c>
      <c r="G150" t="s">
        <v>1</v>
      </c>
      <c r="H150" s="2">
        <v>12</v>
      </c>
      <c r="I150" s="3">
        <v>6.8824781708392013E-3</v>
      </c>
      <c r="J150">
        <f>Table3[[#This Row],[Price of One Product]]*Table3[[#This Row],[No of Products in one Sale]]</f>
        <v>780</v>
      </c>
      <c r="K150">
        <f>Table3[[#This Row],[Revenue]]-(Table3[[#This Row],[Discount]]*100)</f>
        <v>779.31175218291605</v>
      </c>
    </row>
    <row r="151" spans="1:11" x14ac:dyDescent="0.3">
      <c r="A151" t="s">
        <v>174</v>
      </c>
      <c r="B151" t="s">
        <v>53</v>
      </c>
      <c r="C151" s="1">
        <v>44742</v>
      </c>
      <c r="D151" t="s">
        <v>61</v>
      </c>
      <c r="E151" t="s">
        <v>67</v>
      </c>
      <c r="F151">
        <v>250</v>
      </c>
      <c r="G151" t="s">
        <v>2</v>
      </c>
      <c r="H151" s="2">
        <v>1</v>
      </c>
      <c r="I151" s="3">
        <v>0.8553400747255635</v>
      </c>
      <c r="J151">
        <f>Table3[[#This Row],[Price of One Product]]*Table3[[#This Row],[No of Products in one Sale]]</f>
        <v>250</v>
      </c>
      <c r="K151">
        <f>Table3[[#This Row],[Revenue]]-(Table3[[#This Row],[Discount]]*100)</f>
        <v>164.46599252744363</v>
      </c>
    </row>
    <row r="152" spans="1:11" x14ac:dyDescent="0.3">
      <c r="A152" t="s">
        <v>175</v>
      </c>
      <c r="B152" t="s">
        <v>54</v>
      </c>
      <c r="C152" s="1">
        <v>44754</v>
      </c>
      <c r="D152" t="s">
        <v>62</v>
      </c>
      <c r="E152" t="s">
        <v>66</v>
      </c>
      <c r="F152">
        <v>130</v>
      </c>
      <c r="G152" t="s">
        <v>0</v>
      </c>
      <c r="H152" s="2">
        <v>6</v>
      </c>
      <c r="I152" s="3">
        <v>0.62107648533214554</v>
      </c>
      <c r="J152">
        <f>Table3[[#This Row],[Price of One Product]]*Table3[[#This Row],[No of Products in one Sale]]</f>
        <v>780</v>
      </c>
      <c r="K152">
        <f>Table3[[#This Row],[Revenue]]-(Table3[[#This Row],[Discount]]*100)</f>
        <v>717.89235146678539</v>
      </c>
    </row>
    <row r="153" spans="1:11" x14ac:dyDescent="0.3">
      <c r="A153" t="s">
        <v>176</v>
      </c>
      <c r="B153" t="s">
        <v>51</v>
      </c>
      <c r="C153" s="1">
        <v>44746</v>
      </c>
      <c r="D153" t="s">
        <v>59</v>
      </c>
      <c r="E153" t="s">
        <v>67</v>
      </c>
      <c r="F153">
        <v>72</v>
      </c>
      <c r="G153" t="s">
        <v>1</v>
      </c>
      <c r="H153" s="2">
        <v>3</v>
      </c>
      <c r="I153" s="3">
        <v>0.93819201157518672</v>
      </c>
      <c r="J153">
        <f>Table3[[#This Row],[Price of One Product]]*Table3[[#This Row],[No of Products in one Sale]]</f>
        <v>216</v>
      </c>
      <c r="K153">
        <f>Table3[[#This Row],[Revenue]]-(Table3[[#This Row],[Discount]]*100)</f>
        <v>122.18079884248132</v>
      </c>
    </row>
    <row r="154" spans="1:11" x14ac:dyDescent="0.3">
      <c r="A154" t="s">
        <v>177</v>
      </c>
      <c r="B154" t="s">
        <v>52</v>
      </c>
      <c r="C154" s="1">
        <v>44752</v>
      </c>
      <c r="D154" t="s">
        <v>60</v>
      </c>
      <c r="E154" t="s">
        <v>66</v>
      </c>
      <c r="F154">
        <v>65</v>
      </c>
      <c r="G154" t="s">
        <v>2</v>
      </c>
      <c r="H154" s="2">
        <v>12</v>
      </c>
      <c r="I154" s="3">
        <v>0.97731506347213748</v>
      </c>
      <c r="J154">
        <f>Table3[[#This Row],[Price of One Product]]*Table3[[#This Row],[No of Products in one Sale]]</f>
        <v>780</v>
      </c>
      <c r="K154">
        <f>Table3[[#This Row],[Revenue]]-(Table3[[#This Row],[Discount]]*100)</f>
        <v>682.26849365278622</v>
      </c>
    </row>
    <row r="155" spans="1:11" x14ac:dyDescent="0.3">
      <c r="A155" t="s">
        <v>178</v>
      </c>
      <c r="B155" t="s">
        <v>53</v>
      </c>
      <c r="C155" s="1">
        <v>44725</v>
      </c>
      <c r="D155" t="s">
        <v>61</v>
      </c>
      <c r="E155" t="s">
        <v>67</v>
      </c>
      <c r="F155">
        <v>250</v>
      </c>
      <c r="G155" t="s">
        <v>0</v>
      </c>
      <c r="H155" s="2">
        <v>3</v>
      </c>
      <c r="I155" s="3">
        <v>0.93618769203099483</v>
      </c>
      <c r="J155">
        <f>Table3[[#This Row],[Price of One Product]]*Table3[[#This Row],[No of Products in one Sale]]</f>
        <v>750</v>
      </c>
      <c r="K155">
        <f>Table3[[#This Row],[Revenue]]-(Table3[[#This Row],[Discount]]*100)</f>
        <v>656.38123079690047</v>
      </c>
    </row>
    <row r="156" spans="1:11" x14ac:dyDescent="0.3">
      <c r="A156" t="s">
        <v>179</v>
      </c>
      <c r="B156" t="s">
        <v>54</v>
      </c>
      <c r="C156" s="1">
        <v>44734</v>
      </c>
      <c r="D156" t="s">
        <v>62</v>
      </c>
      <c r="E156" t="s">
        <v>66</v>
      </c>
      <c r="F156">
        <v>130</v>
      </c>
      <c r="G156" t="s">
        <v>1</v>
      </c>
      <c r="H156" s="2">
        <v>5</v>
      </c>
      <c r="I156" s="3">
        <v>0.92747059451906588</v>
      </c>
      <c r="J156">
        <f>Table3[[#This Row],[Price of One Product]]*Table3[[#This Row],[No of Products in one Sale]]</f>
        <v>650</v>
      </c>
      <c r="K156">
        <f>Table3[[#This Row],[Revenue]]-(Table3[[#This Row],[Discount]]*100)</f>
        <v>557.25294054809342</v>
      </c>
    </row>
    <row r="157" spans="1:11" x14ac:dyDescent="0.3">
      <c r="A157" t="s">
        <v>180</v>
      </c>
      <c r="B157" t="s">
        <v>55</v>
      </c>
      <c r="C157" s="1">
        <v>44761</v>
      </c>
      <c r="D157" t="s">
        <v>63</v>
      </c>
      <c r="E157" t="s">
        <v>66</v>
      </c>
      <c r="F157">
        <v>60</v>
      </c>
      <c r="G157" t="s">
        <v>2</v>
      </c>
      <c r="H157" s="2">
        <v>8</v>
      </c>
      <c r="I157" s="3">
        <v>9.8331104648150314E-2</v>
      </c>
      <c r="J157">
        <f>Table3[[#This Row],[Price of One Product]]*Table3[[#This Row],[No of Products in one Sale]]</f>
        <v>480</v>
      </c>
      <c r="K157">
        <f>Table3[[#This Row],[Revenue]]-(Table3[[#This Row],[Discount]]*100)</f>
        <v>470.16688953518496</v>
      </c>
    </row>
    <row r="158" spans="1:11" x14ac:dyDescent="0.3">
      <c r="A158" t="s">
        <v>181</v>
      </c>
      <c r="B158" t="s">
        <v>56</v>
      </c>
      <c r="C158" s="1">
        <v>44735</v>
      </c>
      <c r="D158" t="s">
        <v>64</v>
      </c>
      <c r="E158" t="s">
        <v>67</v>
      </c>
      <c r="F158">
        <v>95</v>
      </c>
      <c r="G158" t="s">
        <v>0</v>
      </c>
      <c r="H158" s="2">
        <v>5</v>
      </c>
      <c r="I158" s="3">
        <v>4.5012478047171678E-3</v>
      </c>
      <c r="J158">
        <f>Table3[[#This Row],[Price of One Product]]*Table3[[#This Row],[No of Products in one Sale]]</f>
        <v>475</v>
      </c>
      <c r="K158">
        <f>Table3[[#This Row],[Revenue]]-(Table3[[#This Row],[Discount]]*100)</f>
        <v>474.5498752195283</v>
      </c>
    </row>
    <row r="159" spans="1:11" x14ac:dyDescent="0.3">
      <c r="A159" t="s">
        <v>182</v>
      </c>
      <c r="B159" t="s">
        <v>51</v>
      </c>
      <c r="C159" s="1">
        <v>44753</v>
      </c>
      <c r="D159" t="s">
        <v>59</v>
      </c>
      <c r="E159" t="s">
        <v>67</v>
      </c>
      <c r="F159">
        <v>72</v>
      </c>
      <c r="G159" t="s">
        <v>1</v>
      </c>
      <c r="H159" s="2">
        <v>9</v>
      </c>
      <c r="I159" s="3">
        <v>0.22169192366246837</v>
      </c>
      <c r="J159">
        <f>Table3[[#This Row],[Price of One Product]]*Table3[[#This Row],[No of Products in one Sale]]</f>
        <v>648</v>
      </c>
      <c r="K159">
        <f>Table3[[#This Row],[Revenue]]-(Table3[[#This Row],[Discount]]*100)</f>
        <v>625.83080763375312</v>
      </c>
    </row>
    <row r="160" spans="1:11" x14ac:dyDescent="0.3">
      <c r="A160" t="s">
        <v>183</v>
      </c>
      <c r="B160" t="s">
        <v>52</v>
      </c>
      <c r="C160" s="1">
        <v>44732</v>
      </c>
      <c r="D160" t="s">
        <v>60</v>
      </c>
      <c r="E160" t="s">
        <v>67</v>
      </c>
      <c r="F160">
        <v>65</v>
      </c>
      <c r="G160" t="s">
        <v>2</v>
      </c>
      <c r="H160" s="2">
        <v>6</v>
      </c>
      <c r="I160" s="3">
        <v>0.91624709117858605</v>
      </c>
      <c r="J160">
        <f>Table3[[#This Row],[Price of One Product]]*Table3[[#This Row],[No of Products in one Sale]]</f>
        <v>390</v>
      </c>
      <c r="K160">
        <f>Table3[[#This Row],[Revenue]]-(Table3[[#This Row],[Discount]]*100)</f>
        <v>298.37529088214137</v>
      </c>
    </row>
    <row r="161" spans="1:11" x14ac:dyDescent="0.3">
      <c r="A161" t="s">
        <v>184</v>
      </c>
      <c r="B161" t="s">
        <v>53</v>
      </c>
      <c r="C161" s="1">
        <v>44748</v>
      </c>
      <c r="D161" t="s">
        <v>61</v>
      </c>
      <c r="E161" t="s">
        <v>66</v>
      </c>
      <c r="F161">
        <v>250</v>
      </c>
      <c r="G161" t="s">
        <v>0</v>
      </c>
      <c r="H161" s="2">
        <v>3</v>
      </c>
      <c r="I161" s="3">
        <v>0.61362516317019966</v>
      </c>
      <c r="J161">
        <f>Table3[[#This Row],[Price of One Product]]*Table3[[#This Row],[No of Products in one Sale]]</f>
        <v>750</v>
      </c>
      <c r="K161">
        <f>Table3[[#This Row],[Revenue]]-(Table3[[#This Row],[Discount]]*100)</f>
        <v>688.63748368298002</v>
      </c>
    </row>
    <row r="162" spans="1:11" x14ac:dyDescent="0.3">
      <c r="A162" t="s">
        <v>185</v>
      </c>
      <c r="B162" t="s">
        <v>54</v>
      </c>
      <c r="C162" s="1">
        <v>44731</v>
      </c>
      <c r="D162" t="s">
        <v>62</v>
      </c>
      <c r="E162" t="s">
        <v>66</v>
      </c>
      <c r="F162">
        <v>130</v>
      </c>
      <c r="G162" t="s">
        <v>1</v>
      </c>
      <c r="H162" s="2">
        <v>4</v>
      </c>
      <c r="I162" s="3">
        <v>0.81572623665656485</v>
      </c>
      <c r="J162">
        <f>Table3[[#This Row],[Price of One Product]]*Table3[[#This Row],[No of Products in one Sale]]</f>
        <v>520</v>
      </c>
      <c r="K162">
        <f>Table3[[#This Row],[Revenue]]-(Table3[[#This Row],[Discount]]*100)</f>
        <v>438.42737633434353</v>
      </c>
    </row>
    <row r="163" spans="1:11" x14ac:dyDescent="0.3">
      <c r="A163" t="s">
        <v>186</v>
      </c>
      <c r="B163" t="s">
        <v>51</v>
      </c>
      <c r="C163" s="1">
        <v>44725</v>
      </c>
      <c r="D163" t="s">
        <v>59</v>
      </c>
      <c r="E163" t="s">
        <v>66</v>
      </c>
      <c r="F163">
        <v>72</v>
      </c>
      <c r="G163" t="s">
        <v>2</v>
      </c>
      <c r="H163" s="2">
        <v>11</v>
      </c>
      <c r="I163" s="3">
        <v>0.60394772308749511</v>
      </c>
      <c r="J163">
        <f>Table3[[#This Row],[Price of One Product]]*Table3[[#This Row],[No of Products in one Sale]]</f>
        <v>792</v>
      </c>
      <c r="K163">
        <f>Table3[[#This Row],[Revenue]]-(Table3[[#This Row],[Discount]]*100)</f>
        <v>731.60522769125055</v>
      </c>
    </row>
    <row r="164" spans="1:11" x14ac:dyDescent="0.3">
      <c r="A164" t="s">
        <v>187</v>
      </c>
      <c r="B164" t="s">
        <v>52</v>
      </c>
      <c r="C164" s="1">
        <v>44753</v>
      </c>
      <c r="D164" t="s">
        <v>60</v>
      </c>
      <c r="E164" t="s">
        <v>66</v>
      </c>
      <c r="F164">
        <v>65</v>
      </c>
      <c r="G164" t="s">
        <v>0</v>
      </c>
      <c r="H164" s="2">
        <v>7</v>
      </c>
      <c r="I164" s="3">
        <v>0.2716676542664398</v>
      </c>
      <c r="J164">
        <f>Table3[[#This Row],[Price of One Product]]*Table3[[#This Row],[No of Products in one Sale]]</f>
        <v>455</v>
      </c>
      <c r="K164">
        <f>Table3[[#This Row],[Revenue]]-(Table3[[#This Row],[Discount]]*100)</f>
        <v>427.83323457335604</v>
      </c>
    </row>
    <row r="165" spans="1:11" x14ac:dyDescent="0.3">
      <c r="A165" t="s">
        <v>188</v>
      </c>
      <c r="B165" t="s">
        <v>53</v>
      </c>
      <c r="C165" s="1">
        <v>44738</v>
      </c>
      <c r="D165" t="s">
        <v>61</v>
      </c>
      <c r="E165" t="s">
        <v>66</v>
      </c>
      <c r="F165">
        <v>250</v>
      </c>
      <c r="G165" t="s">
        <v>1</v>
      </c>
      <c r="H165" s="2">
        <v>2</v>
      </c>
      <c r="I165" s="3">
        <v>0.56293228162406539</v>
      </c>
      <c r="J165">
        <f>Table3[[#This Row],[Price of One Product]]*Table3[[#This Row],[No of Products in one Sale]]</f>
        <v>500</v>
      </c>
      <c r="K165">
        <f>Table3[[#This Row],[Revenue]]-(Table3[[#This Row],[Discount]]*100)</f>
        <v>443.70677183759346</v>
      </c>
    </row>
    <row r="166" spans="1:11" x14ac:dyDescent="0.3">
      <c r="A166" t="s">
        <v>189</v>
      </c>
      <c r="B166" t="s">
        <v>54</v>
      </c>
      <c r="C166" s="1">
        <v>44762</v>
      </c>
      <c r="D166" t="s">
        <v>62</v>
      </c>
      <c r="E166" t="s">
        <v>66</v>
      </c>
      <c r="F166">
        <v>130</v>
      </c>
      <c r="G166" t="s">
        <v>2</v>
      </c>
      <c r="H166" s="2">
        <v>4</v>
      </c>
      <c r="I166" s="3">
        <v>0.73579140219525918</v>
      </c>
      <c r="J166">
        <f>Table3[[#This Row],[Price of One Product]]*Table3[[#This Row],[No of Products in one Sale]]</f>
        <v>520</v>
      </c>
      <c r="K166">
        <f>Table3[[#This Row],[Revenue]]-(Table3[[#This Row],[Discount]]*100)</f>
        <v>446.42085978047407</v>
      </c>
    </row>
    <row r="167" spans="1:11" x14ac:dyDescent="0.3">
      <c r="A167" t="s">
        <v>190</v>
      </c>
      <c r="B167" t="s">
        <v>55</v>
      </c>
      <c r="C167" s="1">
        <v>44756</v>
      </c>
      <c r="D167" t="s">
        <v>63</v>
      </c>
      <c r="E167" t="s">
        <v>66</v>
      </c>
      <c r="F167">
        <v>60</v>
      </c>
      <c r="G167" t="s">
        <v>0</v>
      </c>
      <c r="H167" s="2">
        <v>12</v>
      </c>
      <c r="I167" s="3">
        <v>0.44112931781121201</v>
      </c>
      <c r="J167">
        <f>Table3[[#This Row],[Price of One Product]]*Table3[[#This Row],[No of Products in one Sale]]</f>
        <v>720</v>
      </c>
      <c r="K167">
        <f>Table3[[#This Row],[Revenue]]-(Table3[[#This Row],[Discount]]*100)</f>
        <v>675.88706821887877</v>
      </c>
    </row>
    <row r="168" spans="1:11" x14ac:dyDescent="0.3">
      <c r="A168" t="s">
        <v>191</v>
      </c>
      <c r="B168" t="s">
        <v>51</v>
      </c>
      <c r="C168" s="1">
        <v>44744</v>
      </c>
      <c r="D168" t="s">
        <v>59</v>
      </c>
      <c r="E168" t="s">
        <v>66</v>
      </c>
      <c r="F168">
        <v>72</v>
      </c>
      <c r="G168" t="s">
        <v>1</v>
      </c>
      <c r="H168" s="2">
        <v>11</v>
      </c>
      <c r="I168" s="3">
        <v>0.67026763876764872</v>
      </c>
      <c r="J168">
        <f>Table3[[#This Row],[Price of One Product]]*Table3[[#This Row],[No of Products in one Sale]]</f>
        <v>792</v>
      </c>
      <c r="K168">
        <f>Table3[[#This Row],[Revenue]]-(Table3[[#This Row],[Discount]]*100)</f>
        <v>724.9732361232351</v>
      </c>
    </row>
    <row r="169" spans="1:11" x14ac:dyDescent="0.3">
      <c r="A169" t="s">
        <v>192</v>
      </c>
      <c r="B169" t="s">
        <v>52</v>
      </c>
      <c r="C169" s="1">
        <v>44753</v>
      </c>
      <c r="D169" t="s">
        <v>60</v>
      </c>
      <c r="E169" t="s">
        <v>66</v>
      </c>
      <c r="F169">
        <v>65</v>
      </c>
      <c r="G169" t="s">
        <v>2</v>
      </c>
      <c r="H169" s="2">
        <v>9</v>
      </c>
      <c r="I169" s="3">
        <v>0.21501842814819261</v>
      </c>
      <c r="J169">
        <f>Table3[[#This Row],[Price of One Product]]*Table3[[#This Row],[No of Products in one Sale]]</f>
        <v>585</v>
      </c>
      <c r="K169">
        <f>Table3[[#This Row],[Revenue]]-(Table3[[#This Row],[Discount]]*100)</f>
        <v>563.49815718518073</v>
      </c>
    </row>
    <row r="170" spans="1:11" x14ac:dyDescent="0.3">
      <c r="A170" t="s">
        <v>193</v>
      </c>
      <c r="B170" t="s">
        <v>53</v>
      </c>
      <c r="C170" s="1">
        <v>44762</v>
      </c>
      <c r="D170" t="s">
        <v>61</v>
      </c>
      <c r="E170" t="s">
        <v>67</v>
      </c>
      <c r="F170">
        <v>250</v>
      </c>
      <c r="G170" t="s">
        <v>0</v>
      </c>
      <c r="H170" s="2">
        <v>3</v>
      </c>
      <c r="I170" s="3">
        <v>0.77528388030776896</v>
      </c>
      <c r="J170">
        <f>Table3[[#This Row],[Price of One Product]]*Table3[[#This Row],[No of Products in one Sale]]</f>
        <v>750</v>
      </c>
      <c r="K170">
        <f>Table3[[#This Row],[Revenue]]-(Table3[[#This Row],[Discount]]*100)</f>
        <v>672.47161196922309</v>
      </c>
    </row>
    <row r="171" spans="1:11" x14ac:dyDescent="0.3">
      <c r="A171" t="s">
        <v>194</v>
      </c>
      <c r="B171" t="s">
        <v>54</v>
      </c>
      <c r="C171" s="1">
        <v>44740</v>
      </c>
      <c r="D171" t="s">
        <v>62</v>
      </c>
      <c r="E171" t="s">
        <v>66</v>
      </c>
      <c r="F171">
        <v>130</v>
      </c>
      <c r="G171" t="s">
        <v>1</v>
      </c>
      <c r="H171" s="2">
        <v>3</v>
      </c>
      <c r="I171" s="3">
        <v>0.32334348690445713</v>
      </c>
      <c r="J171">
        <f>Table3[[#This Row],[Price of One Product]]*Table3[[#This Row],[No of Products in one Sale]]</f>
        <v>390</v>
      </c>
      <c r="K171">
        <f>Table3[[#This Row],[Revenue]]-(Table3[[#This Row],[Discount]]*100)</f>
        <v>357.66565130955428</v>
      </c>
    </row>
    <row r="172" spans="1:11" x14ac:dyDescent="0.3">
      <c r="A172" t="s">
        <v>195</v>
      </c>
      <c r="B172" t="s">
        <v>51</v>
      </c>
      <c r="C172" s="1">
        <v>44729</v>
      </c>
      <c r="D172" t="s">
        <v>59</v>
      </c>
      <c r="E172" t="s">
        <v>66</v>
      </c>
      <c r="F172">
        <v>72</v>
      </c>
      <c r="G172" t="s">
        <v>2</v>
      </c>
      <c r="H172" s="2">
        <v>5</v>
      </c>
      <c r="I172" s="3">
        <v>0.2117276391971491</v>
      </c>
      <c r="J172">
        <f>Table3[[#This Row],[Price of One Product]]*Table3[[#This Row],[No of Products in one Sale]]</f>
        <v>360</v>
      </c>
      <c r="K172">
        <f>Table3[[#This Row],[Revenue]]-(Table3[[#This Row],[Discount]]*100)</f>
        <v>338.8272360802851</v>
      </c>
    </row>
    <row r="173" spans="1:11" x14ac:dyDescent="0.3">
      <c r="A173" t="s">
        <v>196</v>
      </c>
      <c r="B173" t="s">
        <v>52</v>
      </c>
      <c r="C173" s="1">
        <v>44727</v>
      </c>
      <c r="D173" t="s">
        <v>60</v>
      </c>
      <c r="E173" t="s">
        <v>66</v>
      </c>
      <c r="F173">
        <v>65</v>
      </c>
      <c r="G173" t="s">
        <v>0</v>
      </c>
      <c r="H173" s="2">
        <v>10</v>
      </c>
      <c r="I173" s="3">
        <v>0.99817658128489728</v>
      </c>
      <c r="J173">
        <f>Table3[[#This Row],[Price of One Product]]*Table3[[#This Row],[No of Products in one Sale]]</f>
        <v>650</v>
      </c>
      <c r="K173">
        <f>Table3[[#This Row],[Revenue]]-(Table3[[#This Row],[Discount]]*100)</f>
        <v>550.18234187151029</v>
      </c>
    </row>
    <row r="174" spans="1:11" x14ac:dyDescent="0.3">
      <c r="A174" t="s">
        <v>197</v>
      </c>
      <c r="B174" t="s">
        <v>53</v>
      </c>
      <c r="C174" s="1">
        <v>44734</v>
      </c>
      <c r="D174" t="s">
        <v>61</v>
      </c>
      <c r="E174" t="s">
        <v>66</v>
      </c>
      <c r="F174">
        <v>250</v>
      </c>
      <c r="G174" t="s">
        <v>1</v>
      </c>
      <c r="H174" s="2">
        <v>3</v>
      </c>
      <c r="I174" s="3">
        <v>0.34321661485625221</v>
      </c>
      <c r="J174">
        <f>Table3[[#This Row],[Price of One Product]]*Table3[[#This Row],[No of Products in one Sale]]</f>
        <v>750</v>
      </c>
      <c r="K174">
        <f>Table3[[#This Row],[Revenue]]-(Table3[[#This Row],[Discount]]*100)</f>
        <v>715.67833851437479</v>
      </c>
    </row>
    <row r="175" spans="1:11" x14ac:dyDescent="0.3">
      <c r="A175" t="s">
        <v>198</v>
      </c>
      <c r="B175" t="s">
        <v>54</v>
      </c>
      <c r="C175" s="1">
        <v>44744</v>
      </c>
      <c r="D175" t="s">
        <v>62</v>
      </c>
      <c r="E175" t="s">
        <v>66</v>
      </c>
      <c r="F175">
        <v>130</v>
      </c>
      <c r="G175" t="s">
        <v>2</v>
      </c>
      <c r="H175" s="2">
        <v>6</v>
      </c>
      <c r="I175" s="3">
        <v>0.17688363553653064</v>
      </c>
      <c r="J175">
        <f>Table3[[#This Row],[Price of One Product]]*Table3[[#This Row],[No of Products in one Sale]]</f>
        <v>780</v>
      </c>
      <c r="K175">
        <f>Table3[[#This Row],[Revenue]]-(Table3[[#This Row],[Discount]]*100)</f>
        <v>762.31163644634694</v>
      </c>
    </row>
    <row r="176" spans="1:11" x14ac:dyDescent="0.3">
      <c r="A176" t="s">
        <v>199</v>
      </c>
      <c r="B176" t="s">
        <v>55</v>
      </c>
      <c r="C176" s="1">
        <v>44737</v>
      </c>
      <c r="D176" t="s">
        <v>63</v>
      </c>
      <c r="E176" t="s">
        <v>67</v>
      </c>
      <c r="F176">
        <v>60</v>
      </c>
      <c r="G176" t="s">
        <v>0</v>
      </c>
      <c r="H176" s="2">
        <v>12</v>
      </c>
      <c r="I176" s="3">
        <v>0.54853763527560739</v>
      </c>
      <c r="J176">
        <f>Table3[[#This Row],[Price of One Product]]*Table3[[#This Row],[No of Products in one Sale]]</f>
        <v>720</v>
      </c>
      <c r="K176">
        <f>Table3[[#This Row],[Revenue]]-(Table3[[#This Row],[Discount]]*100)</f>
        <v>665.14623647243923</v>
      </c>
    </row>
    <row r="177" spans="1:11" x14ac:dyDescent="0.3">
      <c r="A177" t="s">
        <v>200</v>
      </c>
      <c r="B177" t="s">
        <v>56</v>
      </c>
      <c r="C177" s="1">
        <v>44752</v>
      </c>
      <c r="D177" t="s">
        <v>64</v>
      </c>
      <c r="E177" t="s">
        <v>66</v>
      </c>
      <c r="F177">
        <v>95</v>
      </c>
      <c r="G177" t="s">
        <v>1</v>
      </c>
      <c r="H177" s="2">
        <v>7</v>
      </c>
      <c r="I177" s="3">
        <v>0.40612729229894939</v>
      </c>
      <c r="J177">
        <f>Table3[[#This Row],[Price of One Product]]*Table3[[#This Row],[No of Products in one Sale]]</f>
        <v>665</v>
      </c>
      <c r="K177">
        <f>Table3[[#This Row],[Revenue]]-(Table3[[#This Row],[Discount]]*100)</f>
        <v>624.38727077010503</v>
      </c>
    </row>
    <row r="178" spans="1:11" x14ac:dyDescent="0.3">
      <c r="A178" t="s">
        <v>201</v>
      </c>
      <c r="B178" t="s">
        <v>51</v>
      </c>
      <c r="C178" s="1">
        <v>44736</v>
      </c>
      <c r="D178" t="s">
        <v>59</v>
      </c>
      <c r="E178" t="s">
        <v>66</v>
      </c>
      <c r="F178">
        <v>72</v>
      </c>
      <c r="G178" t="s">
        <v>2</v>
      </c>
      <c r="H178" s="2">
        <v>6</v>
      </c>
      <c r="I178" s="3">
        <v>0.16780300089638589</v>
      </c>
      <c r="J178">
        <f>Table3[[#This Row],[Price of One Product]]*Table3[[#This Row],[No of Products in one Sale]]</f>
        <v>432</v>
      </c>
      <c r="K178">
        <f>Table3[[#This Row],[Revenue]]-(Table3[[#This Row],[Discount]]*100)</f>
        <v>415.21969991036138</v>
      </c>
    </row>
    <row r="179" spans="1:11" x14ac:dyDescent="0.3">
      <c r="A179" t="s">
        <v>202</v>
      </c>
      <c r="B179" t="s">
        <v>52</v>
      </c>
      <c r="C179" s="1">
        <v>44752</v>
      </c>
      <c r="D179" t="s">
        <v>60</v>
      </c>
      <c r="E179" t="s">
        <v>66</v>
      </c>
      <c r="F179">
        <v>65</v>
      </c>
      <c r="G179" t="s">
        <v>0</v>
      </c>
      <c r="H179" s="2">
        <v>10</v>
      </c>
      <c r="I179" s="3">
        <v>0.91086777790941564</v>
      </c>
      <c r="J179">
        <f>Table3[[#This Row],[Price of One Product]]*Table3[[#This Row],[No of Products in one Sale]]</f>
        <v>650</v>
      </c>
      <c r="K179">
        <f>Table3[[#This Row],[Revenue]]-(Table3[[#This Row],[Discount]]*100)</f>
        <v>558.9132222090584</v>
      </c>
    </row>
    <row r="180" spans="1:11" x14ac:dyDescent="0.3">
      <c r="A180" t="s">
        <v>203</v>
      </c>
      <c r="B180" t="s">
        <v>53</v>
      </c>
      <c r="C180" s="1">
        <v>44759</v>
      </c>
      <c r="D180" t="s">
        <v>61</v>
      </c>
      <c r="E180" t="s">
        <v>67</v>
      </c>
      <c r="F180">
        <v>250</v>
      </c>
      <c r="G180" t="s">
        <v>1</v>
      </c>
      <c r="H180" s="2">
        <v>3</v>
      </c>
      <c r="I180" s="3">
        <v>0.2731985494536886</v>
      </c>
      <c r="J180">
        <f>Table3[[#This Row],[Price of One Product]]*Table3[[#This Row],[No of Products in one Sale]]</f>
        <v>750</v>
      </c>
      <c r="K180">
        <f>Table3[[#This Row],[Revenue]]-(Table3[[#This Row],[Discount]]*100)</f>
        <v>722.68014505463111</v>
      </c>
    </row>
    <row r="181" spans="1:11" x14ac:dyDescent="0.3">
      <c r="A181" t="s">
        <v>204</v>
      </c>
      <c r="B181" t="s">
        <v>54</v>
      </c>
      <c r="C181" s="1">
        <v>44763</v>
      </c>
      <c r="D181" t="s">
        <v>62</v>
      </c>
      <c r="E181" t="s">
        <v>67</v>
      </c>
      <c r="F181">
        <v>130</v>
      </c>
      <c r="G181" t="s">
        <v>2</v>
      </c>
      <c r="H181" s="2">
        <v>4</v>
      </c>
      <c r="I181" s="3">
        <v>0.81984662786178419</v>
      </c>
      <c r="J181">
        <f>Table3[[#This Row],[Price of One Product]]*Table3[[#This Row],[No of Products in one Sale]]</f>
        <v>520</v>
      </c>
      <c r="K181">
        <f>Table3[[#This Row],[Revenue]]-(Table3[[#This Row],[Discount]]*100)</f>
        <v>438.01533721382157</v>
      </c>
    </row>
    <row r="182" spans="1:11" x14ac:dyDescent="0.3">
      <c r="A182" t="s">
        <v>205</v>
      </c>
      <c r="B182" t="s">
        <v>51</v>
      </c>
      <c r="C182" s="1">
        <v>44763</v>
      </c>
      <c r="D182" t="s">
        <v>59</v>
      </c>
      <c r="E182" t="s">
        <v>67</v>
      </c>
      <c r="F182">
        <v>72</v>
      </c>
      <c r="G182" t="s">
        <v>0</v>
      </c>
      <c r="H182" s="2">
        <v>7</v>
      </c>
      <c r="I182" s="3">
        <v>0.89980934003543744</v>
      </c>
      <c r="J182">
        <f>Table3[[#This Row],[Price of One Product]]*Table3[[#This Row],[No of Products in one Sale]]</f>
        <v>504</v>
      </c>
      <c r="K182">
        <f>Table3[[#This Row],[Revenue]]-(Table3[[#This Row],[Discount]]*100)</f>
        <v>414.01906599645622</v>
      </c>
    </row>
    <row r="183" spans="1:11" x14ac:dyDescent="0.3">
      <c r="A183" t="s">
        <v>206</v>
      </c>
      <c r="B183" t="s">
        <v>52</v>
      </c>
      <c r="C183" s="1">
        <v>44750</v>
      </c>
      <c r="D183" t="s">
        <v>60</v>
      </c>
      <c r="E183" t="s">
        <v>67</v>
      </c>
      <c r="F183">
        <v>65</v>
      </c>
      <c r="G183" t="s">
        <v>1</v>
      </c>
      <c r="H183" s="2">
        <v>5</v>
      </c>
      <c r="I183" s="3">
        <v>0.73522347452625669</v>
      </c>
      <c r="J183">
        <f>Table3[[#This Row],[Price of One Product]]*Table3[[#This Row],[No of Products in one Sale]]</f>
        <v>325</v>
      </c>
      <c r="K183">
        <f>Table3[[#This Row],[Revenue]]-(Table3[[#This Row],[Discount]]*100)</f>
        <v>251.47765254737433</v>
      </c>
    </row>
    <row r="184" spans="1:11" x14ac:dyDescent="0.3">
      <c r="A184" t="s">
        <v>207</v>
      </c>
      <c r="B184" t="s">
        <v>53</v>
      </c>
      <c r="C184" s="1">
        <v>44751</v>
      </c>
      <c r="D184" t="s">
        <v>61</v>
      </c>
      <c r="E184" t="s">
        <v>67</v>
      </c>
      <c r="F184">
        <v>250</v>
      </c>
      <c r="G184" t="s">
        <v>2</v>
      </c>
      <c r="H184" s="2">
        <v>3</v>
      </c>
      <c r="I184" s="3">
        <v>0.36579213338930128</v>
      </c>
      <c r="J184">
        <f>Table3[[#This Row],[Price of One Product]]*Table3[[#This Row],[No of Products in one Sale]]</f>
        <v>750</v>
      </c>
      <c r="K184">
        <f>Table3[[#This Row],[Revenue]]-(Table3[[#This Row],[Discount]]*100)</f>
        <v>713.42078666106988</v>
      </c>
    </row>
    <row r="185" spans="1:11" x14ac:dyDescent="0.3">
      <c r="A185" t="s">
        <v>208</v>
      </c>
      <c r="B185" t="s">
        <v>54</v>
      </c>
      <c r="C185" s="1">
        <v>44736</v>
      </c>
      <c r="D185" t="s">
        <v>62</v>
      </c>
      <c r="E185" t="s">
        <v>67</v>
      </c>
      <c r="F185">
        <v>130</v>
      </c>
      <c r="G185" t="s">
        <v>0</v>
      </c>
      <c r="H185" s="2">
        <v>2</v>
      </c>
      <c r="I185" s="3">
        <v>0.79313642440033238</v>
      </c>
      <c r="J185">
        <f>Table3[[#This Row],[Price of One Product]]*Table3[[#This Row],[No of Products in one Sale]]</f>
        <v>260</v>
      </c>
      <c r="K185">
        <f>Table3[[#This Row],[Revenue]]-(Table3[[#This Row],[Discount]]*100)</f>
        <v>180.68635755996678</v>
      </c>
    </row>
    <row r="186" spans="1:11" x14ac:dyDescent="0.3">
      <c r="A186" t="s">
        <v>209</v>
      </c>
      <c r="B186" t="s">
        <v>51</v>
      </c>
      <c r="C186" s="1">
        <v>44737</v>
      </c>
      <c r="D186" t="s">
        <v>59</v>
      </c>
      <c r="E186" t="s">
        <v>66</v>
      </c>
      <c r="F186">
        <v>72</v>
      </c>
      <c r="G186" t="s">
        <v>0</v>
      </c>
      <c r="H186" s="2">
        <v>4</v>
      </c>
      <c r="I186" s="3">
        <v>8.0407664979564641E-2</v>
      </c>
      <c r="J186">
        <f>Table3[[#This Row],[Price of One Product]]*Table3[[#This Row],[No of Products in one Sale]]</f>
        <v>288</v>
      </c>
      <c r="K186">
        <f>Table3[[#This Row],[Revenue]]-(Table3[[#This Row],[Discount]]*100)</f>
        <v>279.95923350204356</v>
      </c>
    </row>
    <row r="187" spans="1:11" x14ac:dyDescent="0.3">
      <c r="A187" t="s">
        <v>210</v>
      </c>
      <c r="B187" t="s">
        <v>52</v>
      </c>
      <c r="C187" s="1">
        <v>44744</v>
      </c>
      <c r="D187" t="s">
        <v>60</v>
      </c>
      <c r="E187" t="s">
        <v>67</v>
      </c>
      <c r="F187">
        <v>65</v>
      </c>
      <c r="G187" t="s">
        <v>1</v>
      </c>
      <c r="H187" s="2">
        <v>12</v>
      </c>
      <c r="I187" s="3">
        <v>0.38525936096781821</v>
      </c>
      <c r="J187">
        <f>Table3[[#This Row],[Price of One Product]]*Table3[[#This Row],[No of Products in one Sale]]</f>
        <v>780</v>
      </c>
      <c r="K187">
        <f>Table3[[#This Row],[Revenue]]-(Table3[[#This Row],[Discount]]*100)</f>
        <v>741.47406390321817</v>
      </c>
    </row>
    <row r="188" spans="1:11" x14ac:dyDescent="0.3">
      <c r="A188" t="s">
        <v>211</v>
      </c>
      <c r="B188" t="s">
        <v>53</v>
      </c>
      <c r="C188" s="1">
        <v>44735</v>
      </c>
      <c r="D188" t="s">
        <v>61</v>
      </c>
      <c r="E188" t="s">
        <v>66</v>
      </c>
      <c r="F188">
        <v>250</v>
      </c>
      <c r="G188" t="s">
        <v>2</v>
      </c>
      <c r="H188" s="2">
        <v>1</v>
      </c>
      <c r="I188" s="3">
        <v>0.45507177071325888</v>
      </c>
      <c r="J188">
        <f>Table3[[#This Row],[Price of One Product]]*Table3[[#This Row],[No of Products in one Sale]]</f>
        <v>250</v>
      </c>
      <c r="K188">
        <f>Table3[[#This Row],[Revenue]]-(Table3[[#This Row],[Discount]]*100)</f>
        <v>204.49282292867412</v>
      </c>
    </row>
    <row r="189" spans="1:11" x14ac:dyDescent="0.3">
      <c r="A189" t="s">
        <v>212</v>
      </c>
      <c r="B189" t="s">
        <v>54</v>
      </c>
      <c r="C189" s="1">
        <v>44751</v>
      </c>
      <c r="D189" t="s">
        <v>62</v>
      </c>
      <c r="E189" t="s">
        <v>67</v>
      </c>
      <c r="F189">
        <v>130</v>
      </c>
      <c r="G189" t="s">
        <v>0</v>
      </c>
      <c r="H189" s="2">
        <v>4</v>
      </c>
      <c r="I189" s="3">
        <v>0.93827031337312128</v>
      </c>
      <c r="J189">
        <f>Table3[[#This Row],[Price of One Product]]*Table3[[#This Row],[No of Products in one Sale]]</f>
        <v>520</v>
      </c>
      <c r="K189">
        <f>Table3[[#This Row],[Revenue]]-(Table3[[#This Row],[Discount]]*100)</f>
        <v>426.17296866268788</v>
      </c>
    </row>
    <row r="190" spans="1:11" x14ac:dyDescent="0.3">
      <c r="A190" t="s">
        <v>213</v>
      </c>
      <c r="B190" t="s">
        <v>51</v>
      </c>
      <c r="C190" s="1">
        <v>44726</v>
      </c>
      <c r="D190" t="s">
        <v>59</v>
      </c>
      <c r="E190" t="s">
        <v>66</v>
      </c>
      <c r="F190">
        <v>72</v>
      </c>
      <c r="G190" t="s">
        <v>1</v>
      </c>
      <c r="H190" s="2">
        <v>7</v>
      </c>
      <c r="I190" s="3">
        <v>0.14716035331195043</v>
      </c>
      <c r="J190">
        <f>Table3[[#This Row],[Price of One Product]]*Table3[[#This Row],[No of Products in one Sale]]</f>
        <v>504</v>
      </c>
      <c r="K190">
        <f>Table3[[#This Row],[Revenue]]-(Table3[[#This Row],[Discount]]*100)</f>
        <v>489.28396466880497</v>
      </c>
    </row>
    <row r="191" spans="1:11" x14ac:dyDescent="0.3">
      <c r="A191" t="s">
        <v>214</v>
      </c>
      <c r="B191" t="s">
        <v>52</v>
      </c>
      <c r="C191" s="1">
        <v>44749</v>
      </c>
      <c r="D191" t="s">
        <v>60</v>
      </c>
      <c r="E191" t="s">
        <v>67</v>
      </c>
      <c r="F191">
        <v>65</v>
      </c>
      <c r="G191" t="s">
        <v>2</v>
      </c>
      <c r="H191" s="2">
        <v>12</v>
      </c>
      <c r="I191" s="3">
        <v>0.10159867043013626</v>
      </c>
      <c r="J191">
        <f>Table3[[#This Row],[Price of One Product]]*Table3[[#This Row],[No of Products in one Sale]]</f>
        <v>780</v>
      </c>
      <c r="K191">
        <f>Table3[[#This Row],[Revenue]]-(Table3[[#This Row],[Discount]]*100)</f>
        <v>769.84013295698639</v>
      </c>
    </row>
    <row r="192" spans="1:11" x14ac:dyDescent="0.3">
      <c r="A192" t="s">
        <v>215</v>
      </c>
      <c r="B192" t="s">
        <v>53</v>
      </c>
      <c r="C192" s="1">
        <v>44734</v>
      </c>
      <c r="D192" t="s">
        <v>61</v>
      </c>
      <c r="E192" t="s">
        <v>66</v>
      </c>
      <c r="F192">
        <v>250</v>
      </c>
      <c r="G192" t="s">
        <v>0</v>
      </c>
      <c r="H192" s="2">
        <v>2</v>
      </c>
      <c r="I192" s="3">
        <v>0.50060788399709522</v>
      </c>
      <c r="J192">
        <f>Table3[[#This Row],[Price of One Product]]*Table3[[#This Row],[No of Products in one Sale]]</f>
        <v>500</v>
      </c>
      <c r="K192">
        <f>Table3[[#This Row],[Revenue]]-(Table3[[#This Row],[Discount]]*100)</f>
        <v>449.93921160029049</v>
      </c>
    </row>
    <row r="193" spans="1:11" x14ac:dyDescent="0.3">
      <c r="A193" t="s">
        <v>216</v>
      </c>
      <c r="B193" t="s">
        <v>54</v>
      </c>
      <c r="C193" s="1">
        <v>44726</v>
      </c>
      <c r="D193" t="s">
        <v>62</v>
      </c>
      <c r="E193" t="s">
        <v>67</v>
      </c>
      <c r="F193">
        <v>130</v>
      </c>
      <c r="G193" t="s">
        <v>1</v>
      </c>
      <c r="H193" s="2">
        <v>6</v>
      </c>
      <c r="I193" s="3">
        <v>0.70539643021834586</v>
      </c>
      <c r="J193">
        <f>Table3[[#This Row],[Price of One Product]]*Table3[[#This Row],[No of Products in one Sale]]</f>
        <v>780</v>
      </c>
      <c r="K193">
        <f>Table3[[#This Row],[Revenue]]-(Table3[[#This Row],[Discount]]*100)</f>
        <v>709.46035697816546</v>
      </c>
    </row>
    <row r="194" spans="1:11" x14ac:dyDescent="0.3">
      <c r="A194" t="s">
        <v>217</v>
      </c>
      <c r="B194" t="s">
        <v>55</v>
      </c>
      <c r="C194" s="1">
        <v>44743</v>
      </c>
      <c r="D194" t="s">
        <v>63</v>
      </c>
      <c r="E194" t="s">
        <v>66</v>
      </c>
      <c r="F194">
        <v>60</v>
      </c>
      <c r="G194" t="s">
        <v>2</v>
      </c>
      <c r="H194" s="2">
        <v>12</v>
      </c>
      <c r="I194" s="3">
        <v>0.72481379032239401</v>
      </c>
      <c r="J194">
        <f>Table3[[#This Row],[Price of One Product]]*Table3[[#This Row],[No of Products in one Sale]]</f>
        <v>720</v>
      </c>
      <c r="K194">
        <f>Table3[[#This Row],[Revenue]]-(Table3[[#This Row],[Discount]]*100)</f>
        <v>647.51862096776063</v>
      </c>
    </row>
    <row r="195" spans="1:11" x14ac:dyDescent="0.3">
      <c r="A195" t="s">
        <v>218</v>
      </c>
      <c r="B195" t="s">
        <v>51</v>
      </c>
      <c r="C195" s="1">
        <v>44742</v>
      </c>
      <c r="D195" t="s">
        <v>59</v>
      </c>
      <c r="E195" t="s">
        <v>67</v>
      </c>
      <c r="F195">
        <v>72</v>
      </c>
      <c r="G195" t="s">
        <v>0</v>
      </c>
      <c r="H195" s="2">
        <v>6</v>
      </c>
      <c r="I195" s="3">
        <v>0.21833121955544521</v>
      </c>
      <c r="J195">
        <f>Table3[[#This Row],[Price of One Product]]*Table3[[#This Row],[No of Products in one Sale]]</f>
        <v>432</v>
      </c>
      <c r="K195">
        <f>Table3[[#This Row],[Revenue]]-(Table3[[#This Row],[Discount]]*100)</f>
        <v>410.16687804445547</v>
      </c>
    </row>
    <row r="196" spans="1:11" x14ac:dyDescent="0.3">
      <c r="A196" t="s">
        <v>219</v>
      </c>
      <c r="B196" t="s">
        <v>52</v>
      </c>
      <c r="C196" s="1">
        <v>44747</v>
      </c>
      <c r="D196" t="s">
        <v>60</v>
      </c>
      <c r="E196" t="s">
        <v>66</v>
      </c>
      <c r="F196">
        <v>65</v>
      </c>
      <c r="G196" t="s">
        <v>1</v>
      </c>
      <c r="H196" s="2">
        <v>8</v>
      </c>
      <c r="I196" s="3">
        <v>0.33253524453952932</v>
      </c>
      <c r="J196">
        <f>Table3[[#This Row],[Price of One Product]]*Table3[[#This Row],[No of Products in one Sale]]</f>
        <v>520</v>
      </c>
      <c r="K196">
        <f>Table3[[#This Row],[Revenue]]-(Table3[[#This Row],[Discount]]*100)</f>
        <v>486.74647554604707</v>
      </c>
    </row>
    <row r="197" spans="1:11" x14ac:dyDescent="0.3">
      <c r="A197" t="s">
        <v>220</v>
      </c>
      <c r="B197" t="s">
        <v>53</v>
      </c>
      <c r="C197" s="1">
        <v>44764</v>
      </c>
      <c r="D197" t="s">
        <v>61</v>
      </c>
      <c r="E197" t="s">
        <v>67</v>
      </c>
      <c r="F197">
        <v>250</v>
      </c>
      <c r="G197" t="s">
        <v>2</v>
      </c>
      <c r="H197" s="2">
        <v>2</v>
      </c>
      <c r="I197" s="3">
        <v>0.39793552100289009</v>
      </c>
      <c r="J197">
        <f>Table3[[#This Row],[Price of One Product]]*Table3[[#This Row],[No of Products in one Sale]]</f>
        <v>500</v>
      </c>
      <c r="K197">
        <f>Table3[[#This Row],[Revenue]]-(Table3[[#This Row],[Discount]]*100)</f>
        <v>460.20644789971101</v>
      </c>
    </row>
    <row r="198" spans="1:11" x14ac:dyDescent="0.3">
      <c r="A198" t="s">
        <v>221</v>
      </c>
      <c r="B198" t="s">
        <v>54</v>
      </c>
      <c r="C198" s="1">
        <v>44735</v>
      </c>
      <c r="D198" t="s">
        <v>62</v>
      </c>
      <c r="E198" t="s">
        <v>66</v>
      </c>
      <c r="F198">
        <v>130</v>
      </c>
      <c r="G198" t="s">
        <v>0</v>
      </c>
      <c r="H198" s="2">
        <v>4</v>
      </c>
      <c r="I198" s="3">
        <v>0.83519533088641318</v>
      </c>
      <c r="J198">
        <f>Table3[[#This Row],[Price of One Product]]*Table3[[#This Row],[No of Products in one Sale]]</f>
        <v>520</v>
      </c>
      <c r="K198">
        <f>Table3[[#This Row],[Revenue]]-(Table3[[#This Row],[Discount]]*100)</f>
        <v>436.48046691135869</v>
      </c>
    </row>
    <row r="199" spans="1:11" x14ac:dyDescent="0.3">
      <c r="A199" t="s">
        <v>222</v>
      </c>
      <c r="B199" t="s">
        <v>51</v>
      </c>
      <c r="C199" s="1">
        <v>44737</v>
      </c>
      <c r="D199" t="s">
        <v>59</v>
      </c>
      <c r="E199" t="s">
        <v>67</v>
      </c>
      <c r="F199">
        <v>72</v>
      </c>
      <c r="G199" t="s">
        <v>1</v>
      </c>
      <c r="H199" s="2">
        <v>10</v>
      </c>
      <c r="I199" s="3">
        <v>8.7312208799101843E-3</v>
      </c>
      <c r="J199">
        <f>Table3[[#This Row],[Price of One Product]]*Table3[[#This Row],[No of Products in one Sale]]</f>
        <v>720</v>
      </c>
      <c r="K199">
        <f>Table3[[#This Row],[Revenue]]-(Table3[[#This Row],[Discount]]*100)</f>
        <v>719.12687791200904</v>
      </c>
    </row>
    <row r="200" spans="1:11" x14ac:dyDescent="0.3">
      <c r="A200" t="s">
        <v>223</v>
      </c>
      <c r="B200" t="s">
        <v>52</v>
      </c>
      <c r="C200" s="1">
        <v>44749</v>
      </c>
      <c r="D200" t="s">
        <v>60</v>
      </c>
      <c r="E200" t="s">
        <v>66</v>
      </c>
      <c r="F200">
        <v>65</v>
      </c>
      <c r="G200" t="s">
        <v>2</v>
      </c>
      <c r="H200" s="2">
        <v>12</v>
      </c>
      <c r="I200" s="3">
        <v>0.95071636556912675</v>
      </c>
      <c r="J200">
        <f>Table3[[#This Row],[Price of One Product]]*Table3[[#This Row],[No of Products in one Sale]]</f>
        <v>780</v>
      </c>
      <c r="K200">
        <f>Table3[[#This Row],[Revenue]]-(Table3[[#This Row],[Discount]]*100)</f>
        <v>684.92836344308728</v>
      </c>
    </row>
    <row r="201" spans="1:11" x14ac:dyDescent="0.3">
      <c r="A201" t="s">
        <v>224</v>
      </c>
      <c r="B201" t="s">
        <v>53</v>
      </c>
      <c r="C201" s="1">
        <v>44729</v>
      </c>
      <c r="D201" t="s">
        <v>61</v>
      </c>
      <c r="E201" t="s">
        <v>67</v>
      </c>
      <c r="F201">
        <v>250</v>
      </c>
      <c r="G201" t="s">
        <v>0</v>
      </c>
      <c r="H201" s="2">
        <v>4</v>
      </c>
      <c r="I201" s="3">
        <v>6.5110770871939172E-2</v>
      </c>
      <c r="J201">
        <f>Table3[[#This Row],[Price of One Product]]*Table3[[#This Row],[No of Products in one Sale]]</f>
        <v>1000</v>
      </c>
      <c r="K201">
        <f>Table3[[#This Row],[Revenue]]-(Table3[[#This Row],[Discount]]*100)</f>
        <v>993.48892291280606</v>
      </c>
    </row>
    <row r="202" spans="1:11" x14ac:dyDescent="0.3">
      <c r="A202" t="s">
        <v>225</v>
      </c>
      <c r="B202" t="s">
        <v>54</v>
      </c>
      <c r="C202" s="1">
        <v>44738</v>
      </c>
      <c r="D202" t="s">
        <v>62</v>
      </c>
      <c r="E202" t="s">
        <v>66</v>
      </c>
      <c r="F202">
        <v>130</v>
      </c>
      <c r="G202" t="s">
        <v>1</v>
      </c>
      <c r="H202" s="2">
        <v>6</v>
      </c>
      <c r="I202" s="3">
        <v>0.43772024513265795</v>
      </c>
      <c r="J202">
        <f>Table3[[#This Row],[Price of One Product]]*Table3[[#This Row],[No of Products in one Sale]]</f>
        <v>780</v>
      </c>
      <c r="K202">
        <f>Table3[[#This Row],[Revenue]]-(Table3[[#This Row],[Discount]]*100)</f>
        <v>736.22797548673418</v>
      </c>
    </row>
    <row r="203" spans="1:11" x14ac:dyDescent="0.3">
      <c r="A203" t="s">
        <v>226</v>
      </c>
      <c r="B203" t="s">
        <v>55</v>
      </c>
      <c r="C203" s="1">
        <v>44740</v>
      </c>
      <c r="D203" t="s">
        <v>63</v>
      </c>
      <c r="E203" t="s">
        <v>66</v>
      </c>
      <c r="F203">
        <v>60</v>
      </c>
      <c r="G203" t="s">
        <v>2</v>
      </c>
      <c r="H203" s="2">
        <v>7</v>
      </c>
      <c r="I203" s="3">
        <v>0.41853663840169475</v>
      </c>
      <c r="J203">
        <f>Table3[[#This Row],[Price of One Product]]*Table3[[#This Row],[No of Products in one Sale]]</f>
        <v>420</v>
      </c>
      <c r="K203">
        <f>Table3[[#This Row],[Revenue]]-(Table3[[#This Row],[Discount]]*100)</f>
        <v>378.14633615983053</v>
      </c>
    </row>
    <row r="204" spans="1:11" x14ac:dyDescent="0.3">
      <c r="A204" t="s">
        <v>227</v>
      </c>
      <c r="B204" t="s">
        <v>56</v>
      </c>
      <c r="C204" s="1">
        <v>44755</v>
      </c>
      <c r="D204" t="s">
        <v>64</v>
      </c>
      <c r="E204" t="s">
        <v>67</v>
      </c>
      <c r="F204">
        <v>95</v>
      </c>
      <c r="G204" t="s">
        <v>0</v>
      </c>
      <c r="H204" s="2">
        <v>7</v>
      </c>
      <c r="I204" s="3">
        <v>0.38824165845812764</v>
      </c>
      <c r="J204">
        <f>Table3[[#This Row],[Price of One Product]]*Table3[[#This Row],[No of Products in one Sale]]</f>
        <v>665</v>
      </c>
      <c r="K204">
        <f>Table3[[#This Row],[Revenue]]-(Table3[[#This Row],[Discount]]*100)</f>
        <v>626.17583415418721</v>
      </c>
    </row>
    <row r="205" spans="1:11" x14ac:dyDescent="0.3">
      <c r="A205" t="s">
        <v>228</v>
      </c>
      <c r="B205" t="s">
        <v>51</v>
      </c>
      <c r="C205" s="1">
        <v>44755</v>
      </c>
      <c r="D205" t="s">
        <v>59</v>
      </c>
      <c r="E205" t="s">
        <v>67</v>
      </c>
      <c r="F205">
        <v>72</v>
      </c>
      <c r="G205" t="s">
        <v>1</v>
      </c>
      <c r="H205" s="2">
        <v>3</v>
      </c>
      <c r="I205" s="3">
        <v>0.75434060698733896</v>
      </c>
      <c r="J205">
        <f>Table3[[#This Row],[Price of One Product]]*Table3[[#This Row],[No of Products in one Sale]]</f>
        <v>216</v>
      </c>
      <c r="K205">
        <f>Table3[[#This Row],[Revenue]]-(Table3[[#This Row],[Discount]]*100)</f>
        <v>140.5659393012661</v>
      </c>
    </row>
    <row r="206" spans="1:11" x14ac:dyDescent="0.3">
      <c r="A206" t="s">
        <v>229</v>
      </c>
      <c r="B206" t="s">
        <v>52</v>
      </c>
      <c r="C206" s="1">
        <v>44764</v>
      </c>
      <c r="D206" t="s">
        <v>60</v>
      </c>
      <c r="E206" t="s">
        <v>67</v>
      </c>
      <c r="F206">
        <v>65</v>
      </c>
      <c r="G206" t="s">
        <v>2</v>
      </c>
      <c r="H206" s="2">
        <v>12</v>
      </c>
      <c r="I206" s="3">
        <v>0.61587381700020483</v>
      </c>
      <c r="J206">
        <f>Table3[[#This Row],[Price of One Product]]*Table3[[#This Row],[No of Products in one Sale]]</f>
        <v>780</v>
      </c>
      <c r="K206">
        <f>Table3[[#This Row],[Revenue]]-(Table3[[#This Row],[Discount]]*100)</f>
        <v>718.4126182999795</v>
      </c>
    </row>
    <row r="207" spans="1:11" x14ac:dyDescent="0.3">
      <c r="A207" t="s">
        <v>230</v>
      </c>
      <c r="B207" t="s">
        <v>53</v>
      </c>
      <c r="C207" s="1">
        <v>44735</v>
      </c>
      <c r="D207" t="s">
        <v>61</v>
      </c>
      <c r="E207" t="s">
        <v>66</v>
      </c>
      <c r="F207">
        <v>250</v>
      </c>
      <c r="G207" t="s">
        <v>0</v>
      </c>
      <c r="H207" s="2">
        <v>2</v>
      </c>
      <c r="I207" s="3">
        <v>0.80006888756762451</v>
      </c>
      <c r="J207">
        <f>Table3[[#This Row],[Price of One Product]]*Table3[[#This Row],[No of Products in one Sale]]</f>
        <v>500</v>
      </c>
      <c r="K207">
        <f>Table3[[#This Row],[Revenue]]-(Table3[[#This Row],[Discount]]*100)</f>
        <v>419.99311124323754</v>
      </c>
    </row>
    <row r="208" spans="1:11" x14ac:dyDescent="0.3">
      <c r="A208" t="s">
        <v>231</v>
      </c>
      <c r="B208" t="s">
        <v>54</v>
      </c>
      <c r="C208" s="1">
        <v>44734</v>
      </c>
      <c r="D208" t="s">
        <v>62</v>
      </c>
      <c r="E208" t="s">
        <v>66</v>
      </c>
      <c r="F208">
        <v>130</v>
      </c>
      <c r="G208" t="s">
        <v>1</v>
      </c>
      <c r="H208" s="2">
        <v>5</v>
      </c>
      <c r="I208" s="3">
        <v>0.68228949683615203</v>
      </c>
      <c r="J208">
        <f>Table3[[#This Row],[Price of One Product]]*Table3[[#This Row],[No of Products in one Sale]]</f>
        <v>650</v>
      </c>
      <c r="K208">
        <f>Table3[[#This Row],[Revenue]]-(Table3[[#This Row],[Discount]]*100)</f>
        <v>581.77105031638484</v>
      </c>
    </row>
    <row r="209" spans="1:11" x14ac:dyDescent="0.3">
      <c r="A209" t="s">
        <v>232</v>
      </c>
      <c r="B209" t="s">
        <v>51</v>
      </c>
      <c r="C209" s="1">
        <v>44728</v>
      </c>
      <c r="D209" t="s">
        <v>59</v>
      </c>
      <c r="E209" t="s">
        <v>66</v>
      </c>
      <c r="F209">
        <v>72</v>
      </c>
      <c r="G209" t="s">
        <v>2</v>
      </c>
      <c r="H209" s="2">
        <v>10</v>
      </c>
      <c r="I209" s="3">
        <v>1.6479509006877335E-2</v>
      </c>
      <c r="J209">
        <f>Table3[[#This Row],[Price of One Product]]*Table3[[#This Row],[No of Products in one Sale]]</f>
        <v>720</v>
      </c>
      <c r="K209">
        <f>Table3[[#This Row],[Revenue]]-(Table3[[#This Row],[Discount]]*100)</f>
        <v>718.35204909931224</v>
      </c>
    </row>
    <row r="210" spans="1:11" x14ac:dyDescent="0.3">
      <c r="A210" t="s">
        <v>233</v>
      </c>
      <c r="B210" t="s">
        <v>52</v>
      </c>
      <c r="C210" s="1">
        <v>44739</v>
      </c>
      <c r="D210" t="s">
        <v>60</v>
      </c>
      <c r="E210" t="s">
        <v>66</v>
      </c>
      <c r="F210">
        <v>65</v>
      </c>
      <c r="G210" t="s">
        <v>0</v>
      </c>
      <c r="H210" s="2">
        <v>10</v>
      </c>
      <c r="I210" s="3">
        <v>0.23078123893127422</v>
      </c>
      <c r="J210">
        <f>Table3[[#This Row],[Price of One Product]]*Table3[[#This Row],[No of Products in one Sale]]</f>
        <v>650</v>
      </c>
      <c r="K210">
        <f>Table3[[#This Row],[Revenue]]-(Table3[[#This Row],[Discount]]*100)</f>
        <v>626.92187610687256</v>
      </c>
    </row>
    <row r="211" spans="1:11" x14ac:dyDescent="0.3">
      <c r="A211" t="s">
        <v>234</v>
      </c>
      <c r="B211" t="s">
        <v>53</v>
      </c>
      <c r="C211" s="1">
        <v>44765</v>
      </c>
      <c r="D211" t="s">
        <v>61</v>
      </c>
      <c r="E211" t="s">
        <v>66</v>
      </c>
      <c r="F211">
        <v>250</v>
      </c>
      <c r="G211" t="s">
        <v>1</v>
      </c>
      <c r="H211" s="2">
        <v>3</v>
      </c>
      <c r="I211" s="3">
        <v>2.2225272121484729E-2</v>
      </c>
      <c r="J211">
        <f>Table3[[#This Row],[Price of One Product]]*Table3[[#This Row],[No of Products in one Sale]]</f>
        <v>750</v>
      </c>
      <c r="K211">
        <f>Table3[[#This Row],[Revenue]]-(Table3[[#This Row],[Discount]]*100)</f>
        <v>747.77747278785148</v>
      </c>
    </row>
    <row r="212" spans="1:11" x14ac:dyDescent="0.3">
      <c r="A212" t="s">
        <v>235</v>
      </c>
      <c r="B212" t="s">
        <v>54</v>
      </c>
      <c r="C212" s="1">
        <v>44740</v>
      </c>
      <c r="D212" t="s">
        <v>62</v>
      </c>
      <c r="E212" t="s">
        <v>66</v>
      </c>
      <c r="F212">
        <v>130</v>
      </c>
      <c r="G212" t="s">
        <v>2</v>
      </c>
      <c r="H212" s="2">
        <v>3</v>
      </c>
      <c r="I212" s="3">
        <v>0.72206439626516772</v>
      </c>
      <c r="J212">
        <f>Table3[[#This Row],[Price of One Product]]*Table3[[#This Row],[No of Products in one Sale]]</f>
        <v>390</v>
      </c>
      <c r="K212">
        <f>Table3[[#This Row],[Revenue]]-(Table3[[#This Row],[Discount]]*100)</f>
        <v>317.79356037348322</v>
      </c>
    </row>
    <row r="213" spans="1:11" x14ac:dyDescent="0.3">
      <c r="A213" t="s">
        <v>236</v>
      </c>
      <c r="B213" t="s">
        <v>55</v>
      </c>
      <c r="C213" s="1">
        <v>44734</v>
      </c>
      <c r="D213" t="s">
        <v>63</v>
      </c>
      <c r="E213" t="s">
        <v>66</v>
      </c>
      <c r="F213">
        <v>60</v>
      </c>
      <c r="G213" t="s">
        <v>0</v>
      </c>
      <c r="H213" s="2">
        <v>7</v>
      </c>
      <c r="I213" s="3">
        <v>0.66067744665264683</v>
      </c>
      <c r="J213">
        <f>Table3[[#This Row],[Price of One Product]]*Table3[[#This Row],[No of Products in one Sale]]</f>
        <v>420</v>
      </c>
      <c r="K213">
        <f>Table3[[#This Row],[Revenue]]-(Table3[[#This Row],[Discount]]*100)</f>
        <v>353.93225533473532</v>
      </c>
    </row>
    <row r="214" spans="1:11" x14ac:dyDescent="0.3">
      <c r="A214" t="s">
        <v>237</v>
      </c>
      <c r="B214" t="s">
        <v>51</v>
      </c>
      <c r="C214" s="1">
        <v>44727</v>
      </c>
      <c r="D214" t="s">
        <v>59</v>
      </c>
      <c r="E214" t="s">
        <v>66</v>
      </c>
      <c r="F214">
        <v>72</v>
      </c>
      <c r="G214" t="s">
        <v>1</v>
      </c>
      <c r="H214" s="2">
        <v>6</v>
      </c>
      <c r="I214" s="3">
        <v>0.14048396352986114</v>
      </c>
      <c r="J214">
        <f>Table3[[#This Row],[Price of One Product]]*Table3[[#This Row],[No of Products in one Sale]]</f>
        <v>432</v>
      </c>
      <c r="K214">
        <f>Table3[[#This Row],[Revenue]]-(Table3[[#This Row],[Discount]]*100)</f>
        <v>417.95160364701388</v>
      </c>
    </row>
    <row r="215" spans="1:11" x14ac:dyDescent="0.3">
      <c r="A215" t="s">
        <v>238</v>
      </c>
      <c r="B215" t="s">
        <v>52</v>
      </c>
      <c r="C215" s="1">
        <v>44737</v>
      </c>
      <c r="D215" t="s">
        <v>60</v>
      </c>
      <c r="E215" t="s">
        <v>66</v>
      </c>
      <c r="F215">
        <v>65</v>
      </c>
      <c r="G215" t="s">
        <v>2</v>
      </c>
      <c r="H215" s="2">
        <v>8</v>
      </c>
      <c r="I215" s="3">
        <v>0.37872981249566817</v>
      </c>
      <c r="J215">
        <f>Table3[[#This Row],[Price of One Product]]*Table3[[#This Row],[No of Products in one Sale]]</f>
        <v>520</v>
      </c>
      <c r="K215">
        <f>Table3[[#This Row],[Revenue]]-(Table3[[#This Row],[Discount]]*100)</f>
        <v>482.12701875043319</v>
      </c>
    </row>
    <row r="216" spans="1:11" x14ac:dyDescent="0.3">
      <c r="A216" t="s">
        <v>239</v>
      </c>
      <c r="B216" t="s">
        <v>53</v>
      </c>
      <c r="C216" s="1">
        <v>44747</v>
      </c>
      <c r="D216" t="s">
        <v>61</v>
      </c>
      <c r="E216" t="s">
        <v>67</v>
      </c>
      <c r="F216">
        <v>250</v>
      </c>
      <c r="G216" t="s">
        <v>0</v>
      </c>
      <c r="H216" s="2">
        <v>2</v>
      </c>
      <c r="I216" s="3">
        <v>0.71515589694127546</v>
      </c>
      <c r="J216">
        <f>Table3[[#This Row],[Price of One Product]]*Table3[[#This Row],[No of Products in one Sale]]</f>
        <v>500</v>
      </c>
      <c r="K216">
        <f>Table3[[#This Row],[Revenue]]-(Table3[[#This Row],[Discount]]*100)</f>
        <v>428.48441030587247</v>
      </c>
    </row>
    <row r="217" spans="1:11" x14ac:dyDescent="0.3">
      <c r="A217" t="s">
        <v>240</v>
      </c>
      <c r="B217" t="s">
        <v>54</v>
      </c>
      <c r="C217" s="1">
        <v>44754</v>
      </c>
      <c r="D217" t="s">
        <v>62</v>
      </c>
      <c r="E217" t="s">
        <v>66</v>
      </c>
      <c r="F217">
        <v>130</v>
      </c>
      <c r="G217" t="s">
        <v>1</v>
      </c>
      <c r="H217" s="2">
        <v>6</v>
      </c>
      <c r="I217" s="3">
        <v>0.21412519358799298</v>
      </c>
      <c r="J217">
        <f>Table3[[#This Row],[Price of One Product]]*Table3[[#This Row],[No of Products in one Sale]]</f>
        <v>780</v>
      </c>
      <c r="K217">
        <f>Table3[[#This Row],[Revenue]]-(Table3[[#This Row],[Discount]]*100)</f>
        <v>758.58748064120073</v>
      </c>
    </row>
    <row r="218" spans="1:11" x14ac:dyDescent="0.3">
      <c r="A218" t="s">
        <v>241</v>
      </c>
      <c r="B218" t="s">
        <v>51</v>
      </c>
      <c r="C218" s="1">
        <v>44760</v>
      </c>
      <c r="D218" t="s">
        <v>59</v>
      </c>
      <c r="E218" t="s">
        <v>66</v>
      </c>
      <c r="F218">
        <v>72</v>
      </c>
      <c r="G218" t="s">
        <v>2</v>
      </c>
      <c r="H218" s="2">
        <v>6</v>
      </c>
      <c r="I218" s="3">
        <v>0.16455091596073168</v>
      </c>
      <c r="J218">
        <f>Table3[[#This Row],[Price of One Product]]*Table3[[#This Row],[No of Products in one Sale]]</f>
        <v>432</v>
      </c>
      <c r="K218">
        <f>Table3[[#This Row],[Revenue]]-(Table3[[#This Row],[Discount]]*100)</f>
        <v>415.54490840392685</v>
      </c>
    </row>
    <row r="219" spans="1:11" x14ac:dyDescent="0.3">
      <c r="A219" t="s">
        <v>242</v>
      </c>
      <c r="B219" t="s">
        <v>52</v>
      </c>
      <c r="C219" s="1">
        <v>44759</v>
      </c>
      <c r="D219" t="s">
        <v>60</v>
      </c>
      <c r="E219" t="s">
        <v>66</v>
      </c>
      <c r="F219">
        <v>65</v>
      </c>
      <c r="G219" t="s">
        <v>0</v>
      </c>
      <c r="H219" s="2">
        <v>4</v>
      </c>
      <c r="I219" s="3">
        <v>0.25666907491668522</v>
      </c>
      <c r="J219">
        <f>Table3[[#This Row],[Price of One Product]]*Table3[[#This Row],[No of Products in one Sale]]</f>
        <v>260</v>
      </c>
      <c r="K219">
        <f>Table3[[#This Row],[Revenue]]-(Table3[[#This Row],[Discount]]*100)</f>
        <v>234.33309250833148</v>
      </c>
    </row>
    <row r="220" spans="1:11" x14ac:dyDescent="0.3">
      <c r="A220" t="s">
        <v>243</v>
      </c>
      <c r="B220" t="s">
        <v>53</v>
      </c>
      <c r="C220" s="1">
        <v>44735</v>
      </c>
      <c r="D220" t="s">
        <v>61</v>
      </c>
      <c r="E220" t="s">
        <v>66</v>
      </c>
      <c r="F220">
        <v>250</v>
      </c>
      <c r="G220" t="s">
        <v>1</v>
      </c>
      <c r="H220" s="2">
        <v>3</v>
      </c>
      <c r="I220" s="3">
        <v>0.90160231788426648</v>
      </c>
      <c r="J220">
        <f>Table3[[#This Row],[Price of One Product]]*Table3[[#This Row],[No of Products in one Sale]]</f>
        <v>750</v>
      </c>
      <c r="K220">
        <f>Table3[[#This Row],[Revenue]]-(Table3[[#This Row],[Discount]]*100)</f>
        <v>659.8397682115733</v>
      </c>
    </row>
    <row r="221" spans="1:11" x14ac:dyDescent="0.3">
      <c r="A221" t="s">
        <v>244</v>
      </c>
      <c r="B221" t="s">
        <v>54</v>
      </c>
      <c r="C221" s="1">
        <v>44734</v>
      </c>
      <c r="D221" t="s">
        <v>62</v>
      </c>
      <c r="E221" t="s">
        <v>66</v>
      </c>
      <c r="F221">
        <v>130</v>
      </c>
      <c r="G221" t="s">
        <v>2</v>
      </c>
      <c r="H221" s="2">
        <v>2</v>
      </c>
      <c r="I221" s="3">
        <v>0.320164833885899</v>
      </c>
      <c r="J221">
        <f>Table3[[#This Row],[Price of One Product]]*Table3[[#This Row],[No of Products in one Sale]]</f>
        <v>260</v>
      </c>
      <c r="K221">
        <f>Table3[[#This Row],[Revenue]]-(Table3[[#This Row],[Discount]]*100)</f>
        <v>227.9835166114101</v>
      </c>
    </row>
    <row r="222" spans="1:11" x14ac:dyDescent="0.3">
      <c r="A222" t="s">
        <v>245</v>
      </c>
      <c r="B222" t="s">
        <v>55</v>
      </c>
      <c r="C222" s="1">
        <v>44753</v>
      </c>
      <c r="D222" t="s">
        <v>63</v>
      </c>
      <c r="E222" t="s">
        <v>67</v>
      </c>
      <c r="F222">
        <v>60</v>
      </c>
      <c r="G222" t="s">
        <v>0</v>
      </c>
      <c r="H222" s="2">
        <v>9</v>
      </c>
      <c r="I222" s="3">
        <v>0.13498450487731639</v>
      </c>
      <c r="J222">
        <f>Table3[[#This Row],[Price of One Product]]*Table3[[#This Row],[No of Products in one Sale]]</f>
        <v>540</v>
      </c>
      <c r="K222">
        <f>Table3[[#This Row],[Revenue]]-(Table3[[#This Row],[Discount]]*100)</f>
        <v>526.50154951226841</v>
      </c>
    </row>
    <row r="223" spans="1:11" x14ac:dyDescent="0.3">
      <c r="A223" t="s">
        <v>246</v>
      </c>
      <c r="B223" t="s">
        <v>56</v>
      </c>
      <c r="C223" s="1">
        <v>44739</v>
      </c>
      <c r="D223" t="s">
        <v>64</v>
      </c>
      <c r="E223" t="s">
        <v>66</v>
      </c>
      <c r="F223">
        <v>95</v>
      </c>
      <c r="G223" t="s">
        <v>1</v>
      </c>
      <c r="H223" s="2">
        <v>5</v>
      </c>
      <c r="I223" s="3">
        <v>0.91789593738279973</v>
      </c>
      <c r="J223">
        <f>Table3[[#This Row],[Price of One Product]]*Table3[[#This Row],[No of Products in one Sale]]</f>
        <v>475</v>
      </c>
      <c r="K223">
        <f>Table3[[#This Row],[Revenue]]-(Table3[[#This Row],[Discount]]*100)</f>
        <v>383.21040626172004</v>
      </c>
    </row>
    <row r="224" spans="1:11" x14ac:dyDescent="0.3">
      <c r="A224" t="s">
        <v>247</v>
      </c>
      <c r="B224" t="s">
        <v>51</v>
      </c>
      <c r="C224" s="1">
        <v>44740</v>
      </c>
      <c r="D224" t="s">
        <v>59</v>
      </c>
      <c r="E224" t="s">
        <v>66</v>
      </c>
      <c r="F224">
        <v>72</v>
      </c>
      <c r="G224" t="s">
        <v>2</v>
      </c>
      <c r="H224" s="2">
        <v>3</v>
      </c>
      <c r="I224" s="3">
        <v>0.98021726342122206</v>
      </c>
      <c r="J224">
        <f>Table3[[#This Row],[Price of One Product]]*Table3[[#This Row],[No of Products in one Sale]]</f>
        <v>216</v>
      </c>
      <c r="K224">
        <f>Table3[[#This Row],[Revenue]]-(Table3[[#This Row],[Discount]]*100)</f>
        <v>117.97827365787779</v>
      </c>
    </row>
    <row r="225" spans="1:11" x14ac:dyDescent="0.3">
      <c r="A225" t="s">
        <v>248</v>
      </c>
      <c r="B225" t="s">
        <v>52</v>
      </c>
      <c r="C225" s="1">
        <v>44748</v>
      </c>
      <c r="D225" t="s">
        <v>60</v>
      </c>
      <c r="E225" t="s">
        <v>66</v>
      </c>
      <c r="F225">
        <v>65</v>
      </c>
      <c r="G225" t="s">
        <v>0</v>
      </c>
      <c r="H225" s="2">
        <v>7</v>
      </c>
      <c r="I225" s="3">
        <v>6.7354248366482961E-2</v>
      </c>
      <c r="J225">
        <f>Table3[[#This Row],[Price of One Product]]*Table3[[#This Row],[No of Products in one Sale]]</f>
        <v>455</v>
      </c>
      <c r="K225">
        <f>Table3[[#This Row],[Revenue]]-(Table3[[#This Row],[Discount]]*100)</f>
        <v>448.26457516335171</v>
      </c>
    </row>
    <row r="226" spans="1:11" x14ac:dyDescent="0.3">
      <c r="A226" t="s">
        <v>249</v>
      </c>
      <c r="B226" t="s">
        <v>53</v>
      </c>
      <c r="C226" s="1">
        <v>44731</v>
      </c>
      <c r="D226" t="s">
        <v>61</v>
      </c>
      <c r="E226" t="s">
        <v>67</v>
      </c>
      <c r="F226">
        <v>250</v>
      </c>
      <c r="G226" t="s">
        <v>1</v>
      </c>
      <c r="H226" s="2">
        <v>2</v>
      </c>
      <c r="I226" s="3">
        <v>0.49907272133883429</v>
      </c>
      <c r="J226">
        <f>Table3[[#This Row],[Price of One Product]]*Table3[[#This Row],[No of Products in one Sale]]</f>
        <v>500</v>
      </c>
      <c r="K226">
        <f>Table3[[#This Row],[Revenue]]-(Table3[[#This Row],[Discount]]*100)</f>
        <v>450.09272786611655</v>
      </c>
    </row>
    <row r="227" spans="1:11" x14ac:dyDescent="0.3">
      <c r="A227" t="s">
        <v>250</v>
      </c>
      <c r="B227" t="s">
        <v>54</v>
      </c>
      <c r="C227" s="1">
        <v>44763</v>
      </c>
      <c r="D227" t="s">
        <v>62</v>
      </c>
      <c r="E227" t="s">
        <v>67</v>
      </c>
      <c r="F227">
        <v>130</v>
      </c>
      <c r="G227" t="s">
        <v>2</v>
      </c>
      <c r="H227" s="2">
        <v>5</v>
      </c>
      <c r="I227" s="3">
        <v>0.61466468459589796</v>
      </c>
      <c r="J227">
        <f>Table3[[#This Row],[Price of One Product]]*Table3[[#This Row],[No of Products in one Sale]]</f>
        <v>650</v>
      </c>
      <c r="K227">
        <f>Table3[[#This Row],[Revenue]]-(Table3[[#This Row],[Discount]]*100)</f>
        <v>588.53353154041019</v>
      </c>
    </row>
    <row r="228" spans="1:11" x14ac:dyDescent="0.3">
      <c r="A228" t="s">
        <v>251</v>
      </c>
      <c r="B228" t="s">
        <v>51</v>
      </c>
      <c r="C228" s="1">
        <v>44733</v>
      </c>
      <c r="D228" t="s">
        <v>59</v>
      </c>
      <c r="E228" t="s">
        <v>67</v>
      </c>
      <c r="F228">
        <v>72</v>
      </c>
      <c r="G228" t="s">
        <v>0</v>
      </c>
      <c r="H228" s="2">
        <v>7</v>
      </c>
      <c r="I228" s="3">
        <v>0.94639798804768638</v>
      </c>
      <c r="J228">
        <f>Table3[[#This Row],[Price of One Product]]*Table3[[#This Row],[No of Products in one Sale]]</f>
        <v>504</v>
      </c>
      <c r="K228">
        <f>Table3[[#This Row],[Revenue]]-(Table3[[#This Row],[Discount]]*100)</f>
        <v>409.36020119523135</v>
      </c>
    </row>
    <row r="229" spans="1:11" x14ac:dyDescent="0.3">
      <c r="A229" t="s">
        <v>252</v>
      </c>
      <c r="B229" t="s">
        <v>52</v>
      </c>
      <c r="C229" s="1">
        <v>44746</v>
      </c>
      <c r="D229" t="s">
        <v>60</v>
      </c>
      <c r="E229" t="s">
        <v>67</v>
      </c>
      <c r="F229">
        <v>65</v>
      </c>
      <c r="G229" t="s">
        <v>1</v>
      </c>
      <c r="H229" s="2">
        <v>10</v>
      </c>
      <c r="I229" s="3">
        <v>0.95168663838417633</v>
      </c>
      <c r="J229">
        <f>Table3[[#This Row],[Price of One Product]]*Table3[[#This Row],[No of Products in one Sale]]</f>
        <v>650</v>
      </c>
      <c r="K229">
        <f>Table3[[#This Row],[Revenue]]-(Table3[[#This Row],[Discount]]*100)</f>
        <v>554.83133616158239</v>
      </c>
    </row>
    <row r="230" spans="1:11" x14ac:dyDescent="0.3">
      <c r="A230" t="s">
        <v>253</v>
      </c>
      <c r="B230" t="s">
        <v>53</v>
      </c>
      <c r="C230" s="1">
        <v>44755</v>
      </c>
      <c r="D230" t="s">
        <v>61</v>
      </c>
      <c r="E230" t="s">
        <v>67</v>
      </c>
      <c r="F230">
        <v>250</v>
      </c>
      <c r="G230" t="s">
        <v>2</v>
      </c>
      <c r="H230" s="2">
        <v>2</v>
      </c>
      <c r="I230" s="3">
        <v>0.55958868077394219</v>
      </c>
      <c r="J230">
        <f>Table3[[#This Row],[Price of One Product]]*Table3[[#This Row],[No of Products in one Sale]]</f>
        <v>500</v>
      </c>
      <c r="K230">
        <f>Table3[[#This Row],[Revenue]]-(Table3[[#This Row],[Discount]]*100)</f>
        <v>444.04113192260576</v>
      </c>
    </row>
    <row r="231" spans="1:11" x14ac:dyDescent="0.3">
      <c r="A231" t="s">
        <v>254</v>
      </c>
      <c r="B231" t="s">
        <v>54</v>
      </c>
      <c r="C231" s="1">
        <v>44755</v>
      </c>
      <c r="D231" t="s">
        <v>62</v>
      </c>
      <c r="E231" t="s">
        <v>67</v>
      </c>
      <c r="F231">
        <v>130</v>
      </c>
      <c r="G231" t="s">
        <v>0</v>
      </c>
      <c r="H231" s="2">
        <v>2</v>
      </c>
      <c r="I231" s="3">
        <v>0.81003936677165544</v>
      </c>
      <c r="J231">
        <f>Table3[[#This Row],[Price of One Product]]*Table3[[#This Row],[No of Products in one Sale]]</f>
        <v>260</v>
      </c>
      <c r="K231">
        <f>Table3[[#This Row],[Revenue]]-(Table3[[#This Row],[Discount]]*100)</f>
        <v>178.99606332283446</v>
      </c>
    </row>
    <row r="232" spans="1:11" x14ac:dyDescent="0.3">
      <c r="A232" t="s">
        <v>255</v>
      </c>
      <c r="B232" t="s">
        <v>51</v>
      </c>
      <c r="C232" s="1">
        <v>44727</v>
      </c>
      <c r="D232" t="s">
        <v>59</v>
      </c>
      <c r="E232" t="s">
        <v>67</v>
      </c>
      <c r="F232">
        <v>72</v>
      </c>
      <c r="G232" t="s">
        <v>0</v>
      </c>
      <c r="H232" s="2">
        <v>12</v>
      </c>
      <c r="I232" s="3">
        <v>0.35450072343254235</v>
      </c>
      <c r="J232">
        <f>Table3[[#This Row],[Price of One Product]]*Table3[[#This Row],[No of Products in one Sale]]</f>
        <v>864</v>
      </c>
      <c r="K232">
        <f>Table3[[#This Row],[Revenue]]-(Table3[[#This Row],[Discount]]*100)</f>
        <v>828.54992765674581</v>
      </c>
    </row>
    <row r="233" spans="1:11" x14ac:dyDescent="0.3">
      <c r="A233" t="s">
        <v>256</v>
      </c>
      <c r="B233" t="s">
        <v>52</v>
      </c>
      <c r="C233" s="1">
        <v>44746</v>
      </c>
      <c r="D233" t="s">
        <v>60</v>
      </c>
      <c r="E233" t="s">
        <v>66</v>
      </c>
      <c r="F233">
        <v>65</v>
      </c>
      <c r="G233" t="s">
        <v>1</v>
      </c>
      <c r="H233" s="2">
        <v>11</v>
      </c>
      <c r="I233" s="3">
        <v>0.34895469608332785</v>
      </c>
      <c r="J233">
        <f>Table3[[#This Row],[Price of One Product]]*Table3[[#This Row],[No of Products in one Sale]]</f>
        <v>715</v>
      </c>
      <c r="K233">
        <f>Table3[[#This Row],[Revenue]]-(Table3[[#This Row],[Discount]]*100)</f>
        <v>680.10453039166725</v>
      </c>
    </row>
    <row r="234" spans="1:11" x14ac:dyDescent="0.3">
      <c r="A234" t="s">
        <v>257</v>
      </c>
      <c r="B234" t="s">
        <v>53</v>
      </c>
      <c r="C234" s="1">
        <v>44740</v>
      </c>
      <c r="D234" t="s">
        <v>61</v>
      </c>
      <c r="E234" t="s">
        <v>66</v>
      </c>
      <c r="F234">
        <v>250</v>
      </c>
      <c r="G234" t="s">
        <v>2</v>
      </c>
      <c r="H234" s="2">
        <v>2</v>
      </c>
      <c r="I234" s="3">
        <v>0.52279578451533193</v>
      </c>
      <c r="J234">
        <f>Table3[[#This Row],[Price of One Product]]*Table3[[#This Row],[No of Products in one Sale]]</f>
        <v>500</v>
      </c>
      <c r="K234">
        <f>Table3[[#This Row],[Revenue]]-(Table3[[#This Row],[Discount]]*100)</f>
        <v>447.72042154846679</v>
      </c>
    </row>
    <row r="235" spans="1:11" x14ac:dyDescent="0.3">
      <c r="A235" t="s">
        <v>258</v>
      </c>
      <c r="B235" t="s">
        <v>54</v>
      </c>
      <c r="C235" s="1">
        <v>44743</v>
      </c>
      <c r="D235" t="s">
        <v>62</v>
      </c>
      <c r="E235" t="s">
        <v>66</v>
      </c>
      <c r="F235">
        <v>130</v>
      </c>
      <c r="G235" t="s">
        <v>0</v>
      </c>
      <c r="H235" s="2">
        <v>3</v>
      </c>
      <c r="I235" s="3">
        <v>0.69617887937852907</v>
      </c>
      <c r="J235">
        <f>Table3[[#This Row],[Price of One Product]]*Table3[[#This Row],[No of Products in one Sale]]</f>
        <v>390</v>
      </c>
      <c r="K235">
        <f>Table3[[#This Row],[Revenue]]-(Table3[[#This Row],[Discount]]*100)</f>
        <v>320.38211206214709</v>
      </c>
    </row>
    <row r="236" spans="1:11" x14ac:dyDescent="0.3">
      <c r="A236" t="s">
        <v>259</v>
      </c>
      <c r="B236" t="s">
        <v>51</v>
      </c>
      <c r="C236" s="1">
        <v>44737</v>
      </c>
      <c r="D236" t="s">
        <v>59</v>
      </c>
      <c r="E236" t="s">
        <v>67</v>
      </c>
      <c r="F236">
        <v>72</v>
      </c>
      <c r="G236" t="s">
        <v>1</v>
      </c>
      <c r="H236" s="2">
        <v>6</v>
      </c>
      <c r="I236" s="3">
        <v>0.55638354082081654</v>
      </c>
      <c r="J236">
        <f>Table3[[#This Row],[Price of One Product]]*Table3[[#This Row],[No of Products in one Sale]]</f>
        <v>432</v>
      </c>
      <c r="K236">
        <f>Table3[[#This Row],[Revenue]]-(Table3[[#This Row],[Discount]]*100)</f>
        <v>376.36164591791834</v>
      </c>
    </row>
    <row r="237" spans="1:11" x14ac:dyDescent="0.3">
      <c r="A237" t="s">
        <v>260</v>
      </c>
      <c r="B237" t="s">
        <v>52</v>
      </c>
      <c r="C237" s="1">
        <v>44757</v>
      </c>
      <c r="D237" t="s">
        <v>60</v>
      </c>
      <c r="E237" t="s">
        <v>67</v>
      </c>
      <c r="F237">
        <v>65</v>
      </c>
      <c r="G237" t="s">
        <v>2</v>
      </c>
      <c r="H237" s="2">
        <v>8</v>
      </c>
      <c r="I237" s="3">
        <v>7.8132692098414003E-2</v>
      </c>
      <c r="J237">
        <f>Table3[[#This Row],[Price of One Product]]*Table3[[#This Row],[No of Products in one Sale]]</f>
        <v>520</v>
      </c>
      <c r="K237">
        <f>Table3[[#This Row],[Revenue]]-(Table3[[#This Row],[Discount]]*100)</f>
        <v>512.18673079015855</v>
      </c>
    </row>
    <row r="238" spans="1:11" x14ac:dyDescent="0.3">
      <c r="A238" t="s">
        <v>261</v>
      </c>
      <c r="B238" t="s">
        <v>53</v>
      </c>
      <c r="C238" s="1">
        <v>44745</v>
      </c>
      <c r="D238" t="s">
        <v>61</v>
      </c>
      <c r="E238" t="s">
        <v>67</v>
      </c>
      <c r="F238">
        <v>250</v>
      </c>
      <c r="G238" t="s">
        <v>0</v>
      </c>
      <c r="H238" s="2">
        <v>1</v>
      </c>
      <c r="I238" s="3">
        <v>0.37783112687678633</v>
      </c>
      <c r="J238">
        <f>Table3[[#This Row],[Price of One Product]]*Table3[[#This Row],[No of Products in one Sale]]</f>
        <v>250</v>
      </c>
      <c r="K238">
        <f>Table3[[#This Row],[Revenue]]-(Table3[[#This Row],[Discount]]*100)</f>
        <v>212.21688731232138</v>
      </c>
    </row>
    <row r="239" spans="1:11" x14ac:dyDescent="0.3">
      <c r="A239" t="s">
        <v>262</v>
      </c>
      <c r="B239" t="s">
        <v>54</v>
      </c>
      <c r="C239" s="1">
        <v>44760</v>
      </c>
      <c r="D239" t="s">
        <v>62</v>
      </c>
      <c r="E239" t="s">
        <v>67</v>
      </c>
      <c r="F239">
        <v>130</v>
      </c>
      <c r="G239" t="s">
        <v>1</v>
      </c>
      <c r="H239" s="2">
        <v>7</v>
      </c>
      <c r="I239" s="3">
        <v>0.34200944354303275</v>
      </c>
      <c r="J239">
        <f>Table3[[#This Row],[Price of One Product]]*Table3[[#This Row],[No of Products in one Sale]]</f>
        <v>910</v>
      </c>
      <c r="K239">
        <f>Table3[[#This Row],[Revenue]]-(Table3[[#This Row],[Discount]]*100)</f>
        <v>875.79905564569674</v>
      </c>
    </row>
    <row r="240" spans="1:11" x14ac:dyDescent="0.3">
      <c r="A240" t="s">
        <v>263</v>
      </c>
      <c r="B240" t="s">
        <v>55</v>
      </c>
      <c r="C240" s="1">
        <v>44750</v>
      </c>
      <c r="D240" t="s">
        <v>63</v>
      </c>
      <c r="E240" t="s">
        <v>67</v>
      </c>
      <c r="F240">
        <v>60</v>
      </c>
      <c r="G240" t="s">
        <v>2</v>
      </c>
      <c r="H240" s="2">
        <v>11</v>
      </c>
      <c r="I240" s="3">
        <v>0.92737976442865855</v>
      </c>
      <c r="J240">
        <f>Table3[[#This Row],[Price of One Product]]*Table3[[#This Row],[No of Products in one Sale]]</f>
        <v>660</v>
      </c>
      <c r="K240">
        <f>Table3[[#This Row],[Revenue]]-(Table3[[#This Row],[Discount]]*100)</f>
        <v>567.26202355713417</v>
      </c>
    </row>
    <row r="241" spans="1:11" x14ac:dyDescent="0.3">
      <c r="A241" t="s">
        <v>264</v>
      </c>
      <c r="B241" t="s">
        <v>51</v>
      </c>
      <c r="C241" s="1">
        <v>44742</v>
      </c>
      <c r="D241" t="s">
        <v>59</v>
      </c>
      <c r="E241" t="s">
        <v>67</v>
      </c>
      <c r="F241">
        <v>72</v>
      </c>
      <c r="G241" t="s">
        <v>0</v>
      </c>
      <c r="H241" s="2">
        <v>6</v>
      </c>
      <c r="I241" s="3">
        <v>0.96938667185148797</v>
      </c>
      <c r="J241">
        <f>Table3[[#This Row],[Price of One Product]]*Table3[[#This Row],[No of Products in one Sale]]</f>
        <v>432</v>
      </c>
      <c r="K241">
        <f>Table3[[#This Row],[Revenue]]-(Table3[[#This Row],[Discount]]*100)</f>
        <v>335.0613328148512</v>
      </c>
    </row>
    <row r="242" spans="1:11" x14ac:dyDescent="0.3">
      <c r="A242" t="s">
        <v>265</v>
      </c>
      <c r="B242" t="s">
        <v>52</v>
      </c>
      <c r="C242" s="1">
        <v>44754</v>
      </c>
      <c r="D242" t="s">
        <v>60</v>
      </c>
      <c r="E242" t="s">
        <v>67</v>
      </c>
      <c r="F242">
        <v>65</v>
      </c>
      <c r="G242" t="s">
        <v>1</v>
      </c>
      <c r="H242" s="2">
        <v>6</v>
      </c>
      <c r="I242" s="3">
        <v>0.24406307827004359</v>
      </c>
      <c r="J242">
        <f>Table3[[#This Row],[Price of One Product]]*Table3[[#This Row],[No of Products in one Sale]]</f>
        <v>390</v>
      </c>
      <c r="K242">
        <f>Table3[[#This Row],[Revenue]]-(Table3[[#This Row],[Discount]]*100)</f>
        <v>365.59369217299565</v>
      </c>
    </row>
    <row r="243" spans="1:11" x14ac:dyDescent="0.3">
      <c r="A243" t="s">
        <v>266</v>
      </c>
      <c r="B243" t="s">
        <v>53</v>
      </c>
      <c r="C243" s="1">
        <v>44746</v>
      </c>
      <c r="D243" t="s">
        <v>61</v>
      </c>
      <c r="E243" t="s">
        <v>66</v>
      </c>
      <c r="F243">
        <v>250</v>
      </c>
      <c r="G243" t="s">
        <v>2</v>
      </c>
      <c r="H243" s="2">
        <v>2</v>
      </c>
      <c r="I243" s="3">
        <v>0.931057824254786</v>
      </c>
      <c r="J243">
        <f>Table3[[#This Row],[Price of One Product]]*Table3[[#This Row],[No of Products in one Sale]]</f>
        <v>500</v>
      </c>
      <c r="K243">
        <f>Table3[[#This Row],[Revenue]]-(Table3[[#This Row],[Discount]]*100)</f>
        <v>406.89421757452141</v>
      </c>
    </row>
    <row r="244" spans="1:11" x14ac:dyDescent="0.3">
      <c r="A244" t="s">
        <v>267</v>
      </c>
      <c r="B244" t="s">
        <v>54</v>
      </c>
      <c r="C244" s="1">
        <v>44752</v>
      </c>
      <c r="D244" t="s">
        <v>62</v>
      </c>
      <c r="E244" t="s">
        <v>66</v>
      </c>
      <c r="F244">
        <v>130</v>
      </c>
      <c r="G244" t="s">
        <v>0</v>
      </c>
      <c r="H244" s="2">
        <v>4</v>
      </c>
      <c r="I244" s="3">
        <v>0.67570229189541975</v>
      </c>
      <c r="J244">
        <f>Table3[[#This Row],[Price of One Product]]*Table3[[#This Row],[No of Products in one Sale]]</f>
        <v>520</v>
      </c>
      <c r="K244">
        <f>Table3[[#This Row],[Revenue]]-(Table3[[#This Row],[Discount]]*100)</f>
        <v>452.42977081045802</v>
      </c>
    </row>
    <row r="245" spans="1:11" x14ac:dyDescent="0.3">
      <c r="A245" t="s">
        <v>268</v>
      </c>
      <c r="B245" t="s">
        <v>51</v>
      </c>
      <c r="C245" s="1">
        <v>44725</v>
      </c>
      <c r="D245" t="s">
        <v>59</v>
      </c>
      <c r="E245" t="s">
        <v>66</v>
      </c>
      <c r="F245">
        <v>72</v>
      </c>
      <c r="G245" t="s">
        <v>1</v>
      </c>
      <c r="H245" s="2">
        <v>7</v>
      </c>
      <c r="I245" s="3">
        <v>0.91192982577548221</v>
      </c>
      <c r="J245">
        <f>Table3[[#This Row],[Price of One Product]]*Table3[[#This Row],[No of Products in one Sale]]</f>
        <v>504</v>
      </c>
      <c r="K245">
        <f>Table3[[#This Row],[Revenue]]-(Table3[[#This Row],[Discount]]*100)</f>
        <v>412.80701742245179</v>
      </c>
    </row>
    <row r="246" spans="1:11" x14ac:dyDescent="0.3">
      <c r="A246" t="s">
        <v>269</v>
      </c>
      <c r="B246" t="s">
        <v>52</v>
      </c>
      <c r="C246" s="1">
        <v>44734</v>
      </c>
      <c r="D246" t="s">
        <v>60</v>
      </c>
      <c r="E246" t="s">
        <v>67</v>
      </c>
      <c r="F246">
        <v>65</v>
      </c>
      <c r="G246" t="s">
        <v>2</v>
      </c>
      <c r="H246" s="2">
        <v>13</v>
      </c>
      <c r="I246" s="3">
        <v>0.46313611506175134</v>
      </c>
      <c r="J246">
        <f>Table3[[#This Row],[Price of One Product]]*Table3[[#This Row],[No of Products in one Sale]]</f>
        <v>845</v>
      </c>
      <c r="K246">
        <f>Table3[[#This Row],[Revenue]]-(Table3[[#This Row],[Discount]]*100)</f>
        <v>798.68638849382489</v>
      </c>
    </row>
    <row r="247" spans="1:11" x14ac:dyDescent="0.3">
      <c r="A247" t="s">
        <v>270</v>
      </c>
      <c r="B247" t="s">
        <v>53</v>
      </c>
      <c r="C247" s="1">
        <v>44761</v>
      </c>
      <c r="D247" t="s">
        <v>61</v>
      </c>
      <c r="E247" t="s">
        <v>67</v>
      </c>
      <c r="F247">
        <v>250</v>
      </c>
      <c r="G247" t="s">
        <v>0</v>
      </c>
      <c r="H247" s="2">
        <v>1</v>
      </c>
      <c r="I247" s="3">
        <v>5.3530222562513607E-2</v>
      </c>
      <c r="J247">
        <f>Table3[[#This Row],[Price of One Product]]*Table3[[#This Row],[No of Products in one Sale]]</f>
        <v>250</v>
      </c>
      <c r="K247">
        <f>Table3[[#This Row],[Revenue]]-(Table3[[#This Row],[Discount]]*100)</f>
        <v>244.64697774374864</v>
      </c>
    </row>
    <row r="248" spans="1:11" x14ac:dyDescent="0.3">
      <c r="A248" t="s">
        <v>271</v>
      </c>
      <c r="B248" t="s">
        <v>54</v>
      </c>
      <c r="C248" s="1">
        <v>44735</v>
      </c>
      <c r="D248" t="s">
        <v>62</v>
      </c>
      <c r="E248" t="s">
        <v>67</v>
      </c>
      <c r="F248">
        <v>130</v>
      </c>
      <c r="G248" t="s">
        <v>1</v>
      </c>
      <c r="H248" s="2">
        <v>2</v>
      </c>
      <c r="I248" s="3">
        <v>0.10135414856508229</v>
      </c>
      <c r="J248">
        <f>Table3[[#This Row],[Price of One Product]]*Table3[[#This Row],[No of Products in one Sale]]</f>
        <v>260</v>
      </c>
      <c r="K248">
        <f>Table3[[#This Row],[Revenue]]-(Table3[[#This Row],[Discount]]*100)</f>
        <v>249.86458514349178</v>
      </c>
    </row>
    <row r="249" spans="1:11" x14ac:dyDescent="0.3">
      <c r="A249" t="s">
        <v>272</v>
      </c>
      <c r="B249" t="s">
        <v>55</v>
      </c>
      <c r="C249" s="1">
        <v>44753</v>
      </c>
      <c r="D249" t="s">
        <v>63</v>
      </c>
      <c r="E249" t="s">
        <v>67</v>
      </c>
      <c r="F249">
        <v>60</v>
      </c>
      <c r="G249" t="s">
        <v>2</v>
      </c>
      <c r="H249" s="2">
        <v>10</v>
      </c>
      <c r="I249" s="3">
        <v>0.15413196820236597</v>
      </c>
      <c r="J249">
        <f>Table3[[#This Row],[Price of One Product]]*Table3[[#This Row],[No of Products in one Sale]]</f>
        <v>600</v>
      </c>
      <c r="K249">
        <f>Table3[[#This Row],[Revenue]]-(Table3[[#This Row],[Discount]]*100)</f>
        <v>584.58680317976336</v>
      </c>
    </row>
    <row r="250" spans="1:11" x14ac:dyDescent="0.3">
      <c r="A250" t="s">
        <v>273</v>
      </c>
      <c r="B250" t="s">
        <v>56</v>
      </c>
      <c r="C250" s="1">
        <v>44732</v>
      </c>
      <c r="D250" t="s">
        <v>64</v>
      </c>
      <c r="E250" t="s">
        <v>67</v>
      </c>
      <c r="F250">
        <v>95</v>
      </c>
      <c r="G250" t="s">
        <v>0</v>
      </c>
      <c r="H250" s="2">
        <v>4</v>
      </c>
      <c r="I250" s="3">
        <v>0.99147229272651061</v>
      </c>
      <c r="J250">
        <f>Table3[[#This Row],[Price of One Product]]*Table3[[#This Row],[No of Products in one Sale]]</f>
        <v>380</v>
      </c>
      <c r="K250">
        <f>Table3[[#This Row],[Revenue]]-(Table3[[#This Row],[Discount]]*100)</f>
        <v>280.85277072734891</v>
      </c>
    </row>
    <row r="251" spans="1:11" x14ac:dyDescent="0.3">
      <c r="A251" t="s">
        <v>274</v>
      </c>
      <c r="B251" t="s">
        <v>51</v>
      </c>
      <c r="C251" s="1">
        <v>44748</v>
      </c>
      <c r="D251" t="s">
        <v>59</v>
      </c>
      <c r="E251" t="s">
        <v>67</v>
      </c>
      <c r="F251">
        <v>72</v>
      </c>
      <c r="G251" t="s">
        <v>1</v>
      </c>
      <c r="H251" s="2">
        <v>4</v>
      </c>
      <c r="I251" s="3">
        <v>0.26792541838229555</v>
      </c>
      <c r="J251">
        <f>Table3[[#This Row],[Price of One Product]]*Table3[[#This Row],[No of Products in one Sale]]</f>
        <v>288</v>
      </c>
      <c r="K251">
        <f>Table3[[#This Row],[Revenue]]-(Table3[[#This Row],[Discount]]*100)</f>
        <v>261.20745816177043</v>
      </c>
    </row>
    <row r="252" spans="1:11" x14ac:dyDescent="0.3">
      <c r="A252" t="s">
        <v>275</v>
      </c>
      <c r="B252" t="s">
        <v>52</v>
      </c>
      <c r="C252" s="1">
        <v>44731</v>
      </c>
      <c r="D252" t="s">
        <v>60</v>
      </c>
      <c r="E252" t="s">
        <v>67</v>
      </c>
      <c r="F252">
        <v>65</v>
      </c>
      <c r="G252" t="s">
        <v>2</v>
      </c>
      <c r="H252" s="2">
        <v>7</v>
      </c>
      <c r="I252" s="3">
        <v>0.67400237007588726</v>
      </c>
      <c r="J252">
        <f>Table3[[#This Row],[Price of One Product]]*Table3[[#This Row],[No of Products in one Sale]]</f>
        <v>455</v>
      </c>
      <c r="K252">
        <f>Table3[[#This Row],[Revenue]]-(Table3[[#This Row],[Discount]]*100)</f>
        <v>387.59976299241129</v>
      </c>
    </row>
    <row r="253" spans="1:11" x14ac:dyDescent="0.3">
      <c r="A253" t="s">
        <v>276</v>
      </c>
      <c r="B253" t="s">
        <v>53</v>
      </c>
      <c r="C253" s="1">
        <v>44725</v>
      </c>
      <c r="D253" t="s">
        <v>61</v>
      </c>
      <c r="E253" t="s">
        <v>66</v>
      </c>
      <c r="F253">
        <v>250</v>
      </c>
      <c r="G253" t="s">
        <v>0</v>
      </c>
      <c r="H253" s="2">
        <v>2</v>
      </c>
      <c r="I253" s="3">
        <v>0.10779012567415547</v>
      </c>
      <c r="J253">
        <f>Table3[[#This Row],[Price of One Product]]*Table3[[#This Row],[No of Products in one Sale]]</f>
        <v>500</v>
      </c>
      <c r="K253">
        <f>Table3[[#This Row],[Revenue]]-(Table3[[#This Row],[Discount]]*100)</f>
        <v>489.22098743258448</v>
      </c>
    </row>
    <row r="254" spans="1:11" x14ac:dyDescent="0.3">
      <c r="A254" t="s">
        <v>277</v>
      </c>
      <c r="B254" t="s">
        <v>54</v>
      </c>
      <c r="C254" s="1">
        <v>44753</v>
      </c>
      <c r="D254" t="s">
        <v>62</v>
      </c>
      <c r="E254" t="s">
        <v>66</v>
      </c>
      <c r="F254">
        <v>130</v>
      </c>
      <c r="G254" t="s">
        <v>1</v>
      </c>
      <c r="H254" s="2">
        <v>4</v>
      </c>
      <c r="I254" s="3">
        <v>6.5825812137458972E-2</v>
      </c>
      <c r="J254">
        <f>Table3[[#This Row],[Price of One Product]]*Table3[[#This Row],[No of Products in one Sale]]</f>
        <v>520</v>
      </c>
      <c r="K254">
        <f>Table3[[#This Row],[Revenue]]-(Table3[[#This Row],[Discount]]*100)</f>
        <v>513.41741878625407</v>
      </c>
    </row>
    <row r="255" spans="1:11" x14ac:dyDescent="0.3">
      <c r="A255" t="s">
        <v>278</v>
      </c>
      <c r="B255" t="s">
        <v>51</v>
      </c>
      <c r="C255" s="1">
        <v>44738</v>
      </c>
      <c r="D255" t="s">
        <v>59</v>
      </c>
      <c r="E255" t="s">
        <v>66</v>
      </c>
      <c r="F255">
        <v>72</v>
      </c>
      <c r="G255" t="s">
        <v>2</v>
      </c>
      <c r="H255" s="2">
        <v>11</v>
      </c>
      <c r="I255" s="3">
        <v>0.36167362480508147</v>
      </c>
      <c r="J255">
        <f>Table3[[#This Row],[Price of One Product]]*Table3[[#This Row],[No of Products in one Sale]]</f>
        <v>792</v>
      </c>
      <c r="K255">
        <f>Table3[[#This Row],[Revenue]]-(Table3[[#This Row],[Discount]]*100)</f>
        <v>755.83263751949187</v>
      </c>
    </row>
    <row r="256" spans="1:11" x14ac:dyDescent="0.3">
      <c r="A256" t="s">
        <v>279</v>
      </c>
      <c r="B256" t="s">
        <v>52</v>
      </c>
      <c r="C256" s="1">
        <v>44762</v>
      </c>
      <c r="D256" t="s">
        <v>60</v>
      </c>
      <c r="E256" t="s">
        <v>67</v>
      </c>
      <c r="F256">
        <v>65</v>
      </c>
      <c r="G256" t="s">
        <v>0</v>
      </c>
      <c r="H256" s="2">
        <v>9</v>
      </c>
      <c r="I256" s="3">
        <v>0.15611277710708626</v>
      </c>
      <c r="J256">
        <f>Table3[[#This Row],[Price of One Product]]*Table3[[#This Row],[No of Products in one Sale]]</f>
        <v>585</v>
      </c>
      <c r="K256">
        <f>Table3[[#This Row],[Revenue]]-(Table3[[#This Row],[Discount]]*100)</f>
        <v>569.38872228929142</v>
      </c>
    </row>
    <row r="257" spans="1:11" x14ac:dyDescent="0.3">
      <c r="A257" t="s">
        <v>280</v>
      </c>
      <c r="B257" t="s">
        <v>53</v>
      </c>
      <c r="C257" s="1">
        <v>44756</v>
      </c>
      <c r="D257" t="s">
        <v>61</v>
      </c>
      <c r="E257" t="s">
        <v>67</v>
      </c>
      <c r="F257">
        <v>250</v>
      </c>
      <c r="G257" t="s">
        <v>1</v>
      </c>
      <c r="H257" s="2">
        <v>2</v>
      </c>
      <c r="I257" s="3">
        <v>0.11892962947938523</v>
      </c>
      <c r="J257">
        <f>Table3[[#This Row],[Price of One Product]]*Table3[[#This Row],[No of Products in one Sale]]</f>
        <v>500</v>
      </c>
      <c r="K257">
        <f>Table3[[#This Row],[Revenue]]-(Table3[[#This Row],[Discount]]*100)</f>
        <v>488.10703705206146</v>
      </c>
    </row>
    <row r="258" spans="1:11" x14ac:dyDescent="0.3">
      <c r="A258" t="s">
        <v>281</v>
      </c>
      <c r="B258" t="s">
        <v>54</v>
      </c>
      <c r="C258" s="1">
        <v>44744</v>
      </c>
      <c r="D258" t="s">
        <v>62</v>
      </c>
      <c r="E258" t="s">
        <v>67</v>
      </c>
      <c r="F258">
        <v>130</v>
      </c>
      <c r="G258" t="s">
        <v>2</v>
      </c>
      <c r="H258" s="2">
        <v>5</v>
      </c>
      <c r="I258" s="3">
        <v>0.94178498482348294</v>
      </c>
      <c r="J258">
        <f>Table3[[#This Row],[Price of One Product]]*Table3[[#This Row],[No of Products in one Sale]]</f>
        <v>650</v>
      </c>
      <c r="K258">
        <f>Table3[[#This Row],[Revenue]]-(Table3[[#This Row],[Discount]]*100)</f>
        <v>555.82150151765177</v>
      </c>
    </row>
    <row r="259" spans="1:11" x14ac:dyDescent="0.3">
      <c r="A259" t="s">
        <v>282</v>
      </c>
      <c r="B259" t="s">
        <v>55</v>
      </c>
      <c r="C259" s="1">
        <v>44753</v>
      </c>
      <c r="D259" t="s">
        <v>63</v>
      </c>
      <c r="E259" t="s">
        <v>67</v>
      </c>
      <c r="F259">
        <v>60</v>
      </c>
      <c r="G259" t="s">
        <v>0</v>
      </c>
      <c r="H259" s="2">
        <v>5</v>
      </c>
      <c r="I259" s="3">
        <v>0.82224390590219021</v>
      </c>
      <c r="J259">
        <f>Table3[[#This Row],[Price of One Product]]*Table3[[#This Row],[No of Products in one Sale]]</f>
        <v>300</v>
      </c>
      <c r="K259">
        <f>Table3[[#This Row],[Revenue]]-(Table3[[#This Row],[Discount]]*100)</f>
        <v>217.775609409781</v>
      </c>
    </row>
    <row r="260" spans="1:11" x14ac:dyDescent="0.3">
      <c r="A260" t="s">
        <v>283</v>
      </c>
      <c r="B260" t="s">
        <v>51</v>
      </c>
      <c r="C260" s="1">
        <v>44762</v>
      </c>
      <c r="D260" t="s">
        <v>59</v>
      </c>
      <c r="E260" t="s">
        <v>67</v>
      </c>
      <c r="F260">
        <v>72</v>
      </c>
      <c r="G260" t="s">
        <v>1</v>
      </c>
      <c r="H260" s="2">
        <v>10</v>
      </c>
      <c r="I260" s="3">
        <v>1.5473035826796155E-2</v>
      </c>
      <c r="J260">
        <f>Table3[[#This Row],[Price of One Product]]*Table3[[#This Row],[No of Products in one Sale]]</f>
        <v>720</v>
      </c>
      <c r="K260">
        <f>Table3[[#This Row],[Revenue]]-(Table3[[#This Row],[Discount]]*100)</f>
        <v>718.45269641732034</v>
      </c>
    </row>
    <row r="261" spans="1:11" x14ac:dyDescent="0.3">
      <c r="A261" t="s">
        <v>284</v>
      </c>
      <c r="B261" t="s">
        <v>52</v>
      </c>
      <c r="C261" s="1">
        <v>44740</v>
      </c>
      <c r="D261" t="s">
        <v>60</v>
      </c>
      <c r="E261" t="s">
        <v>67</v>
      </c>
      <c r="F261">
        <v>65</v>
      </c>
      <c r="G261" t="s">
        <v>2</v>
      </c>
      <c r="H261" s="2">
        <v>3</v>
      </c>
      <c r="I261" s="3">
        <v>0.57002189482885535</v>
      </c>
      <c r="J261">
        <f>Table3[[#This Row],[Price of One Product]]*Table3[[#This Row],[No of Products in one Sale]]</f>
        <v>195</v>
      </c>
      <c r="K261">
        <f>Table3[[#This Row],[Revenue]]-(Table3[[#This Row],[Discount]]*100)</f>
        <v>137.99781051711446</v>
      </c>
    </row>
    <row r="262" spans="1:11" x14ac:dyDescent="0.3">
      <c r="A262" t="s">
        <v>285</v>
      </c>
      <c r="B262" t="s">
        <v>53</v>
      </c>
      <c r="C262" s="1">
        <v>44729</v>
      </c>
      <c r="D262" t="s">
        <v>61</v>
      </c>
      <c r="E262" t="s">
        <v>66</v>
      </c>
      <c r="F262">
        <v>250</v>
      </c>
      <c r="G262" t="s">
        <v>0</v>
      </c>
      <c r="H262" s="2">
        <v>3</v>
      </c>
      <c r="I262" s="3">
        <v>0.22169123462523532</v>
      </c>
      <c r="J262">
        <f>Table3[[#This Row],[Price of One Product]]*Table3[[#This Row],[No of Products in one Sale]]</f>
        <v>750</v>
      </c>
      <c r="K262">
        <f>Table3[[#This Row],[Revenue]]-(Table3[[#This Row],[Discount]]*100)</f>
        <v>727.83087653747646</v>
      </c>
    </row>
    <row r="263" spans="1:11" x14ac:dyDescent="0.3">
      <c r="A263" t="s">
        <v>286</v>
      </c>
      <c r="B263" t="s">
        <v>54</v>
      </c>
      <c r="C263" s="1">
        <v>44727</v>
      </c>
      <c r="D263" t="s">
        <v>62</v>
      </c>
      <c r="E263" t="s">
        <v>67</v>
      </c>
      <c r="F263">
        <v>130</v>
      </c>
      <c r="G263" t="s">
        <v>1</v>
      </c>
      <c r="H263" s="2">
        <v>6</v>
      </c>
      <c r="I263" s="3">
        <v>0.16327712663351335</v>
      </c>
      <c r="J263">
        <f>Table3[[#This Row],[Price of One Product]]*Table3[[#This Row],[No of Products in one Sale]]</f>
        <v>780</v>
      </c>
      <c r="K263">
        <f>Table3[[#This Row],[Revenue]]-(Table3[[#This Row],[Discount]]*100)</f>
        <v>763.67228733664865</v>
      </c>
    </row>
    <row r="264" spans="1:11" x14ac:dyDescent="0.3">
      <c r="A264" t="s">
        <v>287</v>
      </c>
      <c r="B264" t="s">
        <v>51</v>
      </c>
      <c r="C264" s="1">
        <v>44734</v>
      </c>
      <c r="D264" t="s">
        <v>59</v>
      </c>
      <c r="E264" t="s">
        <v>66</v>
      </c>
      <c r="F264">
        <v>72</v>
      </c>
      <c r="G264" t="s">
        <v>2</v>
      </c>
      <c r="H264" s="2">
        <v>9</v>
      </c>
      <c r="I264" s="3">
        <v>0.71431849239690393</v>
      </c>
      <c r="J264">
        <f>Table3[[#This Row],[Price of One Product]]*Table3[[#This Row],[No of Products in one Sale]]</f>
        <v>648</v>
      </c>
      <c r="K264">
        <f>Table3[[#This Row],[Revenue]]-(Table3[[#This Row],[Discount]]*100)</f>
        <v>576.56815076030966</v>
      </c>
    </row>
    <row r="265" spans="1:11" x14ac:dyDescent="0.3">
      <c r="A265" t="s">
        <v>288</v>
      </c>
      <c r="B265" t="s">
        <v>52</v>
      </c>
      <c r="C265" s="1">
        <v>44744</v>
      </c>
      <c r="D265" t="s">
        <v>60</v>
      </c>
      <c r="E265" t="s">
        <v>67</v>
      </c>
      <c r="F265">
        <v>65</v>
      </c>
      <c r="G265" t="s">
        <v>0</v>
      </c>
      <c r="H265" s="2">
        <v>7</v>
      </c>
      <c r="I265" s="3">
        <v>0.58151491016386692</v>
      </c>
      <c r="J265">
        <f>Table3[[#This Row],[Price of One Product]]*Table3[[#This Row],[No of Products in one Sale]]</f>
        <v>455</v>
      </c>
      <c r="K265">
        <f>Table3[[#This Row],[Revenue]]-(Table3[[#This Row],[Discount]]*100)</f>
        <v>396.84850898361333</v>
      </c>
    </row>
    <row r="266" spans="1:11" x14ac:dyDescent="0.3">
      <c r="A266" t="s">
        <v>289</v>
      </c>
      <c r="B266" t="s">
        <v>53</v>
      </c>
      <c r="C266" s="1">
        <v>44737</v>
      </c>
      <c r="D266" t="s">
        <v>61</v>
      </c>
      <c r="E266" t="s">
        <v>66</v>
      </c>
      <c r="F266">
        <v>250</v>
      </c>
      <c r="G266" t="s">
        <v>1</v>
      </c>
      <c r="H266" s="2">
        <v>1</v>
      </c>
      <c r="I266" s="3">
        <v>0.94025500085845537</v>
      </c>
      <c r="J266">
        <f>Table3[[#This Row],[Price of One Product]]*Table3[[#This Row],[No of Products in one Sale]]</f>
        <v>250</v>
      </c>
      <c r="K266">
        <f>Table3[[#This Row],[Revenue]]-(Table3[[#This Row],[Discount]]*100)</f>
        <v>155.97449991415448</v>
      </c>
    </row>
    <row r="267" spans="1:11" x14ac:dyDescent="0.3">
      <c r="A267" t="s">
        <v>290</v>
      </c>
      <c r="B267" t="s">
        <v>54</v>
      </c>
      <c r="C267" s="1">
        <v>44752</v>
      </c>
      <c r="D267" t="s">
        <v>62</v>
      </c>
      <c r="E267" t="s">
        <v>67</v>
      </c>
      <c r="F267">
        <v>130</v>
      </c>
      <c r="G267" t="s">
        <v>2</v>
      </c>
      <c r="H267" s="2">
        <v>3</v>
      </c>
      <c r="I267" s="3">
        <v>0.85696007733376245</v>
      </c>
      <c r="J267">
        <f>Table3[[#This Row],[Price of One Product]]*Table3[[#This Row],[No of Products in one Sale]]</f>
        <v>390</v>
      </c>
      <c r="K267">
        <f>Table3[[#This Row],[Revenue]]-(Table3[[#This Row],[Discount]]*100)</f>
        <v>304.30399226662377</v>
      </c>
    </row>
    <row r="268" spans="1:11" x14ac:dyDescent="0.3">
      <c r="A268" t="s">
        <v>291</v>
      </c>
      <c r="B268" t="s">
        <v>55</v>
      </c>
      <c r="C268" s="1">
        <v>44736</v>
      </c>
      <c r="D268" t="s">
        <v>63</v>
      </c>
      <c r="E268" t="s">
        <v>66</v>
      </c>
      <c r="F268">
        <v>60</v>
      </c>
      <c r="G268" t="s">
        <v>0</v>
      </c>
      <c r="H268" s="2">
        <v>6</v>
      </c>
      <c r="I268" s="3">
        <v>0.73704670632037661</v>
      </c>
      <c r="J268">
        <f>Table3[[#This Row],[Price of One Product]]*Table3[[#This Row],[No of Products in one Sale]]</f>
        <v>360</v>
      </c>
      <c r="K268">
        <f>Table3[[#This Row],[Revenue]]-(Table3[[#This Row],[Discount]]*100)</f>
        <v>286.29532936796232</v>
      </c>
    </row>
    <row r="269" spans="1:11" x14ac:dyDescent="0.3">
      <c r="A269" t="s">
        <v>292</v>
      </c>
      <c r="B269" t="s">
        <v>56</v>
      </c>
      <c r="C269" s="1">
        <v>44752</v>
      </c>
      <c r="D269" t="s">
        <v>64</v>
      </c>
      <c r="E269" t="s">
        <v>67</v>
      </c>
      <c r="F269">
        <v>95</v>
      </c>
      <c r="G269" t="s">
        <v>1</v>
      </c>
      <c r="H269" s="2">
        <v>5</v>
      </c>
      <c r="I269" s="3">
        <v>0.99556674564351355</v>
      </c>
      <c r="J269">
        <f>Table3[[#This Row],[Price of One Product]]*Table3[[#This Row],[No of Products in one Sale]]</f>
        <v>475</v>
      </c>
      <c r="K269">
        <f>Table3[[#This Row],[Revenue]]-(Table3[[#This Row],[Discount]]*100)</f>
        <v>375.44332543564866</v>
      </c>
    </row>
    <row r="270" spans="1:11" x14ac:dyDescent="0.3">
      <c r="A270" t="s">
        <v>293</v>
      </c>
      <c r="B270" t="s">
        <v>51</v>
      </c>
      <c r="C270" s="1">
        <v>44759</v>
      </c>
      <c r="D270" t="s">
        <v>59</v>
      </c>
      <c r="E270" t="s">
        <v>66</v>
      </c>
      <c r="F270">
        <v>72</v>
      </c>
      <c r="G270" t="s">
        <v>2</v>
      </c>
      <c r="H270" s="2">
        <v>8</v>
      </c>
      <c r="I270" s="3">
        <v>0.82336237784945987</v>
      </c>
      <c r="J270">
        <f>Table3[[#This Row],[Price of One Product]]*Table3[[#This Row],[No of Products in one Sale]]</f>
        <v>576</v>
      </c>
      <c r="K270">
        <f>Table3[[#This Row],[Revenue]]-(Table3[[#This Row],[Discount]]*100)</f>
        <v>493.66376221505402</v>
      </c>
    </row>
    <row r="271" spans="1:11" x14ac:dyDescent="0.3">
      <c r="A271" t="s">
        <v>294</v>
      </c>
      <c r="B271" t="s">
        <v>52</v>
      </c>
      <c r="C271" s="1">
        <v>44763</v>
      </c>
      <c r="D271" t="s">
        <v>60</v>
      </c>
      <c r="E271" t="s">
        <v>67</v>
      </c>
      <c r="F271">
        <v>65</v>
      </c>
      <c r="G271" t="s">
        <v>0</v>
      </c>
      <c r="H271" s="2">
        <v>13</v>
      </c>
      <c r="I271" s="3">
        <v>0.21429857063805535</v>
      </c>
      <c r="J271">
        <f>Table3[[#This Row],[Price of One Product]]*Table3[[#This Row],[No of Products in one Sale]]</f>
        <v>845</v>
      </c>
      <c r="K271">
        <f>Table3[[#This Row],[Revenue]]-(Table3[[#This Row],[Discount]]*100)</f>
        <v>823.57014293619443</v>
      </c>
    </row>
    <row r="272" spans="1:11" x14ac:dyDescent="0.3">
      <c r="A272" t="s">
        <v>295</v>
      </c>
      <c r="B272" t="s">
        <v>53</v>
      </c>
      <c r="C272" s="1">
        <v>44763</v>
      </c>
      <c r="D272" t="s">
        <v>61</v>
      </c>
      <c r="E272" t="s">
        <v>66</v>
      </c>
      <c r="F272">
        <v>250</v>
      </c>
      <c r="G272" t="s">
        <v>1</v>
      </c>
      <c r="H272" s="2">
        <v>2</v>
      </c>
      <c r="I272" s="3">
        <v>0.9858246368711242</v>
      </c>
      <c r="J272">
        <f>Table3[[#This Row],[Price of One Product]]*Table3[[#This Row],[No of Products in one Sale]]</f>
        <v>500</v>
      </c>
      <c r="K272">
        <f>Table3[[#This Row],[Revenue]]-(Table3[[#This Row],[Discount]]*100)</f>
        <v>401.41753631288759</v>
      </c>
    </row>
    <row r="273" spans="1:11" x14ac:dyDescent="0.3">
      <c r="A273" t="s">
        <v>296</v>
      </c>
      <c r="B273" t="s">
        <v>54</v>
      </c>
      <c r="C273" s="1">
        <v>44750</v>
      </c>
      <c r="D273" t="s">
        <v>62</v>
      </c>
      <c r="E273" t="s">
        <v>67</v>
      </c>
      <c r="F273">
        <v>130</v>
      </c>
      <c r="G273" t="s">
        <v>2</v>
      </c>
      <c r="H273" s="2">
        <v>6</v>
      </c>
      <c r="I273" s="3">
        <v>2.0787857004193944E-2</v>
      </c>
      <c r="J273">
        <f>Table3[[#This Row],[Price of One Product]]*Table3[[#This Row],[No of Products in one Sale]]</f>
        <v>780</v>
      </c>
      <c r="K273">
        <f>Table3[[#This Row],[Revenue]]-(Table3[[#This Row],[Discount]]*100)</f>
        <v>777.92121429958058</v>
      </c>
    </row>
    <row r="274" spans="1:11" x14ac:dyDescent="0.3">
      <c r="A274" t="s">
        <v>297</v>
      </c>
      <c r="B274" t="s">
        <v>51</v>
      </c>
      <c r="C274" s="1">
        <v>44751</v>
      </c>
      <c r="D274" t="s">
        <v>59</v>
      </c>
      <c r="E274" t="s">
        <v>66</v>
      </c>
      <c r="F274">
        <v>72</v>
      </c>
      <c r="G274" t="s">
        <v>0</v>
      </c>
      <c r="H274" s="2">
        <v>8</v>
      </c>
      <c r="I274" s="3">
        <v>0.4043041551106823</v>
      </c>
      <c r="J274">
        <f>Table3[[#This Row],[Price of One Product]]*Table3[[#This Row],[No of Products in one Sale]]</f>
        <v>576</v>
      </c>
      <c r="K274">
        <f>Table3[[#This Row],[Revenue]]-(Table3[[#This Row],[Discount]]*100)</f>
        <v>535.56958448893181</v>
      </c>
    </row>
    <row r="275" spans="1:11" x14ac:dyDescent="0.3">
      <c r="A275" t="s">
        <v>298</v>
      </c>
      <c r="B275" t="s">
        <v>52</v>
      </c>
      <c r="C275" s="1">
        <v>44736</v>
      </c>
      <c r="D275" t="s">
        <v>60</v>
      </c>
      <c r="E275" t="s">
        <v>67</v>
      </c>
      <c r="F275">
        <v>65</v>
      </c>
      <c r="G275" t="s">
        <v>1</v>
      </c>
      <c r="H275" s="2">
        <v>6</v>
      </c>
      <c r="I275" s="3">
        <v>0.86228936216370378</v>
      </c>
      <c r="J275">
        <f>Table3[[#This Row],[Price of One Product]]*Table3[[#This Row],[No of Products in one Sale]]</f>
        <v>390</v>
      </c>
      <c r="K275">
        <f>Table3[[#This Row],[Revenue]]-(Table3[[#This Row],[Discount]]*100)</f>
        <v>303.77106378362964</v>
      </c>
    </row>
    <row r="276" spans="1:11" x14ac:dyDescent="0.3">
      <c r="A276" t="s">
        <v>299</v>
      </c>
      <c r="B276" t="s">
        <v>53</v>
      </c>
      <c r="C276" s="1">
        <v>44737</v>
      </c>
      <c r="D276" t="s">
        <v>61</v>
      </c>
      <c r="E276" t="s">
        <v>66</v>
      </c>
      <c r="F276">
        <v>250</v>
      </c>
      <c r="G276" t="s">
        <v>2</v>
      </c>
      <c r="H276" s="2">
        <v>3</v>
      </c>
      <c r="I276" s="3">
        <v>0.20267200262393703</v>
      </c>
      <c r="J276">
        <f>Table3[[#This Row],[Price of One Product]]*Table3[[#This Row],[No of Products in one Sale]]</f>
        <v>750</v>
      </c>
      <c r="K276">
        <f>Table3[[#This Row],[Revenue]]-(Table3[[#This Row],[Discount]]*100)</f>
        <v>729.73279973760634</v>
      </c>
    </row>
    <row r="277" spans="1:11" x14ac:dyDescent="0.3">
      <c r="A277" t="s">
        <v>300</v>
      </c>
      <c r="B277" t="s">
        <v>54</v>
      </c>
      <c r="C277" s="1">
        <v>44744</v>
      </c>
      <c r="D277" t="s">
        <v>59</v>
      </c>
      <c r="E277" t="s">
        <v>67</v>
      </c>
      <c r="F277">
        <v>72</v>
      </c>
      <c r="G277" t="s">
        <v>0</v>
      </c>
      <c r="H277" s="2">
        <v>6</v>
      </c>
      <c r="I277" s="3">
        <v>0.42721330596562979</v>
      </c>
      <c r="J277">
        <f>Table3[[#This Row],[Price of One Product]]*Table3[[#This Row],[No of Products in one Sale]]</f>
        <v>432</v>
      </c>
      <c r="K277">
        <f>Table3[[#This Row],[Revenue]]-(Table3[[#This Row],[Discount]]*100)</f>
        <v>389.27866940343699</v>
      </c>
    </row>
    <row r="278" spans="1:11" x14ac:dyDescent="0.3">
      <c r="A278" t="s">
        <v>301</v>
      </c>
      <c r="B278" t="s">
        <v>51</v>
      </c>
      <c r="C278" s="1">
        <v>44735</v>
      </c>
      <c r="D278" t="s">
        <v>60</v>
      </c>
      <c r="E278" t="s">
        <v>66</v>
      </c>
      <c r="F278">
        <v>65</v>
      </c>
      <c r="G278" t="s">
        <v>0</v>
      </c>
      <c r="H278" s="2">
        <v>13</v>
      </c>
      <c r="I278" s="3">
        <v>0.87108149970897442</v>
      </c>
      <c r="J278">
        <f>Table3[[#This Row],[Price of One Product]]*Table3[[#This Row],[No of Products in one Sale]]</f>
        <v>845</v>
      </c>
      <c r="K278">
        <f>Table3[[#This Row],[Revenue]]-(Table3[[#This Row],[Discount]]*100)</f>
        <v>757.89185002910256</v>
      </c>
    </row>
    <row r="279" spans="1:11" x14ac:dyDescent="0.3">
      <c r="A279" t="s">
        <v>302</v>
      </c>
      <c r="B279" t="s">
        <v>52</v>
      </c>
      <c r="C279" s="1">
        <v>44751</v>
      </c>
      <c r="D279" t="s">
        <v>61</v>
      </c>
      <c r="E279" t="s">
        <v>67</v>
      </c>
      <c r="F279">
        <v>250</v>
      </c>
      <c r="G279" t="s">
        <v>1</v>
      </c>
      <c r="H279" s="2">
        <v>1</v>
      </c>
      <c r="I279" s="3">
        <v>2.6358009716956676E-2</v>
      </c>
      <c r="J279">
        <f>Table3[[#This Row],[Price of One Product]]*Table3[[#This Row],[No of Products in one Sale]]</f>
        <v>250</v>
      </c>
      <c r="K279">
        <f>Table3[[#This Row],[Revenue]]-(Table3[[#This Row],[Discount]]*100)</f>
        <v>247.36419902830434</v>
      </c>
    </row>
    <row r="280" spans="1:11" x14ac:dyDescent="0.3">
      <c r="A280" t="s">
        <v>303</v>
      </c>
      <c r="B280" t="s">
        <v>53</v>
      </c>
      <c r="C280" s="1">
        <v>44726</v>
      </c>
      <c r="D280" t="s">
        <v>62</v>
      </c>
      <c r="E280" t="s">
        <v>67</v>
      </c>
      <c r="F280">
        <v>130</v>
      </c>
      <c r="G280" t="s">
        <v>2</v>
      </c>
      <c r="H280" s="2">
        <v>3</v>
      </c>
      <c r="I280" s="3">
        <v>0.77767785740350603</v>
      </c>
      <c r="J280">
        <f>Table3[[#This Row],[Price of One Product]]*Table3[[#This Row],[No of Products in one Sale]]</f>
        <v>390</v>
      </c>
      <c r="K280">
        <f>Table3[[#This Row],[Revenue]]-(Table3[[#This Row],[Discount]]*100)</f>
        <v>312.23221425964937</v>
      </c>
    </row>
    <row r="281" spans="1:11" x14ac:dyDescent="0.3">
      <c r="A281" t="s">
        <v>304</v>
      </c>
      <c r="B281" t="s">
        <v>54</v>
      </c>
      <c r="C281" s="1">
        <v>44749</v>
      </c>
      <c r="D281" t="s">
        <v>59</v>
      </c>
      <c r="E281" t="s">
        <v>67</v>
      </c>
      <c r="F281">
        <v>72</v>
      </c>
      <c r="G281" t="s">
        <v>0</v>
      </c>
      <c r="H281" s="2">
        <v>3</v>
      </c>
      <c r="I281" s="3">
        <v>0.68682565144107521</v>
      </c>
      <c r="J281">
        <f>Table3[[#This Row],[Price of One Product]]*Table3[[#This Row],[No of Products in one Sale]]</f>
        <v>216</v>
      </c>
      <c r="K281">
        <f>Table3[[#This Row],[Revenue]]-(Table3[[#This Row],[Discount]]*100)</f>
        <v>147.31743485589249</v>
      </c>
    </row>
    <row r="282" spans="1:11" x14ac:dyDescent="0.3">
      <c r="A282" t="s">
        <v>305</v>
      </c>
      <c r="B282" t="s">
        <v>51</v>
      </c>
      <c r="C282" s="1">
        <v>44734</v>
      </c>
      <c r="D282" t="s">
        <v>60</v>
      </c>
      <c r="E282" t="s">
        <v>67</v>
      </c>
      <c r="F282">
        <v>65</v>
      </c>
      <c r="G282" t="s">
        <v>1</v>
      </c>
      <c r="H282" s="2">
        <v>14</v>
      </c>
      <c r="I282" s="3">
        <v>0.58269109940879071</v>
      </c>
      <c r="J282">
        <f>Table3[[#This Row],[Price of One Product]]*Table3[[#This Row],[No of Products in one Sale]]</f>
        <v>910</v>
      </c>
      <c r="K282">
        <f>Table3[[#This Row],[Revenue]]-(Table3[[#This Row],[Discount]]*100)</f>
        <v>851.73089005912095</v>
      </c>
    </row>
    <row r="283" spans="1:11" x14ac:dyDescent="0.3">
      <c r="A283" t="s">
        <v>306</v>
      </c>
      <c r="B283" t="s">
        <v>52</v>
      </c>
      <c r="C283" s="1">
        <v>44726</v>
      </c>
      <c r="D283" t="s">
        <v>61</v>
      </c>
      <c r="E283" t="s">
        <v>67</v>
      </c>
      <c r="F283">
        <v>250</v>
      </c>
      <c r="G283" t="s">
        <v>2</v>
      </c>
      <c r="H283" s="2">
        <v>3</v>
      </c>
      <c r="I283" s="3">
        <v>0.44339908275720785</v>
      </c>
      <c r="J283">
        <f>Table3[[#This Row],[Price of One Product]]*Table3[[#This Row],[No of Products in one Sale]]</f>
        <v>750</v>
      </c>
      <c r="K283">
        <f>Table3[[#This Row],[Revenue]]-(Table3[[#This Row],[Discount]]*100)</f>
        <v>705.66009172427925</v>
      </c>
    </row>
    <row r="284" spans="1:11" x14ac:dyDescent="0.3">
      <c r="A284" t="s">
        <v>307</v>
      </c>
      <c r="B284" t="s">
        <v>53</v>
      </c>
      <c r="C284" s="1">
        <v>44743</v>
      </c>
      <c r="D284" t="s">
        <v>62</v>
      </c>
      <c r="E284" t="s">
        <v>66</v>
      </c>
      <c r="F284">
        <v>130</v>
      </c>
      <c r="G284" t="s">
        <v>0</v>
      </c>
      <c r="H284" s="2">
        <v>3</v>
      </c>
      <c r="I284" s="3">
        <v>0.12575036810320794</v>
      </c>
      <c r="J284">
        <f>Table3[[#This Row],[Price of One Product]]*Table3[[#This Row],[No of Products in one Sale]]</f>
        <v>390</v>
      </c>
      <c r="K284">
        <f>Table3[[#This Row],[Revenue]]-(Table3[[#This Row],[Discount]]*100)</f>
        <v>377.4249631896792</v>
      </c>
    </row>
    <row r="285" spans="1:11" x14ac:dyDescent="0.3">
      <c r="A285" t="s">
        <v>308</v>
      </c>
      <c r="B285" t="s">
        <v>54</v>
      </c>
      <c r="C285" s="1">
        <v>44742</v>
      </c>
      <c r="D285" t="s">
        <v>63</v>
      </c>
      <c r="E285" t="s">
        <v>67</v>
      </c>
      <c r="F285">
        <v>60</v>
      </c>
      <c r="G285" t="s">
        <v>1</v>
      </c>
      <c r="H285" s="2">
        <v>13</v>
      </c>
      <c r="I285" s="3">
        <v>0.58443763111426095</v>
      </c>
      <c r="J285">
        <f>Table3[[#This Row],[Price of One Product]]*Table3[[#This Row],[No of Products in one Sale]]</f>
        <v>780</v>
      </c>
      <c r="K285">
        <f>Table3[[#This Row],[Revenue]]-(Table3[[#This Row],[Discount]]*100)</f>
        <v>721.55623688857395</v>
      </c>
    </row>
    <row r="286" spans="1:11" x14ac:dyDescent="0.3">
      <c r="A286" t="s">
        <v>309</v>
      </c>
      <c r="B286" t="s">
        <v>55</v>
      </c>
      <c r="C286" s="1">
        <v>44747</v>
      </c>
      <c r="D286" t="s">
        <v>59</v>
      </c>
      <c r="E286" t="s">
        <v>66</v>
      </c>
      <c r="F286">
        <v>72</v>
      </c>
      <c r="G286" t="s">
        <v>2</v>
      </c>
      <c r="H286" s="2">
        <v>11</v>
      </c>
      <c r="I286" s="3">
        <v>0.20269838427382159</v>
      </c>
      <c r="J286">
        <f>Table3[[#This Row],[Price of One Product]]*Table3[[#This Row],[No of Products in one Sale]]</f>
        <v>792</v>
      </c>
      <c r="K286">
        <f>Table3[[#This Row],[Revenue]]-(Table3[[#This Row],[Discount]]*100)</f>
        <v>771.73016157261782</v>
      </c>
    </row>
    <row r="287" spans="1:11" x14ac:dyDescent="0.3">
      <c r="A287" t="s">
        <v>310</v>
      </c>
      <c r="B287" t="s">
        <v>51</v>
      </c>
      <c r="C287" s="1">
        <v>44764</v>
      </c>
      <c r="D287" t="s">
        <v>60</v>
      </c>
      <c r="E287" t="s">
        <v>67</v>
      </c>
      <c r="F287">
        <v>65</v>
      </c>
      <c r="G287" t="s">
        <v>0</v>
      </c>
      <c r="H287" s="2">
        <v>5</v>
      </c>
      <c r="I287" s="3">
        <v>0.34588473967990274</v>
      </c>
      <c r="J287">
        <f>Table3[[#This Row],[Price of One Product]]*Table3[[#This Row],[No of Products in one Sale]]</f>
        <v>325</v>
      </c>
      <c r="K287">
        <f>Table3[[#This Row],[Revenue]]-(Table3[[#This Row],[Discount]]*100)</f>
        <v>290.4115260320097</v>
      </c>
    </row>
    <row r="288" spans="1:11" x14ac:dyDescent="0.3">
      <c r="A288" t="s">
        <v>311</v>
      </c>
      <c r="B288" t="s">
        <v>52</v>
      </c>
      <c r="C288" s="1">
        <v>44735</v>
      </c>
      <c r="D288" t="s">
        <v>61</v>
      </c>
      <c r="E288" t="s">
        <v>66</v>
      </c>
      <c r="F288">
        <v>250</v>
      </c>
      <c r="G288" t="s">
        <v>1</v>
      </c>
      <c r="H288" s="2">
        <v>3</v>
      </c>
      <c r="I288" s="3">
        <v>0.44863071332488991</v>
      </c>
      <c r="J288">
        <f>Table3[[#This Row],[Price of One Product]]*Table3[[#This Row],[No of Products in one Sale]]</f>
        <v>750</v>
      </c>
      <c r="K288">
        <f>Table3[[#This Row],[Revenue]]-(Table3[[#This Row],[Discount]]*100)</f>
        <v>705.13692866751103</v>
      </c>
    </row>
    <row r="289" spans="1:11" x14ac:dyDescent="0.3">
      <c r="A289" t="s">
        <v>312</v>
      </c>
      <c r="B289" t="s">
        <v>53</v>
      </c>
      <c r="C289" s="1">
        <v>44737</v>
      </c>
      <c r="D289" t="s">
        <v>62</v>
      </c>
      <c r="E289" t="s">
        <v>67</v>
      </c>
      <c r="F289">
        <v>130</v>
      </c>
      <c r="G289" t="s">
        <v>2</v>
      </c>
      <c r="H289" s="2">
        <v>2</v>
      </c>
      <c r="I289" s="3">
        <v>0.41195662281860623</v>
      </c>
      <c r="J289">
        <f>Table3[[#This Row],[Price of One Product]]*Table3[[#This Row],[No of Products in one Sale]]</f>
        <v>260</v>
      </c>
      <c r="K289">
        <f>Table3[[#This Row],[Revenue]]-(Table3[[#This Row],[Discount]]*100)</f>
        <v>218.80433771813938</v>
      </c>
    </row>
    <row r="290" spans="1:11" x14ac:dyDescent="0.3">
      <c r="A290" t="s">
        <v>313</v>
      </c>
      <c r="B290" t="s">
        <v>54</v>
      </c>
      <c r="C290" s="1">
        <v>44749</v>
      </c>
      <c r="D290" t="s">
        <v>59</v>
      </c>
      <c r="E290" t="s">
        <v>66</v>
      </c>
      <c r="F290">
        <v>72</v>
      </c>
      <c r="G290" t="s">
        <v>0</v>
      </c>
      <c r="H290" s="2">
        <v>10</v>
      </c>
      <c r="I290" s="3">
        <v>0.78611978286567918</v>
      </c>
      <c r="J290">
        <f>Table3[[#This Row],[Price of One Product]]*Table3[[#This Row],[No of Products in one Sale]]</f>
        <v>720</v>
      </c>
      <c r="K290">
        <f>Table3[[#This Row],[Revenue]]-(Table3[[#This Row],[Discount]]*100)</f>
        <v>641.38802171343207</v>
      </c>
    </row>
    <row r="291" spans="1:11" x14ac:dyDescent="0.3">
      <c r="A291" t="s">
        <v>314</v>
      </c>
      <c r="B291" t="s">
        <v>51</v>
      </c>
      <c r="C291" s="1">
        <v>44729</v>
      </c>
      <c r="D291" t="s">
        <v>60</v>
      </c>
      <c r="E291" t="s">
        <v>67</v>
      </c>
      <c r="F291">
        <v>65</v>
      </c>
      <c r="G291" t="s">
        <v>1</v>
      </c>
      <c r="H291" s="2">
        <v>12</v>
      </c>
      <c r="I291" s="3">
        <v>0.82093526112515247</v>
      </c>
      <c r="J291">
        <f>Table3[[#This Row],[Price of One Product]]*Table3[[#This Row],[No of Products in one Sale]]</f>
        <v>780</v>
      </c>
      <c r="K291">
        <f>Table3[[#This Row],[Revenue]]-(Table3[[#This Row],[Discount]]*100)</f>
        <v>697.90647388748471</v>
      </c>
    </row>
    <row r="292" spans="1:11" x14ac:dyDescent="0.3">
      <c r="A292" t="s">
        <v>315</v>
      </c>
      <c r="B292" t="s">
        <v>52</v>
      </c>
      <c r="C292" s="1">
        <v>44738</v>
      </c>
      <c r="D292" t="s">
        <v>61</v>
      </c>
      <c r="E292" t="s">
        <v>66</v>
      </c>
      <c r="F292">
        <v>250</v>
      </c>
      <c r="G292" t="s">
        <v>2</v>
      </c>
      <c r="H292" s="2">
        <v>3</v>
      </c>
      <c r="I292" s="3">
        <v>0.5655055849614361</v>
      </c>
      <c r="J292">
        <f>Table3[[#This Row],[Price of One Product]]*Table3[[#This Row],[No of Products in one Sale]]</f>
        <v>750</v>
      </c>
      <c r="K292">
        <f>Table3[[#This Row],[Revenue]]-(Table3[[#This Row],[Discount]]*100)</f>
        <v>693.44944150385641</v>
      </c>
    </row>
    <row r="293" spans="1:11" x14ac:dyDescent="0.3">
      <c r="A293" t="s">
        <v>316</v>
      </c>
      <c r="B293" t="s">
        <v>53</v>
      </c>
      <c r="C293" s="1">
        <v>44740</v>
      </c>
      <c r="D293" t="s">
        <v>62</v>
      </c>
      <c r="E293" t="s">
        <v>67</v>
      </c>
      <c r="F293">
        <v>130</v>
      </c>
      <c r="G293" t="s">
        <v>0</v>
      </c>
      <c r="H293" s="2">
        <v>4</v>
      </c>
      <c r="I293" s="3">
        <v>0.48001599413027629</v>
      </c>
      <c r="J293">
        <f>Table3[[#This Row],[Price of One Product]]*Table3[[#This Row],[No of Products in one Sale]]</f>
        <v>520</v>
      </c>
      <c r="K293">
        <f>Table3[[#This Row],[Revenue]]-(Table3[[#This Row],[Discount]]*100)</f>
        <v>471.99840058697237</v>
      </c>
    </row>
    <row r="294" spans="1:11" x14ac:dyDescent="0.3">
      <c r="A294" t="s">
        <v>317</v>
      </c>
      <c r="B294" t="s">
        <v>54</v>
      </c>
      <c r="C294" s="1">
        <v>44755</v>
      </c>
      <c r="D294" t="s">
        <v>63</v>
      </c>
      <c r="E294" t="s">
        <v>66</v>
      </c>
      <c r="F294">
        <v>60</v>
      </c>
      <c r="G294" t="s">
        <v>1</v>
      </c>
      <c r="H294" s="2">
        <v>9</v>
      </c>
      <c r="I294" s="3">
        <v>0.80703544305681518</v>
      </c>
      <c r="J294">
        <f>Table3[[#This Row],[Price of One Product]]*Table3[[#This Row],[No of Products in one Sale]]</f>
        <v>540</v>
      </c>
      <c r="K294">
        <f>Table3[[#This Row],[Revenue]]-(Table3[[#This Row],[Discount]]*100)</f>
        <v>459.29645569431847</v>
      </c>
    </row>
    <row r="295" spans="1:11" x14ac:dyDescent="0.3">
      <c r="A295" t="s">
        <v>318</v>
      </c>
      <c r="B295" t="s">
        <v>55</v>
      </c>
      <c r="C295" s="1">
        <v>44755</v>
      </c>
      <c r="D295" t="s">
        <v>64</v>
      </c>
      <c r="E295" t="s">
        <v>67</v>
      </c>
      <c r="F295">
        <v>95</v>
      </c>
      <c r="G295" t="s">
        <v>2</v>
      </c>
      <c r="H295" s="2">
        <v>6</v>
      </c>
      <c r="I295" s="3">
        <v>0.13472953271650978</v>
      </c>
      <c r="J295">
        <f>Table3[[#This Row],[Price of One Product]]*Table3[[#This Row],[No of Products in one Sale]]</f>
        <v>570</v>
      </c>
      <c r="K295">
        <f>Table3[[#This Row],[Revenue]]-(Table3[[#This Row],[Discount]]*100)</f>
        <v>556.52704672834898</v>
      </c>
    </row>
    <row r="296" spans="1:11" x14ac:dyDescent="0.3">
      <c r="A296" t="s">
        <v>319</v>
      </c>
      <c r="B296" t="s">
        <v>56</v>
      </c>
      <c r="C296" s="1">
        <v>44764</v>
      </c>
      <c r="D296" t="s">
        <v>59</v>
      </c>
      <c r="E296" t="s">
        <v>66</v>
      </c>
      <c r="F296">
        <v>72</v>
      </c>
      <c r="G296" t="s">
        <v>0</v>
      </c>
      <c r="H296" s="2">
        <v>9</v>
      </c>
      <c r="I296" s="3">
        <v>0.53735244514022174</v>
      </c>
      <c r="J296">
        <f>Table3[[#This Row],[Price of One Product]]*Table3[[#This Row],[No of Products in one Sale]]</f>
        <v>648</v>
      </c>
      <c r="K296">
        <f>Table3[[#This Row],[Revenue]]-(Table3[[#This Row],[Discount]]*100)</f>
        <v>594.26475548597784</v>
      </c>
    </row>
    <row r="297" spans="1:11" x14ac:dyDescent="0.3">
      <c r="A297" t="s">
        <v>320</v>
      </c>
      <c r="B297" t="s">
        <v>51</v>
      </c>
      <c r="C297" s="1">
        <v>44735</v>
      </c>
      <c r="D297" t="s">
        <v>60</v>
      </c>
      <c r="E297" t="s">
        <v>67</v>
      </c>
      <c r="F297">
        <v>65</v>
      </c>
      <c r="G297" t="s">
        <v>1</v>
      </c>
      <c r="H297" s="2">
        <v>10</v>
      </c>
      <c r="I297" s="3">
        <v>0.86493253723020291</v>
      </c>
      <c r="J297">
        <f>Table3[[#This Row],[Price of One Product]]*Table3[[#This Row],[No of Products in one Sale]]</f>
        <v>650</v>
      </c>
      <c r="K297">
        <f>Table3[[#This Row],[Revenue]]-(Table3[[#This Row],[Discount]]*100)</f>
        <v>563.5067462769797</v>
      </c>
    </row>
    <row r="298" spans="1:11" x14ac:dyDescent="0.3">
      <c r="A298" t="s">
        <v>321</v>
      </c>
      <c r="B298" t="s">
        <v>52</v>
      </c>
      <c r="C298" s="1">
        <v>44734</v>
      </c>
      <c r="D298" t="s">
        <v>61</v>
      </c>
      <c r="E298" t="s">
        <v>66</v>
      </c>
      <c r="F298">
        <v>250</v>
      </c>
      <c r="G298" t="s">
        <v>2</v>
      </c>
      <c r="H298" s="2">
        <v>2</v>
      </c>
      <c r="I298" s="3">
        <v>0.14635193252367351</v>
      </c>
      <c r="J298">
        <f>Table3[[#This Row],[Price of One Product]]*Table3[[#This Row],[No of Products in one Sale]]</f>
        <v>500</v>
      </c>
      <c r="K298">
        <f>Table3[[#This Row],[Revenue]]-(Table3[[#This Row],[Discount]]*100)</f>
        <v>485.36480674763266</v>
      </c>
    </row>
    <row r="299" spans="1:11" x14ac:dyDescent="0.3">
      <c r="A299" t="s">
        <v>322</v>
      </c>
      <c r="B299" t="s">
        <v>53</v>
      </c>
      <c r="C299" s="1">
        <v>44728</v>
      </c>
      <c r="D299" t="s">
        <v>62</v>
      </c>
      <c r="E299" t="s">
        <v>67</v>
      </c>
      <c r="F299">
        <v>130</v>
      </c>
      <c r="G299" t="s">
        <v>0</v>
      </c>
      <c r="H299" s="2">
        <v>5</v>
      </c>
      <c r="I299" s="3">
        <v>0.49930216593502397</v>
      </c>
      <c r="J299">
        <f>Table3[[#This Row],[Price of One Product]]*Table3[[#This Row],[No of Products in one Sale]]</f>
        <v>650</v>
      </c>
      <c r="K299">
        <f>Table3[[#This Row],[Revenue]]-(Table3[[#This Row],[Discount]]*100)</f>
        <v>600.06978340649766</v>
      </c>
    </row>
    <row r="300" spans="1:11" x14ac:dyDescent="0.3">
      <c r="A300" t="s">
        <v>323</v>
      </c>
      <c r="B300" t="s">
        <v>54</v>
      </c>
      <c r="C300" s="1">
        <v>44739</v>
      </c>
      <c r="D300" t="s">
        <v>59</v>
      </c>
      <c r="E300" t="s">
        <v>66</v>
      </c>
      <c r="F300">
        <v>72</v>
      </c>
      <c r="G300" t="s">
        <v>1</v>
      </c>
      <c r="H300" s="2">
        <v>4</v>
      </c>
      <c r="I300" s="3">
        <v>0.16760369217058779</v>
      </c>
      <c r="J300">
        <f>Table3[[#This Row],[Price of One Product]]*Table3[[#This Row],[No of Products in one Sale]]</f>
        <v>288</v>
      </c>
      <c r="K300">
        <f>Table3[[#This Row],[Revenue]]-(Table3[[#This Row],[Discount]]*100)</f>
        <v>271.23963078294122</v>
      </c>
    </row>
    <row r="301" spans="1:11" x14ac:dyDescent="0.3">
      <c r="A301" t="s">
        <v>324</v>
      </c>
      <c r="B301" t="s">
        <v>51</v>
      </c>
      <c r="C301" s="1">
        <v>44765</v>
      </c>
      <c r="D301" t="s">
        <v>60</v>
      </c>
      <c r="E301" t="s">
        <v>67</v>
      </c>
      <c r="F301">
        <v>65</v>
      </c>
      <c r="G301" t="s">
        <v>2</v>
      </c>
      <c r="H301" s="2">
        <v>13</v>
      </c>
      <c r="I301" s="3">
        <v>0.57040391639924315</v>
      </c>
      <c r="J301">
        <f>Table3[[#This Row],[Price of One Product]]*Table3[[#This Row],[No of Products in one Sale]]</f>
        <v>845</v>
      </c>
      <c r="K301">
        <f>Table3[[#This Row],[Revenue]]-(Table3[[#This Row],[Discount]]*100)</f>
        <v>787.95960836007566</v>
      </c>
    </row>
    <row r="302" spans="1:11" x14ac:dyDescent="0.3">
      <c r="A302" t="s">
        <v>325</v>
      </c>
      <c r="B302" t="s">
        <v>52</v>
      </c>
      <c r="C302" s="1">
        <v>44740</v>
      </c>
      <c r="D302" t="s">
        <v>61</v>
      </c>
      <c r="E302" t="s">
        <v>67</v>
      </c>
      <c r="F302">
        <v>250</v>
      </c>
      <c r="G302" t="s">
        <v>0</v>
      </c>
      <c r="H302" s="2">
        <v>2</v>
      </c>
      <c r="I302" s="3">
        <v>0.35240472893682595</v>
      </c>
      <c r="J302">
        <f>Table3[[#This Row],[Price of One Product]]*Table3[[#This Row],[No of Products in one Sale]]</f>
        <v>500</v>
      </c>
      <c r="K302">
        <f>Table3[[#This Row],[Revenue]]-(Table3[[#This Row],[Discount]]*100)</f>
        <v>464.75952710631742</v>
      </c>
    </row>
    <row r="303" spans="1:11" x14ac:dyDescent="0.3">
      <c r="A303" t="s">
        <v>326</v>
      </c>
      <c r="B303" t="s">
        <v>53</v>
      </c>
      <c r="C303" s="1">
        <v>44734</v>
      </c>
      <c r="D303" t="s">
        <v>62</v>
      </c>
      <c r="E303" t="s">
        <v>67</v>
      </c>
      <c r="F303">
        <v>130</v>
      </c>
      <c r="G303" t="s">
        <v>1</v>
      </c>
      <c r="H303" s="2">
        <v>3</v>
      </c>
      <c r="I303" s="3">
        <v>0.11208092156242278</v>
      </c>
      <c r="J303">
        <f>Table3[[#This Row],[Price of One Product]]*Table3[[#This Row],[No of Products in one Sale]]</f>
        <v>390</v>
      </c>
      <c r="K303">
        <f>Table3[[#This Row],[Revenue]]-(Table3[[#This Row],[Discount]]*100)</f>
        <v>378.79190784375771</v>
      </c>
    </row>
    <row r="304" spans="1:11" x14ac:dyDescent="0.3">
      <c r="A304" t="s">
        <v>327</v>
      </c>
      <c r="B304" t="s">
        <v>54</v>
      </c>
      <c r="C304" s="1">
        <v>44727</v>
      </c>
      <c r="D304" t="s">
        <v>63</v>
      </c>
      <c r="E304" t="s">
        <v>67</v>
      </c>
      <c r="F304">
        <v>60</v>
      </c>
      <c r="G304" t="s">
        <v>2</v>
      </c>
      <c r="H304" s="2">
        <v>10</v>
      </c>
      <c r="I304" s="3">
        <v>0.57839134647100132</v>
      </c>
      <c r="J304">
        <f>Table3[[#This Row],[Price of One Product]]*Table3[[#This Row],[No of Products in one Sale]]</f>
        <v>600</v>
      </c>
      <c r="K304">
        <f>Table3[[#This Row],[Revenue]]-(Table3[[#This Row],[Discount]]*100)</f>
        <v>542.16086535289992</v>
      </c>
    </row>
    <row r="305" spans="1:11" x14ac:dyDescent="0.3">
      <c r="A305" t="s">
        <v>328</v>
      </c>
      <c r="B305" t="s">
        <v>55</v>
      </c>
      <c r="C305" s="1">
        <v>44737</v>
      </c>
      <c r="D305" t="s">
        <v>59</v>
      </c>
      <c r="E305" t="s">
        <v>67</v>
      </c>
      <c r="F305">
        <v>72</v>
      </c>
      <c r="G305" t="s">
        <v>0</v>
      </c>
      <c r="H305" s="2">
        <v>9</v>
      </c>
      <c r="I305" s="3">
        <v>0.18785567306752626</v>
      </c>
      <c r="J305">
        <f>Table3[[#This Row],[Price of One Product]]*Table3[[#This Row],[No of Products in one Sale]]</f>
        <v>648</v>
      </c>
      <c r="K305">
        <f>Table3[[#This Row],[Revenue]]-(Table3[[#This Row],[Discount]]*100)</f>
        <v>629.21443269324732</v>
      </c>
    </row>
    <row r="306" spans="1:11" x14ac:dyDescent="0.3">
      <c r="A306" t="s">
        <v>329</v>
      </c>
      <c r="B306" t="s">
        <v>51</v>
      </c>
      <c r="C306" s="1">
        <v>44747</v>
      </c>
      <c r="D306" t="s">
        <v>60</v>
      </c>
      <c r="E306" t="s">
        <v>66</v>
      </c>
      <c r="F306">
        <v>65</v>
      </c>
      <c r="G306" t="s">
        <v>1</v>
      </c>
      <c r="H306" s="2">
        <v>8</v>
      </c>
      <c r="I306" s="3">
        <v>0.69234786906479862</v>
      </c>
      <c r="J306">
        <f>Table3[[#This Row],[Price of One Product]]*Table3[[#This Row],[No of Products in one Sale]]</f>
        <v>520</v>
      </c>
      <c r="K306">
        <f>Table3[[#This Row],[Revenue]]-(Table3[[#This Row],[Discount]]*100)</f>
        <v>450.76521309352017</v>
      </c>
    </row>
    <row r="307" spans="1:11" x14ac:dyDescent="0.3">
      <c r="A307" t="s">
        <v>330</v>
      </c>
      <c r="B307" t="s">
        <v>52</v>
      </c>
      <c r="C307" s="1">
        <v>44754</v>
      </c>
      <c r="D307" t="s">
        <v>61</v>
      </c>
      <c r="E307" t="s">
        <v>67</v>
      </c>
      <c r="F307">
        <v>250</v>
      </c>
      <c r="G307" t="s">
        <v>2</v>
      </c>
      <c r="H307" s="2">
        <v>3</v>
      </c>
      <c r="I307" s="3">
        <v>0.7313105471637672</v>
      </c>
      <c r="J307">
        <f>Table3[[#This Row],[Price of One Product]]*Table3[[#This Row],[No of Products in one Sale]]</f>
        <v>750</v>
      </c>
      <c r="K307">
        <f>Table3[[#This Row],[Revenue]]-(Table3[[#This Row],[Discount]]*100)</f>
        <v>676.86894528362325</v>
      </c>
    </row>
    <row r="308" spans="1:11" x14ac:dyDescent="0.3">
      <c r="A308" t="s">
        <v>331</v>
      </c>
      <c r="B308" t="s">
        <v>53</v>
      </c>
      <c r="C308" s="1">
        <v>44760</v>
      </c>
      <c r="D308" t="s">
        <v>62</v>
      </c>
      <c r="E308" t="s">
        <v>66</v>
      </c>
      <c r="F308">
        <v>130</v>
      </c>
      <c r="G308" t="s">
        <v>0</v>
      </c>
      <c r="H308" s="2">
        <v>3</v>
      </c>
      <c r="I308" s="3">
        <v>0.39651294953245186</v>
      </c>
      <c r="J308">
        <f>Table3[[#This Row],[Price of One Product]]*Table3[[#This Row],[No of Products in one Sale]]</f>
        <v>390</v>
      </c>
      <c r="K308">
        <f>Table3[[#This Row],[Revenue]]-(Table3[[#This Row],[Discount]]*100)</f>
        <v>350.34870504675484</v>
      </c>
    </row>
    <row r="309" spans="1:11" x14ac:dyDescent="0.3">
      <c r="A309" t="s">
        <v>332</v>
      </c>
      <c r="B309" t="s">
        <v>54</v>
      </c>
      <c r="C309" s="1">
        <v>44759</v>
      </c>
      <c r="D309" t="s">
        <v>59</v>
      </c>
      <c r="E309" t="s">
        <v>67</v>
      </c>
      <c r="F309">
        <v>72</v>
      </c>
      <c r="G309" t="s">
        <v>1</v>
      </c>
      <c r="H309" s="2">
        <v>5</v>
      </c>
      <c r="I309" s="3">
        <v>0.47053293956185105</v>
      </c>
      <c r="J309">
        <f>Table3[[#This Row],[Price of One Product]]*Table3[[#This Row],[No of Products in one Sale]]</f>
        <v>360</v>
      </c>
      <c r="K309">
        <f>Table3[[#This Row],[Revenue]]-(Table3[[#This Row],[Discount]]*100)</f>
        <v>312.94670604381491</v>
      </c>
    </row>
    <row r="310" spans="1:11" x14ac:dyDescent="0.3">
      <c r="A310" t="s">
        <v>333</v>
      </c>
      <c r="B310" t="s">
        <v>51</v>
      </c>
      <c r="C310" s="1">
        <v>44735</v>
      </c>
      <c r="D310" t="s">
        <v>60</v>
      </c>
      <c r="E310" t="s">
        <v>66</v>
      </c>
      <c r="F310">
        <v>65</v>
      </c>
      <c r="G310" t="s">
        <v>2</v>
      </c>
      <c r="H310" s="2">
        <v>9</v>
      </c>
      <c r="I310" s="3">
        <v>0.9022424845836422</v>
      </c>
      <c r="J310">
        <f>Table3[[#This Row],[Price of One Product]]*Table3[[#This Row],[No of Products in one Sale]]</f>
        <v>585</v>
      </c>
      <c r="K310">
        <f>Table3[[#This Row],[Revenue]]-(Table3[[#This Row],[Discount]]*100)</f>
        <v>494.77575154163577</v>
      </c>
    </row>
    <row r="311" spans="1:11" x14ac:dyDescent="0.3">
      <c r="A311" t="s">
        <v>334</v>
      </c>
      <c r="B311" t="s">
        <v>52</v>
      </c>
      <c r="C311" s="1">
        <v>44734</v>
      </c>
      <c r="D311" t="s">
        <v>61</v>
      </c>
      <c r="E311" t="s">
        <v>67</v>
      </c>
      <c r="F311">
        <v>250</v>
      </c>
      <c r="G311" t="s">
        <v>0</v>
      </c>
      <c r="H311" s="2">
        <v>1</v>
      </c>
      <c r="I311" s="3">
        <v>0.25057968884738369</v>
      </c>
      <c r="J311">
        <f>Table3[[#This Row],[Price of One Product]]*Table3[[#This Row],[No of Products in one Sale]]</f>
        <v>250</v>
      </c>
      <c r="K311">
        <f>Table3[[#This Row],[Revenue]]-(Table3[[#This Row],[Discount]]*100)</f>
        <v>224.94203111526164</v>
      </c>
    </row>
    <row r="312" spans="1:11" x14ac:dyDescent="0.3">
      <c r="A312" t="s">
        <v>335</v>
      </c>
      <c r="B312" t="s">
        <v>53</v>
      </c>
      <c r="C312" s="1">
        <v>44753</v>
      </c>
      <c r="D312" t="s">
        <v>62</v>
      </c>
      <c r="E312" t="s">
        <v>66</v>
      </c>
      <c r="F312">
        <v>130</v>
      </c>
      <c r="G312" t="s">
        <v>1</v>
      </c>
      <c r="H312" s="2">
        <v>4</v>
      </c>
      <c r="I312" s="3">
        <v>0.56892266919679113</v>
      </c>
      <c r="J312">
        <f>Table3[[#This Row],[Price of One Product]]*Table3[[#This Row],[No of Products in one Sale]]</f>
        <v>520</v>
      </c>
      <c r="K312">
        <f>Table3[[#This Row],[Revenue]]-(Table3[[#This Row],[Discount]]*100)</f>
        <v>463.10773308032088</v>
      </c>
    </row>
    <row r="313" spans="1:11" x14ac:dyDescent="0.3">
      <c r="A313" t="s">
        <v>336</v>
      </c>
      <c r="B313" t="s">
        <v>54</v>
      </c>
      <c r="C313" s="1">
        <v>44739</v>
      </c>
      <c r="D313" t="s">
        <v>63</v>
      </c>
      <c r="E313" t="s">
        <v>67</v>
      </c>
      <c r="F313">
        <v>60</v>
      </c>
      <c r="G313" t="s">
        <v>2</v>
      </c>
      <c r="H313" s="2">
        <v>6</v>
      </c>
      <c r="I313" s="3">
        <v>3.357106137416721E-2</v>
      </c>
      <c r="J313">
        <f>Table3[[#This Row],[Price of One Product]]*Table3[[#This Row],[No of Products in one Sale]]</f>
        <v>360</v>
      </c>
      <c r="K313">
        <f>Table3[[#This Row],[Revenue]]-(Table3[[#This Row],[Discount]]*100)</f>
        <v>356.64289386258326</v>
      </c>
    </row>
    <row r="314" spans="1:11" x14ac:dyDescent="0.3">
      <c r="A314" t="s">
        <v>337</v>
      </c>
      <c r="B314" t="s">
        <v>55</v>
      </c>
      <c r="C314" s="1">
        <v>44740</v>
      </c>
      <c r="D314" t="s">
        <v>64</v>
      </c>
      <c r="E314" t="s">
        <v>66</v>
      </c>
      <c r="F314">
        <v>95</v>
      </c>
      <c r="G314" t="s">
        <v>0</v>
      </c>
      <c r="H314" s="2">
        <v>4</v>
      </c>
      <c r="I314" s="3">
        <v>0.11797039324964398</v>
      </c>
      <c r="J314">
        <f>Table3[[#This Row],[Price of One Product]]*Table3[[#This Row],[No of Products in one Sale]]</f>
        <v>380</v>
      </c>
      <c r="K314">
        <f>Table3[[#This Row],[Revenue]]-(Table3[[#This Row],[Discount]]*100)</f>
        <v>368.20296067503563</v>
      </c>
    </row>
    <row r="315" spans="1:11" x14ac:dyDescent="0.3">
      <c r="A315" t="s">
        <v>338</v>
      </c>
      <c r="B315" t="s">
        <v>56</v>
      </c>
      <c r="C315" s="1">
        <v>44748</v>
      </c>
      <c r="D315" t="s">
        <v>59</v>
      </c>
      <c r="E315" t="s">
        <v>67</v>
      </c>
      <c r="F315">
        <v>72</v>
      </c>
      <c r="G315" t="s">
        <v>1</v>
      </c>
      <c r="H315" s="2">
        <v>8</v>
      </c>
      <c r="I315" s="3">
        <v>2.8176385964748696E-2</v>
      </c>
      <c r="J315">
        <f>Table3[[#This Row],[Price of One Product]]*Table3[[#This Row],[No of Products in one Sale]]</f>
        <v>576</v>
      </c>
      <c r="K315">
        <f>Table3[[#This Row],[Revenue]]-(Table3[[#This Row],[Discount]]*100)</f>
        <v>573.18236140352508</v>
      </c>
    </row>
    <row r="316" spans="1:11" x14ac:dyDescent="0.3">
      <c r="A316" t="s">
        <v>339</v>
      </c>
      <c r="B316" t="s">
        <v>51</v>
      </c>
      <c r="C316" s="1">
        <v>44731</v>
      </c>
      <c r="D316" t="s">
        <v>60</v>
      </c>
      <c r="E316" t="s">
        <v>66</v>
      </c>
      <c r="F316">
        <v>65</v>
      </c>
      <c r="G316" t="s">
        <v>2</v>
      </c>
      <c r="H316" s="2">
        <v>8</v>
      </c>
      <c r="I316" s="3">
        <v>0.66941136725758887</v>
      </c>
      <c r="J316">
        <f>Table3[[#This Row],[Price of One Product]]*Table3[[#This Row],[No of Products in one Sale]]</f>
        <v>520</v>
      </c>
      <c r="K316">
        <f>Table3[[#This Row],[Revenue]]-(Table3[[#This Row],[Discount]]*100)</f>
        <v>453.05886327424111</v>
      </c>
    </row>
    <row r="317" spans="1:11" x14ac:dyDescent="0.3">
      <c r="A317" t="s">
        <v>340</v>
      </c>
      <c r="B317" t="s">
        <v>52</v>
      </c>
      <c r="C317" s="1">
        <v>44763</v>
      </c>
      <c r="D317" t="s">
        <v>61</v>
      </c>
      <c r="E317" t="s">
        <v>67</v>
      </c>
      <c r="F317">
        <v>250</v>
      </c>
      <c r="G317" t="s">
        <v>0</v>
      </c>
      <c r="H317" s="2">
        <v>2</v>
      </c>
      <c r="I317" s="3">
        <v>0.36448172495541775</v>
      </c>
      <c r="J317">
        <f>Table3[[#This Row],[Price of One Product]]*Table3[[#This Row],[No of Products in one Sale]]</f>
        <v>500</v>
      </c>
      <c r="K317">
        <f>Table3[[#This Row],[Revenue]]-(Table3[[#This Row],[Discount]]*100)</f>
        <v>463.55182750445823</v>
      </c>
    </row>
    <row r="318" spans="1:11" x14ac:dyDescent="0.3">
      <c r="A318" t="s">
        <v>341</v>
      </c>
      <c r="B318" t="s">
        <v>53</v>
      </c>
      <c r="C318" s="1">
        <v>44733</v>
      </c>
      <c r="D318" t="s">
        <v>62</v>
      </c>
      <c r="E318" t="s">
        <v>66</v>
      </c>
      <c r="F318">
        <v>130</v>
      </c>
      <c r="G318" t="s">
        <v>1</v>
      </c>
      <c r="H318" s="2">
        <v>7</v>
      </c>
      <c r="I318" s="3">
        <v>0.15416488306079768</v>
      </c>
      <c r="J318">
        <f>Table3[[#This Row],[Price of One Product]]*Table3[[#This Row],[No of Products in one Sale]]</f>
        <v>910</v>
      </c>
      <c r="K318">
        <f>Table3[[#This Row],[Revenue]]-(Table3[[#This Row],[Discount]]*100)</f>
        <v>894.58351169392029</v>
      </c>
    </row>
    <row r="319" spans="1:11" x14ac:dyDescent="0.3">
      <c r="A319" t="s">
        <v>342</v>
      </c>
      <c r="B319" t="s">
        <v>54</v>
      </c>
      <c r="C319" s="1">
        <v>44746</v>
      </c>
      <c r="D319" t="s">
        <v>59</v>
      </c>
      <c r="E319" t="s">
        <v>67</v>
      </c>
      <c r="F319">
        <v>72</v>
      </c>
      <c r="G319" t="s">
        <v>2</v>
      </c>
      <c r="H319" s="2">
        <v>7</v>
      </c>
      <c r="I319" s="3">
        <v>0.66646609625242947</v>
      </c>
      <c r="J319">
        <f>Table3[[#This Row],[Price of One Product]]*Table3[[#This Row],[No of Products in one Sale]]</f>
        <v>504</v>
      </c>
      <c r="K319">
        <f>Table3[[#This Row],[Revenue]]-(Table3[[#This Row],[Discount]]*100)</f>
        <v>437.35339037475705</v>
      </c>
    </row>
    <row r="320" spans="1:11" x14ac:dyDescent="0.3">
      <c r="A320" t="s">
        <v>343</v>
      </c>
      <c r="B320" t="s">
        <v>51</v>
      </c>
      <c r="C320" s="1">
        <v>44755</v>
      </c>
      <c r="D320" t="s">
        <v>60</v>
      </c>
      <c r="E320" t="s">
        <v>66</v>
      </c>
      <c r="F320">
        <v>65</v>
      </c>
      <c r="G320" t="s">
        <v>0</v>
      </c>
      <c r="H320" s="2">
        <v>4</v>
      </c>
      <c r="I320" s="3">
        <v>0.69183752034253276</v>
      </c>
      <c r="J320">
        <f>Table3[[#This Row],[Price of One Product]]*Table3[[#This Row],[No of Products in one Sale]]</f>
        <v>260</v>
      </c>
      <c r="K320">
        <f>Table3[[#This Row],[Revenue]]-(Table3[[#This Row],[Discount]]*100)</f>
        <v>190.81624796574673</v>
      </c>
    </row>
    <row r="321" spans="1:11" x14ac:dyDescent="0.3">
      <c r="A321" t="s">
        <v>344</v>
      </c>
      <c r="B321" t="s">
        <v>52</v>
      </c>
      <c r="C321" s="1">
        <v>44755</v>
      </c>
      <c r="D321" t="s">
        <v>61</v>
      </c>
      <c r="E321" t="s">
        <v>67</v>
      </c>
      <c r="F321">
        <v>250</v>
      </c>
      <c r="G321" t="s">
        <v>1</v>
      </c>
      <c r="H321" s="2">
        <v>2</v>
      </c>
      <c r="I321" s="3">
        <v>0.14649599591234685</v>
      </c>
      <c r="J321">
        <f>Table3[[#This Row],[Price of One Product]]*Table3[[#This Row],[No of Products in one Sale]]</f>
        <v>500</v>
      </c>
      <c r="K321">
        <f>Table3[[#This Row],[Revenue]]-(Table3[[#This Row],[Discount]]*100)</f>
        <v>485.35040040876532</v>
      </c>
    </row>
    <row r="322" spans="1:11" x14ac:dyDescent="0.3">
      <c r="A322" t="s">
        <v>345</v>
      </c>
      <c r="B322" t="s">
        <v>53</v>
      </c>
      <c r="C322" s="1">
        <v>44727</v>
      </c>
      <c r="D322" t="s">
        <v>62</v>
      </c>
      <c r="E322" t="s">
        <v>66</v>
      </c>
      <c r="F322">
        <v>130</v>
      </c>
      <c r="G322" t="s">
        <v>2</v>
      </c>
      <c r="H322" s="2">
        <v>2</v>
      </c>
      <c r="I322" s="3">
        <v>0.98540635482364014</v>
      </c>
      <c r="J322">
        <f>Table3[[#This Row],[Price of One Product]]*Table3[[#This Row],[No of Products in one Sale]]</f>
        <v>260</v>
      </c>
      <c r="K322">
        <f>Table3[[#This Row],[Revenue]]-(Table3[[#This Row],[Discount]]*100)</f>
        <v>161.459364517636</v>
      </c>
    </row>
    <row r="323" spans="1:11" x14ac:dyDescent="0.3">
      <c r="A323" t="s">
        <v>346</v>
      </c>
      <c r="B323" t="s">
        <v>54</v>
      </c>
      <c r="C323" s="1">
        <v>44746</v>
      </c>
      <c r="D323" t="s">
        <v>59</v>
      </c>
      <c r="E323" t="s">
        <v>67</v>
      </c>
      <c r="F323">
        <v>72</v>
      </c>
      <c r="G323" t="s">
        <v>0</v>
      </c>
      <c r="H323" s="2">
        <v>9</v>
      </c>
      <c r="I323" s="3">
        <v>0.32091320735788698</v>
      </c>
      <c r="J323">
        <f>Table3[[#This Row],[Price of One Product]]*Table3[[#This Row],[No of Products in one Sale]]</f>
        <v>648</v>
      </c>
      <c r="K323">
        <f>Table3[[#This Row],[Revenue]]-(Table3[[#This Row],[Discount]]*100)</f>
        <v>615.90867926421129</v>
      </c>
    </row>
    <row r="324" spans="1:11" x14ac:dyDescent="0.3">
      <c r="A324" t="s">
        <v>347</v>
      </c>
      <c r="B324" t="s">
        <v>51</v>
      </c>
      <c r="C324" s="1">
        <v>44740</v>
      </c>
      <c r="D324" t="s">
        <v>60</v>
      </c>
      <c r="E324" t="s">
        <v>67</v>
      </c>
      <c r="F324">
        <v>65</v>
      </c>
      <c r="G324" t="s">
        <v>0</v>
      </c>
      <c r="H324" s="2">
        <v>9</v>
      </c>
      <c r="I324" s="3">
        <v>0.94495394109275654</v>
      </c>
      <c r="J324">
        <f>Table3[[#This Row],[Price of One Product]]*Table3[[#This Row],[No of Products in one Sale]]</f>
        <v>585</v>
      </c>
      <c r="K324">
        <f>Table3[[#This Row],[Revenue]]-(Table3[[#This Row],[Discount]]*100)</f>
        <v>490.50460589072435</v>
      </c>
    </row>
    <row r="325" spans="1:11" x14ac:dyDescent="0.3">
      <c r="A325" t="s">
        <v>348</v>
      </c>
      <c r="B325" t="s">
        <v>52</v>
      </c>
      <c r="C325" s="1">
        <v>44743</v>
      </c>
      <c r="D325" t="s">
        <v>61</v>
      </c>
      <c r="E325" t="s">
        <v>67</v>
      </c>
      <c r="F325">
        <v>250</v>
      </c>
      <c r="G325" t="s">
        <v>1</v>
      </c>
      <c r="H325" s="2">
        <v>2</v>
      </c>
      <c r="I325" s="3">
        <v>0.50906748027199666</v>
      </c>
      <c r="J325">
        <f>Table3[[#This Row],[Price of One Product]]*Table3[[#This Row],[No of Products in one Sale]]</f>
        <v>500</v>
      </c>
      <c r="K325">
        <f>Table3[[#This Row],[Revenue]]-(Table3[[#This Row],[Discount]]*100)</f>
        <v>449.09325197280032</v>
      </c>
    </row>
    <row r="326" spans="1:11" x14ac:dyDescent="0.3">
      <c r="A326" t="s">
        <v>349</v>
      </c>
      <c r="B326" t="s">
        <v>53</v>
      </c>
      <c r="C326" s="1">
        <v>44737</v>
      </c>
      <c r="D326" t="s">
        <v>62</v>
      </c>
      <c r="E326" t="s">
        <v>67</v>
      </c>
      <c r="F326">
        <v>130</v>
      </c>
      <c r="G326" t="s">
        <v>2</v>
      </c>
      <c r="H326" s="2">
        <v>4</v>
      </c>
      <c r="I326" s="3">
        <v>0.66059053266706258</v>
      </c>
      <c r="J326">
        <f>Table3[[#This Row],[Price of One Product]]*Table3[[#This Row],[No of Products in one Sale]]</f>
        <v>520</v>
      </c>
      <c r="K326">
        <f>Table3[[#This Row],[Revenue]]-(Table3[[#This Row],[Discount]]*100)</f>
        <v>453.94094673329374</v>
      </c>
    </row>
    <row r="327" spans="1:11" x14ac:dyDescent="0.3">
      <c r="A327" t="s">
        <v>350</v>
      </c>
      <c r="B327" t="s">
        <v>54</v>
      </c>
      <c r="C327" s="1">
        <v>44757</v>
      </c>
      <c r="D327" t="s">
        <v>59</v>
      </c>
      <c r="E327" t="s">
        <v>67</v>
      </c>
      <c r="F327">
        <v>72</v>
      </c>
      <c r="G327" t="s">
        <v>0</v>
      </c>
      <c r="H327" s="2">
        <v>8</v>
      </c>
      <c r="I327" s="3">
        <v>0.89615601403703116</v>
      </c>
      <c r="J327">
        <f>Table3[[#This Row],[Price of One Product]]*Table3[[#This Row],[No of Products in one Sale]]</f>
        <v>576</v>
      </c>
      <c r="K327">
        <f>Table3[[#This Row],[Revenue]]-(Table3[[#This Row],[Discount]]*100)</f>
        <v>486.38439859629688</v>
      </c>
    </row>
    <row r="328" spans="1:11" x14ac:dyDescent="0.3">
      <c r="A328" t="s">
        <v>351</v>
      </c>
      <c r="B328" t="s">
        <v>51</v>
      </c>
      <c r="C328" s="1">
        <v>44745</v>
      </c>
      <c r="D328" t="s">
        <v>60</v>
      </c>
      <c r="E328" t="s">
        <v>66</v>
      </c>
      <c r="F328">
        <v>65</v>
      </c>
      <c r="G328" t="s">
        <v>1</v>
      </c>
      <c r="H328" s="2">
        <v>8</v>
      </c>
      <c r="I328" s="3">
        <v>0.133950017527805</v>
      </c>
      <c r="J328">
        <f>Table3[[#This Row],[Price of One Product]]*Table3[[#This Row],[No of Products in one Sale]]</f>
        <v>520</v>
      </c>
      <c r="K328">
        <f>Table3[[#This Row],[Revenue]]-(Table3[[#This Row],[Discount]]*100)</f>
        <v>506.6049982472195</v>
      </c>
    </row>
    <row r="329" spans="1:11" x14ac:dyDescent="0.3">
      <c r="A329" t="s">
        <v>352</v>
      </c>
      <c r="B329" t="s">
        <v>52</v>
      </c>
      <c r="C329" s="1">
        <v>44760</v>
      </c>
      <c r="D329" t="s">
        <v>61</v>
      </c>
      <c r="E329" t="s">
        <v>67</v>
      </c>
      <c r="F329">
        <v>250</v>
      </c>
      <c r="G329" t="s">
        <v>2</v>
      </c>
      <c r="H329" s="2">
        <v>4</v>
      </c>
      <c r="I329" s="3">
        <v>0.3823797297998468</v>
      </c>
      <c r="J329">
        <f>Table3[[#This Row],[Price of One Product]]*Table3[[#This Row],[No of Products in one Sale]]</f>
        <v>1000</v>
      </c>
      <c r="K329">
        <f>Table3[[#This Row],[Revenue]]-(Table3[[#This Row],[Discount]]*100)</f>
        <v>961.76202702001535</v>
      </c>
    </row>
    <row r="330" spans="1:11" x14ac:dyDescent="0.3">
      <c r="A330" t="s">
        <v>353</v>
      </c>
      <c r="B330" t="s">
        <v>53</v>
      </c>
      <c r="C330" s="1">
        <v>44750</v>
      </c>
      <c r="D330" t="s">
        <v>62</v>
      </c>
      <c r="E330" t="s">
        <v>66</v>
      </c>
      <c r="F330">
        <v>130</v>
      </c>
      <c r="G330" t="s">
        <v>0</v>
      </c>
      <c r="H330" s="2">
        <v>2</v>
      </c>
      <c r="I330" s="3">
        <v>0.15073825601342095</v>
      </c>
      <c r="J330">
        <f>Table3[[#This Row],[Price of One Product]]*Table3[[#This Row],[No of Products in one Sale]]</f>
        <v>260</v>
      </c>
      <c r="K330">
        <f>Table3[[#This Row],[Revenue]]-(Table3[[#This Row],[Discount]]*100)</f>
        <v>244.92617439865791</v>
      </c>
    </row>
    <row r="331" spans="1:11" x14ac:dyDescent="0.3">
      <c r="A331" t="s">
        <v>354</v>
      </c>
      <c r="B331" t="s">
        <v>54</v>
      </c>
      <c r="C331" s="1">
        <v>44742</v>
      </c>
      <c r="D331" t="s">
        <v>63</v>
      </c>
      <c r="E331" t="s">
        <v>67</v>
      </c>
      <c r="F331">
        <v>60</v>
      </c>
      <c r="G331" t="s">
        <v>1</v>
      </c>
      <c r="H331" s="2">
        <v>10</v>
      </c>
      <c r="I331" s="3">
        <v>0.96395128247903139</v>
      </c>
      <c r="J331">
        <f>Table3[[#This Row],[Price of One Product]]*Table3[[#This Row],[No of Products in one Sale]]</f>
        <v>600</v>
      </c>
      <c r="K331">
        <f>Table3[[#This Row],[Revenue]]-(Table3[[#This Row],[Discount]]*100)</f>
        <v>503.60487175209687</v>
      </c>
    </row>
    <row r="332" spans="1:11" x14ac:dyDescent="0.3">
      <c r="A332" t="s">
        <v>355</v>
      </c>
      <c r="B332" t="s">
        <v>55</v>
      </c>
      <c r="C332" s="1">
        <v>44754</v>
      </c>
      <c r="D332" t="s">
        <v>59</v>
      </c>
      <c r="E332" t="s">
        <v>66</v>
      </c>
      <c r="F332">
        <v>72</v>
      </c>
      <c r="G332" t="s">
        <v>2</v>
      </c>
      <c r="H332" s="2">
        <v>5</v>
      </c>
      <c r="I332" s="3">
        <v>0.93894083705684528</v>
      </c>
      <c r="J332">
        <f>Table3[[#This Row],[Price of One Product]]*Table3[[#This Row],[No of Products in one Sale]]</f>
        <v>360</v>
      </c>
      <c r="K332">
        <f>Table3[[#This Row],[Revenue]]-(Table3[[#This Row],[Discount]]*100)</f>
        <v>266.10591629431548</v>
      </c>
    </row>
    <row r="333" spans="1:11" x14ac:dyDescent="0.3">
      <c r="A333" t="s">
        <v>356</v>
      </c>
      <c r="B333" t="s">
        <v>51</v>
      </c>
      <c r="C333" s="1">
        <v>44746</v>
      </c>
      <c r="D333" t="s">
        <v>60</v>
      </c>
      <c r="E333" t="s">
        <v>67</v>
      </c>
      <c r="F333">
        <v>65</v>
      </c>
      <c r="G333" t="s">
        <v>0</v>
      </c>
      <c r="H333" s="2">
        <v>7</v>
      </c>
      <c r="I333" s="3">
        <v>0.90335270578489546</v>
      </c>
      <c r="J333">
        <f>Table3[[#This Row],[Price of One Product]]*Table3[[#This Row],[No of Products in one Sale]]</f>
        <v>455</v>
      </c>
      <c r="K333">
        <f>Table3[[#This Row],[Revenue]]-(Table3[[#This Row],[Discount]]*100)</f>
        <v>364.66472942151046</v>
      </c>
    </row>
    <row r="334" spans="1:11" x14ac:dyDescent="0.3">
      <c r="A334" t="s">
        <v>357</v>
      </c>
      <c r="B334" t="s">
        <v>52</v>
      </c>
      <c r="C334" s="1">
        <v>44752</v>
      </c>
      <c r="D334" t="s">
        <v>61</v>
      </c>
      <c r="E334" t="s">
        <v>66</v>
      </c>
      <c r="F334">
        <v>250</v>
      </c>
      <c r="G334" t="s">
        <v>1</v>
      </c>
      <c r="H334" s="2">
        <v>2</v>
      </c>
      <c r="I334" s="3">
        <v>0.62209777321995885</v>
      </c>
      <c r="J334">
        <f>Table3[[#This Row],[Price of One Product]]*Table3[[#This Row],[No of Products in one Sale]]</f>
        <v>500</v>
      </c>
      <c r="K334">
        <f>Table3[[#This Row],[Revenue]]-(Table3[[#This Row],[Discount]]*100)</f>
        <v>437.79022267800411</v>
      </c>
    </row>
    <row r="335" spans="1:11" x14ac:dyDescent="0.3">
      <c r="A335" t="s">
        <v>358</v>
      </c>
      <c r="B335" t="s">
        <v>53</v>
      </c>
      <c r="C335" s="1">
        <v>44725</v>
      </c>
      <c r="D335" t="s">
        <v>62</v>
      </c>
      <c r="E335" t="s">
        <v>67</v>
      </c>
      <c r="F335">
        <v>130</v>
      </c>
      <c r="G335" t="s">
        <v>2</v>
      </c>
      <c r="H335" s="2">
        <v>5</v>
      </c>
      <c r="I335" s="3">
        <v>6.1676790443396468E-2</v>
      </c>
      <c r="J335">
        <f>Table3[[#This Row],[Price of One Product]]*Table3[[#This Row],[No of Products in one Sale]]</f>
        <v>650</v>
      </c>
      <c r="K335">
        <f>Table3[[#This Row],[Revenue]]-(Table3[[#This Row],[Discount]]*100)</f>
        <v>643.83232095566041</v>
      </c>
    </row>
    <row r="336" spans="1:11" x14ac:dyDescent="0.3">
      <c r="A336" t="s">
        <v>359</v>
      </c>
      <c r="B336" t="s">
        <v>54</v>
      </c>
      <c r="C336" s="1">
        <v>44734</v>
      </c>
      <c r="D336" t="s">
        <v>59</v>
      </c>
      <c r="E336" t="s">
        <v>66</v>
      </c>
      <c r="F336">
        <v>72</v>
      </c>
      <c r="G336" t="s">
        <v>0</v>
      </c>
      <c r="H336" s="2">
        <v>12</v>
      </c>
      <c r="I336" s="3">
        <v>0.49213521317421138</v>
      </c>
      <c r="J336">
        <f>Table3[[#This Row],[Price of One Product]]*Table3[[#This Row],[No of Products in one Sale]]</f>
        <v>864</v>
      </c>
      <c r="K336">
        <f>Table3[[#This Row],[Revenue]]-(Table3[[#This Row],[Discount]]*100)</f>
        <v>814.78647868257883</v>
      </c>
    </row>
    <row r="337" spans="1:11" x14ac:dyDescent="0.3">
      <c r="A337" t="s">
        <v>360</v>
      </c>
      <c r="B337" t="s">
        <v>51</v>
      </c>
      <c r="C337" s="1">
        <v>44761</v>
      </c>
      <c r="D337" t="s">
        <v>60</v>
      </c>
      <c r="E337" t="s">
        <v>67</v>
      </c>
      <c r="F337">
        <v>65</v>
      </c>
      <c r="G337" t="s">
        <v>1</v>
      </c>
      <c r="H337" s="2">
        <v>9</v>
      </c>
      <c r="I337" s="3">
        <v>0.69552711985994919</v>
      </c>
      <c r="J337">
        <f>Table3[[#This Row],[Price of One Product]]*Table3[[#This Row],[No of Products in one Sale]]</f>
        <v>585</v>
      </c>
      <c r="K337">
        <f>Table3[[#This Row],[Revenue]]-(Table3[[#This Row],[Discount]]*100)</f>
        <v>515.44728801400504</v>
      </c>
    </row>
    <row r="338" spans="1:11" x14ac:dyDescent="0.3">
      <c r="A338" t="s">
        <v>361</v>
      </c>
      <c r="B338" t="s">
        <v>52</v>
      </c>
      <c r="C338" s="1">
        <v>44735</v>
      </c>
      <c r="D338" t="s">
        <v>61</v>
      </c>
      <c r="E338" t="s">
        <v>66</v>
      </c>
      <c r="F338">
        <v>250</v>
      </c>
      <c r="G338" t="s">
        <v>2</v>
      </c>
      <c r="H338" s="2">
        <v>4</v>
      </c>
      <c r="I338" s="3">
        <v>0.54528907278354111</v>
      </c>
      <c r="J338">
        <f>Table3[[#This Row],[Price of One Product]]*Table3[[#This Row],[No of Products in one Sale]]</f>
        <v>1000</v>
      </c>
      <c r="K338">
        <f>Table3[[#This Row],[Revenue]]-(Table3[[#This Row],[Discount]]*100)</f>
        <v>945.47109272164585</v>
      </c>
    </row>
    <row r="339" spans="1:11" x14ac:dyDescent="0.3">
      <c r="A339" t="s">
        <v>362</v>
      </c>
      <c r="B339" t="s">
        <v>53</v>
      </c>
      <c r="C339" s="1">
        <v>44753</v>
      </c>
      <c r="D339" t="s">
        <v>62</v>
      </c>
      <c r="E339" t="s">
        <v>67</v>
      </c>
      <c r="F339">
        <v>130</v>
      </c>
      <c r="G339" t="s">
        <v>0</v>
      </c>
      <c r="H339" s="2">
        <v>4</v>
      </c>
      <c r="I339" s="3">
        <v>0.35199536538224718</v>
      </c>
      <c r="J339">
        <f>Table3[[#This Row],[Price of One Product]]*Table3[[#This Row],[No of Products in one Sale]]</f>
        <v>520</v>
      </c>
      <c r="K339">
        <f>Table3[[#This Row],[Revenue]]-(Table3[[#This Row],[Discount]]*100)</f>
        <v>484.80046346177528</v>
      </c>
    </row>
    <row r="340" spans="1:11" x14ac:dyDescent="0.3">
      <c r="A340" t="s">
        <v>363</v>
      </c>
      <c r="B340" t="s">
        <v>54</v>
      </c>
      <c r="C340" s="1">
        <v>44732</v>
      </c>
      <c r="D340" t="s">
        <v>63</v>
      </c>
      <c r="E340" t="s">
        <v>66</v>
      </c>
      <c r="F340">
        <v>60</v>
      </c>
      <c r="G340" t="s">
        <v>1</v>
      </c>
      <c r="H340" s="2">
        <v>6</v>
      </c>
      <c r="I340" s="3">
        <v>6.0292533629099143E-2</v>
      </c>
      <c r="J340">
        <f>Table3[[#This Row],[Price of One Product]]*Table3[[#This Row],[No of Products in one Sale]]</f>
        <v>360</v>
      </c>
      <c r="K340">
        <f>Table3[[#This Row],[Revenue]]-(Table3[[#This Row],[Discount]]*100)</f>
        <v>353.97074663709009</v>
      </c>
    </row>
    <row r="341" spans="1:11" x14ac:dyDescent="0.3">
      <c r="A341" t="s">
        <v>364</v>
      </c>
      <c r="B341" t="s">
        <v>55</v>
      </c>
      <c r="C341" s="1">
        <v>44748</v>
      </c>
      <c r="D341" t="s">
        <v>64</v>
      </c>
      <c r="E341" t="s">
        <v>67</v>
      </c>
      <c r="F341">
        <v>95</v>
      </c>
      <c r="G341" t="s">
        <v>2</v>
      </c>
      <c r="H341" s="2">
        <v>7</v>
      </c>
      <c r="I341" s="3">
        <v>4.1434457281700587E-2</v>
      </c>
      <c r="J341">
        <f>Table3[[#This Row],[Price of One Product]]*Table3[[#This Row],[No of Products in one Sale]]</f>
        <v>665</v>
      </c>
      <c r="K341">
        <f>Table3[[#This Row],[Revenue]]-(Table3[[#This Row],[Discount]]*100)</f>
        <v>660.85655427182996</v>
      </c>
    </row>
    <row r="342" spans="1:11" x14ac:dyDescent="0.3">
      <c r="A342" t="s">
        <v>365</v>
      </c>
      <c r="B342" t="s">
        <v>56</v>
      </c>
      <c r="C342" s="1">
        <v>44731</v>
      </c>
      <c r="D342" t="s">
        <v>59</v>
      </c>
      <c r="E342" t="s">
        <v>66</v>
      </c>
      <c r="F342">
        <v>72</v>
      </c>
      <c r="G342" t="s">
        <v>0</v>
      </c>
      <c r="H342" s="2">
        <v>3</v>
      </c>
      <c r="I342" s="3">
        <v>0.29516274884520199</v>
      </c>
      <c r="J342">
        <f>Table3[[#This Row],[Price of One Product]]*Table3[[#This Row],[No of Products in one Sale]]</f>
        <v>216</v>
      </c>
      <c r="K342">
        <f>Table3[[#This Row],[Revenue]]-(Table3[[#This Row],[Discount]]*100)</f>
        <v>186.48372511547979</v>
      </c>
    </row>
    <row r="343" spans="1:11" x14ac:dyDescent="0.3">
      <c r="A343" t="s">
        <v>366</v>
      </c>
      <c r="B343" t="s">
        <v>51</v>
      </c>
      <c r="C343" s="1">
        <v>44725</v>
      </c>
      <c r="D343" t="s">
        <v>60</v>
      </c>
      <c r="E343" t="s">
        <v>67</v>
      </c>
      <c r="F343">
        <v>65</v>
      </c>
      <c r="G343" t="s">
        <v>1</v>
      </c>
      <c r="H343" s="2">
        <v>4</v>
      </c>
      <c r="I343" s="3">
        <v>0.68154294540119276</v>
      </c>
      <c r="J343">
        <f>Table3[[#This Row],[Price of One Product]]*Table3[[#This Row],[No of Products in one Sale]]</f>
        <v>260</v>
      </c>
      <c r="K343">
        <f>Table3[[#This Row],[Revenue]]-(Table3[[#This Row],[Discount]]*100)</f>
        <v>191.84570545988072</v>
      </c>
    </row>
    <row r="344" spans="1:11" x14ac:dyDescent="0.3">
      <c r="A344" t="s">
        <v>367</v>
      </c>
      <c r="B344" t="s">
        <v>52</v>
      </c>
      <c r="C344" s="1">
        <v>44753</v>
      </c>
      <c r="D344" t="s">
        <v>61</v>
      </c>
      <c r="E344" t="s">
        <v>66</v>
      </c>
      <c r="F344">
        <v>250</v>
      </c>
      <c r="G344" t="s">
        <v>2</v>
      </c>
      <c r="H344" s="2">
        <v>1</v>
      </c>
      <c r="I344" s="3">
        <v>0.52632346520297391</v>
      </c>
      <c r="J344">
        <f>Table3[[#This Row],[Price of One Product]]*Table3[[#This Row],[No of Products in one Sale]]</f>
        <v>250</v>
      </c>
      <c r="K344">
        <f>Table3[[#This Row],[Revenue]]-(Table3[[#This Row],[Discount]]*100)</f>
        <v>197.3676534797026</v>
      </c>
    </row>
    <row r="345" spans="1:11" x14ac:dyDescent="0.3">
      <c r="A345" t="s">
        <v>368</v>
      </c>
      <c r="B345" t="s">
        <v>53</v>
      </c>
      <c r="C345" s="1">
        <v>44738</v>
      </c>
      <c r="D345" t="s">
        <v>62</v>
      </c>
      <c r="E345" t="s">
        <v>67</v>
      </c>
      <c r="F345">
        <v>130</v>
      </c>
      <c r="G345" t="s">
        <v>0</v>
      </c>
      <c r="H345" s="2">
        <v>6</v>
      </c>
      <c r="I345" s="3">
        <v>5.4437687903536869E-2</v>
      </c>
      <c r="J345">
        <f>Table3[[#This Row],[Price of One Product]]*Table3[[#This Row],[No of Products in one Sale]]</f>
        <v>780</v>
      </c>
      <c r="K345">
        <f>Table3[[#This Row],[Revenue]]-(Table3[[#This Row],[Discount]]*100)</f>
        <v>774.55623120964628</v>
      </c>
    </row>
    <row r="346" spans="1:11" x14ac:dyDescent="0.3">
      <c r="A346" t="s">
        <v>369</v>
      </c>
      <c r="B346" t="s">
        <v>54</v>
      </c>
      <c r="C346" s="1">
        <v>44762</v>
      </c>
      <c r="D346" t="s">
        <v>59</v>
      </c>
      <c r="E346" t="s">
        <v>67</v>
      </c>
      <c r="F346">
        <v>72</v>
      </c>
      <c r="G346" t="s">
        <v>1</v>
      </c>
      <c r="H346" s="2">
        <v>10</v>
      </c>
      <c r="I346" s="3">
        <v>0.95350738842174898</v>
      </c>
      <c r="J346">
        <f>Table3[[#This Row],[Price of One Product]]*Table3[[#This Row],[No of Products in one Sale]]</f>
        <v>720</v>
      </c>
      <c r="K346">
        <f>Table3[[#This Row],[Revenue]]-(Table3[[#This Row],[Discount]]*100)</f>
        <v>624.64926115782509</v>
      </c>
    </row>
    <row r="347" spans="1:11" x14ac:dyDescent="0.3">
      <c r="A347" t="s">
        <v>370</v>
      </c>
      <c r="B347" t="s">
        <v>51</v>
      </c>
      <c r="C347" s="1">
        <v>44756</v>
      </c>
      <c r="D347" t="s">
        <v>60</v>
      </c>
      <c r="E347" t="s">
        <v>67</v>
      </c>
      <c r="F347">
        <v>65</v>
      </c>
      <c r="G347" t="s">
        <v>2</v>
      </c>
      <c r="H347" s="2">
        <v>4</v>
      </c>
      <c r="I347" s="3">
        <v>0.46726651348176196</v>
      </c>
      <c r="J347">
        <f>Table3[[#This Row],[Price of One Product]]*Table3[[#This Row],[No of Products in one Sale]]</f>
        <v>260</v>
      </c>
      <c r="K347">
        <f>Table3[[#This Row],[Revenue]]-(Table3[[#This Row],[Discount]]*100)</f>
        <v>213.2733486518238</v>
      </c>
    </row>
    <row r="348" spans="1:11" x14ac:dyDescent="0.3">
      <c r="A348" t="s">
        <v>371</v>
      </c>
      <c r="B348" t="s">
        <v>52</v>
      </c>
      <c r="C348" s="1">
        <v>44744</v>
      </c>
      <c r="D348" t="s">
        <v>61</v>
      </c>
      <c r="E348" t="s">
        <v>67</v>
      </c>
      <c r="F348">
        <v>250</v>
      </c>
      <c r="G348" t="s">
        <v>0</v>
      </c>
      <c r="H348" s="2">
        <v>2</v>
      </c>
      <c r="I348" s="3">
        <v>0.6015089815611987</v>
      </c>
      <c r="J348">
        <f>Table3[[#This Row],[Price of One Product]]*Table3[[#This Row],[No of Products in one Sale]]</f>
        <v>500</v>
      </c>
      <c r="K348">
        <f>Table3[[#This Row],[Revenue]]-(Table3[[#This Row],[Discount]]*100)</f>
        <v>439.84910184388013</v>
      </c>
    </row>
    <row r="349" spans="1:11" x14ac:dyDescent="0.3">
      <c r="A349" t="s">
        <v>372</v>
      </c>
      <c r="B349" t="s">
        <v>53</v>
      </c>
      <c r="C349" s="1">
        <v>44753</v>
      </c>
      <c r="D349" t="s">
        <v>62</v>
      </c>
      <c r="E349" t="s">
        <v>67</v>
      </c>
      <c r="F349">
        <v>130</v>
      </c>
      <c r="G349" t="s">
        <v>1</v>
      </c>
      <c r="H349" s="2">
        <v>7</v>
      </c>
      <c r="I349" s="3">
        <v>0.17158764742187849</v>
      </c>
      <c r="J349">
        <f>Table3[[#This Row],[Price of One Product]]*Table3[[#This Row],[No of Products in one Sale]]</f>
        <v>910</v>
      </c>
      <c r="K349">
        <f>Table3[[#This Row],[Revenue]]-(Table3[[#This Row],[Discount]]*100)</f>
        <v>892.84123525781217</v>
      </c>
    </row>
    <row r="350" spans="1:11" x14ac:dyDescent="0.3">
      <c r="A350" t="s">
        <v>373</v>
      </c>
      <c r="B350" t="s">
        <v>54</v>
      </c>
      <c r="C350" s="1">
        <v>44762</v>
      </c>
      <c r="D350" t="s">
        <v>63</v>
      </c>
      <c r="E350" t="s">
        <v>66</v>
      </c>
      <c r="F350">
        <v>60</v>
      </c>
      <c r="G350" t="s">
        <v>2</v>
      </c>
      <c r="H350" s="2">
        <v>11</v>
      </c>
      <c r="I350" s="3">
        <v>0.44731050880102885</v>
      </c>
      <c r="J350">
        <f>Table3[[#This Row],[Price of One Product]]*Table3[[#This Row],[No of Products in one Sale]]</f>
        <v>660</v>
      </c>
      <c r="K350">
        <f>Table3[[#This Row],[Revenue]]-(Table3[[#This Row],[Discount]]*100)</f>
        <v>615.26894911989712</v>
      </c>
    </row>
    <row r="351" spans="1:11" x14ac:dyDescent="0.3">
      <c r="A351" t="s">
        <v>374</v>
      </c>
      <c r="B351" t="s">
        <v>55</v>
      </c>
      <c r="C351" s="1">
        <v>44740</v>
      </c>
      <c r="D351" t="s">
        <v>59</v>
      </c>
      <c r="E351" t="s">
        <v>67</v>
      </c>
      <c r="F351">
        <v>72</v>
      </c>
      <c r="G351" t="s">
        <v>0</v>
      </c>
      <c r="H351" s="2">
        <v>8</v>
      </c>
      <c r="I351" s="3">
        <v>0.54246953050958213</v>
      </c>
      <c r="J351">
        <f>Table3[[#This Row],[Price of One Product]]*Table3[[#This Row],[No of Products in one Sale]]</f>
        <v>576</v>
      </c>
      <c r="K351">
        <f>Table3[[#This Row],[Revenue]]-(Table3[[#This Row],[Discount]]*100)</f>
        <v>521.75304694904185</v>
      </c>
    </row>
    <row r="352" spans="1:11" x14ac:dyDescent="0.3">
      <c r="A352" t="s">
        <v>375</v>
      </c>
      <c r="B352" t="s">
        <v>51</v>
      </c>
      <c r="C352" s="1">
        <v>44729</v>
      </c>
      <c r="D352" t="s">
        <v>60</v>
      </c>
      <c r="E352" t="s">
        <v>66</v>
      </c>
      <c r="F352">
        <v>65</v>
      </c>
      <c r="G352" t="s">
        <v>1</v>
      </c>
      <c r="H352" s="2">
        <v>11</v>
      </c>
      <c r="I352" s="3">
        <v>0.50484804947298401</v>
      </c>
      <c r="J352">
        <f>Table3[[#This Row],[Price of One Product]]*Table3[[#This Row],[No of Products in one Sale]]</f>
        <v>715</v>
      </c>
      <c r="K352">
        <f>Table3[[#This Row],[Revenue]]-(Table3[[#This Row],[Discount]]*100)</f>
        <v>664.51519505270164</v>
      </c>
    </row>
    <row r="353" spans="1:11" x14ac:dyDescent="0.3">
      <c r="A353" t="s">
        <v>376</v>
      </c>
      <c r="B353" t="s">
        <v>52</v>
      </c>
      <c r="C353" s="1">
        <v>44727</v>
      </c>
      <c r="D353" t="s">
        <v>61</v>
      </c>
      <c r="E353" t="s">
        <v>67</v>
      </c>
      <c r="F353">
        <v>250</v>
      </c>
      <c r="G353" t="s">
        <v>2</v>
      </c>
      <c r="H353" s="2">
        <v>4</v>
      </c>
      <c r="I353" s="3">
        <v>9.2316747421295475E-2</v>
      </c>
      <c r="J353">
        <f>Table3[[#This Row],[Price of One Product]]*Table3[[#This Row],[No of Products in one Sale]]</f>
        <v>1000</v>
      </c>
      <c r="K353">
        <f>Table3[[#This Row],[Revenue]]-(Table3[[#This Row],[Discount]]*100)</f>
        <v>990.7683252578704</v>
      </c>
    </row>
    <row r="354" spans="1:11" x14ac:dyDescent="0.3">
      <c r="A354" t="s">
        <v>377</v>
      </c>
      <c r="B354" t="s">
        <v>53</v>
      </c>
      <c r="C354" s="1">
        <v>44734</v>
      </c>
      <c r="D354" t="s">
        <v>62</v>
      </c>
      <c r="E354" t="s">
        <v>66</v>
      </c>
      <c r="F354">
        <v>130</v>
      </c>
      <c r="G354" t="s">
        <v>0</v>
      </c>
      <c r="H354" s="2">
        <v>7</v>
      </c>
      <c r="I354" s="3">
        <v>0.34907542272706216</v>
      </c>
      <c r="J354">
        <f>Table3[[#This Row],[Price of One Product]]*Table3[[#This Row],[No of Products in one Sale]]</f>
        <v>910</v>
      </c>
      <c r="K354">
        <f>Table3[[#This Row],[Revenue]]-(Table3[[#This Row],[Discount]]*100)</f>
        <v>875.09245772729378</v>
      </c>
    </row>
    <row r="355" spans="1:11" x14ac:dyDescent="0.3">
      <c r="A355" t="s">
        <v>378</v>
      </c>
      <c r="B355" t="s">
        <v>54</v>
      </c>
      <c r="C355" s="1">
        <v>44744</v>
      </c>
      <c r="D355" t="s">
        <v>59</v>
      </c>
      <c r="E355" t="s">
        <v>67</v>
      </c>
      <c r="F355">
        <v>72</v>
      </c>
      <c r="G355" t="s">
        <v>1</v>
      </c>
      <c r="H355" s="2">
        <v>4</v>
      </c>
      <c r="I355" s="3">
        <v>0.90031823580716619</v>
      </c>
      <c r="J355">
        <f>Table3[[#This Row],[Price of One Product]]*Table3[[#This Row],[No of Products in one Sale]]</f>
        <v>288</v>
      </c>
      <c r="K355">
        <f>Table3[[#This Row],[Revenue]]-(Table3[[#This Row],[Discount]]*100)</f>
        <v>197.9681764192834</v>
      </c>
    </row>
    <row r="356" spans="1:11" x14ac:dyDescent="0.3">
      <c r="A356" t="s">
        <v>379</v>
      </c>
      <c r="B356" t="s">
        <v>51</v>
      </c>
      <c r="C356" s="1">
        <v>44737</v>
      </c>
      <c r="D356" t="s">
        <v>60</v>
      </c>
      <c r="E356" t="s">
        <v>66</v>
      </c>
      <c r="F356">
        <v>65</v>
      </c>
      <c r="G356" t="s">
        <v>2</v>
      </c>
      <c r="H356" s="2">
        <v>5</v>
      </c>
      <c r="I356" s="3">
        <v>0.18050692795462731</v>
      </c>
      <c r="J356">
        <f>Table3[[#This Row],[Price of One Product]]*Table3[[#This Row],[No of Products in one Sale]]</f>
        <v>325</v>
      </c>
      <c r="K356">
        <f>Table3[[#This Row],[Revenue]]-(Table3[[#This Row],[Discount]]*100)</f>
        <v>306.94930720453726</v>
      </c>
    </row>
    <row r="357" spans="1:11" x14ac:dyDescent="0.3">
      <c r="A357" t="s">
        <v>380</v>
      </c>
      <c r="B357" t="s">
        <v>52</v>
      </c>
      <c r="C357" s="1">
        <v>44752</v>
      </c>
      <c r="D357" t="s">
        <v>61</v>
      </c>
      <c r="E357" t="s">
        <v>67</v>
      </c>
      <c r="F357">
        <v>250</v>
      </c>
      <c r="G357" t="s">
        <v>0</v>
      </c>
      <c r="H357" s="2">
        <v>1</v>
      </c>
      <c r="I357" s="3">
        <v>2.5445092820001292E-2</v>
      </c>
      <c r="J357">
        <f>Table3[[#This Row],[Price of One Product]]*Table3[[#This Row],[No of Products in one Sale]]</f>
        <v>250</v>
      </c>
      <c r="K357">
        <f>Table3[[#This Row],[Revenue]]-(Table3[[#This Row],[Discount]]*100)</f>
        <v>247.45549071799988</v>
      </c>
    </row>
    <row r="358" spans="1:11" x14ac:dyDescent="0.3">
      <c r="A358" t="s">
        <v>381</v>
      </c>
      <c r="B358" t="s">
        <v>53</v>
      </c>
      <c r="C358" s="1">
        <v>44736</v>
      </c>
      <c r="D358" t="s">
        <v>62</v>
      </c>
      <c r="E358" t="s">
        <v>66</v>
      </c>
      <c r="F358">
        <v>130</v>
      </c>
      <c r="G358" t="s">
        <v>1</v>
      </c>
      <c r="H358" s="2">
        <v>2</v>
      </c>
      <c r="I358" s="3">
        <v>0.79643741142705549</v>
      </c>
      <c r="J358">
        <f>Table3[[#This Row],[Price of One Product]]*Table3[[#This Row],[No of Products in one Sale]]</f>
        <v>260</v>
      </c>
      <c r="K358">
        <f>Table3[[#This Row],[Revenue]]-(Table3[[#This Row],[Discount]]*100)</f>
        <v>180.35625885729445</v>
      </c>
    </row>
    <row r="359" spans="1:11" x14ac:dyDescent="0.3">
      <c r="A359" t="s">
        <v>382</v>
      </c>
      <c r="B359" t="s">
        <v>54</v>
      </c>
      <c r="C359" s="1">
        <v>44752</v>
      </c>
      <c r="D359" t="s">
        <v>63</v>
      </c>
      <c r="E359" t="s">
        <v>67</v>
      </c>
      <c r="F359">
        <v>60</v>
      </c>
      <c r="G359" t="s">
        <v>2</v>
      </c>
      <c r="H359" s="2">
        <v>14</v>
      </c>
      <c r="I359" s="3">
        <v>0.16077213359827813</v>
      </c>
      <c r="J359">
        <f>Table3[[#This Row],[Price of One Product]]*Table3[[#This Row],[No of Products in one Sale]]</f>
        <v>840</v>
      </c>
      <c r="K359">
        <f>Table3[[#This Row],[Revenue]]-(Table3[[#This Row],[Discount]]*100)</f>
        <v>823.92278664017215</v>
      </c>
    </row>
    <row r="360" spans="1:11" x14ac:dyDescent="0.3">
      <c r="A360" t="s">
        <v>383</v>
      </c>
      <c r="B360" t="s">
        <v>55</v>
      </c>
      <c r="C360" s="1">
        <v>44759</v>
      </c>
      <c r="D360" t="s">
        <v>64</v>
      </c>
      <c r="E360" t="s">
        <v>66</v>
      </c>
      <c r="F360">
        <v>95</v>
      </c>
      <c r="G360" t="s">
        <v>0</v>
      </c>
      <c r="H360" s="2">
        <v>9</v>
      </c>
      <c r="I360" s="3">
        <v>0.24693836978869843</v>
      </c>
      <c r="J360">
        <f>Table3[[#This Row],[Price of One Product]]*Table3[[#This Row],[No of Products in one Sale]]</f>
        <v>855</v>
      </c>
      <c r="K360">
        <f>Table3[[#This Row],[Revenue]]-(Table3[[#This Row],[Discount]]*100)</f>
        <v>830.30616302113015</v>
      </c>
    </row>
    <row r="361" spans="1:11" x14ac:dyDescent="0.3">
      <c r="A361" t="s">
        <v>384</v>
      </c>
      <c r="B361" t="s">
        <v>56</v>
      </c>
      <c r="C361" s="1">
        <v>44763</v>
      </c>
      <c r="D361" t="s">
        <v>59</v>
      </c>
      <c r="E361" t="s">
        <v>67</v>
      </c>
      <c r="F361">
        <v>72</v>
      </c>
      <c r="G361" t="s">
        <v>1</v>
      </c>
      <c r="H361" s="2">
        <v>8</v>
      </c>
      <c r="I361" s="3">
        <v>0.22148207946738752</v>
      </c>
      <c r="J361">
        <f>Table3[[#This Row],[Price of One Product]]*Table3[[#This Row],[No of Products in one Sale]]</f>
        <v>576</v>
      </c>
      <c r="K361">
        <f>Table3[[#This Row],[Revenue]]-(Table3[[#This Row],[Discount]]*100)</f>
        <v>553.85179205326131</v>
      </c>
    </row>
    <row r="362" spans="1:11" x14ac:dyDescent="0.3">
      <c r="A362" t="s">
        <v>385</v>
      </c>
      <c r="B362" t="s">
        <v>51</v>
      </c>
      <c r="C362" s="1">
        <v>44763</v>
      </c>
      <c r="D362" t="s">
        <v>60</v>
      </c>
      <c r="E362" t="s">
        <v>66</v>
      </c>
      <c r="F362">
        <v>65</v>
      </c>
      <c r="G362" t="s">
        <v>2</v>
      </c>
      <c r="H362" s="2">
        <v>11</v>
      </c>
      <c r="I362" s="3">
        <v>0.71458846230959472</v>
      </c>
      <c r="J362">
        <f>Table3[[#This Row],[Price of One Product]]*Table3[[#This Row],[No of Products in one Sale]]</f>
        <v>715</v>
      </c>
      <c r="K362">
        <f>Table3[[#This Row],[Revenue]]-(Table3[[#This Row],[Discount]]*100)</f>
        <v>643.54115376904053</v>
      </c>
    </row>
    <row r="363" spans="1:11" x14ac:dyDescent="0.3">
      <c r="A363" t="s">
        <v>386</v>
      </c>
      <c r="B363" t="s">
        <v>52</v>
      </c>
      <c r="C363" s="1">
        <v>44750</v>
      </c>
      <c r="D363" t="s">
        <v>61</v>
      </c>
      <c r="E363" t="s">
        <v>67</v>
      </c>
      <c r="F363">
        <v>250</v>
      </c>
      <c r="G363" t="s">
        <v>0</v>
      </c>
      <c r="H363" s="2">
        <v>4</v>
      </c>
      <c r="I363" s="3">
        <v>0.11286694488931481</v>
      </c>
      <c r="J363">
        <f>Table3[[#This Row],[Price of One Product]]*Table3[[#This Row],[No of Products in one Sale]]</f>
        <v>1000</v>
      </c>
      <c r="K363">
        <f>Table3[[#This Row],[Revenue]]-(Table3[[#This Row],[Discount]]*100)</f>
        <v>988.71330551106848</v>
      </c>
    </row>
    <row r="364" spans="1:11" x14ac:dyDescent="0.3">
      <c r="A364" t="s">
        <v>387</v>
      </c>
      <c r="B364" t="s">
        <v>53</v>
      </c>
      <c r="C364" s="1">
        <v>44751</v>
      </c>
      <c r="D364" t="s">
        <v>62</v>
      </c>
      <c r="E364" t="s">
        <v>66</v>
      </c>
      <c r="F364">
        <v>130</v>
      </c>
      <c r="G364" t="s">
        <v>1</v>
      </c>
      <c r="H364" s="2">
        <v>6</v>
      </c>
      <c r="I364" s="3">
        <v>6.5283590828819849E-2</v>
      </c>
      <c r="J364">
        <f>Table3[[#This Row],[Price of One Product]]*Table3[[#This Row],[No of Products in one Sale]]</f>
        <v>780</v>
      </c>
      <c r="K364">
        <f>Table3[[#This Row],[Revenue]]-(Table3[[#This Row],[Discount]]*100)</f>
        <v>773.47164091711807</v>
      </c>
    </row>
    <row r="365" spans="1:11" x14ac:dyDescent="0.3">
      <c r="A365" t="s">
        <v>388</v>
      </c>
      <c r="B365" t="s">
        <v>54</v>
      </c>
      <c r="C365" s="1">
        <v>44736</v>
      </c>
      <c r="D365" t="s">
        <v>59</v>
      </c>
      <c r="E365" t="s">
        <v>67</v>
      </c>
      <c r="F365">
        <v>72</v>
      </c>
      <c r="G365" t="s">
        <v>2</v>
      </c>
      <c r="H365" s="2">
        <v>11</v>
      </c>
      <c r="I365" s="3">
        <v>0.46681751998353072</v>
      </c>
      <c r="J365">
        <f>Table3[[#This Row],[Price of One Product]]*Table3[[#This Row],[No of Products in one Sale]]</f>
        <v>792</v>
      </c>
      <c r="K365">
        <f>Table3[[#This Row],[Revenue]]-(Table3[[#This Row],[Discount]]*100)</f>
        <v>745.31824800164691</v>
      </c>
    </row>
    <row r="366" spans="1:11" x14ac:dyDescent="0.3">
      <c r="A366" t="s">
        <v>389</v>
      </c>
      <c r="B366" t="s">
        <v>51</v>
      </c>
      <c r="C366" s="1">
        <v>44737</v>
      </c>
      <c r="D366" t="s">
        <v>60</v>
      </c>
      <c r="E366" t="s">
        <v>66</v>
      </c>
      <c r="F366">
        <v>65</v>
      </c>
      <c r="G366" t="s">
        <v>0</v>
      </c>
      <c r="H366" s="2">
        <v>9</v>
      </c>
      <c r="I366" s="3">
        <v>0.92202770154223668</v>
      </c>
      <c r="J366">
        <f>Table3[[#This Row],[Price of One Product]]*Table3[[#This Row],[No of Products in one Sale]]</f>
        <v>585</v>
      </c>
      <c r="K366">
        <f>Table3[[#This Row],[Revenue]]-(Table3[[#This Row],[Discount]]*100)</f>
        <v>492.79722984577631</v>
      </c>
    </row>
    <row r="367" spans="1:11" x14ac:dyDescent="0.3">
      <c r="A367" t="s">
        <v>390</v>
      </c>
      <c r="B367" t="s">
        <v>52</v>
      </c>
      <c r="C367" s="1">
        <v>44744</v>
      </c>
      <c r="D367" t="s">
        <v>61</v>
      </c>
      <c r="E367" t="s">
        <v>67</v>
      </c>
      <c r="F367">
        <v>250</v>
      </c>
      <c r="G367" t="s">
        <v>1</v>
      </c>
      <c r="H367" s="2">
        <v>2</v>
      </c>
      <c r="I367" s="3">
        <v>0.18840485753727232</v>
      </c>
      <c r="J367">
        <f>Table3[[#This Row],[Price of One Product]]*Table3[[#This Row],[No of Products in one Sale]]</f>
        <v>500</v>
      </c>
      <c r="K367">
        <f>Table3[[#This Row],[Revenue]]-(Table3[[#This Row],[Discount]]*100)</f>
        <v>481.15951424627275</v>
      </c>
    </row>
    <row r="368" spans="1:11" x14ac:dyDescent="0.3">
      <c r="A368" t="s">
        <v>391</v>
      </c>
      <c r="B368" t="s">
        <v>53</v>
      </c>
      <c r="C368" s="1">
        <v>44735</v>
      </c>
      <c r="D368" t="s">
        <v>62</v>
      </c>
      <c r="E368" t="s">
        <v>67</v>
      </c>
      <c r="F368">
        <v>130</v>
      </c>
      <c r="G368" t="s">
        <v>2</v>
      </c>
      <c r="H368" s="2">
        <v>2</v>
      </c>
      <c r="I368" s="3">
        <v>0.27847072137209206</v>
      </c>
      <c r="J368">
        <f>Table3[[#This Row],[Price of One Product]]*Table3[[#This Row],[No of Products in one Sale]]</f>
        <v>260</v>
      </c>
      <c r="K368">
        <f>Table3[[#This Row],[Revenue]]-(Table3[[#This Row],[Discount]]*100)</f>
        <v>232.15292786279079</v>
      </c>
    </row>
    <row r="369" spans="1:11" x14ac:dyDescent="0.3">
      <c r="A369" t="s">
        <v>392</v>
      </c>
      <c r="B369" t="s">
        <v>51</v>
      </c>
      <c r="C369" s="1">
        <v>44751</v>
      </c>
      <c r="D369" t="s">
        <v>59</v>
      </c>
      <c r="E369" t="s">
        <v>67</v>
      </c>
      <c r="F369">
        <v>72</v>
      </c>
      <c r="G369" t="s">
        <v>0</v>
      </c>
      <c r="H369" s="2">
        <v>10</v>
      </c>
      <c r="I369" s="3">
        <v>0.78884251376405168</v>
      </c>
      <c r="J369">
        <f>Table3[[#This Row],[Price of One Product]]*Table3[[#This Row],[No of Products in one Sale]]</f>
        <v>720</v>
      </c>
      <c r="K369">
        <f>Table3[[#This Row],[Revenue]]-(Table3[[#This Row],[Discount]]*100)</f>
        <v>641.11574862359487</v>
      </c>
    </row>
    <row r="370" spans="1:11" x14ac:dyDescent="0.3">
      <c r="A370" t="s">
        <v>393</v>
      </c>
      <c r="B370" t="s">
        <v>52</v>
      </c>
      <c r="C370" s="1">
        <v>44726</v>
      </c>
      <c r="D370" t="s">
        <v>60</v>
      </c>
      <c r="E370" t="s">
        <v>67</v>
      </c>
      <c r="F370">
        <v>65</v>
      </c>
      <c r="G370" t="s">
        <v>0</v>
      </c>
      <c r="H370" s="2">
        <v>5</v>
      </c>
      <c r="I370" s="3">
        <v>0.18299168548896383</v>
      </c>
      <c r="J370">
        <f>Table3[[#This Row],[Price of One Product]]*Table3[[#This Row],[No of Products in one Sale]]</f>
        <v>325</v>
      </c>
      <c r="K370">
        <f>Table3[[#This Row],[Revenue]]-(Table3[[#This Row],[Discount]]*100)</f>
        <v>306.70083145110362</v>
      </c>
    </row>
    <row r="371" spans="1:11" x14ac:dyDescent="0.3">
      <c r="A371" t="s">
        <v>394</v>
      </c>
      <c r="B371" t="s">
        <v>53</v>
      </c>
      <c r="C371" s="1">
        <v>44749</v>
      </c>
      <c r="D371" t="s">
        <v>61</v>
      </c>
      <c r="E371" t="s">
        <v>67</v>
      </c>
      <c r="F371">
        <v>250</v>
      </c>
      <c r="G371" t="s">
        <v>1</v>
      </c>
      <c r="H371" s="2">
        <v>3</v>
      </c>
      <c r="I371" s="3">
        <v>0.20591715888096995</v>
      </c>
      <c r="J371">
        <f>Table3[[#This Row],[Price of One Product]]*Table3[[#This Row],[No of Products in one Sale]]</f>
        <v>750</v>
      </c>
      <c r="K371">
        <f>Table3[[#This Row],[Revenue]]-(Table3[[#This Row],[Discount]]*100)</f>
        <v>729.40828411190296</v>
      </c>
    </row>
    <row r="372" spans="1:11" x14ac:dyDescent="0.3">
      <c r="A372" t="s">
        <v>395</v>
      </c>
      <c r="B372" t="s">
        <v>54</v>
      </c>
      <c r="C372" s="1">
        <v>44734</v>
      </c>
      <c r="D372" t="s">
        <v>62</v>
      </c>
      <c r="E372" t="s">
        <v>66</v>
      </c>
      <c r="F372">
        <v>130</v>
      </c>
      <c r="G372" t="s">
        <v>2</v>
      </c>
      <c r="H372" s="2">
        <v>2</v>
      </c>
      <c r="I372" s="3">
        <v>2.128339836887938E-2</v>
      </c>
      <c r="J372">
        <f>Table3[[#This Row],[Price of One Product]]*Table3[[#This Row],[No of Products in one Sale]]</f>
        <v>260</v>
      </c>
      <c r="K372">
        <f>Table3[[#This Row],[Revenue]]-(Table3[[#This Row],[Discount]]*100)</f>
        <v>257.87166016311204</v>
      </c>
    </row>
    <row r="373" spans="1:11" x14ac:dyDescent="0.3">
      <c r="A373" t="s">
        <v>396</v>
      </c>
      <c r="B373" t="s">
        <v>51</v>
      </c>
      <c r="C373" s="1">
        <v>44726</v>
      </c>
      <c r="D373" t="s">
        <v>59</v>
      </c>
      <c r="E373" t="s">
        <v>67</v>
      </c>
      <c r="F373">
        <v>72</v>
      </c>
      <c r="G373" t="s">
        <v>0</v>
      </c>
      <c r="H373" s="2">
        <v>4</v>
      </c>
      <c r="I373" s="3">
        <v>2.2806889019524657E-2</v>
      </c>
      <c r="J373">
        <f>Table3[[#This Row],[Price of One Product]]*Table3[[#This Row],[No of Products in one Sale]]</f>
        <v>288</v>
      </c>
      <c r="K373">
        <f>Table3[[#This Row],[Revenue]]-(Table3[[#This Row],[Discount]]*100)</f>
        <v>285.71931109804751</v>
      </c>
    </row>
    <row r="374" spans="1:11" x14ac:dyDescent="0.3">
      <c r="A374" t="s">
        <v>397</v>
      </c>
      <c r="B374" t="s">
        <v>52</v>
      </c>
      <c r="C374" s="1">
        <v>44743</v>
      </c>
      <c r="D374" t="s">
        <v>60</v>
      </c>
      <c r="E374" t="s">
        <v>66</v>
      </c>
      <c r="F374">
        <v>65</v>
      </c>
      <c r="G374" t="s">
        <v>1</v>
      </c>
      <c r="H374" s="2">
        <v>6</v>
      </c>
      <c r="I374" s="3">
        <v>0.66448214030499053</v>
      </c>
      <c r="J374">
        <f>Table3[[#This Row],[Price of One Product]]*Table3[[#This Row],[No of Products in one Sale]]</f>
        <v>390</v>
      </c>
      <c r="K374">
        <f>Table3[[#This Row],[Revenue]]-(Table3[[#This Row],[Discount]]*100)</f>
        <v>323.55178596950094</v>
      </c>
    </row>
    <row r="375" spans="1:11" x14ac:dyDescent="0.3">
      <c r="A375" t="s">
        <v>398</v>
      </c>
      <c r="B375" t="s">
        <v>53</v>
      </c>
      <c r="C375" s="1">
        <v>44742</v>
      </c>
      <c r="D375" t="s">
        <v>61</v>
      </c>
      <c r="E375" t="s">
        <v>67</v>
      </c>
      <c r="F375">
        <v>250</v>
      </c>
      <c r="G375" t="s">
        <v>2</v>
      </c>
      <c r="H375" s="2">
        <v>3</v>
      </c>
      <c r="I375" s="3">
        <v>0.29151955249280481</v>
      </c>
      <c r="J375">
        <f>Table3[[#This Row],[Price of One Product]]*Table3[[#This Row],[No of Products in one Sale]]</f>
        <v>750</v>
      </c>
      <c r="K375">
        <f>Table3[[#This Row],[Revenue]]-(Table3[[#This Row],[Discount]]*100)</f>
        <v>720.84804475071951</v>
      </c>
    </row>
    <row r="376" spans="1:11" x14ac:dyDescent="0.3">
      <c r="A376" t="s">
        <v>399</v>
      </c>
      <c r="B376" t="s">
        <v>54</v>
      </c>
      <c r="C376" s="1">
        <v>44747</v>
      </c>
      <c r="D376" t="s">
        <v>62</v>
      </c>
      <c r="E376" t="s">
        <v>66</v>
      </c>
      <c r="F376">
        <v>130</v>
      </c>
      <c r="G376" t="s">
        <v>0</v>
      </c>
      <c r="H376" s="2">
        <v>5</v>
      </c>
      <c r="I376" s="3">
        <v>0.55684098110336311</v>
      </c>
      <c r="J376">
        <f>Table3[[#This Row],[Price of One Product]]*Table3[[#This Row],[No of Products in one Sale]]</f>
        <v>650</v>
      </c>
      <c r="K376">
        <f>Table3[[#This Row],[Revenue]]-(Table3[[#This Row],[Discount]]*100)</f>
        <v>594.31590188966368</v>
      </c>
    </row>
    <row r="377" spans="1:11" x14ac:dyDescent="0.3">
      <c r="A377" t="s">
        <v>400</v>
      </c>
      <c r="B377" t="s">
        <v>55</v>
      </c>
      <c r="C377" s="1">
        <v>44764</v>
      </c>
      <c r="D377" t="s">
        <v>63</v>
      </c>
      <c r="E377" t="s">
        <v>67</v>
      </c>
      <c r="F377">
        <v>60</v>
      </c>
      <c r="G377" t="s">
        <v>1</v>
      </c>
      <c r="H377" s="2">
        <v>14</v>
      </c>
      <c r="I377" s="3">
        <v>0.57240542144015649</v>
      </c>
      <c r="J377">
        <f>Table3[[#This Row],[Price of One Product]]*Table3[[#This Row],[No of Products in one Sale]]</f>
        <v>840</v>
      </c>
      <c r="K377">
        <f>Table3[[#This Row],[Revenue]]-(Table3[[#This Row],[Discount]]*100)</f>
        <v>782.75945785598435</v>
      </c>
    </row>
    <row r="378" spans="1:11" x14ac:dyDescent="0.3">
      <c r="A378" t="s">
        <v>401</v>
      </c>
      <c r="B378" t="s">
        <v>51</v>
      </c>
      <c r="C378" s="1">
        <v>44735</v>
      </c>
      <c r="D378" t="s">
        <v>59</v>
      </c>
      <c r="E378" t="s">
        <v>66</v>
      </c>
      <c r="F378">
        <v>72</v>
      </c>
      <c r="G378" t="s">
        <v>2</v>
      </c>
      <c r="H378" s="2">
        <v>3</v>
      </c>
      <c r="I378" s="3">
        <v>8.6221643115211744E-2</v>
      </c>
      <c r="J378">
        <f>Table3[[#This Row],[Price of One Product]]*Table3[[#This Row],[No of Products in one Sale]]</f>
        <v>216</v>
      </c>
      <c r="K378">
        <f>Table3[[#This Row],[Revenue]]-(Table3[[#This Row],[Discount]]*100)</f>
        <v>207.37783568847883</v>
      </c>
    </row>
    <row r="379" spans="1:11" x14ac:dyDescent="0.3">
      <c r="A379" t="s">
        <v>402</v>
      </c>
      <c r="B379" t="s">
        <v>52</v>
      </c>
      <c r="C379" s="1">
        <v>44737</v>
      </c>
      <c r="D379" t="s">
        <v>60</v>
      </c>
      <c r="E379" t="s">
        <v>67</v>
      </c>
      <c r="F379">
        <v>65</v>
      </c>
      <c r="G379" t="s">
        <v>0</v>
      </c>
      <c r="H379" s="2">
        <v>10</v>
      </c>
      <c r="I379" s="3">
        <v>0.95609718609661631</v>
      </c>
      <c r="J379">
        <f>Table3[[#This Row],[Price of One Product]]*Table3[[#This Row],[No of Products in one Sale]]</f>
        <v>650</v>
      </c>
      <c r="K379">
        <f>Table3[[#This Row],[Revenue]]-(Table3[[#This Row],[Discount]]*100)</f>
        <v>554.39028139033837</v>
      </c>
    </row>
    <row r="380" spans="1:11" x14ac:dyDescent="0.3">
      <c r="A380" t="s">
        <v>403</v>
      </c>
      <c r="B380" t="s">
        <v>53</v>
      </c>
      <c r="C380" s="1">
        <v>44749</v>
      </c>
      <c r="D380" t="s">
        <v>61</v>
      </c>
      <c r="E380" t="s">
        <v>66</v>
      </c>
      <c r="F380">
        <v>250</v>
      </c>
      <c r="G380" t="s">
        <v>1</v>
      </c>
      <c r="H380" s="2">
        <v>2</v>
      </c>
      <c r="I380" s="3">
        <v>0.2455223768222089</v>
      </c>
      <c r="J380">
        <f>Table3[[#This Row],[Price of One Product]]*Table3[[#This Row],[No of Products in one Sale]]</f>
        <v>500</v>
      </c>
      <c r="K380">
        <f>Table3[[#This Row],[Revenue]]-(Table3[[#This Row],[Discount]]*100)</f>
        <v>475.44776231777911</v>
      </c>
    </row>
    <row r="381" spans="1:11" x14ac:dyDescent="0.3">
      <c r="A381" t="s">
        <v>404</v>
      </c>
      <c r="B381" t="s">
        <v>54</v>
      </c>
      <c r="C381" s="1">
        <v>44729</v>
      </c>
      <c r="D381" t="s">
        <v>62</v>
      </c>
      <c r="E381" t="s">
        <v>67</v>
      </c>
      <c r="F381">
        <v>130</v>
      </c>
      <c r="G381" t="s">
        <v>2</v>
      </c>
      <c r="H381" s="2">
        <v>7</v>
      </c>
      <c r="I381" s="3">
        <v>0.56637632681080741</v>
      </c>
      <c r="J381">
        <f>Table3[[#This Row],[Price of One Product]]*Table3[[#This Row],[No of Products in one Sale]]</f>
        <v>910</v>
      </c>
      <c r="K381">
        <f>Table3[[#This Row],[Revenue]]-(Table3[[#This Row],[Discount]]*100)</f>
        <v>853.36236731891927</v>
      </c>
    </row>
    <row r="382" spans="1:11" x14ac:dyDescent="0.3">
      <c r="A382" t="s">
        <v>405</v>
      </c>
      <c r="B382" t="s">
        <v>51</v>
      </c>
      <c r="C382" s="1">
        <v>44738</v>
      </c>
      <c r="D382" t="s">
        <v>59</v>
      </c>
      <c r="E382" t="s">
        <v>66</v>
      </c>
      <c r="F382">
        <v>72</v>
      </c>
      <c r="G382" t="s">
        <v>0</v>
      </c>
      <c r="H382" s="2">
        <v>11</v>
      </c>
      <c r="I382" s="3">
        <v>4.5179835219914199E-2</v>
      </c>
      <c r="J382">
        <f>Table3[[#This Row],[Price of One Product]]*Table3[[#This Row],[No of Products in one Sale]]</f>
        <v>792</v>
      </c>
      <c r="K382">
        <f>Table3[[#This Row],[Revenue]]-(Table3[[#This Row],[Discount]]*100)</f>
        <v>787.48201647800863</v>
      </c>
    </row>
    <row r="383" spans="1:11" x14ac:dyDescent="0.3">
      <c r="A383" t="s">
        <v>406</v>
      </c>
      <c r="B383" t="s">
        <v>52</v>
      </c>
      <c r="C383" s="1">
        <v>44740</v>
      </c>
      <c r="D383" t="s">
        <v>60</v>
      </c>
      <c r="E383" t="s">
        <v>67</v>
      </c>
      <c r="F383">
        <v>65</v>
      </c>
      <c r="G383" t="s">
        <v>1</v>
      </c>
      <c r="H383" s="2">
        <v>13</v>
      </c>
      <c r="I383" s="3">
        <v>0.97345529924354934</v>
      </c>
      <c r="J383">
        <f>Table3[[#This Row],[Price of One Product]]*Table3[[#This Row],[No of Products in one Sale]]</f>
        <v>845</v>
      </c>
      <c r="K383">
        <f>Table3[[#This Row],[Revenue]]-(Table3[[#This Row],[Discount]]*100)</f>
        <v>747.65447007564512</v>
      </c>
    </row>
    <row r="384" spans="1:11" x14ac:dyDescent="0.3">
      <c r="A384" t="s">
        <v>407</v>
      </c>
      <c r="B384" t="s">
        <v>53</v>
      </c>
      <c r="C384" s="1">
        <v>44755</v>
      </c>
      <c r="D384" t="s">
        <v>61</v>
      </c>
      <c r="E384" t="s">
        <v>66</v>
      </c>
      <c r="F384">
        <v>250</v>
      </c>
      <c r="G384" t="s">
        <v>2</v>
      </c>
      <c r="H384" s="2">
        <v>3</v>
      </c>
      <c r="I384" s="3">
        <v>0.56733394419124217</v>
      </c>
      <c r="J384">
        <f>Table3[[#This Row],[Price of One Product]]*Table3[[#This Row],[No of Products in one Sale]]</f>
        <v>750</v>
      </c>
      <c r="K384">
        <f>Table3[[#This Row],[Revenue]]-(Table3[[#This Row],[Discount]]*100)</f>
        <v>693.26660558087576</v>
      </c>
    </row>
    <row r="385" spans="1:11" x14ac:dyDescent="0.3">
      <c r="A385" t="s">
        <v>408</v>
      </c>
      <c r="B385" t="s">
        <v>54</v>
      </c>
      <c r="C385" s="1">
        <v>44755</v>
      </c>
      <c r="D385" t="s">
        <v>62</v>
      </c>
      <c r="E385" t="s">
        <v>67</v>
      </c>
      <c r="F385">
        <v>130</v>
      </c>
      <c r="G385" t="s">
        <v>0</v>
      </c>
      <c r="H385" s="2">
        <v>6</v>
      </c>
      <c r="I385" s="3">
        <v>0.37928431149731212</v>
      </c>
      <c r="J385">
        <f>Table3[[#This Row],[Price of One Product]]*Table3[[#This Row],[No of Products in one Sale]]</f>
        <v>780</v>
      </c>
      <c r="K385">
        <f>Table3[[#This Row],[Revenue]]-(Table3[[#This Row],[Discount]]*100)</f>
        <v>742.07156885026882</v>
      </c>
    </row>
    <row r="386" spans="1:11" x14ac:dyDescent="0.3">
      <c r="A386" t="s">
        <v>409</v>
      </c>
      <c r="B386" t="s">
        <v>55</v>
      </c>
      <c r="C386" s="1">
        <v>44764</v>
      </c>
      <c r="D386" t="s">
        <v>63</v>
      </c>
      <c r="E386" t="s">
        <v>66</v>
      </c>
      <c r="F386">
        <v>60</v>
      </c>
      <c r="G386" t="s">
        <v>1</v>
      </c>
      <c r="H386" s="2">
        <v>15</v>
      </c>
      <c r="I386" s="3">
        <v>0.62865911330533553</v>
      </c>
      <c r="J386">
        <f>Table3[[#This Row],[Price of One Product]]*Table3[[#This Row],[No of Products in one Sale]]</f>
        <v>900</v>
      </c>
      <c r="K386">
        <f>Table3[[#This Row],[Revenue]]-(Table3[[#This Row],[Discount]]*100)</f>
        <v>837.13408866946645</v>
      </c>
    </row>
    <row r="387" spans="1:11" x14ac:dyDescent="0.3">
      <c r="A387" t="s">
        <v>410</v>
      </c>
      <c r="B387" t="s">
        <v>56</v>
      </c>
      <c r="C387" s="1">
        <v>44735</v>
      </c>
      <c r="D387" t="s">
        <v>64</v>
      </c>
      <c r="E387" t="s">
        <v>67</v>
      </c>
      <c r="F387">
        <v>95</v>
      </c>
      <c r="G387" t="s">
        <v>2</v>
      </c>
      <c r="H387" s="2">
        <v>6</v>
      </c>
      <c r="I387" s="3">
        <v>0.37937934610324464</v>
      </c>
      <c r="J387">
        <f>Table3[[#This Row],[Price of One Product]]*Table3[[#This Row],[No of Products in one Sale]]</f>
        <v>570</v>
      </c>
      <c r="K387">
        <f>Table3[[#This Row],[Revenue]]-(Table3[[#This Row],[Discount]]*100)</f>
        <v>532.06206538967558</v>
      </c>
    </row>
    <row r="388" spans="1:11" x14ac:dyDescent="0.3">
      <c r="A388" t="s">
        <v>411</v>
      </c>
      <c r="B388" t="s">
        <v>51</v>
      </c>
      <c r="C388" s="1">
        <v>44734</v>
      </c>
      <c r="D388" t="s">
        <v>59</v>
      </c>
      <c r="E388" t="s">
        <v>66</v>
      </c>
      <c r="F388">
        <v>72</v>
      </c>
      <c r="G388" t="s">
        <v>0</v>
      </c>
      <c r="H388" s="2">
        <v>11</v>
      </c>
      <c r="I388" s="3">
        <v>0.35891515866951118</v>
      </c>
      <c r="J388">
        <f>Table3[[#This Row],[Price of One Product]]*Table3[[#This Row],[No of Products in one Sale]]</f>
        <v>792</v>
      </c>
      <c r="K388">
        <f>Table3[[#This Row],[Revenue]]-(Table3[[#This Row],[Discount]]*100)</f>
        <v>756.10848413304893</v>
      </c>
    </row>
    <row r="389" spans="1:11" x14ac:dyDescent="0.3">
      <c r="A389" t="s">
        <v>412</v>
      </c>
      <c r="B389" t="s">
        <v>52</v>
      </c>
      <c r="C389" s="1">
        <v>44728</v>
      </c>
      <c r="D389" t="s">
        <v>60</v>
      </c>
      <c r="E389" t="s">
        <v>67</v>
      </c>
      <c r="F389">
        <v>65</v>
      </c>
      <c r="G389" t="s">
        <v>1</v>
      </c>
      <c r="H389" s="2">
        <v>13</v>
      </c>
      <c r="I389" s="3">
        <v>0.90122352916020354</v>
      </c>
      <c r="J389">
        <f>Table3[[#This Row],[Price of One Product]]*Table3[[#This Row],[No of Products in one Sale]]</f>
        <v>845</v>
      </c>
      <c r="K389">
        <f>Table3[[#This Row],[Revenue]]-(Table3[[#This Row],[Discount]]*100)</f>
        <v>754.87764708397958</v>
      </c>
    </row>
    <row r="390" spans="1:11" x14ac:dyDescent="0.3">
      <c r="A390" t="s">
        <v>413</v>
      </c>
      <c r="B390" t="s">
        <v>53</v>
      </c>
      <c r="C390" s="1">
        <v>44739</v>
      </c>
      <c r="D390" t="s">
        <v>61</v>
      </c>
      <c r="E390" t="s">
        <v>67</v>
      </c>
      <c r="F390">
        <v>250</v>
      </c>
      <c r="G390" t="s">
        <v>2</v>
      </c>
      <c r="H390" s="2">
        <v>3</v>
      </c>
      <c r="I390" s="3">
        <v>0.37786597877728811</v>
      </c>
      <c r="J390">
        <f>Table3[[#This Row],[Price of One Product]]*Table3[[#This Row],[No of Products in one Sale]]</f>
        <v>750</v>
      </c>
      <c r="K390">
        <f>Table3[[#This Row],[Revenue]]-(Table3[[#This Row],[Discount]]*100)</f>
        <v>712.21340212227119</v>
      </c>
    </row>
    <row r="391" spans="1:11" x14ac:dyDescent="0.3">
      <c r="A391" t="s">
        <v>414</v>
      </c>
      <c r="B391" t="s">
        <v>54</v>
      </c>
      <c r="C391" s="1">
        <v>44765</v>
      </c>
      <c r="D391" t="s">
        <v>62</v>
      </c>
      <c r="E391" t="s">
        <v>67</v>
      </c>
      <c r="F391">
        <v>130</v>
      </c>
      <c r="G391" t="s">
        <v>0</v>
      </c>
      <c r="H391" s="2">
        <v>3</v>
      </c>
      <c r="I391" s="3">
        <v>0.38913445453338702</v>
      </c>
      <c r="J391">
        <f>Table3[[#This Row],[Price of One Product]]*Table3[[#This Row],[No of Products in one Sale]]</f>
        <v>390</v>
      </c>
      <c r="K391">
        <f>Table3[[#This Row],[Revenue]]-(Table3[[#This Row],[Discount]]*100)</f>
        <v>351.08655454666132</v>
      </c>
    </row>
    <row r="392" spans="1:11" x14ac:dyDescent="0.3">
      <c r="A392" t="s">
        <v>415</v>
      </c>
      <c r="B392" t="s">
        <v>51</v>
      </c>
      <c r="C392" s="1">
        <v>44740</v>
      </c>
      <c r="D392" t="s">
        <v>59</v>
      </c>
      <c r="E392" t="s">
        <v>67</v>
      </c>
      <c r="F392">
        <v>72</v>
      </c>
      <c r="G392" t="s">
        <v>1</v>
      </c>
      <c r="H392" s="2">
        <v>12</v>
      </c>
      <c r="I392" s="3">
        <v>0.60714667724340543</v>
      </c>
      <c r="J392">
        <f>Table3[[#This Row],[Price of One Product]]*Table3[[#This Row],[No of Products in one Sale]]</f>
        <v>864</v>
      </c>
      <c r="K392">
        <f>Table3[[#This Row],[Revenue]]-(Table3[[#This Row],[Discount]]*100)</f>
        <v>803.28533227565947</v>
      </c>
    </row>
    <row r="393" spans="1:11" x14ac:dyDescent="0.3">
      <c r="A393" t="s">
        <v>416</v>
      </c>
      <c r="B393" t="s">
        <v>52</v>
      </c>
      <c r="C393" s="1">
        <v>44734</v>
      </c>
      <c r="D393" t="s">
        <v>60</v>
      </c>
      <c r="E393" t="s">
        <v>67</v>
      </c>
      <c r="F393">
        <v>65</v>
      </c>
      <c r="G393" t="s">
        <v>2</v>
      </c>
      <c r="H393" s="2">
        <v>8</v>
      </c>
      <c r="I393" s="3">
        <v>0.17261163513710231</v>
      </c>
      <c r="J393">
        <f>Table3[[#This Row],[Price of One Product]]*Table3[[#This Row],[No of Products in one Sale]]</f>
        <v>520</v>
      </c>
      <c r="K393">
        <f>Table3[[#This Row],[Revenue]]-(Table3[[#This Row],[Discount]]*100)</f>
        <v>502.73883648628976</v>
      </c>
    </row>
    <row r="394" spans="1:11" x14ac:dyDescent="0.3">
      <c r="A394" t="s">
        <v>417</v>
      </c>
      <c r="B394" t="s">
        <v>53</v>
      </c>
      <c r="C394" s="1">
        <v>44727</v>
      </c>
      <c r="D394" t="s">
        <v>61</v>
      </c>
      <c r="E394" t="s">
        <v>66</v>
      </c>
      <c r="F394">
        <v>250</v>
      </c>
      <c r="G394" t="s">
        <v>0</v>
      </c>
      <c r="H394" s="2">
        <v>1</v>
      </c>
      <c r="I394" s="3">
        <v>3.4451566476951467E-2</v>
      </c>
      <c r="J394">
        <f>Table3[[#This Row],[Price of One Product]]*Table3[[#This Row],[No of Products in one Sale]]</f>
        <v>250</v>
      </c>
      <c r="K394">
        <f>Table3[[#This Row],[Revenue]]-(Table3[[#This Row],[Discount]]*100)</f>
        <v>246.55484335230486</v>
      </c>
    </row>
    <row r="395" spans="1:11" x14ac:dyDescent="0.3">
      <c r="A395" t="s">
        <v>418</v>
      </c>
      <c r="B395" t="s">
        <v>54</v>
      </c>
      <c r="C395" s="1">
        <v>44737</v>
      </c>
      <c r="D395" t="s">
        <v>62</v>
      </c>
      <c r="E395" t="s">
        <v>67</v>
      </c>
      <c r="F395">
        <v>130</v>
      </c>
      <c r="G395" t="s">
        <v>1</v>
      </c>
      <c r="H395" s="2">
        <v>4</v>
      </c>
      <c r="I395" s="3">
        <v>0.36600821552214791</v>
      </c>
      <c r="J395">
        <f>Table3[[#This Row],[Price of One Product]]*Table3[[#This Row],[No of Products in one Sale]]</f>
        <v>520</v>
      </c>
      <c r="K395">
        <f>Table3[[#This Row],[Revenue]]-(Table3[[#This Row],[Discount]]*100)</f>
        <v>483.39917844778523</v>
      </c>
    </row>
    <row r="396" spans="1:11" x14ac:dyDescent="0.3">
      <c r="A396" t="s">
        <v>419</v>
      </c>
      <c r="B396" t="s">
        <v>55</v>
      </c>
      <c r="C396" s="1">
        <v>44747</v>
      </c>
      <c r="D396" t="s">
        <v>63</v>
      </c>
      <c r="E396" t="s">
        <v>66</v>
      </c>
      <c r="F396">
        <v>60</v>
      </c>
      <c r="G396" t="s">
        <v>2</v>
      </c>
      <c r="H396" s="2">
        <v>4</v>
      </c>
      <c r="I396" s="3">
        <v>0.36876304797324455</v>
      </c>
      <c r="J396">
        <f>Table3[[#This Row],[Price of One Product]]*Table3[[#This Row],[No of Products in one Sale]]</f>
        <v>240</v>
      </c>
      <c r="K396">
        <f>Table3[[#This Row],[Revenue]]-(Table3[[#This Row],[Discount]]*100)</f>
        <v>203.12369520267555</v>
      </c>
    </row>
    <row r="397" spans="1:11" x14ac:dyDescent="0.3">
      <c r="A397" t="s">
        <v>420</v>
      </c>
      <c r="B397" t="s">
        <v>51</v>
      </c>
      <c r="C397" s="1">
        <v>44754</v>
      </c>
      <c r="D397" t="s">
        <v>59</v>
      </c>
      <c r="E397" t="s">
        <v>67</v>
      </c>
      <c r="F397">
        <v>72</v>
      </c>
      <c r="G397" t="s">
        <v>0</v>
      </c>
      <c r="H397" s="2">
        <v>12</v>
      </c>
      <c r="I397" s="3">
        <v>0.78491525862060318</v>
      </c>
      <c r="J397">
        <f>Table3[[#This Row],[Price of One Product]]*Table3[[#This Row],[No of Products in one Sale]]</f>
        <v>864</v>
      </c>
      <c r="K397">
        <f>Table3[[#This Row],[Revenue]]-(Table3[[#This Row],[Discount]]*100)</f>
        <v>785.50847413793963</v>
      </c>
    </row>
    <row r="398" spans="1:11" x14ac:dyDescent="0.3">
      <c r="A398" t="s">
        <v>421</v>
      </c>
      <c r="B398" t="s">
        <v>52</v>
      </c>
      <c r="C398" s="1">
        <v>44760</v>
      </c>
      <c r="D398" t="s">
        <v>60</v>
      </c>
      <c r="E398" t="s">
        <v>66</v>
      </c>
      <c r="F398">
        <v>65</v>
      </c>
      <c r="G398" t="s">
        <v>1</v>
      </c>
      <c r="H398" s="2">
        <v>4</v>
      </c>
      <c r="I398" s="3">
        <v>0.89433154555842931</v>
      </c>
      <c r="J398">
        <f>Table3[[#This Row],[Price of One Product]]*Table3[[#This Row],[No of Products in one Sale]]</f>
        <v>260</v>
      </c>
      <c r="K398">
        <f>Table3[[#This Row],[Revenue]]-(Table3[[#This Row],[Discount]]*100)</f>
        <v>170.56684544415708</v>
      </c>
    </row>
    <row r="399" spans="1:11" x14ac:dyDescent="0.3">
      <c r="A399" t="s">
        <v>422</v>
      </c>
      <c r="B399" t="s">
        <v>53</v>
      </c>
      <c r="C399" s="1">
        <v>44759</v>
      </c>
      <c r="D399" t="s">
        <v>61</v>
      </c>
      <c r="E399" t="s">
        <v>67</v>
      </c>
      <c r="F399">
        <v>250</v>
      </c>
      <c r="G399" t="s">
        <v>2</v>
      </c>
      <c r="H399" s="2">
        <v>1</v>
      </c>
      <c r="I399" s="3">
        <v>0.54494310667938251</v>
      </c>
      <c r="J399">
        <f>Table3[[#This Row],[Price of One Product]]*Table3[[#This Row],[No of Products in one Sale]]</f>
        <v>250</v>
      </c>
      <c r="K399">
        <f>Table3[[#This Row],[Revenue]]-(Table3[[#This Row],[Discount]]*100)</f>
        <v>195.50568933206176</v>
      </c>
    </row>
    <row r="400" spans="1:11" x14ac:dyDescent="0.3">
      <c r="A400" t="s">
        <v>423</v>
      </c>
      <c r="B400" t="s">
        <v>54</v>
      </c>
      <c r="C400" s="1">
        <v>44735</v>
      </c>
      <c r="D400" t="s">
        <v>62</v>
      </c>
      <c r="E400" t="s">
        <v>66</v>
      </c>
      <c r="F400">
        <v>130</v>
      </c>
      <c r="G400" t="s">
        <v>0</v>
      </c>
      <c r="H400" s="2">
        <v>7</v>
      </c>
      <c r="I400" s="3">
        <v>0.84443209424513666</v>
      </c>
      <c r="J400">
        <f>Table3[[#This Row],[Price of One Product]]*Table3[[#This Row],[No of Products in one Sale]]</f>
        <v>910</v>
      </c>
      <c r="K400">
        <f>Table3[[#This Row],[Revenue]]-(Table3[[#This Row],[Discount]]*100)</f>
        <v>825.55679057548627</v>
      </c>
    </row>
    <row r="401" spans="1:11" x14ac:dyDescent="0.3">
      <c r="A401" t="s">
        <v>424</v>
      </c>
      <c r="B401" t="s">
        <v>51</v>
      </c>
      <c r="C401" s="1">
        <v>44734</v>
      </c>
      <c r="D401" t="s">
        <v>59</v>
      </c>
      <c r="E401" t="s">
        <v>67</v>
      </c>
      <c r="F401">
        <v>72</v>
      </c>
      <c r="G401" t="s">
        <v>1</v>
      </c>
      <c r="H401" s="2">
        <v>7</v>
      </c>
      <c r="I401" s="3">
        <v>0.11084077878058052</v>
      </c>
      <c r="J401">
        <f>Table3[[#This Row],[Price of One Product]]*Table3[[#This Row],[No of Products in one Sale]]</f>
        <v>504</v>
      </c>
      <c r="K401">
        <f>Table3[[#This Row],[Revenue]]-(Table3[[#This Row],[Discount]]*100)</f>
        <v>492.91592212194195</v>
      </c>
    </row>
    <row r="402" spans="1:11" x14ac:dyDescent="0.3">
      <c r="A402" t="s">
        <v>425</v>
      </c>
      <c r="B402" t="s">
        <v>52</v>
      </c>
      <c r="C402" s="1">
        <v>44753</v>
      </c>
      <c r="D402" t="s">
        <v>60</v>
      </c>
      <c r="E402" t="s">
        <v>66</v>
      </c>
      <c r="F402">
        <v>65</v>
      </c>
      <c r="G402" t="s">
        <v>2</v>
      </c>
      <c r="H402" s="2">
        <v>9</v>
      </c>
      <c r="I402" s="3">
        <v>0.26630312920291821</v>
      </c>
      <c r="J402">
        <f>Table3[[#This Row],[Price of One Product]]*Table3[[#This Row],[No of Products in one Sale]]</f>
        <v>585</v>
      </c>
      <c r="K402">
        <f>Table3[[#This Row],[Revenue]]-(Table3[[#This Row],[Discount]]*100)</f>
        <v>558.36968707970823</v>
      </c>
    </row>
    <row r="403" spans="1:11" x14ac:dyDescent="0.3">
      <c r="A403" t="s">
        <v>426</v>
      </c>
      <c r="B403" t="s">
        <v>53</v>
      </c>
      <c r="C403" s="1">
        <v>44739</v>
      </c>
      <c r="D403" t="s">
        <v>61</v>
      </c>
      <c r="E403" t="s">
        <v>67</v>
      </c>
      <c r="F403">
        <v>250</v>
      </c>
      <c r="G403" t="s">
        <v>0</v>
      </c>
      <c r="H403" s="2">
        <v>3</v>
      </c>
      <c r="I403" s="3">
        <v>0.13279161787420113</v>
      </c>
      <c r="J403">
        <f>Table3[[#This Row],[Price of One Product]]*Table3[[#This Row],[No of Products in one Sale]]</f>
        <v>750</v>
      </c>
      <c r="K403">
        <f>Table3[[#This Row],[Revenue]]-(Table3[[#This Row],[Discount]]*100)</f>
        <v>736.72083821257991</v>
      </c>
    </row>
    <row r="404" spans="1:11" x14ac:dyDescent="0.3">
      <c r="A404" t="s">
        <v>427</v>
      </c>
      <c r="B404" t="s">
        <v>54</v>
      </c>
      <c r="C404" s="1">
        <v>44740</v>
      </c>
      <c r="D404" t="s">
        <v>62</v>
      </c>
      <c r="E404" t="s">
        <v>66</v>
      </c>
      <c r="F404">
        <v>130</v>
      </c>
      <c r="G404" t="s">
        <v>1</v>
      </c>
      <c r="H404" s="2">
        <v>4</v>
      </c>
      <c r="I404" s="3">
        <v>0.20794478004129135</v>
      </c>
      <c r="J404">
        <f>Table3[[#This Row],[Price of One Product]]*Table3[[#This Row],[No of Products in one Sale]]</f>
        <v>520</v>
      </c>
      <c r="K404">
        <f>Table3[[#This Row],[Revenue]]-(Table3[[#This Row],[Discount]]*100)</f>
        <v>499.20552199587087</v>
      </c>
    </row>
    <row r="405" spans="1:11" x14ac:dyDescent="0.3">
      <c r="A405" t="s">
        <v>428</v>
      </c>
      <c r="B405" t="s">
        <v>55</v>
      </c>
      <c r="C405" s="1">
        <v>44748</v>
      </c>
      <c r="D405" t="s">
        <v>63</v>
      </c>
      <c r="E405" t="s">
        <v>67</v>
      </c>
      <c r="F405">
        <v>60</v>
      </c>
      <c r="G405" t="s">
        <v>2</v>
      </c>
      <c r="H405" s="2">
        <v>12</v>
      </c>
      <c r="I405" s="3">
        <v>0.76031378549826045</v>
      </c>
      <c r="J405">
        <f>Table3[[#This Row],[Price of One Product]]*Table3[[#This Row],[No of Products in one Sale]]</f>
        <v>720</v>
      </c>
      <c r="K405">
        <f>Table3[[#This Row],[Revenue]]-(Table3[[#This Row],[Discount]]*100)</f>
        <v>643.96862145017394</v>
      </c>
    </row>
    <row r="406" spans="1:11" x14ac:dyDescent="0.3">
      <c r="A406" t="s">
        <v>429</v>
      </c>
      <c r="B406" t="s">
        <v>56</v>
      </c>
      <c r="C406" s="1">
        <v>44731</v>
      </c>
      <c r="D406" t="s">
        <v>64</v>
      </c>
      <c r="E406" t="s">
        <v>66</v>
      </c>
      <c r="F406">
        <v>95</v>
      </c>
      <c r="G406" t="s">
        <v>0</v>
      </c>
      <c r="H406" s="2">
        <v>8</v>
      </c>
      <c r="I406" s="3">
        <v>0.23804641255169789</v>
      </c>
      <c r="J406">
        <f>Table3[[#This Row],[Price of One Product]]*Table3[[#This Row],[No of Products in one Sale]]</f>
        <v>760</v>
      </c>
      <c r="K406">
        <f>Table3[[#This Row],[Revenue]]-(Table3[[#This Row],[Discount]]*100)</f>
        <v>736.19535874483017</v>
      </c>
    </row>
    <row r="407" spans="1:11" x14ac:dyDescent="0.3">
      <c r="A407" t="s">
        <v>430</v>
      </c>
      <c r="B407" t="s">
        <v>51</v>
      </c>
      <c r="C407" s="1">
        <v>44763</v>
      </c>
      <c r="D407" t="s">
        <v>59</v>
      </c>
      <c r="E407" t="s">
        <v>67</v>
      </c>
      <c r="F407">
        <v>72</v>
      </c>
      <c r="G407" t="s">
        <v>1</v>
      </c>
      <c r="H407" s="2">
        <v>5</v>
      </c>
      <c r="I407" s="3">
        <v>0.12523689369936652</v>
      </c>
      <c r="J407">
        <f>Table3[[#This Row],[Price of One Product]]*Table3[[#This Row],[No of Products in one Sale]]</f>
        <v>360</v>
      </c>
      <c r="K407">
        <f>Table3[[#This Row],[Revenue]]-(Table3[[#This Row],[Discount]]*100)</f>
        <v>347.47631063006332</v>
      </c>
    </row>
    <row r="408" spans="1:11" x14ac:dyDescent="0.3">
      <c r="A408" t="s">
        <v>431</v>
      </c>
      <c r="B408" t="s">
        <v>52</v>
      </c>
      <c r="C408" s="1">
        <v>44733</v>
      </c>
      <c r="D408" t="s">
        <v>60</v>
      </c>
      <c r="E408" t="s">
        <v>66</v>
      </c>
      <c r="F408">
        <v>65</v>
      </c>
      <c r="G408" t="s">
        <v>2</v>
      </c>
      <c r="H408" s="2">
        <v>4</v>
      </c>
      <c r="I408" s="3">
        <v>6.7101746358327108E-2</v>
      </c>
      <c r="J408">
        <f>Table3[[#This Row],[Price of One Product]]*Table3[[#This Row],[No of Products in one Sale]]</f>
        <v>260</v>
      </c>
      <c r="K408">
        <f>Table3[[#This Row],[Revenue]]-(Table3[[#This Row],[Discount]]*100)</f>
        <v>253.28982536416729</v>
      </c>
    </row>
    <row r="409" spans="1:11" x14ac:dyDescent="0.3">
      <c r="A409" t="s">
        <v>432</v>
      </c>
      <c r="B409" t="s">
        <v>53</v>
      </c>
      <c r="C409" s="1">
        <v>44746</v>
      </c>
      <c r="D409" t="s">
        <v>61</v>
      </c>
      <c r="E409" t="s">
        <v>67</v>
      </c>
      <c r="F409">
        <v>250</v>
      </c>
      <c r="G409" t="s">
        <v>0</v>
      </c>
      <c r="H409" s="2">
        <v>2</v>
      </c>
      <c r="I409" s="3">
        <v>0.98970617123906524</v>
      </c>
      <c r="J409">
        <f>Table3[[#This Row],[Price of One Product]]*Table3[[#This Row],[No of Products in one Sale]]</f>
        <v>500</v>
      </c>
      <c r="K409">
        <f>Table3[[#This Row],[Revenue]]-(Table3[[#This Row],[Discount]]*100)</f>
        <v>401.02938287609345</v>
      </c>
    </row>
    <row r="410" spans="1:11" x14ac:dyDescent="0.3">
      <c r="A410" t="s">
        <v>433</v>
      </c>
      <c r="B410" t="s">
        <v>54</v>
      </c>
      <c r="C410" s="1">
        <v>44755</v>
      </c>
      <c r="D410" t="s">
        <v>62</v>
      </c>
      <c r="E410" t="s">
        <v>66</v>
      </c>
      <c r="F410">
        <v>130</v>
      </c>
      <c r="G410" t="s">
        <v>1</v>
      </c>
      <c r="H410" s="2">
        <v>2</v>
      </c>
      <c r="I410" s="3">
        <v>0.26202679185175082</v>
      </c>
      <c r="J410">
        <f>Table3[[#This Row],[Price of One Product]]*Table3[[#This Row],[No of Products in one Sale]]</f>
        <v>260</v>
      </c>
      <c r="K410">
        <f>Table3[[#This Row],[Revenue]]-(Table3[[#This Row],[Discount]]*100)</f>
        <v>233.79732081482493</v>
      </c>
    </row>
    <row r="411" spans="1:11" x14ac:dyDescent="0.3">
      <c r="A411" t="s">
        <v>434</v>
      </c>
      <c r="B411" t="s">
        <v>51</v>
      </c>
      <c r="C411" s="1">
        <v>44755</v>
      </c>
      <c r="D411" t="s">
        <v>59</v>
      </c>
      <c r="E411" t="s">
        <v>67</v>
      </c>
      <c r="F411">
        <v>72</v>
      </c>
      <c r="G411" t="s">
        <v>2</v>
      </c>
      <c r="H411" s="2">
        <v>10</v>
      </c>
      <c r="I411" s="3">
        <v>0.87263143953916489</v>
      </c>
      <c r="J411">
        <f>Table3[[#This Row],[Price of One Product]]*Table3[[#This Row],[No of Products in one Sale]]</f>
        <v>720</v>
      </c>
      <c r="K411">
        <f>Table3[[#This Row],[Revenue]]-(Table3[[#This Row],[Discount]]*100)</f>
        <v>632.73685604608352</v>
      </c>
    </row>
    <row r="412" spans="1:11" x14ac:dyDescent="0.3">
      <c r="A412" t="s">
        <v>435</v>
      </c>
      <c r="B412" t="s">
        <v>52</v>
      </c>
      <c r="C412" s="1">
        <v>44727</v>
      </c>
      <c r="D412" t="s">
        <v>60</v>
      </c>
      <c r="E412" t="s">
        <v>67</v>
      </c>
      <c r="F412">
        <v>65</v>
      </c>
      <c r="G412" t="s">
        <v>0</v>
      </c>
      <c r="H412" s="2">
        <v>6</v>
      </c>
      <c r="I412" s="3">
        <v>0.76778137062272289</v>
      </c>
      <c r="J412">
        <f>Table3[[#This Row],[Price of One Product]]*Table3[[#This Row],[No of Products in one Sale]]</f>
        <v>390</v>
      </c>
      <c r="K412">
        <f>Table3[[#This Row],[Revenue]]-(Table3[[#This Row],[Discount]]*100)</f>
        <v>313.22186293772768</v>
      </c>
    </row>
    <row r="413" spans="1:11" x14ac:dyDescent="0.3">
      <c r="A413" t="s">
        <v>436</v>
      </c>
      <c r="B413" t="s">
        <v>53</v>
      </c>
      <c r="C413" s="1">
        <v>44746</v>
      </c>
      <c r="D413" t="s">
        <v>61</v>
      </c>
      <c r="E413" t="s">
        <v>67</v>
      </c>
      <c r="F413">
        <v>250</v>
      </c>
      <c r="G413" t="s">
        <v>1</v>
      </c>
      <c r="H413" s="2">
        <v>1</v>
      </c>
      <c r="I413" s="3">
        <v>0.15750010631121669</v>
      </c>
      <c r="J413">
        <f>Table3[[#This Row],[Price of One Product]]*Table3[[#This Row],[No of Products in one Sale]]</f>
        <v>250</v>
      </c>
      <c r="K413">
        <f>Table3[[#This Row],[Revenue]]-(Table3[[#This Row],[Discount]]*100)</f>
        <v>234.24998936887835</v>
      </c>
    </row>
    <row r="414" spans="1:11" x14ac:dyDescent="0.3">
      <c r="A414" t="s">
        <v>437</v>
      </c>
      <c r="B414" t="s">
        <v>54</v>
      </c>
      <c r="C414" s="1">
        <v>44740</v>
      </c>
      <c r="D414" t="s">
        <v>59</v>
      </c>
      <c r="E414" t="s">
        <v>67</v>
      </c>
      <c r="F414">
        <v>72</v>
      </c>
      <c r="G414" t="s">
        <v>2</v>
      </c>
      <c r="H414" s="2">
        <v>9</v>
      </c>
      <c r="I414" s="3">
        <v>0.53570171465492589</v>
      </c>
      <c r="J414">
        <f>Table3[[#This Row],[Price of One Product]]*Table3[[#This Row],[No of Products in one Sale]]</f>
        <v>648</v>
      </c>
      <c r="K414">
        <f>Table3[[#This Row],[Revenue]]-(Table3[[#This Row],[Discount]]*100)</f>
        <v>594.42982853450735</v>
      </c>
    </row>
    <row r="415" spans="1:11" x14ac:dyDescent="0.3">
      <c r="A415" t="s">
        <v>438</v>
      </c>
      <c r="B415" t="s">
        <v>51</v>
      </c>
      <c r="C415" s="1">
        <v>44743</v>
      </c>
      <c r="D415" t="s">
        <v>60</v>
      </c>
      <c r="E415" t="s">
        <v>67</v>
      </c>
      <c r="F415">
        <v>65</v>
      </c>
      <c r="G415" t="s">
        <v>0</v>
      </c>
      <c r="H415" s="2">
        <v>7</v>
      </c>
      <c r="I415" s="3">
        <v>0.88217490075954386</v>
      </c>
      <c r="J415">
        <f>Table3[[#This Row],[Price of One Product]]*Table3[[#This Row],[No of Products in one Sale]]</f>
        <v>455</v>
      </c>
      <c r="K415">
        <f>Table3[[#This Row],[Revenue]]-(Table3[[#This Row],[Discount]]*100)</f>
        <v>366.7825099240456</v>
      </c>
    </row>
    <row r="416" spans="1:11" x14ac:dyDescent="0.3">
      <c r="A416" t="s">
        <v>439</v>
      </c>
      <c r="B416" t="s">
        <v>52</v>
      </c>
      <c r="C416" s="1">
        <v>44737</v>
      </c>
      <c r="D416" t="s">
        <v>61</v>
      </c>
      <c r="E416" t="s">
        <v>66</v>
      </c>
      <c r="F416">
        <v>250</v>
      </c>
      <c r="G416" t="s">
        <v>0</v>
      </c>
      <c r="H416" s="2">
        <v>3</v>
      </c>
      <c r="I416" s="3">
        <v>7.4850081465574259E-2</v>
      </c>
      <c r="J416">
        <f>Table3[[#This Row],[Price of One Product]]*Table3[[#This Row],[No of Products in one Sale]]</f>
        <v>750</v>
      </c>
      <c r="K416">
        <f>Table3[[#This Row],[Revenue]]-(Table3[[#This Row],[Discount]]*100)</f>
        <v>742.51499185344255</v>
      </c>
    </row>
    <row r="417" spans="1:11" x14ac:dyDescent="0.3">
      <c r="A417" t="s">
        <v>440</v>
      </c>
      <c r="B417" t="s">
        <v>53</v>
      </c>
      <c r="C417" s="1">
        <v>44757</v>
      </c>
      <c r="D417" t="s">
        <v>62</v>
      </c>
      <c r="E417" t="s">
        <v>67</v>
      </c>
      <c r="F417">
        <v>130</v>
      </c>
      <c r="G417" t="s">
        <v>1</v>
      </c>
      <c r="H417" s="2">
        <v>4</v>
      </c>
      <c r="I417" s="3">
        <v>0.4623515242530305</v>
      </c>
      <c r="J417">
        <f>Table3[[#This Row],[Price of One Product]]*Table3[[#This Row],[No of Products in one Sale]]</f>
        <v>520</v>
      </c>
      <c r="K417">
        <f>Table3[[#This Row],[Revenue]]-(Table3[[#This Row],[Discount]]*100)</f>
        <v>473.76484757469694</v>
      </c>
    </row>
    <row r="418" spans="1:11" x14ac:dyDescent="0.3">
      <c r="A418" t="s">
        <v>441</v>
      </c>
      <c r="B418" t="s">
        <v>54</v>
      </c>
      <c r="C418" s="1">
        <v>44745</v>
      </c>
      <c r="D418" t="s">
        <v>59</v>
      </c>
      <c r="E418" t="s">
        <v>66</v>
      </c>
      <c r="F418">
        <v>72</v>
      </c>
      <c r="G418" t="s">
        <v>2</v>
      </c>
      <c r="H418" s="2">
        <v>10</v>
      </c>
      <c r="I418" s="3">
        <v>0.34462700763177134</v>
      </c>
      <c r="J418">
        <f>Table3[[#This Row],[Price of One Product]]*Table3[[#This Row],[No of Products in one Sale]]</f>
        <v>720</v>
      </c>
      <c r="K418">
        <f>Table3[[#This Row],[Revenue]]-(Table3[[#This Row],[Discount]]*100)</f>
        <v>685.53729923682283</v>
      </c>
    </row>
    <row r="419" spans="1:11" x14ac:dyDescent="0.3">
      <c r="A419" t="s">
        <v>442</v>
      </c>
      <c r="B419" t="s">
        <v>51</v>
      </c>
      <c r="C419" s="1">
        <v>44760</v>
      </c>
      <c r="D419" t="s">
        <v>60</v>
      </c>
      <c r="E419" t="s">
        <v>67</v>
      </c>
      <c r="F419">
        <v>65</v>
      </c>
      <c r="G419" t="s">
        <v>0</v>
      </c>
      <c r="H419" s="2">
        <v>7</v>
      </c>
      <c r="I419" s="3">
        <v>0.69911624131260175</v>
      </c>
      <c r="J419">
        <f>Table3[[#This Row],[Price of One Product]]*Table3[[#This Row],[No of Products in one Sale]]</f>
        <v>455</v>
      </c>
      <c r="K419">
        <f>Table3[[#This Row],[Revenue]]-(Table3[[#This Row],[Discount]]*100)</f>
        <v>385.08837586873983</v>
      </c>
    </row>
    <row r="420" spans="1:11" x14ac:dyDescent="0.3">
      <c r="A420" t="s">
        <v>443</v>
      </c>
      <c r="B420" t="s">
        <v>52</v>
      </c>
      <c r="C420" s="1">
        <v>44750</v>
      </c>
      <c r="D420" t="s">
        <v>61</v>
      </c>
      <c r="E420" t="s">
        <v>66</v>
      </c>
      <c r="F420">
        <v>250</v>
      </c>
      <c r="G420" t="s">
        <v>1</v>
      </c>
      <c r="H420" s="2">
        <v>1</v>
      </c>
      <c r="I420" s="3">
        <v>1.890946986705988E-2</v>
      </c>
      <c r="J420">
        <f>Table3[[#This Row],[Price of One Product]]*Table3[[#This Row],[No of Products in one Sale]]</f>
        <v>250</v>
      </c>
      <c r="K420">
        <f>Table3[[#This Row],[Revenue]]-(Table3[[#This Row],[Discount]]*100)</f>
        <v>248.10905301329402</v>
      </c>
    </row>
    <row r="421" spans="1:11" x14ac:dyDescent="0.3">
      <c r="A421" t="s">
        <v>444</v>
      </c>
      <c r="B421" t="s">
        <v>53</v>
      </c>
      <c r="C421" s="1">
        <v>44742</v>
      </c>
      <c r="D421" t="s">
        <v>62</v>
      </c>
      <c r="E421" t="s">
        <v>67</v>
      </c>
      <c r="F421">
        <v>130</v>
      </c>
      <c r="G421" t="s">
        <v>2</v>
      </c>
      <c r="H421" s="2">
        <v>5</v>
      </c>
      <c r="I421" s="3">
        <v>0.73245470088007136</v>
      </c>
      <c r="J421">
        <f>Table3[[#This Row],[Price of One Product]]*Table3[[#This Row],[No of Products in one Sale]]</f>
        <v>650</v>
      </c>
      <c r="K421">
        <f>Table3[[#This Row],[Revenue]]-(Table3[[#This Row],[Discount]]*100)</f>
        <v>576.7545299119929</v>
      </c>
    </row>
    <row r="422" spans="1:11" x14ac:dyDescent="0.3">
      <c r="A422" t="s">
        <v>445</v>
      </c>
      <c r="B422" t="s">
        <v>54</v>
      </c>
      <c r="C422" s="1">
        <v>44754</v>
      </c>
      <c r="D422" t="s">
        <v>63</v>
      </c>
      <c r="E422" t="s">
        <v>66</v>
      </c>
      <c r="F422">
        <v>60</v>
      </c>
      <c r="G422" t="s">
        <v>0</v>
      </c>
      <c r="H422" s="2">
        <v>5</v>
      </c>
      <c r="I422" s="3">
        <v>0.72297451744539321</v>
      </c>
      <c r="J422">
        <f>Table3[[#This Row],[Price of One Product]]*Table3[[#This Row],[No of Products in one Sale]]</f>
        <v>300</v>
      </c>
      <c r="K422">
        <f>Table3[[#This Row],[Revenue]]-(Table3[[#This Row],[Discount]]*100)</f>
        <v>227.70254825546067</v>
      </c>
    </row>
    <row r="423" spans="1:11" x14ac:dyDescent="0.3">
      <c r="A423" t="s">
        <v>446</v>
      </c>
      <c r="B423" t="s">
        <v>55</v>
      </c>
      <c r="C423" s="1">
        <v>44746</v>
      </c>
      <c r="D423" t="s">
        <v>59</v>
      </c>
      <c r="E423" t="s">
        <v>67</v>
      </c>
      <c r="F423">
        <v>72</v>
      </c>
      <c r="G423" t="s">
        <v>1</v>
      </c>
      <c r="H423" s="2">
        <v>9</v>
      </c>
      <c r="I423" s="3">
        <v>0.97417776505363807</v>
      </c>
      <c r="J423">
        <f>Table3[[#This Row],[Price of One Product]]*Table3[[#This Row],[No of Products in one Sale]]</f>
        <v>648</v>
      </c>
      <c r="K423">
        <f>Table3[[#This Row],[Revenue]]-(Table3[[#This Row],[Discount]]*100)</f>
        <v>550.5822234946362</v>
      </c>
    </row>
    <row r="424" spans="1:11" x14ac:dyDescent="0.3">
      <c r="A424" t="s">
        <v>447</v>
      </c>
      <c r="B424" t="s">
        <v>51</v>
      </c>
      <c r="C424" s="1">
        <v>44752</v>
      </c>
      <c r="D424" t="s">
        <v>60</v>
      </c>
      <c r="E424" t="s">
        <v>66</v>
      </c>
      <c r="F424">
        <v>65</v>
      </c>
      <c r="G424" t="s">
        <v>2</v>
      </c>
      <c r="H424" s="2">
        <v>7</v>
      </c>
      <c r="I424" s="3">
        <v>0.92441295707634297</v>
      </c>
      <c r="J424">
        <f>Table3[[#This Row],[Price of One Product]]*Table3[[#This Row],[No of Products in one Sale]]</f>
        <v>455</v>
      </c>
      <c r="K424">
        <f>Table3[[#This Row],[Revenue]]-(Table3[[#This Row],[Discount]]*100)</f>
        <v>362.55870429236569</v>
      </c>
    </row>
    <row r="425" spans="1:11" x14ac:dyDescent="0.3">
      <c r="A425" t="s">
        <v>448</v>
      </c>
      <c r="B425" t="s">
        <v>52</v>
      </c>
      <c r="C425" s="1">
        <v>44725</v>
      </c>
      <c r="D425" t="s">
        <v>61</v>
      </c>
      <c r="E425" t="s">
        <v>67</v>
      </c>
      <c r="F425">
        <v>250</v>
      </c>
      <c r="G425" t="s">
        <v>0</v>
      </c>
      <c r="H425" s="2">
        <v>3</v>
      </c>
      <c r="I425" s="3">
        <v>0.34841204291363526</v>
      </c>
      <c r="J425">
        <f>Table3[[#This Row],[Price of One Product]]*Table3[[#This Row],[No of Products in one Sale]]</f>
        <v>750</v>
      </c>
      <c r="K425">
        <f>Table3[[#This Row],[Revenue]]-(Table3[[#This Row],[Discount]]*100)</f>
        <v>715.15879570863649</v>
      </c>
    </row>
    <row r="426" spans="1:11" x14ac:dyDescent="0.3">
      <c r="A426" t="s">
        <v>449</v>
      </c>
      <c r="B426" t="s">
        <v>53</v>
      </c>
      <c r="C426" s="1">
        <v>44734</v>
      </c>
      <c r="D426" t="s">
        <v>62</v>
      </c>
      <c r="E426" t="s">
        <v>66</v>
      </c>
      <c r="F426">
        <v>130</v>
      </c>
      <c r="G426" t="s">
        <v>1</v>
      </c>
      <c r="H426" s="2">
        <v>7</v>
      </c>
      <c r="I426" s="3">
        <v>0.36862795502486845</v>
      </c>
      <c r="J426">
        <f>Table3[[#This Row],[Price of One Product]]*Table3[[#This Row],[No of Products in one Sale]]</f>
        <v>910</v>
      </c>
      <c r="K426">
        <f>Table3[[#This Row],[Revenue]]-(Table3[[#This Row],[Discount]]*100)</f>
        <v>873.13720449751315</v>
      </c>
    </row>
    <row r="427" spans="1:11" x14ac:dyDescent="0.3">
      <c r="A427" t="s">
        <v>450</v>
      </c>
      <c r="B427" t="s">
        <v>54</v>
      </c>
      <c r="C427" s="1">
        <v>44761</v>
      </c>
      <c r="D427" t="s">
        <v>59</v>
      </c>
      <c r="E427" t="s">
        <v>67</v>
      </c>
      <c r="F427">
        <v>72</v>
      </c>
      <c r="G427" t="s">
        <v>2</v>
      </c>
      <c r="H427" s="2">
        <v>12</v>
      </c>
      <c r="I427" s="3">
        <v>0.38279600115505574</v>
      </c>
      <c r="J427">
        <f>Table3[[#This Row],[Price of One Product]]*Table3[[#This Row],[No of Products in one Sale]]</f>
        <v>864</v>
      </c>
      <c r="K427">
        <f>Table3[[#This Row],[Revenue]]-(Table3[[#This Row],[Discount]]*100)</f>
        <v>825.72039988449444</v>
      </c>
    </row>
    <row r="428" spans="1:11" x14ac:dyDescent="0.3">
      <c r="A428" t="s">
        <v>451</v>
      </c>
      <c r="B428" t="s">
        <v>51</v>
      </c>
      <c r="C428" s="1">
        <v>44735</v>
      </c>
      <c r="D428" t="s">
        <v>60</v>
      </c>
      <c r="E428" t="s">
        <v>66</v>
      </c>
      <c r="F428">
        <v>65</v>
      </c>
      <c r="G428" t="s">
        <v>0</v>
      </c>
      <c r="H428" s="2">
        <v>7</v>
      </c>
      <c r="I428" s="3">
        <v>0.77278161923763322</v>
      </c>
      <c r="J428">
        <f>Table3[[#This Row],[Price of One Product]]*Table3[[#This Row],[No of Products in one Sale]]</f>
        <v>455</v>
      </c>
      <c r="K428">
        <f>Table3[[#This Row],[Revenue]]-(Table3[[#This Row],[Discount]]*100)</f>
        <v>377.72183807623668</v>
      </c>
    </row>
    <row r="429" spans="1:11" x14ac:dyDescent="0.3">
      <c r="A429" t="s">
        <v>452</v>
      </c>
      <c r="B429" t="s">
        <v>52</v>
      </c>
      <c r="C429" s="1">
        <v>44753</v>
      </c>
      <c r="D429" t="s">
        <v>61</v>
      </c>
      <c r="E429" t="s">
        <v>67</v>
      </c>
      <c r="F429">
        <v>250</v>
      </c>
      <c r="G429" t="s">
        <v>1</v>
      </c>
      <c r="H429" s="2">
        <v>3</v>
      </c>
      <c r="I429" s="3">
        <v>0.98194581947705439</v>
      </c>
      <c r="J429">
        <f>Table3[[#This Row],[Price of One Product]]*Table3[[#This Row],[No of Products in one Sale]]</f>
        <v>750</v>
      </c>
      <c r="K429">
        <f>Table3[[#This Row],[Revenue]]-(Table3[[#This Row],[Discount]]*100)</f>
        <v>651.8054180522945</v>
      </c>
    </row>
    <row r="430" spans="1:11" x14ac:dyDescent="0.3">
      <c r="A430" t="s">
        <v>453</v>
      </c>
      <c r="B430" t="s">
        <v>53</v>
      </c>
      <c r="C430" s="1">
        <v>44732</v>
      </c>
      <c r="D430" t="s">
        <v>62</v>
      </c>
      <c r="E430" t="s">
        <v>66</v>
      </c>
      <c r="F430">
        <v>130</v>
      </c>
      <c r="G430" t="s">
        <v>2</v>
      </c>
      <c r="H430" s="2">
        <v>6</v>
      </c>
      <c r="I430" s="3">
        <v>0.24372632968767749</v>
      </c>
      <c r="J430">
        <f>Table3[[#This Row],[Price of One Product]]*Table3[[#This Row],[No of Products in one Sale]]</f>
        <v>780</v>
      </c>
      <c r="K430">
        <f>Table3[[#This Row],[Revenue]]-(Table3[[#This Row],[Discount]]*100)</f>
        <v>755.62736703123221</v>
      </c>
    </row>
    <row r="431" spans="1:11" x14ac:dyDescent="0.3">
      <c r="A431" t="s">
        <v>454</v>
      </c>
      <c r="B431" t="s">
        <v>54</v>
      </c>
      <c r="C431" s="1">
        <v>44748</v>
      </c>
      <c r="D431" t="s">
        <v>63</v>
      </c>
      <c r="E431" t="s">
        <v>67</v>
      </c>
      <c r="F431">
        <v>60</v>
      </c>
      <c r="G431" t="s">
        <v>0</v>
      </c>
      <c r="H431" s="2">
        <v>14</v>
      </c>
      <c r="I431" s="3">
        <v>0.50977491571581557</v>
      </c>
      <c r="J431">
        <f>Table3[[#This Row],[Price of One Product]]*Table3[[#This Row],[No of Products in one Sale]]</f>
        <v>840</v>
      </c>
      <c r="K431">
        <f>Table3[[#This Row],[Revenue]]-(Table3[[#This Row],[Discount]]*100)</f>
        <v>789.0225084284184</v>
      </c>
    </row>
    <row r="432" spans="1:11" x14ac:dyDescent="0.3">
      <c r="A432" t="s">
        <v>455</v>
      </c>
      <c r="B432" t="s">
        <v>55</v>
      </c>
      <c r="C432" s="1">
        <v>44731</v>
      </c>
      <c r="D432" t="s">
        <v>64</v>
      </c>
      <c r="E432" t="s">
        <v>66</v>
      </c>
      <c r="F432">
        <v>95</v>
      </c>
      <c r="G432" t="s">
        <v>1</v>
      </c>
      <c r="H432" s="2">
        <v>7</v>
      </c>
      <c r="I432" s="3">
        <v>0.99123744515485723</v>
      </c>
      <c r="J432">
        <f>Table3[[#This Row],[Price of One Product]]*Table3[[#This Row],[No of Products in one Sale]]</f>
        <v>665</v>
      </c>
      <c r="K432">
        <f>Table3[[#This Row],[Revenue]]-(Table3[[#This Row],[Discount]]*100)</f>
        <v>565.87625548451433</v>
      </c>
    </row>
    <row r="433" spans="1:11" x14ac:dyDescent="0.3">
      <c r="A433" t="s">
        <v>456</v>
      </c>
      <c r="B433" t="s">
        <v>56</v>
      </c>
      <c r="C433" s="1">
        <v>44725</v>
      </c>
      <c r="D433" t="s">
        <v>59</v>
      </c>
      <c r="E433" t="s">
        <v>67</v>
      </c>
      <c r="F433">
        <v>72</v>
      </c>
      <c r="G433" t="s">
        <v>2</v>
      </c>
      <c r="H433" s="2">
        <v>5</v>
      </c>
      <c r="I433" s="3">
        <v>0.58001027642401182</v>
      </c>
      <c r="J433">
        <f>Table3[[#This Row],[Price of One Product]]*Table3[[#This Row],[No of Products in one Sale]]</f>
        <v>360</v>
      </c>
      <c r="K433">
        <f>Table3[[#This Row],[Revenue]]-(Table3[[#This Row],[Discount]]*100)</f>
        <v>301.9989723575988</v>
      </c>
    </row>
    <row r="434" spans="1:11" x14ac:dyDescent="0.3">
      <c r="A434" t="s">
        <v>457</v>
      </c>
      <c r="B434" t="s">
        <v>51</v>
      </c>
      <c r="C434" s="1">
        <v>44753</v>
      </c>
      <c r="D434" t="s">
        <v>60</v>
      </c>
      <c r="E434" t="s">
        <v>67</v>
      </c>
      <c r="F434">
        <v>65</v>
      </c>
      <c r="G434" t="s">
        <v>0</v>
      </c>
      <c r="H434" s="2">
        <v>8</v>
      </c>
      <c r="I434" s="3">
        <v>0.20099809520802481</v>
      </c>
      <c r="J434">
        <f>Table3[[#This Row],[Price of One Product]]*Table3[[#This Row],[No of Products in one Sale]]</f>
        <v>520</v>
      </c>
      <c r="K434">
        <f>Table3[[#This Row],[Revenue]]-(Table3[[#This Row],[Discount]]*100)</f>
        <v>499.90019047919753</v>
      </c>
    </row>
    <row r="435" spans="1:11" x14ac:dyDescent="0.3">
      <c r="A435" t="s">
        <v>458</v>
      </c>
      <c r="B435" t="s">
        <v>52</v>
      </c>
      <c r="C435" s="1">
        <v>44738</v>
      </c>
      <c r="D435" t="s">
        <v>61</v>
      </c>
      <c r="E435" t="s">
        <v>67</v>
      </c>
      <c r="F435">
        <v>250</v>
      </c>
      <c r="G435" t="s">
        <v>1</v>
      </c>
      <c r="H435" s="2">
        <v>3</v>
      </c>
      <c r="I435" s="3">
        <v>8.7589082057090373E-2</v>
      </c>
      <c r="J435">
        <f>Table3[[#This Row],[Price of One Product]]*Table3[[#This Row],[No of Products in one Sale]]</f>
        <v>750</v>
      </c>
      <c r="K435">
        <f>Table3[[#This Row],[Revenue]]-(Table3[[#This Row],[Discount]]*100)</f>
        <v>741.24109179429092</v>
      </c>
    </row>
    <row r="436" spans="1:11" x14ac:dyDescent="0.3">
      <c r="A436" t="s">
        <v>459</v>
      </c>
      <c r="B436" t="s">
        <v>53</v>
      </c>
      <c r="C436" s="1">
        <v>44762</v>
      </c>
      <c r="D436" t="s">
        <v>62</v>
      </c>
      <c r="E436" t="s">
        <v>67</v>
      </c>
      <c r="F436">
        <v>130</v>
      </c>
      <c r="G436" t="s">
        <v>2</v>
      </c>
      <c r="H436" s="2">
        <v>4</v>
      </c>
      <c r="I436" s="3">
        <v>0.92203517798439572</v>
      </c>
      <c r="J436">
        <f>Table3[[#This Row],[Price of One Product]]*Table3[[#This Row],[No of Products in one Sale]]</f>
        <v>520</v>
      </c>
      <c r="K436">
        <f>Table3[[#This Row],[Revenue]]-(Table3[[#This Row],[Discount]]*100)</f>
        <v>427.79648220156042</v>
      </c>
    </row>
    <row r="437" spans="1:11" x14ac:dyDescent="0.3">
      <c r="A437" t="s">
        <v>460</v>
      </c>
      <c r="B437" t="s">
        <v>54</v>
      </c>
      <c r="C437" s="1">
        <v>44756</v>
      </c>
      <c r="D437" t="s">
        <v>59</v>
      </c>
      <c r="E437" t="s">
        <v>67</v>
      </c>
      <c r="F437">
        <v>72</v>
      </c>
      <c r="G437" t="s">
        <v>0</v>
      </c>
      <c r="H437" s="2">
        <v>10</v>
      </c>
      <c r="I437" s="3">
        <v>0.40646951216415605</v>
      </c>
      <c r="J437">
        <f>Table3[[#This Row],[Price of One Product]]*Table3[[#This Row],[No of Products in one Sale]]</f>
        <v>720</v>
      </c>
      <c r="K437">
        <f>Table3[[#This Row],[Revenue]]-(Table3[[#This Row],[Discount]]*100)</f>
        <v>679.35304878358443</v>
      </c>
    </row>
    <row r="438" spans="1:11" x14ac:dyDescent="0.3">
      <c r="A438" t="s">
        <v>461</v>
      </c>
      <c r="B438" t="s">
        <v>51</v>
      </c>
      <c r="C438" s="1">
        <v>44744</v>
      </c>
      <c r="D438" t="s">
        <v>60</v>
      </c>
      <c r="E438" t="s">
        <v>66</v>
      </c>
      <c r="F438">
        <v>65</v>
      </c>
      <c r="G438" t="s">
        <v>1</v>
      </c>
      <c r="H438" s="2">
        <v>4</v>
      </c>
      <c r="I438" s="3">
        <v>0.45522048494031297</v>
      </c>
      <c r="J438">
        <f>Table3[[#This Row],[Price of One Product]]*Table3[[#This Row],[No of Products in one Sale]]</f>
        <v>260</v>
      </c>
      <c r="K438">
        <f>Table3[[#This Row],[Revenue]]-(Table3[[#This Row],[Discount]]*100)</f>
        <v>214.47795150596869</v>
      </c>
    </row>
    <row r="439" spans="1:11" x14ac:dyDescent="0.3">
      <c r="A439" t="s">
        <v>462</v>
      </c>
      <c r="B439" t="s">
        <v>52</v>
      </c>
      <c r="C439" s="1">
        <v>44753</v>
      </c>
      <c r="D439" t="s">
        <v>61</v>
      </c>
      <c r="E439" t="s">
        <v>67</v>
      </c>
      <c r="F439">
        <v>250</v>
      </c>
      <c r="G439" t="s">
        <v>2</v>
      </c>
      <c r="H439" s="2">
        <v>3</v>
      </c>
      <c r="I439" s="3">
        <v>0.45514828780898176</v>
      </c>
      <c r="J439">
        <f>Table3[[#This Row],[Price of One Product]]*Table3[[#This Row],[No of Products in one Sale]]</f>
        <v>750</v>
      </c>
      <c r="K439">
        <f>Table3[[#This Row],[Revenue]]-(Table3[[#This Row],[Discount]]*100)</f>
        <v>704.48517121910186</v>
      </c>
    </row>
    <row r="440" spans="1:11" x14ac:dyDescent="0.3">
      <c r="A440" t="s">
        <v>463</v>
      </c>
      <c r="B440" t="s">
        <v>53</v>
      </c>
      <c r="C440" s="1">
        <v>44762</v>
      </c>
      <c r="D440" t="s">
        <v>62</v>
      </c>
      <c r="E440" t="s">
        <v>66</v>
      </c>
      <c r="F440">
        <v>130</v>
      </c>
      <c r="G440" t="s">
        <v>0</v>
      </c>
      <c r="H440" s="2">
        <v>2</v>
      </c>
      <c r="I440" s="3">
        <v>0.30126486834826394</v>
      </c>
      <c r="J440">
        <f>Table3[[#This Row],[Price of One Product]]*Table3[[#This Row],[No of Products in one Sale]]</f>
        <v>260</v>
      </c>
      <c r="K440">
        <f>Table3[[#This Row],[Revenue]]-(Table3[[#This Row],[Discount]]*100)</f>
        <v>229.87351316517362</v>
      </c>
    </row>
    <row r="441" spans="1:11" x14ac:dyDescent="0.3">
      <c r="A441" t="s">
        <v>464</v>
      </c>
      <c r="B441" t="s">
        <v>54</v>
      </c>
      <c r="C441" s="1">
        <v>44740</v>
      </c>
      <c r="D441" t="s">
        <v>63</v>
      </c>
      <c r="E441" t="s">
        <v>67</v>
      </c>
      <c r="F441">
        <v>60</v>
      </c>
      <c r="G441" t="s">
        <v>1</v>
      </c>
      <c r="H441" s="2">
        <v>4</v>
      </c>
      <c r="I441" s="3">
        <v>0.22886312078587356</v>
      </c>
      <c r="J441">
        <f>Table3[[#This Row],[Price of One Product]]*Table3[[#This Row],[No of Products in one Sale]]</f>
        <v>240</v>
      </c>
      <c r="K441">
        <f>Table3[[#This Row],[Revenue]]-(Table3[[#This Row],[Discount]]*100)</f>
        <v>217.11368792141263</v>
      </c>
    </row>
    <row r="442" spans="1:11" x14ac:dyDescent="0.3">
      <c r="A442" t="s">
        <v>465</v>
      </c>
      <c r="B442" t="s">
        <v>55</v>
      </c>
      <c r="C442" s="1">
        <v>44729</v>
      </c>
      <c r="D442" t="s">
        <v>59</v>
      </c>
      <c r="E442" t="s">
        <v>66</v>
      </c>
      <c r="F442">
        <v>72</v>
      </c>
      <c r="G442" t="s">
        <v>2</v>
      </c>
      <c r="H442" s="2">
        <v>4</v>
      </c>
      <c r="I442" s="3">
        <v>0.4885587902090005</v>
      </c>
      <c r="J442">
        <f>Table3[[#This Row],[Price of One Product]]*Table3[[#This Row],[No of Products in one Sale]]</f>
        <v>288</v>
      </c>
      <c r="K442">
        <f>Table3[[#This Row],[Revenue]]-(Table3[[#This Row],[Discount]]*100)</f>
        <v>239.14412097909997</v>
      </c>
    </row>
    <row r="443" spans="1:11" x14ac:dyDescent="0.3">
      <c r="A443" t="s">
        <v>466</v>
      </c>
      <c r="B443" t="s">
        <v>51</v>
      </c>
      <c r="C443" s="1">
        <v>44727</v>
      </c>
      <c r="D443" t="s">
        <v>60</v>
      </c>
      <c r="E443" t="s">
        <v>67</v>
      </c>
      <c r="F443">
        <v>65</v>
      </c>
      <c r="G443" t="s">
        <v>0</v>
      </c>
      <c r="H443" s="2">
        <v>7</v>
      </c>
      <c r="I443" s="3">
        <v>0.88301012782394861</v>
      </c>
      <c r="J443">
        <f>Table3[[#This Row],[Price of One Product]]*Table3[[#This Row],[No of Products in one Sale]]</f>
        <v>455</v>
      </c>
      <c r="K443">
        <f>Table3[[#This Row],[Revenue]]-(Table3[[#This Row],[Discount]]*100)</f>
        <v>366.69898721760512</v>
      </c>
    </row>
    <row r="444" spans="1:11" x14ac:dyDescent="0.3">
      <c r="A444" t="s">
        <v>467</v>
      </c>
      <c r="B444" t="s">
        <v>52</v>
      </c>
      <c r="C444" s="1">
        <v>44734</v>
      </c>
      <c r="D444" t="s">
        <v>61</v>
      </c>
      <c r="E444" t="s">
        <v>66</v>
      </c>
      <c r="F444">
        <v>250</v>
      </c>
      <c r="G444" t="s">
        <v>1</v>
      </c>
      <c r="H444" s="2">
        <v>2</v>
      </c>
      <c r="I444" s="3">
        <v>0.30705024398286174</v>
      </c>
      <c r="J444">
        <f>Table3[[#This Row],[Price of One Product]]*Table3[[#This Row],[No of Products in one Sale]]</f>
        <v>500</v>
      </c>
      <c r="K444">
        <f>Table3[[#This Row],[Revenue]]-(Table3[[#This Row],[Discount]]*100)</f>
        <v>469.29497560171382</v>
      </c>
    </row>
    <row r="445" spans="1:11" x14ac:dyDescent="0.3">
      <c r="A445" t="s">
        <v>468</v>
      </c>
      <c r="B445" t="s">
        <v>53</v>
      </c>
      <c r="C445" s="1">
        <v>44744</v>
      </c>
      <c r="D445" t="s">
        <v>62</v>
      </c>
      <c r="E445" t="s">
        <v>67</v>
      </c>
      <c r="F445">
        <v>130</v>
      </c>
      <c r="G445" t="s">
        <v>2</v>
      </c>
      <c r="H445" s="2">
        <v>6</v>
      </c>
      <c r="I445" s="3">
        <v>0.85704939563753491</v>
      </c>
      <c r="J445">
        <f>Table3[[#This Row],[Price of One Product]]*Table3[[#This Row],[No of Products in one Sale]]</f>
        <v>780</v>
      </c>
      <c r="K445">
        <f>Table3[[#This Row],[Revenue]]-(Table3[[#This Row],[Discount]]*100)</f>
        <v>694.29506043624656</v>
      </c>
    </row>
    <row r="446" spans="1:11" x14ac:dyDescent="0.3">
      <c r="A446" t="s">
        <v>469</v>
      </c>
      <c r="B446" t="s">
        <v>54</v>
      </c>
      <c r="C446" s="1">
        <v>44737</v>
      </c>
      <c r="D446" t="s">
        <v>59</v>
      </c>
      <c r="E446" t="s">
        <v>66</v>
      </c>
      <c r="F446">
        <v>72</v>
      </c>
      <c r="G446" t="s">
        <v>0</v>
      </c>
      <c r="H446" s="2">
        <v>9</v>
      </c>
      <c r="I446" s="3">
        <v>0.29159802445516347</v>
      </c>
      <c r="J446">
        <f>Table3[[#This Row],[Price of One Product]]*Table3[[#This Row],[No of Products in one Sale]]</f>
        <v>648</v>
      </c>
      <c r="K446">
        <f>Table3[[#This Row],[Revenue]]-(Table3[[#This Row],[Discount]]*100)</f>
        <v>618.84019755448367</v>
      </c>
    </row>
    <row r="447" spans="1:11" x14ac:dyDescent="0.3">
      <c r="A447" t="s">
        <v>470</v>
      </c>
      <c r="B447" t="s">
        <v>51</v>
      </c>
      <c r="C447" s="1">
        <v>44752</v>
      </c>
      <c r="D447" t="s">
        <v>60</v>
      </c>
      <c r="E447" t="s">
        <v>67</v>
      </c>
      <c r="F447">
        <v>65</v>
      </c>
      <c r="G447" t="s">
        <v>1</v>
      </c>
      <c r="H447" s="2">
        <v>9</v>
      </c>
      <c r="I447" s="3">
        <v>0.2589445683285162</v>
      </c>
      <c r="J447">
        <f>Table3[[#This Row],[Price of One Product]]*Table3[[#This Row],[No of Products in one Sale]]</f>
        <v>585</v>
      </c>
      <c r="K447">
        <f>Table3[[#This Row],[Revenue]]-(Table3[[#This Row],[Discount]]*100)</f>
        <v>559.10554316714843</v>
      </c>
    </row>
    <row r="448" spans="1:11" x14ac:dyDescent="0.3">
      <c r="A448" t="s">
        <v>471</v>
      </c>
      <c r="B448" t="s">
        <v>52</v>
      </c>
      <c r="C448" s="1">
        <v>44736</v>
      </c>
      <c r="D448" t="s">
        <v>61</v>
      </c>
      <c r="E448" t="s">
        <v>66</v>
      </c>
      <c r="F448">
        <v>250</v>
      </c>
      <c r="G448" t="s">
        <v>2</v>
      </c>
      <c r="H448" s="2">
        <v>2</v>
      </c>
      <c r="I448" s="3">
        <v>0.2954209948681138</v>
      </c>
      <c r="J448">
        <f>Table3[[#This Row],[Price of One Product]]*Table3[[#This Row],[No of Products in one Sale]]</f>
        <v>500</v>
      </c>
      <c r="K448">
        <f>Table3[[#This Row],[Revenue]]-(Table3[[#This Row],[Discount]]*100)</f>
        <v>470.45790051318863</v>
      </c>
    </row>
    <row r="449" spans="1:11" x14ac:dyDescent="0.3">
      <c r="A449" t="s">
        <v>472</v>
      </c>
      <c r="B449" t="s">
        <v>53</v>
      </c>
      <c r="C449" s="1">
        <v>44752</v>
      </c>
      <c r="D449" t="s">
        <v>62</v>
      </c>
      <c r="E449" t="s">
        <v>67</v>
      </c>
      <c r="F449">
        <v>130</v>
      </c>
      <c r="G449" t="s">
        <v>0</v>
      </c>
      <c r="H449" s="2">
        <v>2</v>
      </c>
      <c r="I449" s="3">
        <v>7.4202009604403041E-2</v>
      </c>
      <c r="J449">
        <f>Table3[[#This Row],[Price of One Product]]*Table3[[#This Row],[No of Products in one Sale]]</f>
        <v>260</v>
      </c>
      <c r="K449">
        <f>Table3[[#This Row],[Revenue]]-(Table3[[#This Row],[Discount]]*100)</f>
        <v>252.5797990395597</v>
      </c>
    </row>
    <row r="450" spans="1:11" x14ac:dyDescent="0.3">
      <c r="A450" t="s">
        <v>473</v>
      </c>
      <c r="B450" t="s">
        <v>54</v>
      </c>
      <c r="C450" s="1">
        <v>44759</v>
      </c>
      <c r="D450" t="s">
        <v>63</v>
      </c>
      <c r="E450" t="s">
        <v>66</v>
      </c>
      <c r="F450">
        <v>60</v>
      </c>
      <c r="G450" t="s">
        <v>1</v>
      </c>
      <c r="H450" s="2">
        <v>11</v>
      </c>
      <c r="I450" s="3">
        <v>3.9067003401354383E-2</v>
      </c>
      <c r="J450">
        <f>Table3[[#This Row],[Price of One Product]]*Table3[[#This Row],[No of Products in one Sale]]</f>
        <v>660</v>
      </c>
      <c r="K450">
        <f>Table3[[#This Row],[Revenue]]-(Table3[[#This Row],[Discount]]*100)</f>
        <v>656.09329965986456</v>
      </c>
    </row>
    <row r="451" spans="1:11" x14ac:dyDescent="0.3">
      <c r="A451" t="s">
        <v>474</v>
      </c>
      <c r="B451" t="s">
        <v>55</v>
      </c>
      <c r="C451" s="1">
        <v>44763</v>
      </c>
      <c r="D451" t="s">
        <v>64</v>
      </c>
      <c r="E451" t="s">
        <v>67</v>
      </c>
      <c r="F451">
        <v>95</v>
      </c>
      <c r="G451" t="s">
        <v>2</v>
      </c>
      <c r="H451" s="2">
        <v>4</v>
      </c>
      <c r="I451" s="3">
        <v>0.76468504660372305</v>
      </c>
      <c r="J451">
        <f>Table3[[#This Row],[Price of One Product]]*Table3[[#This Row],[No of Products in one Sale]]</f>
        <v>380</v>
      </c>
      <c r="K451">
        <f>Table3[[#This Row],[Revenue]]-(Table3[[#This Row],[Discount]]*100)</f>
        <v>303.53149533962767</v>
      </c>
    </row>
    <row r="452" spans="1:11" x14ac:dyDescent="0.3">
      <c r="A452" t="s">
        <v>475</v>
      </c>
      <c r="B452" t="s">
        <v>56</v>
      </c>
      <c r="C452" s="1">
        <v>44763</v>
      </c>
      <c r="D452" t="s">
        <v>59</v>
      </c>
      <c r="E452" t="s">
        <v>66</v>
      </c>
      <c r="F452">
        <v>72</v>
      </c>
      <c r="G452" t="s">
        <v>0</v>
      </c>
      <c r="H452" s="2">
        <v>11</v>
      </c>
      <c r="I452" s="3">
        <v>0.74867480539232067</v>
      </c>
      <c r="J452">
        <f>Table3[[#This Row],[Price of One Product]]*Table3[[#This Row],[No of Products in one Sale]]</f>
        <v>792</v>
      </c>
      <c r="K452">
        <f>Table3[[#This Row],[Revenue]]-(Table3[[#This Row],[Discount]]*100)</f>
        <v>717.13251946076798</v>
      </c>
    </row>
    <row r="453" spans="1:11" x14ac:dyDescent="0.3">
      <c r="A453" t="s">
        <v>476</v>
      </c>
      <c r="B453" t="s">
        <v>51</v>
      </c>
      <c r="C453" s="1">
        <v>44750</v>
      </c>
      <c r="D453" t="s">
        <v>60</v>
      </c>
      <c r="E453" t="s">
        <v>67</v>
      </c>
      <c r="F453">
        <v>65</v>
      </c>
      <c r="G453" t="s">
        <v>1</v>
      </c>
      <c r="H453" s="2">
        <v>6</v>
      </c>
      <c r="I453" s="3">
        <v>0.69300939202757139</v>
      </c>
      <c r="J453">
        <f>Table3[[#This Row],[Price of One Product]]*Table3[[#This Row],[No of Products in one Sale]]</f>
        <v>390</v>
      </c>
      <c r="K453">
        <f>Table3[[#This Row],[Revenue]]-(Table3[[#This Row],[Discount]]*100)</f>
        <v>320.69906079724285</v>
      </c>
    </row>
    <row r="454" spans="1:11" x14ac:dyDescent="0.3">
      <c r="A454" t="s">
        <v>477</v>
      </c>
      <c r="B454" t="s">
        <v>52</v>
      </c>
      <c r="C454" s="1">
        <v>44751</v>
      </c>
      <c r="D454" t="s">
        <v>61</v>
      </c>
      <c r="E454" t="s">
        <v>66</v>
      </c>
      <c r="F454">
        <v>250</v>
      </c>
      <c r="G454" t="s">
        <v>2</v>
      </c>
      <c r="H454" s="2">
        <v>1</v>
      </c>
      <c r="I454" s="3">
        <v>0.52937391222103747</v>
      </c>
      <c r="J454">
        <f>Table3[[#This Row],[Price of One Product]]*Table3[[#This Row],[No of Products in one Sale]]</f>
        <v>250</v>
      </c>
      <c r="K454">
        <f>Table3[[#This Row],[Revenue]]-(Table3[[#This Row],[Discount]]*100)</f>
        <v>197.06260877789626</v>
      </c>
    </row>
    <row r="455" spans="1:11" x14ac:dyDescent="0.3">
      <c r="A455" t="s">
        <v>478</v>
      </c>
      <c r="B455" t="s">
        <v>53</v>
      </c>
      <c r="C455" s="1">
        <v>44736</v>
      </c>
      <c r="D455" t="s">
        <v>62</v>
      </c>
      <c r="E455" t="s">
        <v>67</v>
      </c>
      <c r="F455">
        <v>130</v>
      </c>
      <c r="G455" t="s">
        <v>0</v>
      </c>
      <c r="H455" s="2">
        <v>3</v>
      </c>
      <c r="I455" s="3">
        <v>0.32413514859934134</v>
      </c>
      <c r="J455">
        <f>Table3[[#This Row],[Price of One Product]]*Table3[[#This Row],[No of Products in one Sale]]</f>
        <v>390</v>
      </c>
      <c r="K455">
        <f>Table3[[#This Row],[Revenue]]-(Table3[[#This Row],[Discount]]*100)</f>
        <v>357.58648514006586</v>
      </c>
    </row>
    <row r="456" spans="1:11" x14ac:dyDescent="0.3">
      <c r="A456" t="s">
        <v>479</v>
      </c>
      <c r="B456" t="s">
        <v>54</v>
      </c>
      <c r="C456" s="1">
        <v>44737</v>
      </c>
      <c r="D456" t="s">
        <v>59</v>
      </c>
      <c r="E456" t="s">
        <v>67</v>
      </c>
      <c r="F456">
        <v>72</v>
      </c>
      <c r="G456" t="s">
        <v>1</v>
      </c>
      <c r="H456" s="2">
        <v>4</v>
      </c>
      <c r="I456" s="3">
        <v>0.35907775149399723</v>
      </c>
      <c r="J456">
        <f>Table3[[#This Row],[Price of One Product]]*Table3[[#This Row],[No of Products in one Sale]]</f>
        <v>288</v>
      </c>
      <c r="K456">
        <f>Table3[[#This Row],[Revenue]]-(Table3[[#This Row],[Discount]]*100)</f>
        <v>252.09222485060027</v>
      </c>
    </row>
    <row r="457" spans="1:11" x14ac:dyDescent="0.3">
      <c r="A457" t="s">
        <v>480</v>
      </c>
      <c r="B457" t="s">
        <v>51</v>
      </c>
      <c r="C457" s="1">
        <v>44744</v>
      </c>
      <c r="D457" t="s">
        <v>60</v>
      </c>
      <c r="E457" t="s">
        <v>67</v>
      </c>
      <c r="F457">
        <v>65</v>
      </c>
      <c r="G457" t="s">
        <v>2</v>
      </c>
      <c r="H457" s="2">
        <v>6</v>
      </c>
      <c r="I457" s="3">
        <v>0.65908590258865696</v>
      </c>
      <c r="J457">
        <f>Table3[[#This Row],[Price of One Product]]*Table3[[#This Row],[No of Products in one Sale]]</f>
        <v>390</v>
      </c>
      <c r="K457">
        <f>Table3[[#This Row],[Revenue]]-(Table3[[#This Row],[Discount]]*100)</f>
        <v>324.09140974113427</v>
      </c>
    </row>
    <row r="458" spans="1:11" x14ac:dyDescent="0.3">
      <c r="A458" t="s">
        <v>481</v>
      </c>
      <c r="B458" t="s">
        <v>52</v>
      </c>
      <c r="C458" s="1">
        <v>44735</v>
      </c>
      <c r="D458" t="s">
        <v>61</v>
      </c>
      <c r="E458" t="s">
        <v>67</v>
      </c>
      <c r="F458">
        <v>250</v>
      </c>
      <c r="G458" t="s">
        <v>0</v>
      </c>
      <c r="H458" s="2">
        <v>2</v>
      </c>
      <c r="I458" s="3">
        <v>0.51385178684784039</v>
      </c>
      <c r="J458">
        <f>Table3[[#This Row],[Price of One Product]]*Table3[[#This Row],[No of Products in one Sale]]</f>
        <v>500</v>
      </c>
      <c r="K458">
        <f>Table3[[#This Row],[Revenue]]-(Table3[[#This Row],[Discount]]*100)</f>
        <v>448.61482131521598</v>
      </c>
    </row>
    <row r="459" spans="1:11" x14ac:dyDescent="0.3">
      <c r="A459" t="s">
        <v>482</v>
      </c>
      <c r="B459" t="s">
        <v>53</v>
      </c>
      <c r="C459" s="1">
        <v>44751</v>
      </c>
      <c r="D459" t="s">
        <v>62</v>
      </c>
      <c r="E459" t="s">
        <v>67</v>
      </c>
      <c r="F459">
        <v>130</v>
      </c>
      <c r="G459" t="s">
        <v>1</v>
      </c>
      <c r="H459" s="2">
        <v>4</v>
      </c>
      <c r="I459" s="3">
        <v>0.76665009072072687</v>
      </c>
      <c r="J459">
        <f>Table3[[#This Row],[Price of One Product]]*Table3[[#This Row],[No of Products in one Sale]]</f>
        <v>520</v>
      </c>
      <c r="K459">
        <f>Table3[[#This Row],[Revenue]]-(Table3[[#This Row],[Discount]]*100)</f>
        <v>443.33499092792732</v>
      </c>
    </row>
    <row r="460" spans="1:11" x14ac:dyDescent="0.3">
      <c r="A460" t="s">
        <v>483</v>
      </c>
      <c r="B460" t="s">
        <v>54</v>
      </c>
      <c r="C460" s="1">
        <v>44726</v>
      </c>
      <c r="D460" t="s">
        <v>59</v>
      </c>
      <c r="E460" t="s">
        <v>66</v>
      </c>
      <c r="F460">
        <v>72</v>
      </c>
      <c r="G460" t="s">
        <v>2</v>
      </c>
      <c r="H460" s="2">
        <v>5</v>
      </c>
      <c r="I460" s="3">
        <v>0.73529214203054083</v>
      </c>
      <c r="J460">
        <f>Table3[[#This Row],[Price of One Product]]*Table3[[#This Row],[No of Products in one Sale]]</f>
        <v>360</v>
      </c>
      <c r="K460">
        <f>Table3[[#This Row],[Revenue]]-(Table3[[#This Row],[Discount]]*100)</f>
        <v>286.4707857969459</v>
      </c>
    </row>
    <row r="461" spans="1:11" x14ac:dyDescent="0.3">
      <c r="A461" t="s">
        <v>484</v>
      </c>
      <c r="B461" t="s">
        <v>51</v>
      </c>
      <c r="C461" s="1">
        <v>44749</v>
      </c>
      <c r="D461" t="s">
        <v>60</v>
      </c>
      <c r="E461" t="s">
        <v>67</v>
      </c>
      <c r="F461">
        <v>65</v>
      </c>
      <c r="G461" t="s">
        <v>0</v>
      </c>
      <c r="H461" s="2">
        <v>9</v>
      </c>
      <c r="I461" s="3">
        <v>0.44567996518569519</v>
      </c>
      <c r="J461">
        <f>Table3[[#This Row],[Price of One Product]]*Table3[[#This Row],[No of Products in one Sale]]</f>
        <v>585</v>
      </c>
      <c r="K461">
        <f>Table3[[#This Row],[Revenue]]-(Table3[[#This Row],[Discount]]*100)</f>
        <v>540.43200348143046</v>
      </c>
    </row>
    <row r="462" spans="1:11" x14ac:dyDescent="0.3">
      <c r="A462" t="s">
        <v>485</v>
      </c>
      <c r="B462" t="s">
        <v>52</v>
      </c>
      <c r="C462" s="1">
        <v>44734</v>
      </c>
      <c r="D462" t="s">
        <v>61</v>
      </c>
      <c r="E462" t="s">
        <v>66</v>
      </c>
      <c r="F462">
        <v>250</v>
      </c>
      <c r="G462" t="s">
        <v>0</v>
      </c>
      <c r="H462" s="2">
        <v>2</v>
      </c>
      <c r="I462" s="3">
        <v>0.80491760131950119</v>
      </c>
      <c r="J462">
        <f>Table3[[#This Row],[Price of One Product]]*Table3[[#This Row],[No of Products in one Sale]]</f>
        <v>500</v>
      </c>
      <c r="K462">
        <f>Table3[[#This Row],[Revenue]]-(Table3[[#This Row],[Discount]]*100)</f>
        <v>419.50823986804988</v>
      </c>
    </row>
    <row r="463" spans="1:11" x14ac:dyDescent="0.3">
      <c r="A463" t="s">
        <v>486</v>
      </c>
      <c r="B463" t="s">
        <v>53</v>
      </c>
      <c r="C463" s="1">
        <v>44726</v>
      </c>
      <c r="D463" t="s">
        <v>62</v>
      </c>
      <c r="E463" t="s">
        <v>67</v>
      </c>
      <c r="F463">
        <v>130</v>
      </c>
      <c r="G463" t="s">
        <v>1</v>
      </c>
      <c r="H463" s="2">
        <v>4</v>
      </c>
      <c r="I463" s="3">
        <v>0.63252724233750568</v>
      </c>
      <c r="J463">
        <f>Table3[[#This Row],[Price of One Product]]*Table3[[#This Row],[No of Products in one Sale]]</f>
        <v>520</v>
      </c>
      <c r="K463">
        <f>Table3[[#This Row],[Revenue]]-(Table3[[#This Row],[Discount]]*100)</f>
        <v>456.74727576624946</v>
      </c>
    </row>
    <row r="464" spans="1:11" x14ac:dyDescent="0.3">
      <c r="A464" t="s">
        <v>487</v>
      </c>
      <c r="B464" t="s">
        <v>54</v>
      </c>
      <c r="C464" s="1">
        <v>44743</v>
      </c>
      <c r="D464" t="s">
        <v>59</v>
      </c>
      <c r="E464" t="s">
        <v>66</v>
      </c>
      <c r="F464">
        <v>72</v>
      </c>
      <c r="G464" t="s">
        <v>2</v>
      </c>
      <c r="H464" s="2">
        <v>12</v>
      </c>
      <c r="I464" s="3">
        <v>0.54172415841062738</v>
      </c>
      <c r="J464">
        <f>Table3[[#This Row],[Price of One Product]]*Table3[[#This Row],[No of Products in one Sale]]</f>
        <v>864</v>
      </c>
      <c r="K464">
        <f>Table3[[#This Row],[Revenue]]-(Table3[[#This Row],[Discount]]*100)</f>
        <v>809.82758415893727</v>
      </c>
    </row>
    <row r="465" spans="1:11" x14ac:dyDescent="0.3">
      <c r="A465" t="s">
        <v>488</v>
      </c>
      <c r="B465" t="s">
        <v>51</v>
      </c>
      <c r="C465" s="1">
        <v>44742</v>
      </c>
      <c r="D465" t="s">
        <v>60</v>
      </c>
      <c r="E465" t="s">
        <v>67</v>
      </c>
      <c r="F465">
        <v>65</v>
      </c>
      <c r="G465" t="s">
        <v>0</v>
      </c>
      <c r="H465" s="2">
        <v>11</v>
      </c>
      <c r="I465" s="3">
        <v>0.51449622999670686</v>
      </c>
      <c r="J465">
        <f>Table3[[#This Row],[Price of One Product]]*Table3[[#This Row],[No of Products in one Sale]]</f>
        <v>715</v>
      </c>
      <c r="K465">
        <f>Table3[[#This Row],[Revenue]]-(Table3[[#This Row],[Discount]]*100)</f>
        <v>663.55037700032926</v>
      </c>
    </row>
    <row r="466" spans="1:11" x14ac:dyDescent="0.3">
      <c r="A466" t="s">
        <v>489</v>
      </c>
      <c r="B466" t="s">
        <v>52</v>
      </c>
      <c r="C466" s="1">
        <v>44747</v>
      </c>
      <c r="D466" t="s">
        <v>61</v>
      </c>
      <c r="E466" t="s">
        <v>66</v>
      </c>
      <c r="F466">
        <v>250</v>
      </c>
      <c r="G466" t="s">
        <v>1</v>
      </c>
      <c r="H466" s="2">
        <v>2</v>
      </c>
      <c r="I466" s="3">
        <v>0.23752502847518697</v>
      </c>
      <c r="J466">
        <f>Table3[[#This Row],[Price of One Product]]*Table3[[#This Row],[No of Products in one Sale]]</f>
        <v>500</v>
      </c>
      <c r="K466">
        <f>Table3[[#This Row],[Revenue]]-(Table3[[#This Row],[Discount]]*100)</f>
        <v>476.24749715248129</v>
      </c>
    </row>
    <row r="467" spans="1:11" x14ac:dyDescent="0.3">
      <c r="A467" t="s">
        <v>490</v>
      </c>
      <c r="B467" t="s">
        <v>53</v>
      </c>
      <c r="C467" s="1">
        <v>44764</v>
      </c>
      <c r="D467" t="s">
        <v>62</v>
      </c>
      <c r="E467" t="s">
        <v>67</v>
      </c>
      <c r="F467">
        <v>130</v>
      </c>
      <c r="G467" t="s">
        <v>2</v>
      </c>
      <c r="H467" s="2">
        <v>4</v>
      </c>
      <c r="I467" s="3">
        <v>0.99120610081358274</v>
      </c>
      <c r="J467">
        <f>Table3[[#This Row],[Price of One Product]]*Table3[[#This Row],[No of Products in one Sale]]</f>
        <v>520</v>
      </c>
      <c r="K467">
        <f>Table3[[#This Row],[Revenue]]-(Table3[[#This Row],[Discount]]*100)</f>
        <v>420.87938991864172</v>
      </c>
    </row>
    <row r="468" spans="1:11" x14ac:dyDescent="0.3">
      <c r="A468" t="s">
        <v>491</v>
      </c>
      <c r="B468" t="s">
        <v>54</v>
      </c>
      <c r="C468" s="1">
        <v>44735</v>
      </c>
      <c r="D468" t="s">
        <v>63</v>
      </c>
      <c r="E468" t="s">
        <v>66</v>
      </c>
      <c r="F468">
        <v>60</v>
      </c>
      <c r="G468" t="s">
        <v>0</v>
      </c>
      <c r="H468" s="2">
        <v>9</v>
      </c>
      <c r="I468" s="3">
        <v>0.59705890981846566</v>
      </c>
      <c r="J468">
        <f>Table3[[#This Row],[Price of One Product]]*Table3[[#This Row],[No of Products in one Sale]]</f>
        <v>540</v>
      </c>
      <c r="K468">
        <f>Table3[[#This Row],[Revenue]]-(Table3[[#This Row],[Discount]]*100)</f>
        <v>480.29410901815345</v>
      </c>
    </row>
    <row r="469" spans="1:11" x14ac:dyDescent="0.3">
      <c r="A469" t="s">
        <v>492</v>
      </c>
      <c r="B469" t="s">
        <v>55</v>
      </c>
      <c r="C469" s="1">
        <v>44737</v>
      </c>
      <c r="D469" t="s">
        <v>59</v>
      </c>
      <c r="E469" t="s">
        <v>67</v>
      </c>
      <c r="F469">
        <v>72</v>
      </c>
      <c r="G469" t="s">
        <v>1</v>
      </c>
      <c r="H469" s="2">
        <v>3</v>
      </c>
      <c r="I469" s="3">
        <v>0.47137791834027587</v>
      </c>
      <c r="J469">
        <f>Table3[[#This Row],[Price of One Product]]*Table3[[#This Row],[No of Products in one Sale]]</f>
        <v>216</v>
      </c>
      <c r="K469">
        <f>Table3[[#This Row],[Revenue]]-(Table3[[#This Row],[Discount]]*100)</f>
        <v>168.86220816597242</v>
      </c>
    </row>
    <row r="470" spans="1:11" x14ac:dyDescent="0.3">
      <c r="A470" t="s">
        <v>493</v>
      </c>
      <c r="B470" t="s">
        <v>51</v>
      </c>
      <c r="C470" s="1">
        <v>44749</v>
      </c>
      <c r="D470" t="s">
        <v>60</v>
      </c>
      <c r="E470" t="s">
        <v>66</v>
      </c>
      <c r="F470">
        <v>65</v>
      </c>
      <c r="G470" t="s">
        <v>2</v>
      </c>
      <c r="H470" s="2">
        <v>14</v>
      </c>
      <c r="I470" s="3">
        <v>0.41181740780767351</v>
      </c>
      <c r="J470">
        <f>Table3[[#This Row],[Price of One Product]]*Table3[[#This Row],[No of Products in one Sale]]</f>
        <v>910</v>
      </c>
      <c r="K470">
        <f>Table3[[#This Row],[Revenue]]-(Table3[[#This Row],[Discount]]*100)</f>
        <v>868.81825921923269</v>
      </c>
    </row>
    <row r="471" spans="1:11" x14ac:dyDescent="0.3">
      <c r="A471" t="s">
        <v>494</v>
      </c>
      <c r="B471" t="s">
        <v>52</v>
      </c>
      <c r="C471" s="1">
        <v>44729</v>
      </c>
      <c r="D471" t="s">
        <v>61</v>
      </c>
      <c r="E471" t="s">
        <v>67</v>
      </c>
      <c r="F471">
        <v>250</v>
      </c>
      <c r="G471" t="s">
        <v>0</v>
      </c>
      <c r="H471" s="2">
        <v>3</v>
      </c>
      <c r="I471" s="3">
        <v>7.2014892327985192E-2</v>
      </c>
      <c r="J471">
        <f>Table3[[#This Row],[Price of One Product]]*Table3[[#This Row],[No of Products in one Sale]]</f>
        <v>750</v>
      </c>
      <c r="K471">
        <f>Table3[[#This Row],[Revenue]]-(Table3[[#This Row],[Discount]]*100)</f>
        <v>742.79851076720149</v>
      </c>
    </row>
    <row r="472" spans="1:11" x14ac:dyDescent="0.3">
      <c r="A472" t="s">
        <v>495</v>
      </c>
      <c r="B472" t="s">
        <v>53</v>
      </c>
      <c r="C472" s="1">
        <v>44738</v>
      </c>
      <c r="D472" t="s">
        <v>62</v>
      </c>
      <c r="E472" t="s">
        <v>66</v>
      </c>
      <c r="F472">
        <v>130</v>
      </c>
      <c r="G472" t="s">
        <v>1</v>
      </c>
      <c r="H472" s="2">
        <v>7</v>
      </c>
      <c r="I472" s="3">
        <v>0.28425228592980878</v>
      </c>
      <c r="J472">
        <f>Table3[[#This Row],[Price of One Product]]*Table3[[#This Row],[No of Products in one Sale]]</f>
        <v>910</v>
      </c>
      <c r="K472">
        <f>Table3[[#This Row],[Revenue]]-(Table3[[#This Row],[Discount]]*100)</f>
        <v>881.57477140701917</v>
      </c>
    </row>
    <row r="473" spans="1:11" x14ac:dyDescent="0.3">
      <c r="A473" t="s">
        <v>496</v>
      </c>
      <c r="B473" t="s">
        <v>54</v>
      </c>
      <c r="C473" s="1">
        <v>44740</v>
      </c>
      <c r="D473" t="s">
        <v>59</v>
      </c>
      <c r="E473" t="s">
        <v>67</v>
      </c>
      <c r="F473">
        <v>72</v>
      </c>
      <c r="G473" t="s">
        <v>2</v>
      </c>
      <c r="H473" s="2">
        <v>3</v>
      </c>
      <c r="I473" s="3">
        <v>0.51473636278960266</v>
      </c>
      <c r="J473">
        <f>Table3[[#This Row],[Price of One Product]]*Table3[[#This Row],[No of Products in one Sale]]</f>
        <v>216</v>
      </c>
      <c r="K473">
        <f>Table3[[#This Row],[Revenue]]-(Table3[[#This Row],[Discount]]*100)</f>
        <v>164.52636372103973</v>
      </c>
    </row>
    <row r="474" spans="1:11" x14ac:dyDescent="0.3">
      <c r="A474" t="s">
        <v>497</v>
      </c>
      <c r="B474" t="s">
        <v>51</v>
      </c>
      <c r="C474" s="1">
        <v>44755</v>
      </c>
      <c r="D474" t="s">
        <v>60</v>
      </c>
      <c r="E474" t="s">
        <v>66</v>
      </c>
      <c r="F474">
        <v>65</v>
      </c>
      <c r="G474" t="s">
        <v>0</v>
      </c>
      <c r="H474" s="2">
        <v>7</v>
      </c>
      <c r="I474" s="3">
        <v>0.84360853679959769</v>
      </c>
      <c r="J474">
        <f>Table3[[#This Row],[Price of One Product]]*Table3[[#This Row],[No of Products in one Sale]]</f>
        <v>455</v>
      </c>
      <c r="K474">
        <f>Table3[[#This Row],[Revenue]]-(Table3[[#This Row],[Discount]]*100)</f>
        <v>370.63914632004025</v>
      </c>
    </row>
    <row r="475" spans="1:11" x14ac:dyDescent="0.3">
      <c r="A475" t="s">
        <v>498</v>
      </c>
      <c r="B475" t="s">
        <v>52</v>
      </c>
      <c r="C475" s="1">
        <v>44755</v>
      </c>
      <c r="D475" t="s">
        <v>61</v>
      </c>
      <c r="E475" t="s">
        <v>67</v>
      </c>
      <c r="F475">
        <v>250</v>
      </c>
      <c r="G475" t="s">
        <v>1</v>
      </c>
      <c r="H475" s="2">
        <v>3</v>
      </c>
      <c r="I475" s="3">
        <v>0.79410595242208182</v>
      </c>
      <c r="J475">
        <f>Table3[[#This Row],[Price of One Product]]*Table3[[#This Row],[No of Products in one Sale]]</f>
        <v>750</v>
      </c>
      <c r="K475">
        <f>Table3[[#This Row],[Revenue]]-(Table3[[#This Row],[Discount]]*100)</f>
        <v>670.58940475779184</v>
      </c>
    </row>
    <row r="476" spans="1:11" x14ac:dyDescent="0.3">
      <c r="A476" t="s">
        <v>499</v>
      </c>
      <c r="B476" t="s">
        <v>53</v>
      </c>
      <c r="C476" s="1">
        <v>44764</v>
      </c>
      <c r="D476" t="s">
        <v>62</v>
      </c>
      <c r="E476" t="s">
        <v>66</v>
      </c>
      <c r="F476">
        <v>130</v>
      </c>
      <c r="G476" t="s">
        <v>2</v>
      </c>
      <c r="H476" s="2">
        <v>4</v>
      </c>
      <c r="I476" s="3">
        <v>0.43743103077150813</v>
      </c>
      <c r="J476">
        <f>Table3[[#This Row],[Price of One Product]]*Table3[[#This Row],[No of Products in one Sale]]</f>
        <v>520</v>
      </c>
      <c r="K476">
        <f>Table3[[#This Row],[Revenue]]-(Table3[[#This Row],[Discount]]*100)</f>
        <v>476.25689692284919</v>
      </c>
    </row>
    <row r="477" spans="1:11" x14ac:dyDescent="0.3">
      <c r="A477" t="s">
        <v>500</v>
      </c>
      <c r="B477" t="s">
        <v>54</v>
      </c>
      <c r="C477" s="1">
        <v>44735</v>
      </c>
      <c r="D477" t="s">
        <v>63</v>
      </c>
      <c r="E477" t="s">
        <v>67</v>
      </c>
      <c r="F477">
        <v>60</v>
      </c>
      <c r="G477" t="s">
        <v>0</v>
      </c>
      <c r="H477" s="2">
        <v>7</v>
      </c>
      <c r="I477" s="3">
        <v>0.62414285851347806</v>
      </c>
      <c r="J477">
        <f>Table3[[#This Row],[Price of One Product]]*Table3[[#This Row],[No of Products in one Sale]]</f>
        <v>420</v>
      </c>
      <c r="K477">
        <f>Table3[[#This Row],[Revenue]]-(Table3[[#This Row],[Discount]]*100)</f>
        <v>357.58571414865219</v>
      </c>
    </row>
    <row r="478" spans="1:11" x14ac:dyDescent="0.3">
      <c r="A478" t="s">
        <v>501</v>
      </c>
      <c r="B478" t="s">
        <v>55</v>
      </c>
      <c r="C478" s="1">
        <v>44734</v>
      </c>
      <c r="D478" t="s">
        <v>64</v>
      </c>
      <c r="E478" t="s">
        <v>67</v>
      </c>
      <c r="F478">
        <v>95</v>
      </c>
      <c r="G478" t="s">
        <v>1</v>
      </c>
      <c r="H478" s="2">
        <v>4</v>
      </c>
      <c r="I478" s="3">
        <v>0.8866455913476804</v>
      </c>
      <c r="J478">
        <f>Table3[[#This Row],[Price of One Product]]*Table3[[#This Row],[No of Products in one Sale]]</f>
        <v>380</v>
      </c>
      <c r="K478">
        <f>Table3[[#This Row],[Revenue]]-(Table3[[#This Row],[Discount]]*100)</f>
        <v>291.33544086523193</v>
      </c>
    </row>
    <row r="479" spans="1:11" x14ac:dyDescent="0.3">
      <c r="A479" t="s">
        <v>502</v>
      </c>
      <c r="B479" t="s">
        <v>56</v>
      </c>
      <c r="C479" s="1">
        <v>44728</v>
      </c>
      <c r="D479" t="s">
        <v>59</v>
      </c>
      <c r="E479" t="s">
        <v>67</v>
      </c>
      <c r="F479">
        <v>72</v>
      </c>
      <c r="G479" t="s">
        <v>2</v>
      </c>
      <c r="H479" s="2">
        <v>6</v>
      </c>
      <c r="I479" s="3">
        <v>0.18359273290431566</v>
      </c>
      <c r="J479">
        <f>Table3[[#This Row],[Price of One Product]]*Table3[[#This Row],[No of Products in one Sale]]</f>
        <v>432</v>
      </c>
      <c r="K479">
        <f>Table3[[#This Row],[Revenue]]-(Table3[[#This Row],[Discount]]*100)</f>
        <v>413.64072670956841</v>
      </c>
    </row>
    <row r="480" spans="1:11" x14ac:dyDescent="0.3">
      <c r="A480" t="s">
        <v>503</v>
      </c>
      <c r="B480" t="s">
        <v>51</v>
      </c>
      <c r="C480" s="1">
        <v>44739</v>
      </c>
      <c r="D480" t="s">
        <v>60</v>
      </c>
      <c r="E480" t="s">
        <v>67</v>
      </c>
      <c r="F480">
        <v>65</v>
      </c>
      <c r="G480" t="s">
        <v>0</v>
      </c>
      <c r="H480" s="2">
        <v>5</v>
      </c>
      <c r="I480" s="3">
        <v>0.15906506531321729</v>
      </c>
      <c r="J480">
        <f>Table3[[#This Row],[Price of One Product]]*Table3[[#This Row],[No of Products in one Sale]]</f>
        <v>325</v>
      </c>
      <c r="K480">
        <f>Table3[[#This Row],[Revenue]]-(Table3[[#This Row],[Discount]]*100)</f>
        <v>309.09349346867828</v>
      </c>
    </row>
    <row r="481" spans="1:11" x14ac:dyDescent="0.3">
      <c r="A481" t="s">
        <v>504</v>
      </c>
      <c r="B481" t="s">
        <v>52</v>
      </c>
      <c r="C481" s="1">
        <v>44765</v>
      </c>
      <c r="D481" t="s">
        <v>61</v>
      </c>
      <c r="E481" t="s">
        <v>67</v>
      </c>
      <c r="F481">
        <v>250</v>
      </c>
      <c r="G481" t="s">
        <v>1</v>
      </c>
      <c r="H481" s="2">
        <v>2</v>
      </c>
      <c r="I481" s="3">
        <v>0.29466747014106187</v>
      </c>
      <c r="J481">
        <f>Table3[[#This Row],[Price of One Product]]*Table3[[#This Row],[No of Products in one Sale]]</f>
        <v>500</v>
      </c>
      <c r="K481">
        <f>Table3[[#This Row],[Revenue]]-(Table3[[#This Row],[Discount]]*100)</f>
        <v>470.5332529858938</v>
      </c>
    </row>
    <row r="482" spans="1:11" x14ac:dyDescent="0.3">
      <c r="A482" t="s">
        <v>505</v>
      </c>
      <c r="B482" t="s">
        <v>53</v>
      </c>
      <c r="C482" s="1">
        <v>44740</v>
      </c>
      <c r="D482" t="s">
        <v>62</v>
      </c>
      <c r="E482" t="s">
        <v>66</v>
      </c>
      <c r="F482">
        <v>130</v>
      </c>
      <c r="G482" t="s">
        <v>2</v>
      </c>
      <c r="H482" s="2">
        <v>2</v>
      </c>
      <c r="I482" s="3">
        <v>0.35414118605930123</v>
      </c>
      <c r="J482">
        <f>Table3[[#This Row],[Price of One Product]]*Table3[[#This Row],[No of Products in one Sale]]</f>
        <v>260</v>
      </c>
      <c r="K482">
        <f>Table3[[#This Row],[Revenue]]-(Table3[[#This Row],[Discount]]*100)</f>
        <v>224.58588139406987</v>
      </c>
    </row>
    <row r="483" spans="1:11" x14ac:dyDescent="0.3">
      <c r="A483" t="s">
        <v>506</v>
      </c>
      <c r="B483" t="s">
        <v>54</v>
      </c>
      <c r="C483" s="1">
        <v>44734</v>
      </c>
      <c r="D483" t="s">
        <v>59</v>
      </c>
      <c r="E483" t="s">
        <v>67</v>
      </c>
      <c r="F483">
        <v>72</v>
      </c>
      <c r="G483" t="s">
        <v>0</v>
      </c>
      <c r="H483" s="2">
        <v>4</v>
      </c>
      <c r="I483" s="3">
        <v>0.40463831594750665</v>
      </c>
      <c r="J483">
        <f>Table3[[#This Row],[Price of One Product]]*Table3[[#This Row],[No of Products in one Sale]]</f>
        <v>288</v>
      </c>
      <c r="K483">
        <f>Table3[[#This Row],[Revenue]]-(Table3[[#This Row],[Discount]]*100)</f>
        <v>247.53616840524933</v>
      </c>
    </row>
    <row r="484" spans="1:11" x14ac:dyDescent="0.3">
      <c r="A484" t="s">
        <v>507</v>
      </c>
      <c r="B484" t="s">
        <v>51</v>
      </c>
      <c r="C484" s="1">
        <v>44727</v>
      </c>
      <c r="D484" t="s">
        <v>60</v>
      </c>
      <c r="E484" t="s">
        <v>66</v>
      </c>
      <c r="F484">
        <v>65</v>
      </c>
      <c r="G484" t="s">
        <v>1</v>
      </c>
      <c r="H484" s="2">
        <v>10</v>
      </c>
      <c r="I484" s="3">
        <v>0.56828189926736972</v>
      </c>
      <c r="J484">
        <f>Table3[[#This Row],[Price of One Product]]*Table3[[#This Row],[No of Products in one Sale]]</f>
        <v>650</v>
      </c>
      <c r="K484">
        <f>Table3[[#This Row],[Revenue]]-(Table3[[#This Row],[Discount]]*100)</f>
        <v>593.17181007326303</v>
      </c>
    </row>
    <row r="485" spans="1:11" x14ac:dyDescent="0.3">
      <c r="A485" t="s">
        <v>508</v>
      </c>
      <c r="B485" t="s">
        <v>52</v>
      </c>
      <c r="C485" s="1">
        <v>44737</v>
      </c>
      <c r="D485" t="s">
        <v>61</v>
      </c>
      <c r="E485" t="s">
        <v>67</v>
      </c>
      <c r="F485">
        <v>250</v>
      </c>
      <c r="G485" t="s">
        <v>2</v>
      </c>
      <c r="H485" s="2">
        <v>1</v>
      </c>
      <c r="I485" s="3">
        <v>0.68415839920111321</v>
      </c>
      <c r="J485">
        <f>Table3[[#This Row],[Price of One Product]]*Table3[[#This Row],[No of Products in one Sale]]</f>
        <v>250</v>
      </c>
      <c r="K485">
        <f>Table3[[#This Row],[Revenue]]-(Table3[[#This Row],[Discount]]*100)</f>
        <v>181.58416007988868</v>
      </c>
    </row>
    <row r="486" spans="1:11" x14ac:dyDescent="0.3">
      <c r="A486" t="s">
        <v>509</v>
      </c>
      <c r="B486" t="s">
        <v>53</v>
      </c>
      <c r="C486" s="1">
        <v>44747</v>
      </c>
      <c r="D486" t="s">
        <v>62</v>
      </c>
      <c r="E486" t="s">
        <v>66</v>
      </c>
      <c r="F486">
        <v>130</v>
      </c>
      <c r="G486" t="s">
        <v>0</v>
      </c>
      <c r="H486" s="2">
        <v>6</v>
      </c>
      <c r="I486" s="3">
        <v>0.47900916747418532</v>
      </c>
      <c r="J486">
        <f>Table3[[#This Row],[Price of One Product]]*Table3[[#This Row],[No of Products in one Sale]]</f>
        <v>780</v>
      </c>
      <c r="K486">
        <f>Table3[[#This Row],[Revenue]]-(Table3[[#This Row],[Discount]]*100)</f>
        <v>732.09908325258152</v>
      </c>
    </row>
    <row r="487" spans="1:11" x14ac:dyDescent="0.3">
      <c r="A487" t="s">
        <v>510</v>
      </c>
      <c r="B487" t="s">
        <v>54</v>
      </c>
      <c r="C487" s="1">
        <v>44754</v>
      </c>
      <c r="D487" t="s">
        <v>63</v>
      </c>
      <c r="E487" t="s">
        <v>67</v>
      </c>
      <c r="F487">
        <v>60</v>
      </c>
      <c r="G487" t="s">
        <v>1</v>
      </c>
      <c r="H487" s="2">
        <v>4</v>
      </c>
      <c r="I487" s="3">
        <v>0.89045722746488731</v>
      </c>
      <c r="J487">
        <f>Table3[[#This Row],[Price of One Product]]*Table3[[#This Row],[No of Products in one Sale]]</f>
        <v>240</v>
      </c>
      <c r="K487">
        <f>Table3[[#This Row],[Revenue]]-(Table3[[#This Row],[Discount]]*100)</f>
        <v>150.95427725351126</v>
      </c>
    </row>
    <row r="488" spans="1:11" x14ac:dyDescent="0.3">
      <c r="A488" t="s">
        <v>511</v>
      </c>
      <c r="B488" t="s">
        <v>55</v>
      </c>
      <c r="C488" s="1">
        <v>44760</v>
      </c>
      <c r="D488" t="s">
        <v>59</v>
      </c>
      <c r="E488" t="s">
        <v>66</v>
      </c>
      <c r="F488">
        <v>72</v>
      </c>
      <c r="G488" t="s">
        <v>2</v>
      </c>
      <c r="H488" s="2">
        <v>7</v>
      </c>
      <c r="I488" s="3">
        <v>0.50949971880500122</v>
      </c>
      <c r="J488">
        <f>Table3[[#This Row],[Price of One Product]]*Table3[[#This Row],[No of Products in one Sale]]</f>
        <v>504</v>
      </c>
      <c r="K488">
        <f>Table3[[#This Row],[Revenue]]-(Table3[[#This Row],[Discount]]*100)</f>
        <v>453.05002811949987</v>
      </c>
    </row>
    <row r="489" spans="1:11" x14ac:dyDescent="0.3">
      <c r="A489" t="s">
        <v>512</v>
      </c>
      <c r="B489" t="s">
        <v>51</v>
      </c>
      <c r="C489" s="1">
        <v>44759</v>
      </c>
      <c r="D489" t="s">
        <v>60</v>
      </c>
      <c r="E489" t="s">
        <v>67</v>
      </c>
      <c r="F489">
        <v>65</v>
      </c>
      <c r="G489" t="s">
        <v>0</v>
      </c>
      <c r="H489" s="2">
        <v>12</v>
      </c>
      <c r="I489" s="3">
        <v>0.78361211804502018</v>
      </c>
      <c r="J489">
        <f>Table3[[#This Row],[Price of One Product]]*Table3[[#This Row],[No of Products in one Sale]]</f>
        <v>780</v>
      </c>
      <c r="K489">
        <f>Table3[[#This Row],[Revenue]]-(Table3[[#This Row],[Discount]]*100)</f>
        <v>701.63878819549802</v>
      </c>
    </row>
    <row r="490" spans="1:11" x14ac:dyDescent="0.3">
      <c r="A490" t="s">
        <v>513</v>
      </c>
      <c r="B490" t="s">
        <v>52</v>
      </c>
      <c r="C490" s="1">
        <v>44735</v>
      </c>
      <c r="D490" t="s">
        <v>61</v>
      </c>
      <c r="E490" t="s">
        <v>66</v>
      </c>
      <c r="F490">
        <v>250</v>
      </c>
      <c r="G490" t="s">
        <v>1</v>
      </c>
      <c r="H490" s="2">
        <v>1</v>
      </c>
      <c r="I490" s="3">
        <v>6.596920154790531E-2</v>
      </c>
      <c r="J490">
        <f>Table3[[#This Row],[Price of One Product]]*Table3[[#This Row],[No of Products in one Sale]]</f>
        <v>250</v>
      </c>
      <c r="K490">
        <f>Table3[[#This Row],[Revenue]]-(Table3[[#This Row],[Discount]]*100)</f>
        <v>243.40307984520948</v>
      </c>
    </row>
    <row r="491" spans="1:11" x14ac:dyDescent="0.3">
      <c r="A491" t="s">
        <v>514</v>
      </c>
      <c r="B491" t="s">
        <v>53</v>
      </c>
      <c r="C491" s="1">
        <v>44734</v>
      </c>
      <c r="D491" t="s">
        <v>62</v>
      </c>
      <c r="E491" t="s">
        <v>67</v>
      </c>
      <c r="F491">
        <v>130</v>
      </c>
      <c r="G491" t="s">
        <v>2</v>
      </c>
      <c r="H491" s="2">
        <v>6</v>
      </c>
      <c r="I491" s="3">
        <v>0.17858014910494857</v>
      </c>
      <c r="J491">
        <f>Table3[[#This Row],[Price of One Product]]*Table3[[#This Row],[No of Products in one Sale]]</f>
        <v>780</v>
      </c>
      <c r="K491">
        <f>Table3[[#This Row],[Revenue]]-(Table3[[#This Row],[Discount]]*100)</f>
        <v>762.14198508950517</v>
      </c>
    </row>
    <row r="492" spans="1:11" x14ac:dyDescent="0.3">
      <c r="A492" t="s">
        <v>515</v>
      </c>
      <c r="B492" t="s">
        <v>54</v>
      </c>
      <c r="C492" s="1">
        <v>44753</v>
      </c>
      <c r="D492" t="s">
        <v>59</v>
      </c>
      <c r="E492" t="s">
        <v>66</v>
      </c>
      <c r="F492">
        <v>72</v>
      </c>
      <c r="G492" t="s">
        <v>0</v>
      </c>
      <c r="H492" s="2">
        <v>4</v>
      </c>
      <c r="I492" s="3">
        <v>0.43587855952805254</v>
      </c>
      <c r="J492">
        <f>Table3[[#This Row],[Price of One Product]]*Table3[[#This Row],[No of Products in one Sale]]</f>
        <v>288</v>
      </c>
      <c r="K492">
        <f>Table3[[#This Row],[Revenue]]-(Table3[[#This Row],[Discount]]*100)</f>
        <v>244.41214404719474</v>
      </c>
    </row>
    <row r="493" spans="1:11" x14ac:dyDescent="0.3">
      <c r="A493" t="s">
        <v>516</v>
      </c>
      <c r="B493" t="s">
        <v>51</v>
      </c>
      <c r="C493" s="1">
        <v>44739</v>
      </c>
      <c r="D493" t="s">
        <v>60</v>
      </c>
      <c r="E493" t="s">
        <v>67</v>
      </c>
      <c r="F493">
        <v>65</v>
      </c>
      <c r="G493" t="s">
        <v>1</v>
      </c>
      <c r="H493" s="2">
        <v>10</v>
      </c>
      <c r="I493" s="3">
        <v>0.74040338644493453</v>
      </c>
      <c r="J493">
        <f>Table3[[#This Row],[Price of One Product]]*Table3[[#This Row],[No of Products in one Sale]]</f>
        <v>650</v>
      </c>
      <c r="K493">
        <f>Table3[[#This Row],[Revenue]]-(Table3[[#This Row],[Discount]]*100)</f>
        <v>575.95966135550657</v>
      </c>
    </row>
    <row r="494" spans="1:11" x14ac:dyDescent="0.3">
      <c r="A494" t="s">
        <v>517</v>
      </c>
      <c r="B494" t="s">
        <v>52</v>
      </c>
      <c r="C494" s="1">
        <v>44740</v>
      </c>
      <c r="D494" t="s">
        <v>61</v>
      </c>
      <c r="E494" t="s">
        <v>66</v>
      </c>
      <c r="F494">
        <v>250</v>
      </c>
      <c r="G494" t="s">
        <v>2</v>
      </c>
      <c r="H494" s="2">
        <v>4</v>
      </c>
      <c r="I494" s="3">
        <v>0.54109571345744756</v>
      </c>
      <c r="J494">
        <f>Table3[[#This Row],[Price of One Product]]*Table3[[#This Row],[No of Products in one Sale]]</f>
        <v>1000</v>
      </c>
      <c r="K494">
        <f>Table3[[#This Row],[Revenue]]-(Table3[[#This Row],[Discount]]*100)</f>
        <v>945.89042865425529</v>
      </c>
    </row>
    <row r="495" spans="1:11" x14ac:dyDescent="0.3">
      <c r="A495" t="s">
        <v>518</v>
      </c>
      <c r="B495" t="s">
        <v>53</v>
      </c>
      <c r="C495" s="1">
        <v>44748</v>
      </c>
      <c r="D495" t="s">
        <v>62</v>
      </c>
      <c r="E495" t="s">
        <v>67</v>
      </c>
      <c r="F495">
        <v>130</v>
      </c>
      <c r="G495" t="s">
        <v>0</v>
      </c>
      <c r="H495" s="2">
        <v>3</v>
      </c>
      <c r="I495" s="3">
        <v>0.71271172701355112</v>
      </c>
      <c r="J495">
        <f>Table3[[#This Row],[Price of One Product]]*Table3[[#This Row],[No of Products in one Sale]]</f>
        <v>390</v>
      </c>
      <c r="K495">
        <f>Table3[[#This Row],[Revenue]]-(Table3[[#This Row],[Discount]]*100)</f>
        <v>318.72882729864489</v>
      </c>
    </row>
    <row r="496" spans="1:11" x14ac:dyDescent="0.3">
      <c r="A496" t="s">
        <v>519</v>
      </c>
      <c r="B496" t="s">
        <v>54</v>
      </c>
      <c r="C496" s="1">
        <v>44731</v>
      </c>
      <c r="D496" t="s">
        <v>63</v>
      </c>
      <c r="E496" t="s">
        <v>66</v>
      </c>
      <c r="F496">
        <v>60</v>
      </c>
      <c r="G496" t="s">
        <v>1</v>
      </c>
      <c r="H496" s="2">
        <v>13</v>
      </c>
      <c r="I496" s="3">
        <v>0.66248409996473057</v>
      </c>
      <c r="J496">
        <f>Table3[[#This Row],[Price of One Product]]*Table3[[#This Row],[No of Products in one Sale]]</f>
        <v>780</v>
      </c>
      <c r="K496">
        <f>Table3[[#This Row],[Revenue]]-(Table3[[#This Row],[Discount]]*100)</f>
        <v>713.75159000352699</v>
      </c>
    </row>
    <row r="497" spans="1:11" x14ac:dyDescent="0.3">
      <c r="A497" t="s">
        <v>520</v>
      </c>
      <c r="B497" t="s">
        <v>55</v>
      </c>
      <c r="C497" s="1">
        <v>44763</v>
      </c>
      <c r="D497" t="s">
        <v>64</v>
      </c>
      <c r="E497" t="s">
        <v>67</v>
      </c>
      <c r="F497">
        <v>95</v>
      </c>
      <c r="G497" t="s">
        <v>2</v>
      </c>
      <c r="H497" s="2">
        <v>4</v>
      </c>
      <c r="I497" s="3">
        <v>0.51300641040982664</v>
      </c>
      <c r="J497">
        <f>Table3[[#This Row],[Price of One Product]]*Table3[[#This Row],[No of Products in one Sale]]</f>
        <v>380</v>
      </c>
      <c r="K497">
        <f>Table3[[#This Row],[Revenue]]-(Table3[[#This Row],[Discount]]*100)</f>
        <v>328.69935895901733</v>
      </c>
    </row>
    <row r="498" spans="1:11" x14ac:dyDescent="0.3">
      <c r="A498" t="s">
        <v>521</v>
      </c>
      <c r="B498" t="s">
        <v>56</v>
      </c>
      <c r="C498" s="1">
        <v>44733</v>
      </c>
      <c r="D498" t="s">
        <v>59</v>
      </c>
      <c r="E498" t="s">
        <v>66</v>
      </c>
      <c r="F498">
        <v>72</v>
      </c>
      <c r="G498" t="s">
        <v>0</v>
      </c>
      <c r="H498" s="2">
        <v>3</v>
      </c>
      <c r="I498" s="3">
        <v>0.84951124937796896</v>
      </c>
      <c r="J498">
        <f>Table3[[#This Row],[Price of One Product]]*Table3[[#This Row],[No of Products in one Sale]]</f>
        <v>216</v>
      </c>
      <c r="K498">
        <f>Table3[[#This Row],[Revenue]]-(Table3[[#This Row],[Discount]]*100)</f>
        <v>131.04887506220311</v>
      </c>
    </row>
    <row r="499" spans="1:11" x14ac:dyDescent="0.3">
      <c r="A499" t="s">
        <v>522</v>
      </c>
      <c r="B499" t="s">
        <v>51</v>
      </c>
      <c r="C499" s="1">
        <v>44746</v>
      </c>
      <c r="D499" t="s">
        <v>60</v>
      </c>
      <c r="E499" t="s">
        <v>67</v>
      </c>
      <c r="F499">
        <v>65</v>
      </c>
      <c r="G499" t="s">
        <v>1</v>
      </c>
      <c r="H499" s="2">
        <v>12</v>
      </c>
      <c r="I499" s="3">
        <v>0.57786595909251792</v>
      </c>
      <c r="J499">
        <f>Table3[[#This Row],[Price of One Product]]*Table3[[#This Row],[No of Products in one Sale]]</f>
        <v>780</v>
      </c>
      <c r="K499">
        <f>Table3[[#This Row],[Revenue]]-(Table3[[#This Row],[Discount]]*100)</f>
        <v>722.21340409074821</v>
      </c>
    </row>
    <row r="500" spans="1:11" x14ac:dyDescent="0.3">
      <c r="A500" t="s">
        <v>523</v>
      </c>
      <c r="B500" t="s">
        <v>52</v>
      </c>
      <c r="C500" s="1">
        <v>44755</v>
      </c>
      <c r="D500" t="s">
        <v>61</v>
      </c>
      <c r="E500" t="s">
        <v>67</v>
      </c>
      <c r="F500">
        <v>250</v>
      </c>
      <c r="G500" t="s">
        <v>2</v>
      </c>
      <c r="H500" s="2">
        <v>4</v>
      </c>
      <c r="I500" s="3">
        <v>1.9027976654024337E-2</v>
      </c>
      <c r="J500">
        <f>Table3[[#This Row],[Price of One Product]]*Table3[[#This Row],[No of Products in one Sale]]</f>
        <v>1000</v>
      </c>
      <c r="K500">
        <f>Table3[[#This Row],[Revenue]]-(Table3[[#This Row],[Discount]]*100)</f>
        <v>998.09720233459757</v>
      </c>
    </row>
    <row r="501" spans="1:11" x14ac:dyDescent="0.3">
      <c r="A501" t="s">
        <v>524</v>
      </c>
      <c r="B501" t="s">
        <v>51</v>
      </c>
      <c r="C501" s="1">
        <v>44787</v>
      </c>
      <c r="D501" t="s">
        <v>59</v>
      </c>
      <c r="E501" t="s">
        <v>66</v>
      </c>
      <c r="F501">
        <v>72</v>
      </c>
      <c r="G501" t="s">
        <v>0</v>
      </c>
      <c r="H501" s="2">
        <v>9</v>
      </c>
      <c r="I501" s="3">
        <f ca="1">RAND()</f>
        <v>0.54006848539480135</v>
      </c>
      <c r="J501">
        <f>Table3[[#This Row],[Price of One Product]]*Table3[[#This Row],[No of Products in one Sale]]</f>
        <v>648</v>
      </c>
      <c r="K501">
        <f ca="1">Table3[[#This Row],[Revenue]]-(Table3[[#This Row],[Discount]]*100)</f>
        <v>593.99315146051981</v>
      </c>
    </row>
    <row r="502" spans="1:11" x14ac:dyDescent="0.3">
      <c r="A502" t="s">
        <v>525</v>
      </c>
      <c r="B502" t="s">
        <v>52</v>
      </c>
      <c r="C502" s="1">
        <v>44799</v>
      </c>
      <c r="D502" t="s">
        <v>60</v>
      </c>
      <c r="E502" t="s">
        <v>67</v>
      </c>
      <c r="F502">
        <v>65</v>
      </c>
      <c r="G502" t="s">
        <v>1</v>
      </c>
      <c r="H502" s="2">
        <v>11</v>
      </c>
      <c r="I502" s="3">
        <f t="shared" ref="I502:I565" ca="1" si="0">RAND()</f>
        <v>0.25625713287129115</v>
      </c>
      <c r="J502">
        <f>Table3[[#This Row],[Price of One Product]]*Table3[[#This Row],[No of Products in one Sale]]</f>
        <v>715</v>
      </c>
      <c r="K502">
        <f ca="1">Table3[[#This Row],[Revenue]]-(Table3[[#This Row],[Discount]]*100)</f>
        <v>689.37428671287091</v>
      </c>
    </row>
    <row r="503" spans="1:11" x14ac:dyDescent="0.3">
      <c r="A503" t="s">
        <v>526</v>
      </c>
      <c r="B503" t="s">
        <v>53</v>
      </c>
      <c r="C503" s="1">
        <v>44802</v>
      </c>
      <c r="D503" t="s">
        <v>61</v>
      </c>
      <c r="E503" t="s">
        <v>66</v>
      </c>
      <c r="F503">
        <v>250</v>
      </c>
      <c r="G503" t="s">
        <v>2</v>
      </c>
      <c r="H503" s="2">
        <v>2</v>
      </c>
      <c r="I503" s="3">
        <f t="shared" ca="1" si="0"/>
        <v>7.0559339679208355E-2</v>
      </c>
      <c r="J503">
        <f>Table3[[#This Row],[Price of One Product]]*Table3[[#This Row],[No of Products in one Sale]]</f>
        <v>500</v>
      </c>
      <c r="K503">
        <f ca="1">Table3[[#This Row],[Revenue]]-(Table3[[#This Row],[Discount]]*100)</f>
        <v>492.94406603207915</v>
      </c>
    </row>
    <row r="504" spans="1:11" x14ac:dyDescent="0.3">
      <c r="A504" t="s">
        <v>527</v>
      </c>
      <c r="B504" t="s">
        <v>54</v>
      </c>
      <c r="C504" s="1">
        <v>44774</v>
      </c>
      <c r="D504" t="s">
        <v>62</v>
      </c>
      <c r="E504" t="s">
        <v>67</v>
      </c>
      <c r="F504">
        <v>130</v>
      </c>
      <c r="G504" t="s">
        <v>0</v>
      </c>
      <c r="H504" s="2">
        <v>5</v>
      </c>
      <c r="I504" s="3">
        <f t="shared" ca="1" si="0"/>
        <v>0.6661298343412827</v>
      </c>
      <c r="J504">
        <f>Table3[[#This Row],[Price of One Product]]*Table3[[#This Row],[No of Products in one Sale]]</f>
        <v>650</v>
      </c>
      <c r="K504">
        <f ca="1">Table3[[#This Row],[Revenue]]-(Table3[[#This Row],[Discount]]*100)</f>
        <v>583.3870165658717</v>
      </c>
    </row>
    <row r="505" spans="1:11" x14ac:dyDescent="0.3">
      <c r="A505" t="s">
        <v>528</v>
      </c>
      <c r="B505" t="s">
        <v>51</v>
      </c>
      <c r="C505" s="1">
        <v>44800</v>
      </c>
      <c r="D505" t="s">
        <v>59</v>
      </c>
      <c r="E505" t="s">
        <v>66</v>
      </c>
      <c r="F505">
        <v>72</v>
      </c>
      <c r="G505" t="s">
        <v>1</v>
      </c>
      <c r="H505" s="2">
        <v>8</v>
      </c>
      <c r="I505" s="3">
        <f t="shared" ca="1" si="0"/>
        <v>0.5759410720337782</v>
      </c>
      <c r="J505">
        <f>Table3[[#This Row],[Price of One Product]]*Table3[[#This Row],[No of Products in one Sale]]</f>
        <v>576</v>
      </c>
      <c r="K505">
        <f ca="1">Table3[[#This Row],[Revenue]]-(Table3[[#This Row],[Discount]]*100)</f>
        <v>518.4058927966222</v>
      </c>
    </row>
    <row r="506" spans="1:11" x14ac:dyDescent="0.3">
      <c r="A506" t="s">
        <v>529</v>
      </c>
      <c r="B506" t="s">
        <v>52</v>
      </c>
      <c r="C506" s="1">
        <v>44797</v>
      </c>
      <c r="D506" t="s">
        <v>60</v>
      </c>
      <c r="E506" t="s">
        <v>67</v>
      </c>
      <c r="F506">
        <v>65</v>
      </c>
      <c r="G506" t="s">
        <v>2</v>
      </c>
      <c r="H506" s="2">
        <v>5</v>
      </c>
      <c r="I506" s="3">
        <f t="shared" ca="1" si="0"/>
        <v>0.88049192176883595</v>
      </c>
      <c r="J506">
        <f>Table3[[#This Row],[Price of One Product]]*Table3[[#This Row],[No of Products in one Sale]]</f>
        <v>325</v>
      </c>
      <c r="K506">
        <f ca="1">Table3[[#This Row],[Revenue]]-(Table3[[#This Row],[Discount]]*100)</f>
        <v>236.95080782311641</v>
      </c>
    </row>
    <row r="507" spans="1:11" x14ac:dyDescent="0.3">
      <c r="A507" t="s">
        <v>530</v>
      </c>
      <c r="B507" t="s">
        <v>53</v>
      </c>
      <c r="C507" s="1">
        <v>44766</v>
      </c>
      <c r="D507" t="s">
        <v>61</v>
      </c>
      <c r="E507" t="s">
        <v>66</v>
      </c>
      <c r="F507">
        <v>250</v>
      </c>
      <c r="G507" t="s">
        <v>0</v>
      </c>
      <c r="H507" s="2">
        <v>2</v>
      </c>
      <c r="I507" s="3">
        <f t="shared" ca="1" si="0"/>
        <v>0.4262212371053562</v>
      </c>
      <c r="J507">
        <f>Table3[[#This Row],[Price of One Product]]*Table3[[#This Row],[No of Products in one Sale]]</f>
        <v>500</v>
      </c>
      <c r="K507">
        <f ca="1">Table3[[#This Row],[Revenue]]-(Table3[[#This Row],[Discount]]*100)</f>
        <v>457.37787628946438</v>
      </c>
    </row>
    <row r="508" spans="1:11" x14ac:dyDescent="0.3">
      <c r="A508" t="s">
        <v>531</v>
      </c>
      <c r="B508" t="s">
        <v>54</v>
      </c>
      <c r="C508" s="1">
        <v>44782</v>
      </c>
      <c r="D508" t="s">
        <v>62</v>
      </c>
      <c r="E508" t="s">
        <v>67</v>
      </c>
      <c r="F508">
        <v>130</v>
      </c>
      <c r="G508" t="s">
        <v>1</v>
      </c>
      <c r="H508" s="2">
        <v>4</v>
      </c>
      <c r="I508" s="3">
        <f t="shared" ca="1" si="0"/>
        <v>0.34335787158046005</v>
      </c>
      <c r="J508">
        <f>Table3[[#This Row],[Price of One Product]]*Table3[[#This Row],[No of Products in one Sale]]</f>
        <v>520</v>
      </c>
      <c r="K508">
        <f ca="1">Table3[[#This Row],[Revenue]]-(Table3[[#This Row],[Discount]]*100)</f>
        <v>485.664212841954</v>
      </c>
    </row>
    <row r="509" spans="1:11" x14ac:dyDescent="0.3">
      <c r="A509" t="s">
        <v>532</v>
      </c>
      <c r="B509" t="s">
        <v>55</v>
      </c>
      <c r="C509" s="1">
        <v>44790</v>
      </c>
      <c r="D509" t="s">
        <v>63</v>
      </c>
      <c r="E509" t="s">
        <v>66</v>
      </c>
      <c r="F509">
        <v>60</v>
      </c>
      <c r="G509" t="s">
        <v>2</v>
      </c>
      <c r="H509" s="2">
        <v>12</v>
      </c>
      <c r="I509" s="3">
        <f t="shared" ca="1" si="0"/>
        <v>0.63565843385534782</v>
      </c>
      <c r="J509">
        <f>Table3[[#This Row],[Price of One Product]]*Table3[[#This Row],[No of Products in one Sale]]</f>
        <v>720</v>
      </c>
      <c r="K509">
        <f ca="1">Table3[[#This Row],[Revenue]]-(Table3[[#This Row],[Discount]]*100)</f>
        <v>656.43415661446522</v>
      </c>
    </row>
    <row r="510" spans="1:11" x14ac:dyDescent="0.3">
      <c r="A510" t="s">
        <v>533</v>
      </c>
      <c r="B510" t="s">
        <v>51</v>
      </c>
      <c r="C510" s="1">
        <v>44770</v>
      </c>
      <c r="D510" t="s">
        <v>59</v>
      </c>
      <c r="E510" t="s">
        <v>67</v>
      </c>
      <c r="F510">
        <v>72</v>
      </c>
      <c r="G510" t="s">
        <v>0</v>
      </c>
      <c r="H510" s="2">
        <v>12</v>
      </c>
      <c r="I510" s="3">
        <f t="shared" ca="1" si="0"/>
        <v>0.50672115126682649</v>
      </c>
      <c r="J510">
        <f>Table3[[#This Row],[Price of One Product]]*Table3[[#This Row],[No of Products in one Sale]]</f>
        <v>864</v>
      </c>
      <c r="K510">
        <f ca="1">Table3[[#This Row],[Revenue]]-(Table3[[#This Row],[Discount]]*100)</f>
        <v>813.32788487331732</v>
      </c>
    </row>
    <row r="511" spans="1:11" x14ac:dyDescent="0.3">
      <c r="A511" t="s">
        <v>534</v>
      </c>
      <c r="B511" t="s">
        <v>52</v>
      </c>
      <c r="C511" s="1">
        <v>44759</v>
      </c>
      <c r="D511" t="s">
        <v>60</v>
      </c>
      <c r="E511" t="s">
        <v>66</v>
      </c>
      <c r="F511">
        <v>65</v>
      </c>
      <c r="G511" t="s">
        <v>1</v>
      </c>
      <c r="H511" s="2">
        <v>9</v>
      </c>
      <c r="I511" s="3">
        <f t="shared" ca="1" si="0"/>
        <v>0.30927811540052697</v>
      </c>
      <c r="J511">
        <f>Table3[[#This Row],[Price of One Product]]*Table3[[#This Row],[No of Products in one Sale]]</f>
        <v>585</v>
      </c>
      <c r="K511">
        <f ca="1">Table3[[#This Row],[Revenue]]-(Table3[[#This Row],[Discount]]*100)</f>
        <v>554.07218845994726</v>
      </c>
    </row>
    <row r="512" spans="1:11" x14ac:dyDescent="0.3">
      <c r="A512" t="s">
        <v>535</v>
      </c>
      <c r="B512" t="s">
        <v>53</v>
      </c>
      <c r="C512" s="1">
        <v>44776</v>
      </c>
      <c r="D512" t="s">
        <v>61</v>
      </c>
      <c r="E512" t="s">
        <v>67</v>
      </c>
      <c r="F512">
        <v>250</v>
      </c>
      <c r="G512" t="s">
        <v>2</v>
      </c>
      <c r="H512" s="2">
        <v>3</v>
      </c>
      <c r="I512" s="3">
        <f t="shared" ca="1" si="0"/>
        <v>0.86516275201797976</v>
      </c>
      <c r="J512">
        <f>Table3[[#This Row],[Price of One Product]]*Table3[[#This Row],[No of Products in one Sale]]</f>
        <v>750</v>
      </c>
      <c r="K512">
        <f ca="1">Table3[[#This Row],[Revenue]]-(Table3[[#This Row],[Discount]]*100)</f>
        <v>663.48372479820205</v>
      </c>
    </row>
    <row r="513" spans="1:11" x14ac:dyDescent="0.3">
      <c r="A513" t="s">
        <v>536</v>
      </c>
      <c r="B513" t="s">
        <v>54</v>
      </c>
      <c r="C513" s="1">
        <v>44757</v>
      </c>
      <c r="D513" t="s">
        <v>62</v>
      </c>
      <c r="E513" t="s">
        <v>66</v>
      </c>
      <c r="F513">
        <v>130</v>
      </c>
      <c r="G513" t="s">
        <v>0</v>
      </c>
      <c r="H513" s="2">
        <v>6</v>
      </c>
      <c r="I513" s="3">
        <f t="shared" ca="1" si="0"/>
        <v>0.6341263865720238</v>
      </c>
      <c r="J513">
        <f>Table3[[#This Row],[Price of One Product]]*Table3[[#This Row],[No of Products in one Sale]]</f>
        <v>780</v>
      </c>
      <c r="K513">
        <f ca="1">Table3[[#This Row],[Revenue]]-(Table3[[#This Row],[Discount]]*100)</f>
        <v>716.58736134279764</v>
      </c>
    </row>
    <row r="514" spans="1:11" x14ac:dyDescent="0.3">
      <c r="A514" t="s">
        <v>537</v>
      </c>
      <c r="B514" t="s">
        <v>51</v>
      </c>
      <c r="C514" s="1">
        <v>44771</v>
      </c>
      <c r="D514" t="s">
        <v>59</v>
      </c>
      <c r="E514" t="s">
        <v>67</v>
      </c>
      <c r="F514">
        <v>72</v>
      </c>
      <c r="G514" t="s">
        <v>1</v>
      </c>
      <c r="H514" s="2">
        <v>8</v>
      </c>
      <c r="I514" s="3">
        <f t="shared" ca="1" si="0"/>
        <v>0.53486244114674353</v>
      </c>
      <c r="J514">
        <f>Table3[[#This Row],[Price of One Product]]*Table3[[#This Row],[No of Products in one Sale]]</f>
        <v>576</v>
      </c>
      <c r="K514">
        <f ca="1">Table3[[#This Row],[Revenue]]-(Table3[[#This Row],[Discount]]*100)</f>
        <v>522.51375588532562</v>
      </c>
    </row>
    <row r="515" spans="1:11" x14ac:dyDescent="0.3">
      <c r="A515" t="s">
        <v>538</v>
      </c>
      <c r="B515" t="s">
        <v>52</v>
      </c>
      <c r="C515" s="1">
        <v>44788</v>
      </c>
      <c r="D515" t="s">
        <v>60</v>
      </c>
      <c r="E515" t="s">
        <v>66</v>
      </c>
      <c r="F515">
        <v>65</v>
      </c>
      <c r="G515" t="s">
        <v>2</v>
      </c>
      <c r="H515" s="2">
        <v>4</v>
      </c>
      <c r="I515" s="3">
        <f t="shared" ca="1" si="0"/>
        <v>0.68254825895560733</v>
      </c>
      <c r="J515">
        <f>Table3[[#This Row],[Price of One Product]]*Table3[[#This Row],[No of Products in one Sale]]</f>
        <v>260</v>
      </c>
      <c r="K515">
        <f ca="1">Table3[[#This Row],[Revenue]]-(Table3[[#This Row],[Discount]]*100)</f>
        <v>191.74517410443929</v>
      </c>
    </row>
    <row r="516" spans="1:11" x14ac:dyDescent="0.3">
      <c r="A516" t="s">
        <v>539</v>
      </c>
      <c r="B516" t="s">
        <v>53</v>
      </c>
      <c r="C516" s="1">
        <v>44762</v>
      </c>
      <c r="D516" t="s">
        <v>61</v>
      </c>
      <c r="E516" t="s">
        <v>67</v>
      </c>
      <c r="F516">
        <v>250</v>
      </c>
      <c r="G516" t="s">
        <v>0</v>
      </c>
      <c r="H516" s="2">
        <v>2</v>
      </c>
      <c r="I516" s="3">
        <f t="shared" ca="1" si="0"/>
        <v>0.5982331235823376</v>
      </c>
      <c r="J516">
        <f>Table3[[#This Row],[Price of One Product]]*Table3[[#This Row],[No of Products in one Sale]]</f>
        <v>500</v>
      </c>
      <c r="K516">
        <f ca="1">Table3[[#This Row],[Revenue]]-(Table3[[#This Row],[Discount]]*100)</f>
        <v>440.17668764176625</v>
      </c>
    </row>
    <row r="517" spans="1:11" x14ac:dyDescent="0.3">
      <c r="A517" t="s">
        <v>540</v>
      </c>
      <c r="B517" t="s">
        <v>54</v>
      </c>
      <c r="C517" s="1">
        <v>44789</v>
      </c>
      <c r="D517" t="s">
        <v>62</v>
      </c>
      <c r="E517" t="s">
        <v>66</v>
      </c>
      <c r="F517">
        <v>130</v>
      </c>
      <c r="G517" t="s">
        <v>1</v>
      </c>
      <c r="H517" s="2">
        <v>6</v>
      </c>
      <c r="I517" s="3">
        <f t="shared" ca="1" si="0"/>
        <v>0.96753896743289181</v>
      </c>
      <c r="J517">
        <f>Table3[[#This Row],[Price of One Product]]*Table3[[#This Row],[No of Products in one Sale]]</f>
        <v>780</v>
      </c>
      <c r="K517">
        <f ca="1">Table3[[#This Row],[Revenue]]-(Table3[[#This Row],[Discount]]*100)</f>
        <v>683.24610325671085</v>
      </c>
    </row>
    <row r="518" spans="1:11" x14ac:dyDescent="0.3">
      <c r="A518" t="s">
        <v>541</v>
      </c>
      <c r="B518" t="s">
        <v>55</v>
      </c>
      <c r="C518" s="1">
        <v>44761</v>
      </c>
      <c r="D518" t="s">
        <v>63</v>
      </c>
      <c r="E518" t="s">
        <v>66</v>
      </c>
      <c r="F518">
        <v>60</v>
      </c>
      <c r="G518" t="s">
        <v>2</v>
      </c>
      <c r="H518" s="2">
        <v>15</v>
      </c>
      <c r="I518" s="3">
        <f t="shared" ca="1" si="0"/>
        <v>0.21824357283163898</v>
      </c>
      <c r="J518">
        <f>Table3[[#This Row],[Price of One Product]]*Table3[[#This Row],[No of Products in one Sale]]</f>
        <v>900</v>
      </c>
      <c r="K518">
        <f ca="1">Table3[[#This Row],[Revenue]]-(Table3[[#This Row],[Discount]]*100)</f>
        <v>878.17564271683614</v>
      </c>
    </row>
    <row r="519" spans="1:11" x14ac:dyDescent="0.3">
      <c r="A519" t="s">
        <v>542</v>
      </c>
      <c r="B519" t="s">
        <v>56</v>
      </c>
      <c r="C519" s="1">
        <v>44790</v>
      </c>
      <c r="D519" t="s">
        <v>64</v>
      </c>
      <c r="E519" t="s">
        <v>67</v>
      </c>
      <c r="F519">
        <v>95</v>
      </c>
      <c r="G519" t="s">
        <v>0</v>
      </c>
      <c r="H519" s="2">
        <v>8</v>
      </c>
      <c r="I519" s="3">
        <f t="shared" ca="1" si="0"/>
        <v>0.93924770905487198</v>
      </c>
      <c r="J519">
        <f>Table3[[#This Row],[Price of One Product]]*Table3[[#This Row],[No of Products in one Sale]]</f>
        <v>760</v>
      </c>
      <c r="K519">
        <f ca="1">Table3[[#This Row],[Revenue]]-(Table3[[#This Row],[Discount]]*100)</f>
        <v>666.07522909451279</v>
      </c>
    </row>
    <row r="520" spans="1:11" x14ac:dyDescent="0.3">
      <c r="A520" t="s">
        <v>543</v>
      </c>
      <c r="B520" t="s">
        <v>51</v>
      </c>
      <c r="C520" s="1">
        <v>44782</v>
      </c>
      <c r="D520" t="s">
        <v>59</v>
      </c>
      <c r="E520" t="s">
        <v>67</v>
      </c>
      <c r="F520">
        <v>72</v>
      </c>
      <c r="G520" t="s">
        <v>1</v>
      </c>
      <c r="H520" s="2">
        <v>4</v>
      </c>
      <c r="I520" s="3">
        <f t="shared" ca="1" si="0"/>
        <v>0.58678265073998637</v>
      </c>
      <c r="J520">
        <f>Table3[[#This Row],[Price of One Product]]*Table3[[#This Row],[No of Products in one Sale]]</f>
        <v>288</v>
      </c>
      <c r="K520">
        <f ca="1">Table3[[#This Row],[Revenue]]-(Table3[[#This Row],[Discount]]*100)</f>
        <v>229.32173492600137</v>
      </c>
    </row>
    <row r="521" spans="1:11" x14ac:dyDescent="0.3">
      <c r="A521" t="s">
        <v>544</v>
      </c>
      <c r="B521" t="s">
        <v>52</v>
      </c>
      <c r="C521" s="1">
        <v>44802</v>
      </c>
      <c r="D521" t="s">
        <v>60</v>
      </c>
      <c r="E521" t="s">
        <v>67</v>
      </c>
      <c r="F521">
        <v>65</v>
      </c>
      <c r="G521" t="s">
        <v>2</v>
      </c>
      <c r="H521" s="2">
        <v>3</v>
      </c>
      <c r="I521" s="3">
        <f t="shared" ca="1" si="0"/>
        <v>9.3965754506590504E-2</v>
      </c>
      <c r="J521">
        <f>Table3[[#This Row],[Price of One Product]]*Table3[[#This Row],[No of Products in one Sale]]</f>
        <v>195</v>
      </c>
      <c r="K521">
        <f ca="1">Table3[[#This Row],[Revenue]]-(Table3[[#This Row],[Discount]]*100)</f>
        <v>185.60342454934096</v>
      </c>
    </row>
    <row r="522" spans="1:11" x14ac:dyDescent="0.3">
      <c r="A522" t="s">
        <v>545</v>
      </c>
      <c r="B522" t="s">
        <v>53</v>
      </c>
      <c r="C522" s="1">
        <v>44791</v>
      </c>
      <c r="D522" t="s">
        <v>61</v>
      </c>
      <c r="E522" t="s">
        <v>66</v>
      </c>
      <c r="F522">
        <v>250</v>
      </c>
      <c r="G522" t="s">
        <v>0</v>
      </c>
      <c r="H522" s="2">
        <v>1</v>
      </c>
      <c r="I522" s="3">
        <f t="shared" ca="1" si="0"/>
        <v>0.46518692734677602</v>
      </c>
      <c r="J522">
        <f>Table3[[#This Row],[Price of One Product]]*Table3[[#This Row],[No of Products in one Sale]]</f>
        <v>250</v>
      </c>
      <c r="K522">
        <f ca="1">Table3[[#This Row],[Revenue]]-(Table3[[#This Row],[Discount]]*100)</f>
        <v>203.48130726532241</v>
      </c>
    </row>
    <row r="523" spans="1:11" x14ac:dyDescent="0.3">
      <c r="A523" t="s">
        <v>546</v>
      </c>
      <c r="B523" t="s">
        <v>54</v>
      </c>
      <c r="C523" s="1">
        <v>44795</v>
      </c>
      <c r="D523" t="s">
        <v>62</v>
      </c>
      <c r="E523" t="s">
        <v>66</v>
      </c>
      <c r="F523">
        <v>130</v>
      </c>
      <c r="G523" t="s">
        <v>1</v>
      </c>
      <c r="H523" s="2">
        <v>3</v>
      </c>
      <c r="I523" s="3">
        <f t="shared" ca="1" si="0"/>
        <v>0.78105354480449984</v>
      </c>
      <c r="J523">
        <f>Table3[[#This Row],[Price of One Product]]*Table3[[#This Row],[No of Products in one Sale]]</f>
        <v>390</v>
      </c>
      <c r="K523">
        <f ca="1">Table3[[#This Row],[Revenue]]-(Table3[[#This Row],[Discount]]*100)</f>
        <v>311.89464551955001</v>
      </c>
    </row>
    <row r="524" spans="1:11" x14ac:dyDescent="0.3">
      <c r="A524" t="s">
        <v>547</v>
      </c>
      <c r="B524" t="s">
        <v>51</v>
      </c>
      <c r="C524" s="1">
        <v>44759</v>
      </c>
      <c r="D524" t="s">
        <v>59</v>
      </c>
      <c r="E524" t="s">
        <v>66</v>
      </c>
      <c r="F524">
        <v>72</v>
      </c>
      <c r="G524" t="s">
        <v>2</v>
      </c>
      <c r="H524" s="2">
        <v>6</v>
      </c>
      <c r="I524" s="3">
        <f t="shared" ca="1" si="0"/>
        <v>0.61652897817856611</v>
      </c>
      <c r="J524">
        <f>Table3[[#This Row],[Price of One Product]]*Table3[[#This Row],[No of Products in one Sale]]</f>
        <v>432</v>
      </c>
      <c r="K524">
        <f ca="1">Table3[[#This Row],[Revenue]]-(Table3[[#This Row],[Discount]]*100)</f>
        <v>370.34710218214337</v>
      </c>
    </row>
    <row r="525" spans="1:11" x14ac:dyDescent="0.3">
      <c r="A525" t="s">
        <v>548</v>
      </c>
      <c r="B525" t="s">
        <v>52</v>
      </c>
      <c r="C525" s="1">
        <v>44756</v>
      </c>
      <c r="D525" t="s">
        <v>60</v>
      </c>
      <c r="E525" t="s">
        <v>66</v>
      </c>
      <c r="F525">
        <v>65</v>
      </c>
      <c r="G525" t="s">
        <v>0</v>
      </c>
      <c r="H525" s="2">
        <v>12</v>
      </c>
      <c r="I525" s="3">
        <f t="shared" ca="1" si="0"/>
        <v>0.36462393940919224</v>
      </c>
      <c r="J525">
        <f>Table3[[#This Row],[Price of One Product]]*Table3[[#This Row],[No of Products in one Sale]]</f>
        <v>780</v>
      </c>
      <c r="K525">
        <f ca="1">Table3[[#This Row],[Revenue]]-(Table3[[#This Row],[Discount]]*100)</f>
        <v>743.53760605908076</v>
      </c>
    </row>
    <row r="526" spans="1:11" x14ac:dyDescent="0.3">
      <c r="A526" t="s">
        <v>549</v>
      </c>
      <c r="B526" t="s">
        <v>53</v>
      </c>
      <c r="C526" s="1">
        <v>44786</v>
      </c>
      <c r="D526" t="s">
        <v>61</v>
      </c>
      <c r="E526" t="s">
        <v>66</v>
      </c>
      <c r="F526">
        <v>250</v>
      </c>
      <c r="G526" t="s">
        <v>1</v>
      </c>
      <c r="H526" s="2">
        <v>3</v>
      </c>
      <c r="I526" s="3">
        <f t="shared" ca="1" si="0"/>
        <v>0.34166507412085267</v>
      </c>
      <c r="J526">
        <f>Table3[[#This Row],[Price of One Product]]*Table3[[#This Row],[No of Products in one Sale]]</f>
        <v>750</v>
      </c>
      <c r="K526">
        <f ca="1">Table3[[#This Row],[Revenue]]-(Table3[[#This Row],[Discount]]*100)</f>
        <v>715.83349258791475</v>
      </c>
    </row>
    <row r="527" spans="1:11" x14ac:dyDescent="0.3">
      <c r="A527" t="s">
        <v>550</v>
      </c>
      <c r="B527" t="s">
        <v>54</v>
      </c>
      <c r="C527" s="1">
        <v>44757</v>
      </c>
      <c r="D527" t="s">
        <v>62</v>
      </c>
      <c r="E527" t="s">
        <v>66</v>
      </c>
      <c r="F527">
        <v>130</v>
      </c>
      <c r="G527" t="s">
        <v>2</v>
      </c>
      <c r="H527" s="2">
        <v>5</v>
      </c>
      <c r="I527" s="3">
        <f t="shared" ca="1" si="0"/>
        <v>7.5964944278021584E-2</v>
      </c>
      <c r="J527">
        <f>Table3[[#This Row],[Price of One Product]]*Table3[[#This Row],[No of Products in one Sale]]</f>
        <v>650</v>
      </c>
      <c r="K527">
        <f ca="1">Table3[[#This Row],[Revenue]]-(Table3[[#This Row],[Discount]]*100)</f>
        <v>642.40350557219779</v>
      </c>
    </row>
    <row r="528" spans="1:11" x14ac:dyDescent="0.3">
      <c r="A528" t="s">
        <v>551</v>
      </c>
      <c r="B528" t="s">
        <v>55</v>
      </c>
      <c r="C528" s="1">
        <v>44787</v>
      </c>
      <c r="D528" t="s">
        <v>63</v>
      </c>
      <c r="E528" t="s">
        <v>66</v>
      </c>
      <c r="F528">
        <v>60</v>
      </c>
      <c r="G528" t="s">
        <v>0</v>
      </c>
      <c r="H528" s="2">
        <v>7</v>
      </c>
      <c r="I528" s="3">
        <f t="shared" ca="1" si="0"/>
        <v>0.25311645357140522</v>
      </c>
      <c r="J528">
        <f>Table3[[#This Row],[Price of One Product]]*Table3[[#This Row],[No of Products in one Sale]]</f>
        <v>420</v>
      </c>
      <c r="K528">
        <f ca="1">Table3[[#This Row],[Revenue]]-(Table3[[#This Row],[Discount]]*100)</f>
        <v>394.68835464285951</v>
      </c>
    </row>
    <row r="529" spans="1:11" x14ac:dyDescent="0.3">
      <c r="A529" t="s">
        <v>552</v>
      </c>
      <c r="B529" t="s">
        <v>51</v>
      </c>
      <c r="C529" s="1">
        <v>44763</v>
      </c>
      <c r="D529" t="s">
        <v>59</v>
      </c>
      <c r="E529" t="s">
        <v>66</v>
      </c>
      <c r="F529">
        <v>72</v>
      </c>
      <c r="G529" t="s">
        <v>1</v>
      </c>
      <c r="H529" s="2">
        <v>7</v>
      </c>
      <c r="I529" s="3">
        <f t="shared" ca="1" si="0"/>
        <v>0.30069230398974334</v>
      </c>
      <c r="J529">
        <f>Table3[[#This Row],[Price of One Product]]*Table3[[#This Row],[No of Products in one Sale]]</f>
        <v>504</v>
      </c>
      <c r="K529">
        <f ca="1">Table3[[#This Row],[Revenue]]-(Table3[[#This Row],[Discount]]*100)</f>
        <v>473.93076960102564</v>
      </c>
    </row>
    <row r="530" spans="1:11" x14ac:dyDescent="0.3">
      <c r="A530" t="s">
        <v>553</v>
      </c>
      <c r="B530" t="s">
        <v>52</v>
      </c>
      <c r="C530" s="1">
        <v>44799</v>
      </c>
      <c r="D530" t="s">
        <v>60</v>
      </c>
      <c r="E530" t="s">
        <v>66</v>
      </c>
      <c r="F530">
        <v>65</v>
      </c>
      <c r="G530" t="s">
        <v>2</v>
      </c>
      <c r="H530" s="2">
        <v>12</v>
      </c>
      <c r="I530" s="3">
        <f t="shared" ca="1" si="0"/>
        <v>0.3963519944159678</v>
      </c>
      <c r="J530">
        <f>Table3[[#This Row],[Price of One Product]]*Table3[[#This Row],[No of Products in one Sale]]</f>
        <v>780</v>
      </c>
      <c r="K530">
        <f ca="1">Table3[[#This Row],[Revenue]]-(Table3[[#This Row],[Discount]]*100)</f>
        <v>740.3648005584032</v>
      </c>
    </row>
    <row r="531" spans="1:11" x14ac:dyDescent="0.3">
      <c r="A531" t="s">
        <v>554</v>
      </c>
      <c r="B531" t="s">
        <v>53</v>
      </c>
      <c r="C531" s="1">
        <v>44798</v>
      </c>
      <c r="D531" t="s">
        <v>61</v>
      </c>
      <c r="E531" t="s">
        <v>67</v>
      </c>
      <c r="F531">
        <v>250</v>
      </c>
      <c r="G531" t="s">
        <v>0</v>
      </c>
      <c r="H531" s="2">
        <v>1</v>
      </c>
      <c r="I531" s="3">
        <f t="shared" ca="1" si="0"/>
        <v>0.99225459344574996</v>
      </c>
      <c r="J531">
        <f>Table3[[#This Row],[Price of One Product]]*Table3[[#This Row],[No of Products in one Sale]]</f>
        <v>250</v>
      </c>
      <c r="K531">
        <f ca="1">Table3[[#This Row],[Revenue]]-(Table3[[#This Row],[Discount]]*100)</f>
        <v>150.774540655425</v>
      </c>
    </row>
    <row r="532" spans="1:11" x14ac:dyDescent="0.3">
      <c r="A532" t="s">
        <v>555</v>
      </c>
      <c r="B532" t="s">
        <v>54</v>
      </c>
      <c r="C532" s="1">
        <v>44807</v>
      </c>
      <c r="D532" t="s">
        <v>62</v>
      </c>
      <c r="E532" t="s">
        <v>66</v>
      </c>
      <c r="F532">
        <v>130</v>
      </c>
      <c r="G532" t="s">
        <v>1</v>
      </c>
      <c r="H532" s="2">
        <v>2</v>
      </c>
      <c r="I532" s="3">
        <f t="shared" ca="1" si="0"/>
        <v>0.33851352445927885</v>
      </c>
      <c r="J532">
        <f>Table3[[#This Row],[Price of One Product]]*Table3[[#This Row],[No of Products in one Sale]]</f>
        <v>260</v>
      </c>
      <c r="K532">
        <f ca="1">Table3[[#This Row],[Revenue]]-(Table3[[#This Row],[Discount]]*100)</f>
        <v>226.14864755407211</v>
      </c>
    </row>
    <row r="533" spans="1:11" x14ac:dyDescent="0.3">
      <c r="A533" t="s">
        <v>556</v>
      </c>
      <c r="B533" t="s">
        <v>51</v>
      </c>
      <c r="C533" s="1">
        <v>44769</v>
      </c>
      <c r="D533" t="s">
        <v>59</v>
      </c>
      <c r="E533" t="s">
        <v>66</v>
      </c>
      <c r="F533">
        <v>72</v>
      </c>
      <c r="G533" t="s">
        <v>2</v>
      </c>
      <c r="H533" s="2">
        <v>7</v>
      </c>
      <c r="I533" s="3">
        <f t="shared" ca="1" si="0"/>
        <v>0.13880718701087713</v>
      </c>
      <c r="J533">
        <f>Table3[[#This Row],[Price of One Product]]*Table3[[#This Row],[No of Products in one Sale]]</f>
        <v>504</v>
      </c>
      <c r="K533">
        <f ca="1">Table3[[#This Row],[Revenue]]-(Table3[[#This Row],[Discount]]*100)</f>
        <v>490.11928129891231</v>
      </c>
    </row>
    <row r="534" spans="1:11" x14ac:dyDescent="0.3">
      <c r="A534" t="s">
        <v>557</v>
      </c>
      <c r="B534" t="s">
        <v>52</v>
      </c>
      <c r="C534" s="1">
        <v>44779</v>
      </c>
      <c r="D534" t="s">
        <v>60</v>
      </c>
      <c r="E534" t="s">
        <v>66</v>
      </c>
      <c r="F534">
        <v>65</v>
      </c>
      <c r="G534" t="s">
        <v>0</v>
      </c>
      <c r="H534" s="2">
        <v>3</v>
      </c>
      <c r="I534" s="3">
        <f t="shared" ca="1" si="0"/>
        <v>0.25366911759016919</v>
      </c>
      <c r="J534">
        <f>Table3[[#This Row],[Price of One Product]]*Table3[[#This Row],[No of Products in one Sale]]</f>
        <v>195</v>
      </c>
      <c r="K534">
        <f ca="1">Table3[[#This Row],[Revenue]]-(Table3[[#This Row],[Discount]]*100)</f>
        <v>169.63308824098308</v>
      </c>
    </row>
    <row r="535" spans="1:11" x14ac:dyDescent="0.3">
      <c r="A535" t="s">
        <v>558</v>
      </c>
      <c r="B535" t="s">
        <v>53</v>
      </c>
      <c r="C535" s="1">
        <v>44769</v>
      </c>
      <c r="D535" t="s">
        <v>61</v>
      </c>
      <c r="E535" t="s">
        <v>66</v>
      </c>
      <c r="F535">
        <v>250</v>
      </c>
      <c r="G535" t="s">
        <v>1</v>
      </c>
      <c r="H535" s="2">
        <v>2</v>
      </c>
      <c r="I535" s="3">
        <f t="shared" ca="1" si="0"/>
        <v>0.14968108024476523</v>
      </c>
      <c r="J535">
        <f>Table3[[#This Row],[Price of One Product]]*Table3[[#This Row],[No of Products in one Sale]]</f>
        <v>500</v>
      </c>
      <c r="K535">
        <f ca="1">Table3[[#This Row],[Revenue]]-(Table3[[#This Row],[Discount]]*100)</f>
        <v>485.03189197552348</v>
      </c>
    </row>
    <row r="536" spans="1:11" x14ac:dyDescent="0.3">
      <c r="A536" t="s">
        <v>559</v>
      </c>
      <c r="B536" t="s">
        <v>54</v>
      </c>
      <c r="C536" s="1">
        <v>44756</v>
      </c>
      <c r="D536" t="s">
        <v>62</v>
      </c>
      <c r="E536" t="s">
        <v>66</v>
      </c>
      <c r="F536">
        <v>130</v>
      </c>
      <c r="G536" t="s">
        <v>2</v>
      </c>
      <c r="H536" s="2">
        <v>3</v>
      </c>
      <c r="I536" s="3">
        <f t="shared" ca="1" si="0"/>
        <v>0.15162984636061749</v>
      </c>
      <c r="J536">
        <f>Table3[[#This Row],[Price of One Product]]*Table3[[#This Row],[No of Products in one Sale]]</f>
        <v>390</v>
      </c>
      <c r="K536">
        <f ca="1">Table3[[#This Row],[Revenue]]-(Table3[[#This Row],[Discount]]*100)</f>
        <v>374.83701536393824</v>
      </c>
    </row>
    <row r="537" spans="1:11" x14ac:dyDescent="0.3">
      <c r="A537" t="s">
        <v>560</v>
      </c>
      <c r="B537" t="s">
        <v>55</v>
      </c>
      <c r="C537" s="1">
        <v>44799</v>
      </c>
      <c r="D537" t="s">
        <v>63</v>
      </c>
      <c r="E537" t="s">
        <v>67</v>
      </c>
      <c r="F537">
        <v>60</v>
      </c>
      <c r="G537" t="s">
        <v>0</v>
      </c>
      <c r="H537" s="2">
        <v>12</v>
      </c>
      <c r="I537" s="3">
        <f t="shared" ca="1" si="0"/>
        <v>0.63701345124369457</v>
      </c>
      <c r="J537">
        <f>Table3[[#This Row],[Price of One Product]]*Table3[[#This Row],[No of Products in one Sale]]</f>
        <v>720</v>
      </c>
      <c r="K537">
        <f ca="1">Table3[[#This Row],[Revenue]]-(Table3[[#This Row],[Discount]]*100)</f>
        <v>656.29865487563052</v>
      </c>
    </row>
    <row r="538" spans="1:11" x14ac:dyDescent="0.3">
      <c r="A538" t="s">
        <v>561</v>
      </c>
      <c r="B538" t="s">
        <v>56</v>
      </c>
      <c r="C538" s="1">
        <v>44807</v>
      </c>
      <c r="D538" t="s">
        <v>64</v>
      </c>
      <c r="E538" t="s">
        <v>66</v>
      </c>
      <c r="F538">
        <v>95</v>
      </c>
      <c r="G538" t="s">
        <v>1</v>
      </c>
      <c r="H538" s="2">
        <v>3</v>
      </c>
      <c r="I538" s="3">
        <f t="shared" ca="1" si="0"/>
        <v>0.7191860686804683</v>
      </c>
      <c r="J538">
        <f>Table3[[#This Row],[Price of One Product]]*Table3[[#This Row],[No of Products in one Sale]]</f>
        <v>285</v>
      </c>
      <c r="K538">
        <f ca="1">Table3[[#This Row],[Revenue]]-(Table3[[#This Row],[Discount]]*100)</f>
        <v>213.08139313195318</v>
      </c>
    </row>
    <row r="539" spans="1:11" x14ac:dyDescent="0.3">
      <c r="A539" t="s">
        <v>562</v>
      </c>
      <c r="B539" t="s">
        <v>51</v>
      </c>
      <c r="C539" s="1">
        <v>44769</v>
      </c>
      <c r="D539" t="s">
        <v>59</v>
      </c>
      <c r="E539" t="s">
        <v>66</v>
      </c>
      <c r="F539">
        <v>72</v>
      </c>
      <c r="G539" t="s">
        <v>2</v>
      </c>
      <c r="H539" s="2">
        <v>6</v>
      </c>
      <c r="I539" s="3">
        <f t="shared" ca="1" si="0"/>
        <v>0.7991363978227437</v>
      </c>
      <c r="J539">
        <f>Table3[[#This Row],[Price of One Product]]*Table3[[#This Row],[No of Products in one Sale]]</f>
        <v>432</v>
      </c>
      <c r="K539">
        <f ca="1">Table3[[#This Row],[Revenue]]-(Table3[[#This Row],[Discount]]*100)</f>
        <v>352.08636021772566</v>
      </c>
    </row>
    <row r="540" spans="1:11" x14ac:dyDescent="0.3">
      <c r="A540" t="s">
        <v>563</v>
      </c>
      <c r="B540" t="s">
        <v>52</v>
      </c>
      <c r="C540" s="1">
        <v>44805</v>
      </c>
      <c r="D540" t="s">
        <v>60</v>
      </c>
      <c r="E540" t="s">
        <v>66</v>
      </c>
      <c r="F540">
        <v>65</v>
      </c>
      <c r="G540" t="s">
        <v>0</v>
      </c>
      <c r="H540" s="2">
        <v>5</v>
      </c>
      <c r="I540" s="3">
        <f t="shared" ca="1" si="0"/>
        <v>0.55739429991301326</v>
      </c>
      <c r="J540">
        <f>Table3[[#This Row],[Price of One Product]]*Table3[[#This Row],[No of Products in one Sale]]</f>
        <v>325</v>
      </c>
      <c r="K540">
        <f ca="1">Table3[[#This Row],[Revenue]]-(Table3[[#This Row],[Discount]]*100)</f>
        <v>269.26057000869866</v>
      </c>
    </row>
    <row r="541" spans="1:11" x14ac:dyDescent="0.3">
      <c r="A541" t="s">
        <v>564</v>
      </c>
      <c r="B541" t="s">
        <v>53</v>
      </c>
      <c r="C541" s="1">
        <v>44796</v>
      </c>
      <c r="D541" t="s">
        <v>61</v>
      </c>
      <c r="E541" t="s">
        <v>67</v>
      </c>
      <c r="F541">
        <v>250</v>
      </c>
      <c r="G541" t="s">
        <v>1</v>
      </c>
      <c r="H541" s="2">
        <v>3</v>
      </c>
      <c r="I541" s="3">
        <f t="shared" ca="1" si="0"/>
        <v>0.88745581499264226</v>
      </c>
      <c r="J541">
        <f>Table3[[#This Row],[Price of One Product]]*Table3[[#This Row],[No of Products in one Sale]]</f>
        <v>750</v>
      </c>
      <c r="K541">
        <f ca="1">Table3[[#This Row],[Revenue]]-(Table3[[#This Row],[Discount]]*100)</f>
        <v>661.25441850073582</v>
      </c>
    </row>
    <row r="542" spans="1:11" x14ac:dyDescent="0.3">
      <c r="A542" t="s">
        <v>565</v>
      </c>
      <c r="B542" t="s">
        <v>54</v>
      </c>
      <c r="C542" s="1">
        <v>44798</v>
      </c>
      <c r="D542" t="s">
        <v>62</v>
      </c>
      <c r="E542" t="s">
        <v>67</v>
      </c>
      <c r="F542">
        <v>130</v>
      </c>
      <c r="G542" t="s">
        <v>2</v>
      </c>
      <c r="H542" s="2">
        <v>5</v>
      </c>
      <c r="I542" s="3">
        <f t="shared" ca="1" si="0"/>
        <v>0.10516536515256336</v>
      </c>
      <c r="J542">
        <f>Table3[[#This Row],[Price of One Product]]*Table3[[#This Row],[No of Products in one Sale]]</f>
        <v>650</v>
      </c>
      <c r="K542">
        <f ca="1">Table3[[#This Row],[Revenue]]-(Table3[[#This Row],[Discount]]*100)</f>
        <v>639.48346348474365</v>
      </c>
    </row>
    <row r="543" spans="1:11" x14ac:dyDescent="0.3">
      <c r="A543" t="s">
        <v>566</v>
      </c>
      <c r="B543" t="s">
        <v>51</v>
      </c>
      <c r="C543" s="1">
        <v>44756</v>
      </c>
      <c r="D543" t="s">
        <v>59</v>
      </c>
      <c r="E543" t="s">
        <v>67</v>
      </c>
      <c r="F543">
        <v>72</v>
      </c>
      <c r="G543" t="s">
        <v>0</v>
      </c>
      <c r="H543" s="2">
        <v>6</v>
      </c>
      <c r="I543" s="3">
        <f t="shared" ca="1" si="0"/>
        <v>0.90872989262848747</v>
      </c>
      <c r="J543">
        <f>Table3[[#This Row],[Price of One Product]]*Table3[[#This Row],[No of Products in one Sale]]</f>
        <v>432</v>
      </c>
      <c r="K543">
        <f ca="1">Table3[[#This Row],[Revenue]]-(Table3[[#This Row],[Discount]]*100)</f>
        <v>341.12701073715124</v>
      </c>
    </row>
    <row r="544" spans="1:11" x14ac:dyDescent="0.3">
      <c r="A544" t="s">
        <v>567</v>
      </c>
      <c r="B544" t="s">
        <v>52</v>
      </c>
      <c r="C544" s="1">
        <v>44800</v>
      </c>
      <c r="D544" t="s">
        <v>60</v>
      </c>
      <c r="E544" t="s">
        <v>67</v>
      </c>
      <c r="F544">
        <v>65</v>
      </c>
      <c r="G544" t="s">
        <v>1</v>
      </c>
      <c r="H544" s="2">
        <v>11</v>
      </c>
      <c r="I544" s="3">
        <f t="shared" ca="1" si="0"/>
        <v>0.75123593843333725</v>
      </c>
      <c r="J544">
        <f>Table3[[#This Row],[Price of One Product]]*Table3[[#This Row],[No of Products in one Sale]]</f>
        <v>715</v>
      </c>
      <c r="K544">
        <f ca="1">Table3[[#This Row],[Revenue]]-(Table3[[#This Row],[Discount]]*100)</f>
        <v>639.87640615666623</v>
      </c>
    </row>
    <row r="545" spans="1:11" x14ac:dyDescent="0.3">
      <c r="A545" t="s">
        <v>568</v>
      </c>
      <c r="B545" t="s">
        <v>53</v>
      </c>
      <c r="C545" s="1">
        <v>44758</v>
      </c>
      <c r="D545" t="s">
        <v>61</v>
      </c>
      <c r="E545" t="s">
        <v>67</v>
      </c>
      <c r="F545">
        <v>250</v>
      </c>
      <c r="G545" t="s">
        <v>2</v>
      </c>
      <c r="H545" s="2">
        <v>1</v>
      </c>
      <c r="I545" s="3">
        <f t="shared" ca="1" si="0"/>
        <v>0.19256849997976999</v>
      </c>
      <c r="J545">
        <f>Table3[[#This Row],[Price of One Product]]*Table3[[#This Row],[No of Products in one Sale]]</f>
        <v>250</v>
      </c>
      <c r="K545">
        <f ca="1">Table3[[#This Row],[Revenue]]-(Table3[[#This Row],[Discount]]*100)</f>
        <v>230.74315000202301</v>
      </c>
    </row>
    <row r="546" spans="1:11" x14ac:dyDescent="0.3">
      <c r="A546" t="s">
        <v>569</v>
      </c>
      <c r="B546" t="s">
        <v>54</v>
      </c>
      <c r="C546" s="1">
        <v>44788</v>
      </c>
      <c r="D546" t="s">
        <v>62</v>
      </c>
      <c r="E546" t="s">
        <v>67</v>
      </c>
      <c r="F546">
        <v>130</v>
      </c>
      <c r="G546" t="s">
        <v>0</v>
      </c>
      <c r="H546" s="2">
        <v>3</v>
      </c>
      <c r="I546" s="3">
        <f t="shared" ca="1" si="0"/>
        <v>0.31335143943123533</v>
      </c>
      <c r="J546">
        <f>Table3[[#This Row],[Price of One Product]]*Table3[[#This Row],[No of Products in one Sale]]</f>
        <v>390</v>
      </c>
      <c r="K546">
        <f ca="1">Table3[[#This Row],[Revenue]]-(Table3[[#This Row],[Discount]]*100)</f>
        <v>358.66485605687649</v>
      </c>
    </row>
    <row r="547" spans="1:11" x14ac:dyDescent="0.3">
      <c r="A547" t="s">
        <v>570</v>
      </c>
      <c r="B547" t="s">
        <v>51</v>
      </c>
      <c r="C547" s="1">
        <v>44793</v>
      </c>
      <c r="D547" t="s">
        <v>59</v>
      </c>
      <c r="E547" t="s">
        <v>66</v>
      </c>
      <c r="F547">
        <v>72</v>
      </c>
      <c r="G547" t="s">
        <v>0</v>
      </c>
      <c r="H547" s="2">
        <v>10</v>
      </c>
      <c r="I547" s="3">
        <f t="shared" ca="1" si="0"/>
        <v>0.15800399698947731</v>
      </c>
      <c r="J547">
        <f>Table3[[#This Row],[Price of One Product]]*Table3[[#This Row],[No of Products in one Sale]]</f>
        <v>720</v>
      </c>
      <c r="K547">
        <f ca="1">Table3[[#This Row],[Revenue]]-(Table3[[#This Row],[Discount]]*100)</f>
        <v>704.19960030105221</v>
      </c>
    </row>
    <row r="548" spans="1:11" x14ac:dyDescent="0.3">
      <c r="A548" t="s">
        <v>571</v>
      </c>
      <c r="B548" t="s">
        <v>52</v>
      </c>
      <c r="C548" s="1">
        <v>44784</v>
      </c>
      <c r="D548" t="s">
        <v>60</v>
      </c>
      <c r="E548" t="s">
        <v>67</v>
      </c>
      <c r="F548">
        <v>65</v>
      </c>
      <c r="G548" t="s">
        <v>1</v>
      </c>
      <c r="H548" s="2">
        <v>6</v>
      </c>
      <c r="I548" s="3">
        <f t="shared" ca="1" si="0"/>
        <v>0.35505910384634221</v>
      </c>
      <c r="J548">
        <f>Table3[[#This Row],[Price of One Product]]*Table3[[#This Row],[No of Products in one Sale]]</f>
        <v>390</v>
      </c>
      <c r="K548">
        <f ca="1">Table3[[#This Row],[Revenue]]-(Table3[[#This Row],[Discount]]*100)</f>
        <v>354.49408961536579</v>
      </c>
    </row>
    <row r="549" spans="1:11" x14ac:dyDescent="0.3">
      <c r="A549" t="s">
        <v>572</v>
      </c>
      <c r="B549" t="s">
        <v>53</v>
      </c>
      <c r="C549" s="1">
        <v>44793</v>
      </c>
      <c r="D549" t="s">
        <v>61</v>
      </c>
      <c r="E549" t="s">
        <v>66</v>
      </c>
      <c r="F549">
        <v>250</v>
      </c>
      <c r="G549" t="s">
        <v>2</v>
      </c>
      <c r="H549" s="2">
        <v>2</v>
      </c>
      <c r="I549" s="3">
        <f t="shared" ca="1" si="0"/>
        <v>0.67768828751843035</v>
      </c>
      <c r="J549">
        <f>Table3[[#This Row],[Price of One Product]]*Table3[[#This Row],[No of Products in one Sale]]</f>
        <v>500</v>
      </c>
      <c r="K549">
        <f ca="1">Table3[[#This Row],[Revenue]]-(Table3[[#This Row],[Discount]]*100)</f>
        <v>432.23117124815695</v>
      </c>
    </row>
    <row r="550" spans="1:11" x14ac:dyDescent="0.3">
      <c r="A550" t="s">
        <v>573</v>
      </c>
      <c r="B550" t="s">
        <v>54</v>
      </c>
      <c r="C550" s="1">
        <v>44796</v>
      </c>
      <c r="D550" t="s">
        <v>62</v>
      </c>
      <c r="E550" t="s">
        <v>67</v>
      </c>
      <c r="F550">
        <v>130</v>
      </c>
      <c r="G550" t="s">
        <v>0</v>
      </c>
      <c r="H550" s="2">
        <v>5</v>
      </c>
      <c r="I550" s="3">
        <f t="shared" ca="1" si="0"/>
        <v>0.25445970931708428</v>
      </c>
      <c r="J550">
        <f>Table3[[#This Row],[Price of One Product]]*Table3[[#This Row],[No of Products in one Sale]]</f>
        <v>650</v>
      </c>
      <c r="K550">
        <f ca="1">Table3[[#This Row],[Revenue]]-(Table3[[#This Row],[Discount]]*100)</f>
        <v>624.55402906829158</v>
      </c>
    </row>
    <row r="551" spans="1:11" x14ac:dyDescent="0.3">
      <c r="A551" t="s">
        <v>574</v>
      </c>
      <c r="B551" t="s">
        <v>51</v>
      </c>
      <c r="C551" s="1">
        <v>44758</v>
      </c>
      <c r="D551" t="s">
        <v>59</v>
      </c>
      <c r="E551" t="s">
        <v>66</v>
      </c>
      <c r="F551">
        <v>72</v>
      </c>
      <c r="G551" t="s">
        <v>1</v>
      </c>
      <c r="H551" s="2">
        <v>9</v>
      </c>
      <c r="I551" s="3">
        <f t="shared" ca="1" si="0"/>
        <v>0.14842254765205309</v>
      </c>
      <c r="J551">
        <f>Table3[[#This Row],[Price of One Product]]*Table3[[#This Row],[No of Products in one Sale]]</f>
        <v>648</v>
      </c>
      <c r="K551">
        <f ca="1">Table3[[#This Row],[Revenue]]-(Table3[[#This Row],[Discount]]*100)</f>
        <v>633.15774523479467</v>
      </c>
    </row>
    <row r="552" spans="1:11" x14ac:dyDescent="0.3">
      <c r="A552" t="s">
        <v>575</v>
      </c>
      <c r="B552" t="s">
        <v>52</v>
      </c>
      <c r="C552" s="1">
        <v>44757</v>
      </c>
      <c r="D552" t="s">
        <v>60</v>
      </c>
      <c r="E552" t="s">
        <v>67</v>
      </c>
      <c r="F552">
        <v>65</v>
      </c>
      <c r="G552" t="s">
        <v>2</v>
      </c>
      <c r="H552" s="2">
        <v>5</v>
      </c>
      <c r="I552" s="3">
        <f t="shared" ca="1" si="0"/>
        <v>0.6843214000594634</v>
      </c>
      <c r="J552">
        <f>Table3[[#This Row],[Price of One Product]]*Table3[[#This Row],[No of Products in one Sale]]</f>
        <v>325</v>
      </c>
      <c r="K552">
        <f ca="1">Table3[[#This Row],[Revenue]]-(Table3[[#This Row],[Discount]]*100)</f>
        <v>256.56785999405366</v>
      </c>
    </row>
    <row r="553" spans="1:11" x14ac:dyDescent="0.3">
      <c r="A553" t="s">
        <v>576</v>
      </c>
      <c r="B553" t="s">
        <v>53</v>
      </c>
      <c r="C553" s="1">
        <v>44758</v>
      </c>
      <c r="D553" t="s">
        <v>61</v>
      </c>
      <c r="E553" t="s">
        <v>66</v>
      </c>
      <c r="F553">
        <v>250</v>
      </c>
      <c r="G553" t="s">
        <v>0</v>
      </c>
      <c r="H553" s="2">
        <v>1</v>
      </c>
      <c r="I553" s="3">
        <f t="shared" ca="1" si="0"/>
        <v>0.74027178837449248</v>
      </c>
      <c r="J553">
        <f>Table3[[#This Row],[Price of One Product]]*Table3[[#This Row],[No of Products in one Sale]]</f>
        <v>250</v>
      </c>
      <c r="K553">
        <f ca="1">Table3[[#This Row],[Revenue]]-(Table3[[#This Row],[Discount]]*100)</f>
        <v>175.97282116255076</v>
      </c>
    </row>
    <row r="554" spans="1:11" x14ac:dyDescent="0.3">
      <c r="A554" t="s">
        <v>577</v>
      </c>
      <c r="B554" t="s">
        <v>54</v>
      </c>
      <c r="C554" s="1">
        <v>44800</v>
      </c>
      <c r="D554" t="s">
        <v>62</v>
      </c>
      <c r="E554" t="s">
        <v>67</v>
      </c>
      <c r="F554">
        <v>130</v>
      </c>
      <c r="G554" t="s">
        <v>1</v>
      </c>
      <c r="H554" s="2">
        <v>3</v>
      </c>
      <c r="I554" s="3">
        <f t="shared" ca="1" si="0"/>
        <v>0.6165899112830483</v>
      </c>
      <c r="J554">
        <f>Table3[[#This Row],[Price of One Product]]*Table3[[#This Row],[No of Products in one Sale]]</f>
        <v>390</v>
      </c>
      <c r="K554">
        <f ca="1">Table3[[#This Row],[Revenue]]-(Table3[[#This Row],[Discount]]*100)</f>
        <v>328.34100887169518</v>
      </c>
    </row>
    <row r="555" spans="1:11" x14ac:dyDescent="0.3">
      <c r="A555" t="s">
        <v>578</v>
      </c>
      <c r="B555" t="s">
        <v>55</v>
      </c>
      <c r="C555" s="1">
        <v>44780</v>
      </c>
      <c r="D555" t="s">
        <v>63</v>
      </c>
      <c r="E555" t="s">
        <v>66</v>
      </c>
      <c r="F555">
        <v>60</v>
      </c>
      <c r="G555" t="s">
        <v>2</v>
      </c>
      <c r="H555" s="2">
        <v>7</v>
      </c>
      <c r="I555" s="3">
        <f t="shared" ca="1" si="0"/>
        <v>0.27959959628610009</v>
      </c>
      <c r="J555">
        <f>Table3[[#This Row],[Price of One Product]]*Table3[[#This Row],[No of Products in one Sale]]</f>
        <v>420</v>
      </c>
      <c r="K555">
        <f ca="1">Table3[[#This Row],[Revenue]]-(Table3[[#This Row],[Discount]]*100)</f>
        <v>392.04004037138998</v>
      </c>
    </row>
    <row r="556" spans="1:11" x14ac:dyDescent="0.3">
      <c r="A556" t="s">
        <v>579</v>
      </c>
      <c r="B556" t="s">
        <v>51</v>
      </c>
      <c r="C556" s="1">
        <v>44807</v>
      </c>
      <c r="D556" t="s">
        <v>59</v>
      </c>
      <c r="E556" t="s">
        <v>67</v>
      </c>
      <c r="F556">
        <v>72</v>
      </c>
      <c r="G556" t="s">
        <v>0</v>
      </c>
      <c r="H556" s="2">
        <v>12</v>
      </c>
      <c r="I556" s="3">
        <f t="shared" ca="1" si="0"/>
        <v>0.33924753829302834</v>
      </c>
      <c r="J556">
        <f>Table3[[#This Row],[Price of One Product]]*Table3[[#This Row],[No of Products in one Sale]]</f>
        <v>864</v>
      </c>
      <c r="K556">
        <f ca="1">Table3[[#This Row],[Revenue]]-(Table3[[#This Row],[Discount]]*100)</f>
        <v>830.07524617069714</v>
      </c>
    </row>
    <row r="557" spans="1:11" x14ac:dyDescent="0.3">
      <c r="A557" t="s">
        <v>580</v>
      </c>
      <c r="B557" t="s">
        <v>52</v>
      </c>
      <c r="C557" s="1">
        <v>44798</v>
      </c>
      <c r="D557" t="s">
        <v>60</v>
      </c>
      <c r="E557" t="s">
        <v>66</v>
      </c>
      <c r="F557">
        <v>65</v>
      </c>
      <c r="G557" t="s">
        <v>1</v>
      </c>
      <c r="H557" s="2">
        <v>12</v>
      </c>
      <c r="I557" s="3">
        <f t="shared" ca="1" si="0"/>
        <v>4.0724356769911707E-2</v>
      </c>
      <c r="J557">
        <f>Table3[[#This Row],[Price of One Product]]*Table3[[#This Row],[No of Products in one Sale]]</f>
        <v>780</v>
      </c>
      <c r="K557">
        <f ca="1">Table3[[#This Row],[Revenue]]-(Table3[[#This Row],[Discount]]*100)</f>
        <v>775.92756432300882</v>
      </c>
    </row>
    <row r="558" spans="1:11" x14ac:dyDescent="0.3">
      <c r="A558" t="s">
        <v>581</v>
      </c>
      <c r="B558" t="s">
        <v>53</v>
      </c>
      <c r="C558" s="1">
        <v>44810</v>
      </c>
      <c r="D558" t="s">
        <v>61</v>
      </c>
      <c r="E558" t="s">
        <v>67</v>
      </c>
      <c r="F558">
        <v>250</v>
      </c>
      <c r="G558" t="s">
        <v>2</v>
      </c>
      <c r="H558" s="2">
        <v>3</v>
      </c>
      <c r="I558" s="3">
        <f t="shared" ca="1" si="0"/>
        <v>3.4068598743932421E-2</v>
      </c>
      <c r="J558">
        <f>Table3[[#This Row],[Price of One Product]]*Table3[[#This Row],[No of Products in one Sale]]</f>
        <v>750</v>
      </c>
      <c r="K558">
        <f ca="1">Table3[[#This Row],[Revenue]]-(Table3[[#This Row],[Discount]]*100)</f>
        <v>746.59314012560674</v>
      </c>
    </row>
    <row r="559" spans="1:11" x14ac:dyDescent="0.3">
      <c r="A559" t="s">
        <v>582</v>
      </c>
      <c r="B559" t="s">
        <v>54</v>
      </c>
      <c r="C559" s="1">
        <v>44764</v>
      </c>
      <c r="D559" t="s">
        <v>62</v>
      </c>
      <c r="E559" t="s">
        <v>66</v>
      </c>
      <c r="F559">
        <v>130</v>
      </c>
      <c r="G559" t="s">
        <v>0</v>
      </c>
      <c r="H559" s="2">
        <v>5</v>
      </c>
      <c r="I559" s="3">
        <f t="shared" ca="1" si="0"/>
        <v>0.4970756277752767</v>
      </c>
      <c r="J559">
        <f>Table3[[#This Row],[Price of One Product]]*Table3[[#This Row],[No of Products in one Sale]]</f>
        <v>650</v>
      </c>
      <c r="K559">
        <f ca="1">Table3[[#This Row],[Revenue]]-(Table3[[#This Row],[Discount]]*100)</f>
        <v>600.29243722247236</v>
      </c>
    </row>
    <row r="560" spans="1:11" x14ac:dyDescent="0.3">
      <c r="A560" t="s">
        <v>583</v>
      </c>
      <c r="B560" t="s">
        <v>51</v>
      </c>
      <c r="C560" s="1">
        <v>44766</v>
      </c>
      <c r="D560" t="s">
        <v>59</v>
      </c>
      <c r="E560" t="s">
        <v>67</v>
      </c>
      <c r="F560">
        <v>72</v>
      </c>
      <c r="G560" t="s">
        <v>1</v>
      </c>
      <c r="H560" s="2">
        <v>4</v>
      </c>
      <c r="I560" s="3">
        <f t="shared" ca="1" si="0"/>
        <v>0.85883666402065273</v>
      </c>
      <c r="J560">
        <f>Table3[[#This Row],[Price of One Product]]*Table3[[#This Row],[No of Products in one Sale]]</f>
        <v>288</v>
      </c>
      <c r="K560">
        <f ca="1">Table3[[#This Row],[Revenue]]-(Table3[[#This Row],[Discount]]*100)</f>
        <v>202.11633359793473</v>
      </c>
    </row>
    <row r="561" spans="1:11" x14ac:dyDescent="0.3">
      <c r="A561" t="s">
        <v>584</v>
      </c>
      <c r="B561" t="s">
        <v>52</v>
      </c>
      <c r="C561" s="1">
        <v>44794</v>
      </c>
      <c r="D561" t="s">
        <v>60</v>
      </c>
      <c r="E561" t="s">
        <v>66</v>
      </c>
      <c r="F561">
        <v>65</v>
      </c>
      <c r="G561" t="s">
        <v>2</v>
      </c>
      <c r="H561" s="2">
        <v>9</v>
      </c>
      <c r="I561" s="3">
        <f t="shared" ca="1" si="0"/>
        <v>0.18254454690529665</v>
      </c>
      <c r="J561">
        <f>Table3[[#This Row],[Price of One Product]]*Table3[[#This Row],[No of Products in one Sale]]</f>
        <v>585</v>
      </c>
      <c r="K561">
        <f ca="1">Table3[[#This Row],[Revenue]]-(Table3[[#This Row],[Discount]]*100)</f>
        <v>566.74554530947034</v>
      </c>
    </row>
    <row r="562" spans="1:11" x14ac:dyDescent="0.3">
      <c r="A562" t="s">
        <v>585</v>
      </c>
      <c r="B562" t="s">
        <v>53</v>
      </c>
      <c r="C562" s="1">
        <v>44800</v>
      </c>
      <c r="D562" t="s">
        <v>61</v>
      </c>
      <c r="E562" t="s">
        <v>67</v>
      </c>
      <c r="F562">
        <v>250</v>
      </c>
      <c r="G562" t="s">
        <v>0</v>
      </c>
      <c r="H562" s="2">
        <v>3</v>
      </c>
      <c r="I562" s="3">
        <f t="shared" ca="1" si="0"/>
        <v>0.49643504969975671</v>
      </c>
      <c r="J562">
        <f>Table3[[#This Row],[Price of One Product]]*Table3[[#This Row],[No of Products in one Sale]]</f>
        <v>750</v>
      </c>
      <c r="K562">
        <f ca="1">Table3[[#This Row],[Revenue]]-(Table3[[#This Row],[Discount]]*100)</f>
        <v>700.35649503002435</v>
      </c>
    </row>
    <row r="563" spans="1:11" x14ac:dyDescent="0.3">
      <c r="A563" t="s">
        <v>586</v>
      </c>
      <c r="B563" t="s">
        <v>54</v>
      </c>
      <c r="C563" s="1">
        <v>44792</v>
      </c>
      <c r="D563" t="s">
        <v>62</v>
      </c>
      <c r="E563" t="s">
        <v>66</v>
      </c>
      <c r="F563">
        <v>130</v>
      </c>
      <c r="G563" t="s">
        <v>1</v>
      </c>
      <c r="H563" s="2">
        <v>5</v>
      </c>
      <c r="I563" s="3">
        <f t="shared" ca="1" si="0"/>
        <v>0.57577348160030672</v>
      </c>
      <c r="J563">
        <f>Table3[[#This Row],[Price of One Product]]*Table3[[#This Row],[No of Products in one Sale]]</f>
        <v>650</v>
      </c>
      <c r="K563">
        <f ca="1">Table3[[#This Row],[Revenue]]-(Table3[[#This Row],[Discount]]*100)</f>
        <v>592.42265183996938</v>
      </c>
    </row>
    <row r="564" spans="1:11" x14ac:dyDescent="0.3">
      <c r="A564" t="s">
        <v>587</v>
      </c>
      <c r="B564" t="s">
        <v>55</v>
      </c>
      <c r="C564" s="1">
        <v>44809</v>
      </c>
      <c r="D564" t="s">
        <v>63</v>
      </c>
      <c r="E564" t="s">
        <v>66</v>
      </c>
      <c r="F564">
        <v>60</v>
      </c>
      <c r="G564" t="s">
        <v>2</v>
      </c>
      <c r="H564" s="2">
        <v>4</v>
      </c>
      <c r="I564" s="3">
        <f t="shared" ca="1" si="0"/>
        <v>0.6386035824623133</v>
      </c>
      <c r="J564">
        <f>Table3[[#This Row],[Price of One Product]]*Table3[[#This Row],[No of Products in one Sale]]</f>
        <v>240</v>
      </c>
      <c r="K564">
        <f ca="1">Table3[[#This Row],[Revenue]]-(Table3[[#This Row],[Discount]]*100)</f>
        <v>176.13964175376867</v>
      </c>
    </row>
    <row r="565" spans="1:11" x14ac:dyDescent="0.3">
      <c r="A565" t="s">
        <v>588</v>
      </c>
      <c r="B565" t="s">
        <v>56</v>
      </c>
      <c r="C565" s="1">
        <v>44789</v>
      </c>
      <c r="D565" t="s">
        <v>64</v>
      </c>
      <c r="E565" t="s">
        <v>67</v>
      </c>
      <c r="F565">
        <v>95</v>
      </c>
      <c r="G565" t="s">
        <v>0</v>
      </c>
      <c r="H565" s="2">
        <v>8</v>
      </c>
      <c r="I565" s="3">
        <f t="shared" ca="1" si="0"/>
        <v>0.49082708908430728</v>
      </c>
      <c r="J565">
        <f>Table3[[#This Row],[Price of One Product]]*Table3[[#This Row],[No of Products in one Sale]]</f>
        <v>760</v>
      </c>
      <c r="K565">
        <f ca="1">Table3[[#This Row],[Revenue]]-(Table3[[#This Row],[Discount]]*100)</f>
        <v>710.91729109156927</v>
      </c>
    </row>
    <row r="566" spans="1:11" x14ac:dyDescent="0.3">
      <c r="A566" t="s">
        <v>589</v>
      </c>
      <c r="B566" t="s">
        <v>51</v>
      </c>
      <c r="C566" s="1">
        <v>44757</v>
      </c>
      <c r="D566" t="s">
        <v>59</v>
      </c>
      <c r="E566" t="s">
        <v>67</v>
      </c>
      <c r="F566">
        <v>72</v>
      </c>
      <c r="G566" t="s">
        <v>1</v>
      </c>
      <c r="H566" s="2">
        <v>9</v>
      </c>
      <c r="I566" s="3">
        <f t="shared" ref="I566:I629" ca="1" si="1">RAND()</f>
        <v>0.76071285487661711</v>
      </c>
      <c r="J566">
        <f>Table3[[#This Row],[Price of One Product]]*Table3[[#This Row],[No of Products in one Sale]]</f>
        <v>648</v>
      </c>
      <c r="K566">
        <f ca="1">Table3[[#This Row],[Revenue]]-(Table3[[#This Row],[Discount]]*100)</f>
        <v>571.92871451233827</v>
      </c>
    </row>
    <row r="567" spans="1:11" x14ac:dyDescent="0.3">
      <c r="A567" t="s">
        <v>590</v>
      </c>
      <c r="B567" t="s">
        <v>52</v>
      </c>
      <c r="C567" s="1">
        <v>44790</v>
      </c>
      <c r="D567" t="s">
        <v>60</v>
      </c>
      <c r="E567" t="s">
        <v>67</v>
      </c>
      <c r="F567">
        <v>65</v>
      </c>
      <c r="G567" t="s">
        <v>2</v>
      </c>
      <c r="H567" s="2">
        <v>6</v>
      </c>
      <c r="I567" s="3">
        <f t="shared" ca="1" si="1"/>
        <v>0.44832676156497819</v>
      </c>
      <c r="J567">
        <f>Table3[[#This Row],[Price of One Product]]*Table3[[#This Row],[No of Products in one Sale]]</f>
        <v>390</v>
      </c>
      <c r="K567">
        <f ca="1">Table3[[#This Row],[Revenue]]-(Table3[[#This Row],[Discount]]*100)</f>
        <v>345.16732384350217</v>
      </c>
    </row>
    <row r="568" spans="1:11" x14ac:dyDescent="0.3">
      <c r="A568" t="s">
        <v>591</v>
      </c>
      <c r="B568" t="s">
        <v>53</v>
      </c>
      <c r="C568" s="1">
        <v>44808</v>
      </c>
      <c r="D568" t="s">
        <v>61</v>
      </c>
      <c r="E568" t="s">
        <v>66</v>
      </c>
      <c r="F568">
        <v>250</v>
      </c>
      <c r="G568" t="s">
        <v>0</v>
      </c>
      <c r="H568" s="2">
        <v>4</v>
      </c>
      <c r="I568" s="3">
        <f t="shared" ca="1" si="1"/>
        <v>0.30274509790819648</v>
      </c>
      <c r="J568">
        <f>Table3[[#This Row],[Price of One Product]]*Table3[[#This Row],[No of Products in one Sale]]</f>
        <v>1000</v>
      </c>
      <c r="K568">
        <f ca="1">Table3[[#This Row],[Revenue]]-(Table3[[#This Row],[Discount]]*100)</f>
        <v>969.72549020918041</v>
      </c>
    </row>
    <row r="569" spans="1:11" x14ac:dyDescent="0.3">
      <c r="A569" t="s">
        <v>592</v>
      </c>
      <c r="B569" t="s">
        <v>54</v>
      </c>
      <c r="C569" s="1">
        <v>44801</v>
      </c>
      <c r="D569" t="s">
        <v>62</v>
      </c>
      <c r="E569" t="s">
        <v>66</v>
      </c>
      <c r="F569">
        <v>130</v>
      </c>
      <c r="G569" t="s">
        <v>1</v>
      </c>
      <c r="H569" s="2">
        <v>4</v>
      </c>
      <c r="I569" s="3">
        <f t="shared" ca="1" si="1"/>
        <v>0.32003768511504305</v>
      </c>
      <c r="J569">
        <f>Table3[[#This Row],[Price of One Product]]*Table3[[#This Row],[No of Products in one Sale]]</f>
        <v>520</v>
      </c>
      <c r="K569">
        <f ca="1">Table3[[#This Row],[Revenue]]-(Table3[[#This Row],[Discount]]*100)</f>
        <v>487.99623148849571</v>
      </c>
    </row>
    <row r="570" spans="1:11" x14ac:dyDescent="0.3">
      <c r="A570" t="s">
        <v>593</v>
      </c>
      <c r="B570" t="s">
        <v>51</v>
      </c>
      <c r="C570" s="1">
        <v>44769</v>
      </c>
      <c r="D570" t="s">
        <v>59</v>
      </c>
      <c r="E570" t="s">
        <v>66</v>
      </c>
      <c r="F570">
        <v>72</v>
      </c>
      <c r="G570" t="s">
        <v>2</v>
      </c>
      <c r="H570" s="2">
        <v>9</v>
      </c>
      <c r="I570" s="3">
        <f t="shared" ca="1" si="1"/>
        <v>0.50931732608859059</v>
      </c>
      <c r="J570">
        <f>Table3[[#This Row],[Price of One Product]]*Table3[[#This Row],[No of Products in one Sale]]</f>
        <v>648</v>
      </c>
      <c r="K570">
        <f ca="1">Table3[[#This Row],[Revenue]]-(Table3[[#This Row],[Discount]]*100)</f>
        <v>597.06826739114092</v>
      </c>
    </row>
    <row r="571" spans="1:11" x14ac:dyDescent="0.3">
      <c r="A571" t="s">
        <v>594</v>
      </c>
      <c r="B571" t="s">
        <v>52</v>
      </c>
      <c r="C571" s="1">
        <v>44757</v>
      </c>
      <c r="D571" t="s">
        <v>60</v>
      </c>
      <c r="E571" t="s">
        <v>66</v>
      </c>
      <c r="F571">
        <v>65</v>
      </c>
      <c r="G571" t="s">
        <v>0</v>
      </c>
      <c r="H571" s="2">
        <v>8</v>
      </c>
      <c r="I571" s="3">
        <f t="shared" ca="1" si="1"/>
        <v>0.42959241905958245</v>
      </c>
      <c r="J571">
        <f>Table3[[#This Row],[Price of One Product]]*Table3[[#This Row],[No of Products in one Sale]]</f>
        <v>520</v>
      </c>
      <c r="K571">
        <f ca="1">Table3[[#This Row],[Revenue]]-(Table3[[#This Row],[Discount]]*100)</f>
        <v>477.04075809404173</v>
      </c>
    </row>
    <row r="572" spans="1:11" x14ac:dyDescent="0.3">
      <c r="A572" t="s">
        <v>595</v>
      </c>
      <c r="B572" t="s">
        <v>53</v>
      </c>
      <c r="C572" s="1">
        <v>44759</v>
      </c>
      <c r="D572" t="s">
        <v>61</v>
      </c>
      <c r="E572" t="s">
        <v>66</v>
      </c>
      <c r="F572">
        <v>250</v>
      </c>
      <c r="G572" t="s">
        <v>1</v>
      </c>
      <c r="H572" s="2">
        <v>1</v>
      </c>
      <c r="I572" s="3">
        <f t="shared" ca="1" si="1"/>
        <v>0.26662689621554581</v>
      </c>
      <c r="J572">
        <f>Table3[[#This Row],[Price of One Product]]*Table3[[#This Row],[No of Products in one Sale]]</f>
        <v>250</v>
      </c>
      <c r="K572">
        <f ca="1">Table3[[#This Row],[Revenue]]-(Table3[[#This Row],[Discount]]*100)</f>
        <v>223.33731037844541</v>
      </c>
    </row>
    <row r="573" spans="1:11" x14ac:dyDescent="0.3">
      <c r="A573" t="s">
        <v>596</v>
      </c>
      <c r="B573" t="s">
        <v>54</v>
      </c>
      <c r="C573" s="1">
        <v>44805</v>
      </c>
      <c r="D573" t="s">
        <v>62</v>
      </c>
      <c r="E573" t="s">
        <v>66</v>
      </c>
      <c r="F573">
        <v>130</v>
      </c>
      <c r="G573" t="s">
        <v>2</v>
      </c>
      <c r="H573" s="2">
        <v>3</v>
      </c>
      <c r="I573" s="3">
        <f t="shared" ca="1" si="1"/>
        <v>0.87679871521372499</v>
      </c>
      <c r="J573">
        <f>Table3[[#This Row],[Price of One Product]]*Table3[[#This Row],[No of Products in one Sale]]</f>
        <v>390</v>
      </c>
      <c r="K573">
        <f ca="1">Table3[[#This Row],[Revenue]]-(Table3[[#This Row],[Discount]]*100)</f>
        <v>302.32012847862751</v>
      </c>
    </row>
    <row r="574" spans="1:11" x14ac:dyDescent="0.3">
      <c r="A574" t="s">
        <v>597</v>
      </c>
      <c r="B574" t="s">
        <v>55</v>
      </c>
      <c r="C574" s="1">
        <v>44760</v>
      </c>
      <c r="D574" t="s">
        <v>63</v>
      </c>
      <c r="E574" t="s">
        <v>66</v>
      </c>
      <c r="F574">
        <v>60</v>
      </c>
      <c r="G574" t="s">
        <v>0</v>
      </c>
      <c r="H574" s="2">
        <v>13</v>
      </c>
      <c r="I574" s="3">
        <f t="shared" ca="1" si="1"/>
        <v>0.68139881394822077</v>
      </c>
      <c r="J574">
        <f>Table3[[#This Row],[Price of One Product]]*Table3[[#This Row],[No of Products in one Sale]]</f>
        <v>780</v>
      </c>
      <c r="K574">
        <f ca="1">Table3[[#This Row],[Revenue]]-(Table3[[#This Row],[Discount]]*100)</f>
        <v>711.86011860517795</v>
      </c>
    </row>
    <row r="575" spans="1:11" x14ac:dyDescent="0.3">
      <c r="A575" t="s">
        <v>598</v>
      </c>
      <c r="B575" t="s">
        <v>51</v>
      </c>
      <c r="C575" s="1">
        <v>44791</v>
      </c>
      <c r="D575" t="s">
        <v>59</v>
      </c>
      <c r="E575" t="s">
        <v>66</v>
      </c>
      <c r="F575">
        <v>72</v>
      </c>
      <c r="G575" t="s">
        <v>1</v>
      </c>
      <c r="H575" s="2">
        <v>4</v>
      </c>
      <c r="I575" s="3">
        <f t="shared" ca="1" si="1"/>
        <v>0.91669530891313333</v>
      </c>
      <c r="J575">
        <f>Table3[[#This Row],[Price of One Product]]*Table3[[#This Row],[No of Products in one Sale]]</f>
        <v>288</v>
      </c>
      <c r="K575">
        <f ca="1">Table3[[#This Row],[Revenue]]-(Table3[[#This Row],[Discount]]*100)</f>
        <v>196.33046910868666</v>
      </c>
    </row>
    <row r="576" spans="1:11" x14ac:dyDescent="0.3">
      <c r="A576" t="s">
        <v>599</v>
      </c>
      <c r="B576" t="s">
        <v>52</v>
      </c>
      <c r="C576" s="1">
        <v>44768</v>
      </c>
      <c r="D576" t="s">
        <v>60</v>
      </c>
      <c r="E576" t="s">
        <v>66</v>
      </c>
      <c r="F576">
        <v>65</v>
      </c>
      <c r="G576" t="s">
        <v>2</v>
      </c>
      <c r="H576" s="2">
        <v>12</v>
      </c>
      <c r="I576" s="3">
        <f t="shared" ca="1" si="1"/>
        <v>0.55811976403129515</v>
      </c>
      <c r="J576">
        <f>Table3[[#This Row],[Price of One Product]]*Table3[[#This Row],[No of Products in one Sale]]</f>
        <v>780</v>
      </c>
      <c r="K576">
        <f ca="1">Table3[[#This Row],[Revenue]]-(Table3[[#This Row],[Discount]]*100)</f>
        <v>724.18802359687049</v>
      </c>
    </row>
    <row r="577" spans="1:11" x14ac:dyDescent="0.3">
      <c r="A577" t="s">
        <v>600</v>
      </c>
      <c r="B577" t="s">
        <v>53</v>
      </c>
      <c r="C577" s="1">
        <v>44759</v>
      </c>
      <c r="D577" t="s">
        <v>61</v>
      </c>
      <c r="E577" t="s">
        <v>67</v>
      </c>
      <c r="F577">
        <v>250</v>
      </c>
      <c r="G577" t="s">
        <v>0</v>
      </c>
      <c r="H577" s="2">
        <v>3</v>
      </c>
      <c r="I577" s="3">
        <f t="shared" ca="1" si="1"/>
        <v>0.89698993419134743</v>
      </c>
      <c r="J577">
        <f>Table3[[#This Row],[Price of One Product]]*Table3[[#This Row],[No of Products in one Sale]]</f>
        <v>750</v>
      </c>
      <c r="K577">
        <f ca="1">Table3[[#This Row],[Revenue]]-(Table3[[#This Row],[Discount]]*100)</f>
        <v>660.30100658086531</v>
      </c>
    </row>
    <row r="578" spans="1:11" x14ac:dyDescent="0.3">
      <c r="A578" t="s">
        <v>601</v>
      </c>
      <c r="B578" t="s">
        <v>54</v>
      </c>
      <c r="C578" s="1">
        <v>44781</v>
      </c>
      <c r="D578" t="s">
        <v>62</v>
      </c>
      <c r="E578" t="s">
        <v>66</v>
      </c>
      <c r="F578">
        <v>130</v>
      </c>
      <c r="G578" t="s">
        <v>1</v>
      </c>
      <c r="H578" s="2">
        <v>6</v>
      </c>
      <c r="I578" s="3">
        <f t="shared" ca="1" si="1"/>
        <v>0.78111352826591329</v>
      </c>
      <c r="J578">
        <f>Table3[[#This Row],[Price of One Product]]*Table3[[#This Row],[No of Products in one Sale]]</f>
        <v>780</v>
      </c>
      <c r="K578">
        <f ca="1">Table3[[#This Row],[Revenue]]-(Table3[[#This Row],[Discount]]*100)</f>
        <v>701.88864717340869</v>
      </c>
    </row>
    <row r="579" spans="1:11" x14ac:dyDescent="0.3">
      <c r="A579" t="s">
        <v>602</v>
      </c>
      <c r="B579" t="s">
        <v>51</v>
      </c>
      <c r="C579" s="1">
        <v>44785</v>
      </c>
      <c r="D579" t="s">
        <v>59</v>
      </c>
      <c r="E579" t="s">
        <v>66</v>
      </c>
      <c r="F579">
        <v>72</v>
      </c>
      <c r="G579" t="s">
        <v>2</v>
      </c>
      <c r="H579" s="2">
        <v>5</v>
      </c>
      <c r="I579" s="3">
        <f t="shared" ca="1" si="1"/>
        <v>0.23586591655851596</v>
      </c>
      <c r="J579">
        <f>Table3[[#This Row],[Price of One Product]]*Table3[[#This Row],[No of Products in one Sale]]</f>
        <v>360</v>
      </c>
      <c r="K579">
        <f ca="1">Table3[[#This Row],[Revenue]]-(Table3[[#This Row],[Discount]]*100)</f>
        <v>336.41340834414842</v>
      </c>
    </row>
    <row r="580" spans="1:11" x14ac:dyDescent="0.3">
      <c r="A580" t="s">
        <v>603</v>
      </c>
      <c r="B580" t="s">
        <v>52</v>
      </c>
      <c r="C580" s="1">
        <v>44775</v>
      </c>
      <c r="D580" t="s">
        <v>60</v>
      </c>
      <c r="E580" t="s">
        <v>66</v>
      </c>
      <c r="F580">
        <v>65</v>
      </c>
      <c r="G580" t="s">
        <v>0</v>
      </c>
      <c r="H580" s="2">
        <v>11</v>
      </c>
      <c r="I580" s="3">
        <f t="shared" ca="1" si="1"/>
        <v>0.33071129059086579</v>
      </c>
      <c r="J580">
        <f>Table3[[#This Row],[Price of One Product]]*Table3[[#This Row],[No of Products in one Sale]]</f>
        <v>715</v>
      </c>
      <c r="K580">
        <f ca="1">Table3[[#This Row],[Revenue]]-(Table3[[#This Row],[Discount]]*100)</f>
        <v>681.92887094091338</v>
      </c>
    </row>
    <row r="581" spans="1:11" x14ac:dyDescent="0.3">
      <c r="A581" t="s">
        <v>604</v>
      </c>
      <c r="B581" t="s">
        <v>53</v>
      </c>
      <c r="C581" s="1">
        <v>44773</v>
      </c>
      <c r="D581" t="s">
        <v>61</v>
      </c>
      <c r="E581" t="s">
        <v>66</v>
      </c>
      <c r="F581">
        <v>250</v>
      </c>
      <c r="G581" t="s">
        <v>1</v>
      </c>
      <c r="H581" s="2">
        <v>2</v>
      </c>
      <c r="I581" s="3">
        <f t="shared" ca="1" si="1"/>
        <v>0.72305710149210423</v>
      </c>
      <c r="J581">
        <f>Table3[[#This Row],[Price of One Product]]*Table3[[#This Row],[No of Products in one Sale]]</f>
        <v>500</v>
      </c>
      <c r="K581">
        <f ca="1">Table3[[#This Row],[Revenue]]-(Table3[[#This Row],[Discount]]*100)</f>
        <v>427.69428985078957</v>
      </c>
    </row>
    <row r="582" spans="1:11" x14ac:dyDescent="0.3">
      <c r="A582" t="s">
        <v>605</v>
      </c>
      <c r="B582" t="s">
        <v>54</v>
      </c>
      <c r="C582" s="1">
        <v>44796</v>
      </c>
      <c r="D582" t="s">
        <v>62</v>
      </c>
      <c r="E582" t="s">
        <v>66</v>
      </c>
      <c r="F582">
        <v>130</v>
      </c>
      <c r="G582" t="s">
        <v>2</v>
      </c>
      <c r="H582" s="2">
        <v>2</v>
      </c>
      <c r="I582" s="3">
        <f t="shared" ca="1" si="1"/>
        <v>0.6729511685129157</v>
      </c>
      <c r="J582">
        <f>Table3[[#This Row],[Price of One Product]]*Table3[[#This Row],[No of Products in one Sale]]</f>
        <v>260</v>
      </c>
      <c r="K582">
        <f ca="1">Table3[[#This Row],[Revenue]]-(Table3[[#This Row],[Discount]]*100)</f>
        <v>192.70488314870843</v>
      </c>
    </row>
    <row r="583" spans="1:11" x14ac:dyDescent="0.3">
      <c r="A583" t="s">
        <v>606</v>
      </c>
      <c r="B583" t="s">
        <v>55</v>
      </c>
      <c r="C583" s="1">
        <v>44801</v>
      </c>
      <c r="D583" t="s">
        <v>63</v>
      </c>
      <c r="E583" t="s">
        <v>67</v>
      </c>
      <c r="F583">
        <v>60</v>
      </c>
      <c r="G583" t="s">
        <v>0</v>
      </c>
      <c r="H583" s="2">
        <v>10</v>
      </c>
      <c r="I583" s="3">
        <f t="shared" ca="1" si="1"/>
        <v>0.33794745096024914</v>
      </c>
      <c r="J583">
        <f>Table3[[#This Row],[Price of One Product]]*Table3[[#This Row],[No of Products in one Sale]]</f>
        <v>600</v>
      </c>
      <c r="K583">
        <f ca="1">Table3[[#This Row],[Revenue]]-(Table3[[#This Row],[Discount]]*100)</f>
        <v>566.20525490397506</v>
      </c>
    </row>
    <row r="584" spans="1:11" x14ac:dyDescent="0.3">
      <c r="A584" t="s">
        <v>607</v>
      </c>
      <c r="B584" t="s">
        <v>56</v>
      </c>
      <c r="C584" s="1">
        <v>44779</v>
      </c>
      <c r="D584" t="s">
        <v>64</v>
      </c>
      <c r="E584" t="s">
        <v>66</v>
      </c>
      <c r="F584">
        <v>95</v>
      </c>
      <c r="G584" t="s">
        <v>1</v>
      </c>
      <c r="H584" s="2">
        <v>6</v>
      </c>
      <c r="I584" s="3">
        <f t="shared" ca="1" si="1"/>
        <v>0.92697660005259896</v>
      </c>
      <c r="J584">
        <f>Table3[[#This Row],[Price of One Product]]*Table3[[#This Row],[No of Products in one Sale]]</f>
        <v>570</v>
      </c>
      <c r="K584">
        <f ca="1">Table3[[#This Row],[Revenue]]-(Table3[[#This Row],[Discount]]*100)</f>
        <v>477.30233999474012</v>
      </c>
    </row>
    <row r="585" spans="1:11" x14ac:dyDescent="0.3">
      <c r="A585" t="s">
        <v>608</v>
      </c>
      <c r="B585" t="s">
        <v>51</v>
      </c>
      <c r="C585" s="1">
        <v>44772</v>
      </c>
      <c r="D585" t="s">
        <v>59</v>
      </c>
      <c r="E585" t="s">
        <v>66</v>
      </c>
      <c r="F585">
        <v>72</v>
      </c>
      <c r="G585" t="s">
        <v>2</v>
      </c>
      <c r="H585" s="2">
        <v>7</v>
      </c>
      <c r="I585" s="3">
        <f t="shared" ca="1" si="1"/>
        <v>0.24773515838150673</v>
      </c>
      <c r="J585">
        <f>Table3[[#This Row],[Price of One Product]]*Table3[[#This Row],[No of Products in one Sale]]</f>
        <v>504</v>
      </c>
      <c r="K585">
        <f ca="1">Table3[[#This Row],[Revenue]]-(Table3[[#This Row],[Discount]]*100)</f>
        <v>479.22648416184933</v>
      </c>
    </row>
    <row r="586" spans="1:11" x14ac:dyDescent="0.3">
      <c r="A586" t="s">
        <v>609</v>
      </c>
      <c r="B586" t="s">
        <v>52</v>
      </c>
      <c r="C586" s="1">
        <v>44757</v>
      </c>
      <c r="D586" t="s">
        <v>60</v>
      </c>
      <c r="E586" t="s">
        <v>66</v>
      </c>
      <c r="F586">
        <v>65</v>
      </c>
      <c r="G586" t="s">
        <v>0</v>
      </c>
      <c r="H586" s="2">
        <v>8</v>
      </c>
      <c r="I586" s="3">
        <f t="shared" ca="1" si="1"/>
        <v>0.87816494907528075</v>
      </c>
      <c r="J586">
        <f>Table3[[#This Row],[Price of One Product]]*Table3[[#This Row],[No of Products in one Sale]]</f>
        <v>520</v>
      </c>
      <c r="K586">
        <f ca="1">Table3[[#This Row],[Revenue]]-(Table3[[#This Row],[Discount]]*100)</f>
        <v>432.18350509247193</v>
      </c>
    </row>
    <row r="587" spans="1:11" x14ac:dyDescent="0.3">
      <c r="A587" t="s">
        <v>610</v>
      </c>
      <c r="B587" t="s">
        <v>53</v>
      </c>
      <c r="C587" s="1">
        <v>44808</v>
      </c>
      <c r="D587" t="s">
        <v>61</v>
      </c>
      <c r="E587" t="s">
        <v>67</v>
      </c>
      <c r="F587">
        <v>250</v>
      </c>
      <c r="G587" t="s">
        <v>1</v>
      </c>
      <c r="H587" s="2">
        <v>4</v>
      </c>
      <c r="I587" s="3">
        <f t="shared" ca="1" si="1"/>
        <v>0.9576746802249535</v>
      </c>
      <c r="J587">
        <f>Table3[[#This Row],[Price of One Product]]*Table3[[#This Row],[No of Products in one Sale]]</f>
        <v>1000</v>
      </c>
      <c r="K587">
        <f ca="1">Table3[[#This Row],[Revenue]]-(Table3[[#This Row],[Discount]]*100)</f>
        <v>904.23253197750466</v>
      </c>
    </row>
    <row r="588" spans="1:11" x14ac:dyDescent="0.3">
      <c r="A588" t="s">
        <v>611</v>
      </c>
      <c r="B588" t="s">
        <v>54</v>
      </c>
      <c r="C588" s="1">
        <v>44782</v>
      </c>
      <c r="D588" t="s">
        <v>62</v>
      </c>
      <c r="E588" t="s">
        <v>67</v>
      </c>
      <c r="F588">
        <v>130</v>
      </c>
      <c r="G588" t="s">
        <v>2</v>
      </c>
      <c r="H588" s="2">
        <v>6</v>
      </c>
      <c r="I588" s="3">
        <f t="shared" ca="1" si="1"/>
        <v>4.1173875960438089E-2</v>
      </c>
      <c r="J588">
        <f>Table3[[#This Row],[Price of One Product]]*Table3[[#This Row],[No of Products in one Sale]]</f>
        <v>780</v>
      </c>
      <c r="K588">
        <f ca="1">Table3[[#This Row],[Revenue]]-(Table3[[#This Row],[Discount]]*100)</f>
        <v>775.88261240395616</v>
      </c>
    </row>
    <row r="589" spans="1:11" x14ac:dyDescent="0.3">
      <c r="A589" t="s">
        <v>612</v>
      </c>
      <c r="B589" t="s">
        <v>51</v>
      </c>
      <c r="C589" s="1">
        <v>44787</v>
      </c>
      <c r="D589" t="s">
        <v>59</v>
      </c>
      <c r="E589" t="s">
        <v>67</v>
      </c>
      <c r="F589">
        <v>72</v>
      </c>
      <c r="G589" t="s">
        <v>0</v>
      </c>
      <c r="H589" s="2">
        <v>4</v>
      </c>
      <c r="I589" s="3">
        <f t="shared" ca="1" si="1"/>
        <v>0.15937556338022818</v>
      </c>
      <c r="J589">
        <f>Table3[[#This Row],[Price of One Product]]*Table3[[#This Row],[No of Products in one Sale]]</f>
        <v>288</v>
      </c>
      <c r="K589">
        <f ca="1">Table3[[#This Row],[Revenue]]-(Table3[[#This Row],[Discount]]*100)</f>
        <v>272.06244366197717</v>
      </c>
    </row>
    <row r="590" spans="1:11" x14ac:dyDescent="0.3">
      <c r="A590" t="s">
        <v>613</v>
      </c>
      <c r="B590" t="s">
        <v>52</v>
      </c>
      <c r="C590" s="1">
        <v>44787</v>
      </c>
      <c r="D590" t="s">
        <v>60</v>
      </c>
      <c r="E590" t="s">
        <v>67</v>
      </c>
      <c r="F590">
        <v>65</v>
      </c>
      <c r="G590" t="s">
        <v>1</v>
      </c>
      <c r="H590" s="2">
        <v>9</v>
      </c>
      <c r="I590" s="3">
        <f t="shared" ca="1" si="1"/>
        <v>0.53122078688351992</v>
      </c>
      <c r="J590">
        <f>Table3[[#This Row],[Price of One Product]]*Table3[[#This Row],[No of Products in one Sale]]</f>
        <v>585</v>
      </c>
      <c r="K590">
        <f ca="1">Table3[[#This Row],[Revenue]]-(Table3[[#This Row],[Discount]]*100)</f>
        <v>531.87792131164804</v>
      </c>
    </row>
    <row r="591" spans="1:11" x14ac:dyDescent="0.3">
      <c r="A591" t="s">
        <v>614</v>
      </c>
      <c r="B591" t="s">
        <v>53</v>
      </c>
      <c r="C591" s="1">
        <v>44757</v>
      </c>
      <c r="D591" t="s">
        <v>61</v>
      </c>
      <c r="E591" t="s">
        <v>67</v>
      </c>
      <c r="F591">
        <v>250</v>
      </c>
      <c r="G591" t="s">
        <v>2</v>
      </c>
      <c r="H591" s="2">
        <v>1</v>
      </c>
      <c r="I591" s="3">
        <f t="shared" ca="1" si="1"/>
        <v>0.41007628978744892</v>
      </c>
      <c r="J591">
        <f>Table3[[#This Row],[Price of One Product]]*Table3[[#This Row],[No of Products in one Sale]]</f>
        <v>250</v>
      </c>
      <c r="K591">
        <f ca="1">Table3[[#This Row],[Revenue]]-(Table3[[#This Row],[Discount]]*100)</f>
        <v>208.99237102125511</v>
      </c>
    </row>
    <row r="592" spans="1:11" x14ac:dyDescent="0.3">
      <c r="A592" t="s">
        <v>615</v>
      </c>
      <c r="B592" t="s">
        <v>54</v>
      </c>
      <c r="C592" s="1">
        <v>44761</v>
      </c>
      <c r="D592" t="s">
        <v>62</v>
      </c>
      <c r="E592" t="s">
        <v>67</v>
      </c>
      <c r="F592">
        <v>130</v>
      </c>
      <c r="G592" t="s">
        <v>0</v>
      </c>
      <c r="H592" s="2">
        <v>3</v>
      </c>
      <c r="I592" s="3">
        <f t="shared" ca="1" si="1"/>
        <v>0.88434346419649956</v>
      </c>
      <c r="J592">
        <f>Table3[[#This Row],[Price of One Product]]*Table3[[#This Row],[No of Products in one Sale]]</f>
        <v>390</v>
      </c>
      <c r="K592">
        <f ca="1">Table3[[#This Row],[Revenue]]-(Table3[[#This Row],[Discount]]*100)</f>
        <v>301.56565358035004</v>
      </c>
    </row>
    <row r="593" spans="1:11" x14ac:dyDescent="0.3">
      <c r="A593" t="s">
        <v>616</v>
      </c>
      <c r="B593" t="s">
        <v>51</v>
      </c>
      <c r="C593" s="1">
        <v>44788</v>
      </c>
      <c r="D593" t="s">
        <v>59</v>
      </c>
      <c r="E593" t="s">
        <v>66</v>
      </c>
      <c r="F593">
        <v>72</v>
      </c>
      <c r="G593" t="s">
        <v>0</v>
      </c>
      <c r="H593" s="2">
        <v>6</v>
      </c>
      <c r="I593" s="3">
        <f t="shared" ca="1" si="1"/>
        <v>0.33796305906736523</v>
      </c>
      <c r="J593">
        <f>Table3[[#This Row],[Price of One Product]]*Table3[[#This Row],[No of Products in one Sale]]</f>
        <v>432</v>
      </c>
      <c r="K593">
        <f ca="1">Table3[[#This Row],[Revenue]]-(Table3[[#This Row],[Discount]]*100)</f>
        <v>398.20369409326349</v>
      </c>
    </row>
    <row r="594" spans="1:11" x14ac:dyDescent="0.3">
      <c r="A594" t="s">
        <v>617</v>
      </c>
      <c r="B594" t="s">
        <v>52</v>
      </c>
      <c r="C594" s="1">
        <v>44788</v>
      </c>
      <c r="D594" t="s">
        <v>60</v>
      </c>
      <c r="E594" t="s">
        <v>67</v>
      </c>
      <c r="F594">
        <v>65</v>
      </c>
      <c r="G594" t="s">
        <v>1</v>
      </c>
      <c r="H594" s="2">
        <v>13</v>
      </c>
      <c r="I594" s="3">
        <f t="shared" ca="1" si="1"/>
        <v>0.39439043203033208</v>
      </c>
      <c r="J594">
        <f>Table3[[#This Row],[Price of One Product]]*Table3[[#This Row],[No of Products in one Sale]]</f>
        <v>845</v>
      </c>
      <c r="K594">
        <f ca="1">Table3[[#This Row],[Revenue]]-(Table3[[#This Row],[Discount]]*100)</f>
        <v>805.56095679696682</v>
      </c>
    </row>
    <row r="595" spans="1:11" x14ac:dyDescent="0.3">
      <c r="A595" t="s">
        <v>618</v>
      </c>
      <c r="B595" t="s">
        <v>53</v>
      </c>
      <c r="C595" s="1">
        <v>44758</v>
      </c>
      <c r="D595" t="s">
        <v>61</v>
      </c>
      <c r="E595" t="s">
        <v>66</v>
      </c>
      <c r="F595">
        <v>250</v>
      </c>
      <c r="G595" t="s">
        <v>2</v>
      </c>
      <c r="H595" s="2">
        <v>1</v>
      </c>
      <c r="I595" s="3">
        <f t="shared" ca="1" si="1"/>
        <v>0.34472037862540339</v>
      </c>
      <c r="J595">
        <f>Table3[[#This Row],[Price of One Product]]*Table3[[#This Row],[No of Products in one Sale]]</f>
        <v>250</v>
      </c>
      <c r="K595">
        <f ca="1">Table3[[#This Row],[Revenue]]-(Table3[[#This Row],[Discount]]*100)</f>
        <v>215.52796213745967</v>
      </c>
    </row>
    <row r="596" spans="1:11" x14ac:dyDescent="0.3">
      <c r="A596" t="s">
        <v>619</v>
      </c>
      <c r="B596" t="s">
        <v>54</v>
      </c>
      <c r="C596" s="1">
        <v>44795</v>
      </c>
      <c r="D596" t="s">
        <v>62</v>
      </c>
      <c r="E596" t="s">
        <v>67</v>
      </c>
      <c r="F596">
        <v>130</v>
      </c>
      <c r="G596" t="s">
        <v>0</v>
      </c>
      <c r="H596" s="2">
        <v>3</v>
      </c>
      <c r="I596" s="3">
        <f t="shared" ca="1" si="1"/>
        <v>0.12808129676504798</v>
      </c>
      <c r="J596">
        <f>Table3[[#This Row],[Price of One Product]]*Table3[[#This Row],[No of Products in one Sale]]</f>
        <v>390</v>
      </c>
      <c r="K596">
        <f ca="1">Table3[[#This Row],[Revenue]]-(Table3[[#This Row],[Discount]]*100)</f>
        <v>377.19187032349521</v>
      </c>
    </row>
    <row r="597" spans="1:11" x14ac:dyDescent="0.3">
      <c r="A597" t="s">
        <v>620</v>
      </c>
      <c r="B597" t="s">
        <v>51</v>
      </c>
      <c r="C597" s="1">
        <v>44791</v>
      </c>
      <c r="D597" t="s">
        <v>59</v>
      </c>
      <c r="E597" t="s">
        <v>66</v>
      </c>
      <c r="F597">
        <v>72</v>
      </c>
      <c r="G597" t="s">
        <v>1</v>
      </c>
      <c r="H597" s="2">
        <v>6</v>
      </c>
      <c r="I597" s="3">
        <f t="shared" ca="1" si="1"/>
        <v>0.78387189374409172</v>
      </c>
      <c r="J597">
        <f>Table3[[#This Row],[Price of One Product]]*Table3[[#This Row],[No of Products in one Sale]]</f>
        <v>432</v>
      </c>
      <c r="K597">
        <f ca="1">Table3[[#This Row],[Revenue]]-(Table3[[#This Row],[Discount]]*100)</f>
        <v>353.61281062559084</v>
      </c>
    </row>
    <row r="598" spans="1:11" x14ac:dyDescent="0.3">
      <c r="A598" t="s">
        <v>621</v>
      </c>
      <c r="B598" t="s">
        <v>52</v>
      </c>
      <c r="C598" s="1">
        <v>44791</v>
      </c>
      <c r="D598" t="s">
        <v>60</v>
      </c>
      <c r="E598" t="s">
        <v>67</v>
      </c>
      <c r="F598">
        <v>65</v>
      </c>
      <c r="G598" t="s">
        <v>2</v>
      </c>
      <c r="H598" s="2">
        <v>12</v>
      </c>
      <c r="I598" s="3">
        <f t="shared" ca="1" si="1"/>
        <v>0.53595925983785941</v>
      </c>
      <c r="J598">
        <f>Table3[[#This Row],[Price of One Product]]*Table3[[#This Row],[No of Products in one Sale]]</f>
        <v>780</v>
      </c>
      <c r="K598">
        <f ca="1">Table3[[#This Row],[Revenue]]-(Table3[[#This Row],[Discount]]*100)</f>
        <v>726.40407401621405</v>
      </c>
    </row>
    <row r="599" spans="1:11" x14ac:dyDescent="0.3">
      <c r="A599" t="s">
        <v>622</v>
      </c>
      <c r="B599" t="s">
        <v>53</v>
      </c>
      <c r="C599" s="1">
        <v>44794</v>
      </c>
      <c r="D599" t="s">
        <v>61</v>
      </c>
      <c r="E599" t="s">
        <v>66</v>
      </c>
      <c r="F599">
        <v>250</v>
      </c>
      <c r="G599" t="s">
        <v>0</v>
      </c>
      <c r="H599" s="2">
        <v>3</v>
      </c>
      <c r="I599" s="3">
        <f t="shared" ca="1" si="1"/>
        <v>0.19166467609007376</v>
      </c>
      <c r="J599">
        <f>Table3[[#This Row],[Price of One Product]]*Table3[[#This Row],[No of Products in one Sale]]</f>
        <v>750</v>
      </c>
      <c r="K599">
        <f ca="1">Table3[[#This Row],[Revenue]]-(Table3[[#This Row],[Discount]]*100)</f>
        <v>730.83353239099267</v>
      </c>
    </row>
    <row r="600" spans="1:11" x14ac:dyDescent="0.3">
      <c r="A600" t="s">
        <v>623</v>
      </c>
      <c r="B600" t="s">
        <v>54</v>
      </c>
      <c r="C600" s="1">
        <v>44756</v>
      </c>
      <c r="D600" t="s">
        <v>62</v>
      </c>
      <c r="E600" t="s">
        <v>67</v>
      </c>
      <c r="F600">
        <v>130</v>
      </c>
      <c r="G600" t="s">
        <v>1</v>
      </c>
      <c r="H600" s="2">
        <v>4</v>
      </c>
      <c r="I600" s="3">
        <f t="shared" ca="1" si="1"/>
        <v>0.21371130601333133</v>
      </c>
      <c r="J600">
        <f>Table3[[#This Row],[Price of One Product]]*Table3[[#This Row],[No of Products in one Sale]]</f>
        <v>520</v>
      </c>
      <c r="K600">
        <f ca="1">Table3[[#This Row],[Revenue]]-(Table3[[#This Row],[Discount]]*100)</f>
        <v>498.62886939866689</v>
      </c>
    </row>
    <row r="601" spans="1:11" x14ac:dyDescent="0.3">
      <c r="A601" t="s">
        <v>624</v>
      </c>
      <c r="B601" t="s">
        <v>55</v>
      </c>
      <c r="C601" s="1">
        <v>44789</v>
      </c>
      <c r="D601" t="s">
        <v>63</v>
      </c>
      <c r="E601" t="s">
        <v>66</v>
      </c>
      <c r="F601">
        <v>60</v>
      </c>
      <c r="G601" t="s">
        <v>2</v>
      </c>
      <c r="H601" s="2">
        <v>11</v>
      </c>
      <c r="I601" s="3">
        <f t="shared" ca="1" si="1"/>
        <v>0.30406092017546926</v>
      </c>
      <c r="J601">
        <f>Table3[[#This Row],[Price of One Product]]*Table3[[#This Row],[No of Products in one Sale]]</f>
        <v>660</v>
      </c>
      <c r="K601">
        <f ca="1">Table3[[#This Row],[Revenue]]-(Table3[[#This Row],[Discount]]*100)</f>
        <v>629.59390798245306</v>
      </c>
    </row>
    <row r="602" spans="1:11" x14ac:dyDescent="0.3">
      <c r="A602" t="s">
        <v>625</v>
      </c>
      <c r="B602" t="s">
        <v>51</v>
      </c>
      <c r="C602" s="1">
        <v>44810</v>
      </c>
      <c r="D602" t="s">
        <v>59</v>
      </c>
      <c r="E602" t="s">
        <v>67</v>
      </c>
      <c r="F602">
        <v>72</v>
      </c>
      <c r="G602" t="s">
        <v>0</v>
      </c>
      <c r="H602" s="2">
        <v>3</v>
      </c>
      <c r="I602" s="3">
        <f t="shared" ca="1" si="1"/>
        <v>0.73702864086173969</v>
      </c>
      <c r="J602">
        <f>Table3[[#This Row],[Price of One Product]]*Table3[[#This Row],[No of Products in one Sale]]</f>
        <v>216</v>
      </c>
      <c r="K602">
        <f ca="1">Table3[[#This Row],[Revenue]]-(Table3[[#This Row],[Discount]]*100)</f>
        <v>142.29713591382603</v>
      </c>
    </row>
    <row r="603" spans="1:11" x14ac:dyDescent="0.3">
      <c r="A603" t="s">
        <v>626</v>
      </c>
      <c r="B603" t="s">
        <v>52</v>
      </c>
      <c r="C603" s="1">
        <v>44798</v>
      </c>
      <c r="D603" t="s">
        <v>60</v>
      </c>
      <c r="E603" t="s">
        <v>66</v>
      </c>
      <c r="F603">
        <v>65</v>
      </c>
      <c r="G603" t="s">
        <v>1</v>
      </c>
      <c r="H603" s="2">
        <v>8</v>
      </c>
      <c r="I603" s="3">
        <f t="shared" ca="1" si="1"/>
        <v>0.49843254189598662</v>
      </c>
      <c r="J603">
        <f>Table3[[#This Row],[Price of One Product]]*Table3[[#This Row],[No of Products in one Sale]]</f>
        <v>520</v>
      </c>
      <c r="K603">
        <f ca="1">Table3[[#This Row],[Revenue]]-(Table3[[#This Row],[Discount]]*100)</f>
        <v>470.15674581040133</v>
      </c>
    </row>
    <row r="604" spans="1:11" x14ac:dyDescent="0.3">
      <c r="A604" t="s">
        <v>627</v>
      </c>
      <c r="B604" t="s">
        <v>53</v>
      </c>
      <c r="C604" s="1">
        <v>44791</v>
      </c>
      <c r="D604" t="s">
        <v>61</v>
      </c>
      <c r="E604" t="s">
        <v>67</v>
      </c>
      <c r="F604">
        <v>250</v>
      </c>
      <c r="G604" t="s">
        <v>2</v>
      </c>
      <c r="H604" s="2">
        <v>3</v>
      </c>
      <c r="I604" s="3">
        <f t="shared" ca="1" si="1"/>
        <v>0.42984677091706158</v>
      </c>
      <c r="J604">
        <f>Table3[[#This Row],[Price of One Product]]*Table3[[#This Row],[No of Products in one Sale]]</f>
        <v>750</v>
      </c>
      <c r="K604">
        <f ca="1">Table3[[#This Row],[Revenue]]-(Table3[[#This Row],[Discount]]*100)</f>
        <v>707.0153229082938</v>
      </c>
    </row>
    <row r="605" spans="1:11" x14ac:dyDescent="0.3">
      <c r="A605" t="s">
        <v>628</v>
      </c>
      <c r="B605" t="s">
        <v>54</v>
      </c>
      <c r="C605" s="1">
        <v>44796</v>
      </c>
      <c r="D605" t="s">
        <v>62</v>
      </c>
      <c r="E605" t="s">
        <v>66</v>
      </c>
      <c r="F605">
        <v>130</v>
      </c>
      <c r="G605" t="s">
        <v>0</v>
      </c>
      <c r="H605" s="2">
        <v>2</v>
      </c>
      <c r="I605" s="3">
        <f t="shared" ca="1" si="1"/>
        <v>0.58116355678133702</v>
      </c>
      <c r="J605">
        <f>Table3[[#This Row],[Price of One Product]]*Table3[[#This Row],[No of Products in one Sale]]</f>
        <v>260</v>
      </c>
      <c r="K605">
        <f ca="1">Table3[[#This Row],[Revenue]]-(Table3[[#This Row],[Discount]]*100)</f>
        <v>201.88364432186631</v>
      </c>
    </row>
    <row r="606" spans="1:11" x14ac:dyDescent="0.3">
      <c r="A606" t="s">
        <v>629</v>
      </c>
      <c r="B606" t="s">
        <v>51</v>
      </c>
      <c r="C606" s="1">
        <v>44810</v>
      </c>
      <c r="D606" t="s">
        <v>59</v>
      </c>
      <c r="E606" t="s">
        <v>67</v>
      </c>
      <c r="F606">
        <v>72</v>
      </c>
      <c r="G606" t="s">
        <v>1</v>
      </c>
      <c r="H606" s="2">
        <v>12</v>
      </c>
      <c r="I606" s="3">
        <f t="shared" ca="1" si="1"/>
        <v>0.53751932104445233</v>
      </c>
      <c r="J606">
        <f>Table3[[#This Row],[Price of One Product]]*Table3[[#This Row],[No of Products in one Sale]]</f>
        <v>864</v>
      </c>
      <c r="K606">
        <f ca="1">Table3[[#This Row],[Revenue]]-(Table3[[#This Row],[Discount]]*100)</f>
        <v>810.24806789555475</v>
      </c>
    </row>
    <row r="607" spans="1:11" x14ac:dyDescent="0.3">
      <c r="A607" t="s">
        <v>630</v>
      </c>
      <c r="B607" t="s">
        <v>52</v>
      </c>
      <c r="C607" s="1">
        <v>44791</v>
      </c>
      <c r="D607" t="s">
        <v>60</v>
      </c>
      <c r="E607" t="s">
        <v>66</v>
      </c>
      <c r="F607">
        <v>65</v>
      </c>
      <c r="G607" t="s">
        <v>2</v>
      </c>
      <c r="H607" s="2">
        <v>13</v>
      </c>
      <c r="I607" s="3">
        <f t="shared" ca="1" si="1"/>
        <v>0.24255115827441487</v>
      </c>
      <c r="J607">
        <f>Table3[[#This Row],[Price of One Product]]*Table3[[#This Row],[No of Products in one Sale]]</f>
        <v>845</v>
      </c>
      <c r="K607">
        <f ca="1">Table3[[#This Row],[Revenue]]-(Table3[[#This Row],[Discount]]*100)</f>
        <v>820.7448841725585</v>
      </c>
    </row>
    <row r="608" spans="1:11" x14ac:dyDescent="0.3">
      <c r="A608" t="s">
        <v>631</v>
      </c>
      <c r="B608" t="s">
        <v>53</v>
      </c>
      <c r="C608" s="1">
        <v>44797</v>
      </c>
      <c r="D608" t="s">
        <v>61</v>
      </c>
      <c r="E608" t="s">
        <v>67</v>
      </c>
      <c r="F608">
        <v>250</v>
      </c>
      <c r="G608" t="s">
        <v>0</v>
      </c>
      <c r="H608" s="2">
        <v>2</v>
      </c>
      <c r="I608" s="3">
        <f t="shared" ca="1" si="1"/>
        <v>0.36249791524058061</v>
      </c>
      <c r="J608">
        <f>Table3[[#This Row],[Price of One Product]]*Table3[[#This Row],[No of Products in one Sale]]</f>
        <v>500</v>
      </c>
      <c r="K608">
        <f ca="1">Table3[[#This Row],[Revenue]]-(Table3[[#This Row],[Discount]]*100)</f>
        <v>463.75020847594192</v>
      </c>
    </row>
    <row r="609" spans="1:11" x14ac:dyDescent="0.3">
      <c r="A609" t="s">
        <v>632</v>
      </c>
      <c r="B609" t="s">
        <v>54</v>
      </c>
      <c r="C609" s="1">
        <v>44777</v>
      </c>
      <c r="D609" t="s">
        <v>62</v>
      </c>
      <c r="E609" t="s">
        <v>66</v>
      </c>
      <c r="F609">
        <v>130</v>
      </c>
      <c r="G609" t="s">
        <v>1</v>
      </c>
      <c r="H609" s="2">
        <v>4</v>
      </c>
      <c r="I609" s="3">
        <f t="shared" ca="1" si="1"/>
        <v>0.82447379797211739</v>
      </c>
      <c r="J609">
        <f>Table3[[#This Row],[Price of One Product]]*Table3[[#This Row],[No of Products in one Sale]]</f>
        <v>520</v>
      </c>
      <c r="K609">
        <f ca="1">Table3[[#This Row],[Revenue]]-(Table3[[#This Row],[Discount]]*100)</f>
        <v>437.55262020278826</v>
      </c>
    </row>
    <row r="610" spans="1:11" x14ac:dyDescent="0.3">
      <c r="A610" t="s">
        <v>633</v>
      </c>
      <c r="B610" t="s">
        <v>55</v>
      </c>
      <c r="C610" s="1">
        <v>44802</v>
      </c>
      <c r="D610" t="s">
        <v>63</v>
      </c>
      <c r="E610" t="s">
        <v>66</v>
      </c>
      <c r="F610">
        <v>60</v>
      </c>
      <c r="G610" t="s">
        <v>2</v>
      </c>
      <c r="H610" s="2">
        <v>4</v>
      </c>
      <c r="I610" s="3">
        <f t="shared" ca="1" si="1"/>
        <v>0.25070819860170923</v>
      </c>
      <c r="J610">
        <f>Table3[[#This Row],[Price of One Product]]*Table3[[#This Row],[No of Products in one Sale]]</f>
        <v>240</v>
      </c>
      <c r="K610">
        <f ca="1">Table3[[#This Row],[Revenue]]-(Table3[[#This Row],[Discount]]*100)</f>
        <v>214.92918013982907</v>
      </c>
    </row>
    <row r="611" spans="1:11" x14ac:dyDescent="0.3">
      <c r="A611" t="s">
        <v>634</v>
      </c>
      <c r="B611" t="s">
        <v>56</v>
      </c>
      <c r="C611" s="1">
        <v>44758</v>
      </c>
      <c r="D611" t="s">
        <v>64</v>
      </c>
      <c r="E611" t="s">
        <v>67</v>
      </c>
      <c r="F611">
        <v>95</v>
      </c>
      <c r="G611" t="s">
        <v>0</v>
      </c>
      <c r="H611" s="2">
        <v>8</v>
      </c>
      <c r="I611" s="3">
        <f t="shared" ca="1" si="1"/>
        <v>0.68983619326106327</v>
      </c>
      <c r="J611">
        <f>Table3[[#This Row],[Price of One Product]]*Table3[[#This Row],[No of Products in one Sale]]</f>
        <v>760</v>
      </c>
      <c r="K611">
        <f ca="1">Table3[[#This Row],[Revenue]]-(Table3[[#This Row],[Discount]]*100)</f>
        <v>691.01638067389365</v>
      </c>
    </row>
    <row r="612" spans="1:11" x14ac:dyDescent="0.3">
      <c r="A612" t="s">
        <v>635</v>
      </c>
      <c r="B612" t="s">
        <v>51</v>
      </c>
      <c r="C612" s="1">
        <v>44768</v>
      </c>
      <c r="D612" t="s">
        <v>59</v>
      </c>
      <c r="E612" t="s">
        <v>67</v>
      </c>
      <c r="F612">
        <v>72</v>
      </c>
      <c r="G612" t="s">
        <v>1</v>
      </c>
      <c r="H612" s="2">
        <v>10</v>
      </c>
      <c r="I612" s="3">
        <f t="shared" ca="1" si="1"/>
        <v>0.22455799479781313</v>
      </c>
      <c r="J612">
        <f>Table3[[#This Row],[Price of One Product]]*Table3[[#This Row],[No of Products in one Sale]]</f>
        <v>720</v>
      </c>
      <c r="K612">
        <f ca="1">Table3[[#This Row],[Revenue]]-(Table3[[#This Row],[Discount]]*100)</f>
        <v>697.54420052021874</v>
      </c>
    </row>
    <row r="613" spans="1:11" x14ac:dyDescent="0.3">
      <c r="A613" t="s">
        <v>636</v>
      </c>
      <c r="B613" t="s">
        <v>52</v>
      </c>
      <c r="C613" s="1">
        <v>44756</v>
      </c>
      <c r="D613" t="s">
        <v>60</v>
      </c>
      <c r="E613" t="s">
        <v>67</v>
      </c>
      <c r="F613">
        <v>65</v>
      </c>
      <c r="G613" t="s">
        <v>2</v>
      </c>
      <c r="H613" s="2">
        <v>7</v>
      </c>
      <c r="I613" s="3">
        <f t="shared" ca="1" si="1"/>
        <v>0.90698380241837695</v>
      </c>
      <c r="J613">
        <f>Table3[[#This Row],[Price of One Product]]*Table3[[#This Row],[No of Products in one Sale]]</f>
        <v>455</v>
      </c>
      <c r="K613">
        <f ca="1">Table3[[#This Row],[Revenue]]-(Table3[[#This Row],[Discount]]*100)</f>
        <v>364.3016197581623</v>
      </c>
    </row>
    <row r="614" spans="1:11" x14ac:dyDescent="0.3">
      <c r="A614" t="s">
        <v>637</v>
      </c>
      <c r="B614" t="s">
        <v>53</v>
      </c>
      <c r="C614" s="1">
        <v>44809</v>
      </c>
      <c r="D614" t="s">
        <v>61</v>
      </c>
      <c r="E614" t="s">
        <v>66</v>
      </c>
      <c r="F614">
        <v>250</v>
      </c>
      <c r="G614" t="s">
        <v>0</v>
      </c>
      <c r="H614" s="2">
        <v>3</v>
      </c>
      <c r="I614" s="3">
        <f t="shared" ca="1" si="1"/>
        <v>0.62569591485761789</v>
      </c>
      <c r="J614">
        <f>Table3[[#This Row],[Price of One Product]]*Table3[[#This Row],[No of Products in one Sale]]</f>
        <v>750</v>
      </c>
      <c r="K614">
        <f ca="1">Table3[[#This Row],[Revenue]]-(Table3[[#This Row],[Discount]]*100)</f>
        <v>687.43040851423825</v>
      </c>
    </row>
    <row r="615" spans="1:11" x14ac:dyDescent="0.3">
      <c r="A615" t="s">
        <v>638</v>
      </c>
      <c r="B615" t="s">
        <v>54</v>
      </c>
      <c r="C615" s="1">
        <v>44801</v>
      </c>
      <c r="D615" t="s">
        <v>62</v>
      </c>
      <c r="E615" t="s">
        <v>66</v>
      </c>
      <c r="F615">
        <v>130</v>
      </c>
      <c r="G615" t="s">
        <v>1</v>
      </c>
      <c r="H615" s="2">
        <v>6</v>
      </c>
      <c r="I615" s="3">
        <f t="shared" ca="1" si="1"/>
        <v>0.1632436458559402</v>
      </c>
      <c r="J615">
        <f>Table3[[#This Row],[Price of One Product]]*Table3[[#This Row],[No of Products in one Sale]]</f>
        <v>780</v>
      </c>
      <c r="K615">
        <f ca="1">Table3[[#This Row],[Revenue]]-(Table3[[#This Row],[Discount]]*100)</f>
        <v>763.67563541440597</v>
      </c>
    </row>
    <row r="616" spans="1:11" x14ac:dyDescent="0.3">
      <c r="A616" t="s">
        <v>639</v>
      </c>
      <c r="B616" t="s">
        <v>51</v>
      </c>
      <c r="C616" s="1">
        <v>44794</v>
      </c>
      <c r="D616" t="s">
        <v>59</v>
      </c>
      <c r="E616" t="s">
        <v>66</v>
      </c>
      <c r="F616">
        <v>72</v>
      </c>
      <c r="G616" t="s">
        <v>2</v>
      </c>
      <c r="H616" s="2">
        <v>7</v>
      </c>
      <c r="I616" s="3">
        <f t="shared" ca="1" si="1"/>
        <v>0.94223825279042039</v>
      </c>
      <c r="J616">
        <f>Table3[[#This Row],[Price of One Product]]*Table3[[#This Row],[No of Products in one Sale]]</f>
        <v>504</v>
      </c>
      <c r="K616">
        <f ca="1">Table3[[#This Row],[Revenue]]-(Table3[[#This Row],[Discount]]*100)</f>
        <v>409.77617472095795</v>
      </c>
    </row>
    <row r="617" spans="1:11" x14ac:dyDescent="0.3">
      <c r="A617" t="s">
        <v>640</v>
      </c>
      <c r="B617" t="s">
        <v>52</v>
      </c>
      <c r="C617" s="1">
        <v>44792</v>
      </c>
      <c r="D617" t="s">
        <v>60</v>
      </c>
      <c r="E617" t="s">
        <v>66</v>
      </c>
      <c r="F617">
        <v>65</v>
      </c>
      <c r="G617" t="s">
        <v>0</v>
      </c>
      <c r="H617" s="2">
        <v>3</v>
      </c>
      <c r="I617" s="3">
        <f t="shared" ca="1" si="1"/>
        <v>0.99562924882467152</v>
      </c>
      <c r="J617">
        <f>Table3[[#This Row],[Price of One Product]]*Table3[[#This Row],[No of Products in one Sale]]</f>
        <v>195</v>
      </c>
      <c r="K617">
        <f ca="1">Table3[[#This Row],[Revenue]]-(Table3[[#This Row],[Discount]]*100)</f>
        <v>95.437075117532842</v>
      </c>
    </row>
    <row r="618" spans="1:11" x14ac:dyDescent="0.3">
      <c r="A618" t="s">
        <v>641</v>
      </c>
      <c r="B618" t="s">
        <v>53</v>
      </c>
      <c r="C618" s="1">
        <v>44770</v>
      </c>
      <c r="D618" t="s">
        <v>61</v>
      </c>
      <c r="E618" t="s">
        <v>66</v>
      </c>
      <c r="F618">
        <v>250</v>
      </c>
      <c r="G618" t="s">
        <v>1</v>
      </c>
      <c r="H618" s="2">
        <v>1</v>
      </c>
      <c r="I618" s="3">
        <f t="shared" ca="1" si="1"/>
        <v>0.4434225592111366</v>
      </c>
      <c r="J618">
        <f>Table3[[#This Row],[Price of One Product]]*Table3[[#This Row],[No of Products in one Sale]]</f>
        <v>250</v>
      </c>
      <c r="K618">
        <f ca="1">Table3[[#This Row],[Revenue]]-(Table3[[#This Row],[Discount]]*100)</f>
        <v>205.65774407888634</v>
      </c>
    </row>
    <row r="619" spans="1:11" x14ac:dyDescent="0.3">
      <c r="A619" t="s">
        <v>642</v>
      </c>
      <c r="B619" t="s">
        <v>54</v>
      </c>
      <c r="C619" s="1">
        <v>44761</v>
      </c>
      <c r="D619" t="s">
        <v>62</v>
      </c>
      <c r="E619" t="s">
        <v>66</v>
      </c>
      <c r="F619">
        <v>130</v>
      </c>
      <c r="G619" t="s">
        <v>2</v>
      </c>
      <c r="H619" s="2">
        <v>5</v>
      </c>
      <c r="I619" s="3">
        <f t="shared" ca="1" si="1"/>
        <v>0.23169274167121467</v>
      </c>
      <c r="J619">
        <f>Table3[[#This Row],[Price of One Product]]*Table3[[#This Row],[No of Products in one Sale]]</f>
        <v>650</v>
      </c>
      <c r="K619">
        <f ca="1">Table3[[#This Row],[Revenue]]-(Table3[[#This Row],[Discount]]*100)</f>
        <v>626.83072583287856</v>
      </c>
    </row>
    <row r="620" spans="1:11" x14ac:dyDescent="0.3">
      <c r="A620" t="s">
        <v>643</v>
      </c>
      <c r="B620" t="s">
        <v>55</v>
      </c>
      <c r="C620" s="1">
        <v>44773</v>
      </c>
      <c r="D620" t="s">
        <v>63</v>
      </c>
      <c r="E620" t="s">
        <v>66</v>
      </c>
      <c r="F620">
        <v>60</v>
      </c>
      <c r="G620" t="s">
        <v>0</v>
      </c>
      <c r="H620" s="2">
        <v>7</v>
      </c>
      <c r="I620" s="3">
        <f t="shared" ca="1" si="1"/>
        <v>0.59997998046070611</v>
      </c>
      <c r="J620">
        <f>Table3[[#This Row],[Price of One Product]]*Table3[[#This Row],[No of Products in one Sale]]</f>
        <v>420</v>
      </c>
      <c r="K620">
        <f ca="1">Table3[[#This Row],[Revenue]]-(Table3[[#This Row],[Discount]]*100)</f>
        <v>360.00200195392938</v>
      </c>
    </row>
    <row r="621" spans="1:11" x14ac:dyDescent="0.3">
      <c r="A621" t="s">
        <v>644</v>
      </c>
      <c r="B621" t="s">
        <v>51</v>
      </c>
      <c r="C621" s="1">
        <v>44766</v>
      </c>
      <c r="D621" t="s">
        <v>59</v>
      </c>
      <c r="E621" t="s">
        <v>66</v>
      </c>
      <c r="F621">
        <v>72</v>
      </c>
      <c r="G621" t="s">
        <v>1</v>
      </c>
      <c r="H621" s="2">
        <v>7</v>
      </c>
      <c r="I621" s="3">
        <f t="shared" ca="1" si="1"/>
        <v>0.38957256003125174</v>
      </c>
      <c r="J621">
        <f>Table3[[#This Row],[Price of One Product]]*Table3[[#This Row],[No of Products in one Sale]]</f>
        <v>504</v>
      </c>
      <c r="K621">
        <f ca="1">Table3[[#This Row],[Revenue]]-(Table3[[#This Row],[Discount]]*100)</f>
        <v>465.04274399687483</v>
      </c>
    </row>
    <row r="622" spans="1:11" x14ac:dyDescent="0.3">
      <c r="A622" t="s">
        <v>645</v>
      </c>
      <c r="B622" t="s">
        <v>52</v>
      </c>
      <c r="C622" s="1">
        <v>44793</v>
      </c>
      <c r="D622" t="s">
        <v>60</v>
      </c>
      <c r="E622" t="s">
        <v>66</v>
      </c>
      <c r="F622">
        <v>65</v>
      </c>
      <c r="G622" t="s">
        <v>2</v>
      </c>
      <c r="H622" s="2">
        <v>11</v>
      </c>
      <c r="I622" s="3">
        <f t="shared" ca="1" si="1"/>
        <v>0.14958516863552895</v>
      </c>
      <c r="J622">
        <f>Table3[[#This Row],[Price of One Product]]*Table3[[#This Row],[No of Products in one Sale]]</f>
        <v>715</v>
      </c>
      <c r="K622">
        <f ca="1">Table3[[#This Row],[Revenue]]-(Table3[[#This Row],[Discount]]*100)</f>
        <v>700.04148313644714</v>
      </c>
    </row>
    <row r="623" spans="1:11" x14ac:dyDescent="0.3">
      <c r="A623" t="s">
        <v>646</v>
      </c>
      <c r="B623" t="s">
        <v>53</v>
      </c>
      <c r="C623" s="1">
        <v>44769</v>
      </c>
      <c r="D623" t="s">
        <v>61</v>
      </c>
      <c r="E623" t="s">
        <v>67</v>
      </c>
      <c r="F623">
        <v>250</v>
      </c>
      <c r="G623" t="s">
        <v>0</v>
      </c>
      <c r="H623" s="2">
        <v>1</v>
      </c>
      <c r="I623" s="3">
        <f t="shared" ca="1" si="1"/>
        <v>0.34234663259419806</v>
      </c>
      <c r="J623">
        <f>Table3[[#This Row],[Price of One Product]]*Table3[[#This Row],[No of Products in one Sale]]</f>
        <v>250</v>
      </c>
      <c r="K623">
        <f ca="1">Table3[[#This Row],[Revenue]]-(Table3[[#This Row],[Discount]]*100)</f>
        <v>215.76533674058021</v>
      </c>
    </row>
    <row r="624" spans="1:11" x14ac:dyDescent="0.3">
      <c r="A624" t="s">
        <v>647</v>
      </c>
      <c r="B624" t="s">
        <v>54</v>
      </c>
      <c r="C624" s="1">
        <v>44758</v>
      </c>
      <c r="D624" t="s">
        <v>62</v>
      </c>
      <c r="E624" t="s">
        <v>66</v>
      </c>
      <c r="F624">
        <v>130</v>
      </c>
      <c r="G624" t="s">
        <v>1</v>
      </c>
      <c r="H624" s="2">
        <v>5</v>
      </c>
      <c r="I624" s="3">
        <f t="shared" ca="1" si="1"/>
        <v>0.27120610979023907</v>
      </c>
      <c r="J624">
        <f>Table3[[#This Row],[Price of One Product]]*Table3[[#This Row],[No of Products in one Sale]]</f>
        <v>650</v>
      </c>
      <c r="K624">
        <f ca="1">Table3[[#This Row],[Revenue]]-(Table3[[#This Row],[Discount]]*100)</f>
        <v>622.87938902097608</v>
      </c>
    </row>
    <row r="625" spans="1:11" x14ac:dyDescent="0.3">
      <c r="A625" t="s">
        <v>648</v>
      </c>
      <c r="B625" t="s">
        <v>51</v>
      </c>
      <c r="C625" s="1">
        <v>44803</v>
      </c>
      <c r="D625" t="s">
        <v>59</v>
      </c>
      <c r="E625" t="s">
        <v>66</v>
      </c>
      <c r="F625">
        <v>72</v>
      </c>
      <c r="G625" t="s">
        <v>2</v>
      </c>
      <c r="H625" s="2">
        <v>11</v>
      </c>
      <c r="I625" s="3">
        <f t="shared" ca="1" si="1"/>
        <v>0.24147213494786812</v>
      </c>
      <c r="J625">
        <f>Table3[[#This Row],[Price of One Product]]*Table3[[#This Row],[No of Products in one Sale]]</f>
        <v>792</v>
      </c>
      <c r="K625">
        <f ca="1">Table3[[#This Row],[Revenue]]-(Table3[[#This Row],[Discount]]*100)</f>
        <v>767.8527865052132</v>
      </c>
    </row>
    <row r="626" spans="1:11" x14ac:dyDescent="0.3">
      <c r="A626" t="s">
        <v>649</v>
      </c>
      <c r="B626" t="s">
        <v>52</v>
      </c>
      <c r="C626" s="1">
        <v>44808</v>
      </c>
      <c r="D626" t="s">
        <v>60</v>
      </c>
      <c r="E626" t="s">
        <v>66</v>
      </c>
      <c r="F626">
        <v>65</v>
      </c>
      <c r="G626" t="s">
        <v>0</v>
      </c>
      <c r="H626" s="2">
        <v>7</v>
      </c>
      <c r="I626" s="3">
        <f t="shared" ca="1" si="1"/>
        <v>0.51605472256302443</v>
      </c>
      <c r="J626">
        <f>Table3[[#This Row],[Price of One Product]]*Table3[[#This Row],[No of Products in one Sale]]</f>
        <v>455</v>
      </c>
      <c r="K626">
        <f ca="1">Table3[[#This Row],[Revenue]]-(Table3[[#This Row],[Discount]]*100)</f>
        <v>403.39452774369755</v>
      </c>
    </row>
    <row r="627" spans="1:11" x14ac:dyDescent="0.3">
      <c r="A627" t="s">
        <v>650</v>
      </c>
      <c r="B627" t="s">
        <v>53</v>
      </c>
      <c r="C627" s="1">
        <v>44784</v>
      </c>
      <c r="D627" t="s">
        <v>61</v>
      </c>
      <c r="E627" t="s">
        <v>66</v>
      </c>
      <c r="F627">
        <v>250</v>
      </c>
      <c r="G627" t="s">
        <v>1</v>
      </c>
      <c r="H627" s="2">
        <v>2</v>
      </c>
      <c r="I627" s="3">
        <f t="shared" ca="1" si="1"/>
        <v>0.57369843936485265</v>
      </c>
      <c r="J627">
        <f>Table3[[#This Row],[Price of One Product]]*Table3[[#This Row],[No of Products in one Sale]]</f>
        <v>500</v>
      </c>
      <c r="K627">
        <f ca="1">Table3[[#This Row],[Revenue]]-(Table3[[#This Row],[Discount]]*100)</f>
        <v>442.63015606351473</v>
      </c>
    </row>
    <row r="628" spans="1:11" x14ac:dyDescent="0.3">
      <c r="A628" t="s">
        <v>651</v>
      </c>
      <c r="B628" t="s">
        <v>54</v>
      </c>
      <c r="C628" s="1">
        <v>44764</v>
      </c>
      <c r="D628" t="s">
        <v>62</v>
      </c>
      <c r="E628" t="s">
        <v>66</v>
      </c>
      <c r="F628">
        <v>130</v>
      </c>
      <c r="G628" t="s">
        <v>2</v>
      </c>
      <c r="H628" s="2">
        <v>3</v>
      </c>
      <c r="I628" s="3">
        <f t="shared" ca="1" si="1"/>
        <v>0.31994944571135064</v>
      </c>
      <c r="J628">
        <f>Table3[[#This Row],[Price of One Product]]*Table3[[#This Row],[No of Products in one Sale]]</f>
        <v>390</v>
      </c>
      <c r="K628">
        <f ca="1">Table3[[#This Row],[Revenue]]-(Table3[[#This Row],[Discount]]*100)</f>
        <v>358.00505542886492</v>
      </c>
    </row>
    <row r="629" spans="1:11" x14ac:dyDescent="0.3">
      <c r="A629" t="s">
        <v>652</v>
      </c>
      <c r="B629" t="s">
        <v>55</v>
      </c>
      <c r="C629" s="1">
        <v>44795</v>
      </c>
      <c r="D629" t="s">
        <v>63</v>
      </c>
      <c r="E629" t="s">
        <v>67</v>
      </c>
      <c r="F629">
        <v>60</v>
      </c>
      <c r="G629" t="s">
        <v>0</v>
      </c>
      <c r="H629" s="2">
        <v>4</v>
      </c>
      <c r="I629" s="3">
        <f t="shared" ca="1" si="1"/>
        <v>0.10114585540810561</v>
      </c>
      <c r="J629">
        <f>Table3[[#This Row],[Price of One Product]]*Table3[[#This Row],[No of Products in one Sale]]</f>
        <v>240</v>
      </c>
      <c r="K629">
        <f ca="1">Table3[[#This Row],[Revenue]]-(Table3[[#This Row],[Discount]]*100)</f>
        <v>229.88541445918943</v>
      </c>
    </row>
    <row r="630" spans="1:11" x14ac:dyDescent="0.3">
      <c r="A630" t="s">
        <v>653</v>
      </c>
      <c r="B630" t="s">
        <v>56</v>
      </c>
      <c r="C630" s="1">
        <v>44799</v>
      </c>
      <c r="D630" t="s">
        <v>64</v>
      </c>
      <c r="E630" t="s">
        <v>66</v>
      </c>
      <c r="F630">
        <v>95</v>
      </c>
      <c r="G630" t="s">
        <v>1</v>
      </c>
      <c r="H630" s="2">
        <v>4</v>
      </c>
      <c r="I630" s="3">
        <f t="shared" ref="I630:I693" ca="1" si="2">RAND()</f>
        <v>0.11045989345368945</v>
      </c>
      <c r="J630">
        <f>Table3[[#This Row],[Price of One Product]]*Table3[[#This Row],[No of Products in one Sale]]</f>
        <v>380</v>
      </c>
      <c r="K630">
        <f ca="1">Table3[[#This Row],[Revenue]]-(Table3[[#This Row],[Discount]]*100)</f>
        <v>368.95401065463108</v>
      </c>
    </row>
    <row r="631" spans="1:11" x14ac:dyDescent="0.3">
      <c r="A631" t="s">
        <v>654</v>
      </c>
      <c r="B631" t="s">
        <v>51</v>
      </c>
      <c r="C631" s="1">
        <v>44800</v>
      </c>
      <c r="D631" t="s">
        <v>59</v>
      </c>
      <c r="E631" t="s">
        <v>66</v>
      </c>
      <c r="F631">
        <v>72</v>
      </c>
      <c r="G631" t="s">
        <v>2</v>
      </c>
      <c r="H631" s="2">
        <v>8</v>
      </c>
      <c r="I631" s="3">
        <f t="shared" ca="1" si="2"/>
        <v>0.91414786526865088</v>
      </c>
      <c r="J631">
        <f>Table3[[#This Row],[Price of One Product]]*Table3[[#This Row],[No of Products in one Sale]]</f>
        <v>576</v>
      </c>
      <c r="K631">
        <f ca="1">Table3[[#This Row],[Revenue]]-(Table3[[#This Row],[Discount]]*100)</f>
        <v>484.5852134731349</v>
      </c>
    </row>
    <row r="632" spans="1:11" x14ac:dyDescent="0.3">
      <c r="A632" t="s">
        <v>655</v>
      </c>
      <c r="B632" t="s">
        <v>52</v>
      </c>
      <c r="C632" s="1">
        <v>44771</v>
      </c>
      <c r="D632" t="s">
        <v>60</v>
      </c>
      <c r="E632" t="s">
        <v>66</v>
      </c>
      <c r="F632">
        <v>65</v>
      </c>
      <c r="G632" t="s">
        <v>0</v>
      </c>
      <c r="H632" s="2">
        <v>12</v>
      </c>
      <c r="I632" s="3">
        <f t="shared" ca="1" si="2"/>
        <v>0.62660915128964356</v>
      </c>
      <c r="J632">
        <f>Table3[[#This Row],[Price of One Product]]*Table3[[#This Row],[No of Products in one Sale]]</f>
        <v>780</v>
      </c>
      <c r="K632">
        <f ca="1">Table3[[#This Row],[Revenue]]-(Table3[[#This Row],[Discount]]*100)</f>
        <v>717.33908487103565</v>
      </c>
    </row>
    <row r="633" spans="1:11" x14ac:dyDescent="0.3">
      <c r="A633" t="s">
        <v>656</v>
      </c>
      <c r="B633" t="s">
        <v>53</v>
      </c>
      <c r="C633" s="1">
        <v>44760</v>
      </c>
      <c r="D633" t="s">
        <v>61</v>
      </c>
      <c r="E633" t="s">
        <v>67</v>
      </c>
      <c r="F633">
        <v>250</v>
      </c>
      <c r="G633" t="s">
        <v>1</v>
      </c>
      <c r="H633" s="2">
        <v>3</v>
      </c>
      <c r="I633" s="3">
        <f t="shared" ca="1" si="2"/>
        <v>0.41634124477509005</v>
      </c>
      <c r="J633">
        <f>Table3[[#This Row],[Price of One Product]]*Table3[[#This Row],[No of Products in one Sale]]</f>
        <v>750</v>
      </c>
      <c r="K633">
        <f ca="1">Table3[[#This Row],[Revenue]]-(Table3[[#This Row],[Discount]]*100)</f>
        <v>708.36587552249102</v>
      </c>
    </row>
    <row r="634" spans="1:11" x14ac:dyDescent="0.3">
      <c r="A634" t="s">
        <v>657</v>
      </c>
      <c r="B634" t="s">
        <v>54</v>
      </c>
      <c r="C634" s="1">
        <v>44778</v>
      </c>
      <c r="D634" t="s">
        <v>62</v>
      </c>
      <c r="E634" t="s">
        <v>67</v>
      </c>
      <c r="F634">
        <v>130</v>
      </c>
      <c r="G634" t="s">
        <v>2</v>
      </c>
      <c r="H634" s="2">
        <v>2</v>
      </c>
      <c r="I634" s="3">
        <f t="shared" ca="1" si="2"/>
        <v>0.96814991461415212</v>
      </c>
      <c r="J634">
        <f>Table3[[#This Row],[Price of One Product]]*Table3[[#This Row],[No of Products in one Sale]]</f>
        <v>260</v>
      </c>
      <c r="K634">
        <f ca="1">Table3[[#This Row],[Revenue]]-(Table3[[#This Row],[Discount]]*100)</f>
        <v>163.18500853858478</v>
      </c>
    </row>
    <row r="635" spans="1:11" x14ac:dyDescent="0.3">
      <c r="A635" t="s">
        <v>658</v>
      </c>
      <c r="B635" t="s">
        <v>51</v>
      </c>
      <c r="C635" s="1">
        <v>44755</v>
      </c>
      <c r="D635" t="s">
        <v>59</v>
      </c>
      <c r="E635" t="s">
        <v>67</v>
      </c>
      <c r="F635">
        <v>72</v>
      </c>
      <c r="G635" t="s">
        <v>0</v>
      </c>
      <c r="H635" s="2">
        <v>10</v>
      </c>
      <c r="I635" s="3">
        <f t="shared" ca="1" si="2"/>
        <v>0.22385365658989542</v>
      </c>
      <c r="J635">
        <f>Table3[[#This Row],[Price of One Product]]*Table3[[#This Row],[No of Products in one Sale]]</f>
        <v>720</v>
      </c>
      <c r="K635">
        <f ca="1">Table3[[#This Row],[Revenue]]-(Table3[[#This Row],[Discount]]*100)</f>
        <v>697.61463434101051</v>
      </c>
    </row>
    <row r="636" spans="1:11" x14ac:dyDescent="0.3">
      <c r="A636" t="s">
        <v>659</v>
      </c>
      <c r="B636" t="s">
        <v>52</v>
      </c>
      <c r="C636" s="1">
        <v>44770</v>
      </c>
      <c r="D636" t="s">
        <v>60</v>
      </c>
      <c r="E636" t="s">
        <v>67</v>
      </c>
      <c r="F636">
        <v>65</v>
      </c>
      <c r="G636" t="s">
        <v>1</v>
      </c>
      <c r="H636" s="2">
        <v>9</v>
      </c>
      <c r="I636" s="3">
        <f t="shared" ca="1" si="2"/>
        <v>0.43552559128374047</v>
      </c>
      <c r="J636">
        <f>Table3[[#This Row],[Price of One Product]]*Table3[[#This Row],[No of Products in one Sale]]</f>
        <v>585</v>
      </c>
      <c r="K636">
        <f ca="1">Table3[[#This Row],[Revenue]]-(Table3[[#This Row],[Discount]]*100)</f>
        <v>541.44744087162599</v>
      </c>
    </row>
    <row r="637" spans="1:11" x14ac:dyDescent="0.3">
      <c r="A637" t="s">
        <v>660</v>
      </c>
      <c r="B637" t="s">
        <v>53</v>
      </c>
      <c r="C637" s="1">
        <v>44772</v>
      </c>
      <c r="D637" t="s">
        <v>61</v>
      </c>
      <c r="E637" t="s">
        <v>67</v>
      </c>
      <c r="F637">
        <v>250</v>
      </c>
      <c r="G637" t="s">
        <v>2</v>
      </c>
      <c r="H637" s="2">
        <v>2</v>
      </c>
      <c r="I637" s="3">
        <f t="shared" ca="1" si="2"/>
        <v>0.38352968287466283</v>
      </c>
      <c r="J637">
        <f>Table3[[#This Row],[Price of One Product]]*Table3[[#This Row],[No of Products in one Sale]]</f>
        <v>500</v>
      </c>
      <c r="K637">
        <f ca="1">Table3[[#This Row],[Revenue]]-(Table3[[#This Row],[Discount]]*100)</f>
        <v>461.6470317125337</v>
      </c>
    </row>
    <row r="638" spans="1:11" x14ac:dyDescent="0.3">
      <c r="A638" t="s">
        <v>661</v>
      </c>
      <c r="B638" t="s">
        <v>54</v>
      </c>
      <c r="C638" s="1">
        <v>44799</v>
      </c>
      <c r="D638" t="s">
        <v>62</v>
      </c>
      <c r="E638" t="s">
        <v>67</v>
      </c>
      <c r="F638">
        <v>130</v>
      </c>
      <c r="G638" t="s">
        <v>0</v>
      </c>
      <c r="H638" s="2">
        <v>3</v>
      </c>
      <c r="I638" s="3">
        <f t="shared" ca="1" si="2"/>
        <v>0.32959194562388239</v>
      </c>
      <c r="J638">
        <f>Table3[[#This Row],[Price of One Product]]*Table3[[#This Row],[No of Products in one Sale]]</f>
        <v>390</v>
      </c>
      <c r="K638">
        <f ca="1">Table3[[#This Row],[Revenue]]-(Table3[[#This Row],[Discount]]*100)</f>
        <v>357.04080543761177</v>
      </c>
    </row>
    <row r="639" spans="1:11" x14ac:dyDescent="0.3">
      <c r="A639" t="s">
        <v>662</v>
      </c>
      <c r="B639" t="s">
        <v>51</v>
      </c>
      <c r="C639" s="1">
        <v>44782</v>
      </c>
      <c r="D639" t="s">
        <v>59</v>
      </c>
      <c r="E639" t="s">
        <v>66</v>
      </c>
      <c r="F639">
        <v>72</v>
      </c>
      <c r="G639" t="s">
        <v>0</v>
      </c>
      <c r="H639" s="2">
        <v>9</v>
      </c>
      <c r="I639" s="3">
        <f t="shared" ca="1" si="2"/>
        <v>0.26750998419794514</v>
      </c>
      <c r="J639">
        <f>Table3[[#This Row],[Price of One Product]]*Table3[[#This Row],[No of Products in one Sale]]</f>
        <v>648</v>
      </c>
      <c r="K639">
        <f ca="1">Table3[[#This Row],[Revenue]]-(Table3[[#This Row],[Discount]]*100)</f>
        <v>621.24900158020546</v>
      </c>
    </row>
    <row r="640" spans="1:11" x14ac:dyDescent="0.3">
      <c r="A640" t="s">
        <v>663</v>
      </c>
      <c r="B640" t="s">
        <v>52</v>
      </c>
      <c r="C640" s="1">
        <v>44761</v>
      </c>
      <c r="D640" t="s">
        <v>60</v>
      </c>
      <c r="E640" t="s">
        <v>67</v>
      </c>
      <c r="F640">
        <v>65</v>
      </c>
      <c r="G640" t="s">
        <v>1</v>
      </c>
      <c r="H640" s="2">
        <v>6</v>
      </c>
      <c r="I640" s="3">
        <f t="shared" ca="1" si="2"/>
        <v>0.4879685937438919</v>
      </c>
      <c r="J640">
        <f>Table3[[#This Row],[Price of One Product]]*Table3[[#This Row],[No of Products in one Sale]]</f>
        <v>390</v>
      </c>
      <c r="K640">
        <f ca="1">Table3[[#This Row],[Revenue]]-(Table3[[#This Row],[Discount]]*100)</f>
        <v>341.20314062561079</v>
      </c>
    </row>
    <row r="641" spans="1:11" x14ac:dyDescent="0.3">
      <c r="A641" t="s">
        <v>664</v>
      </c>
      <c r="B641" t="s">
        <v>53</v>
      </c>
      <c r="C641" s="1">
        <v>44794</v>
      </c>
      <c r="D641" t="s">
        <v>61</v>
      </c>
      <c r="E641" t="s">
        <v>66</v>
      </c>
      <c r="F641">
        <v>250</v>
      </c>
      <c r="G641" t="s">
        <v>2</v>
      </c>
      <c r="H641" s="2">
        <v>3</v>
      </c>
      <c r="I641" s="3">
        <f t="shared" ca="1" si="2"/>
        <v>0.80397532758778845</v>
      </c>
      <c r="J641">
        <f>Table3[[#This Row],[Price of One Product]]*Table3[[#This Row],[No of Products in one Sale]]</f>
        <v>750</v>
      </c>
      <c r="K641">
        <f ca="1">Table3[[#This Row],[Revenue]]-(Table3[[#This Row],[Discount]]*100)</f>
        <v>669.60246724122112</v>
      </c>
    </row>
    <row r="642" spans="1:11" x14ac:dyDescent="0.3">
      <c r="A642" t="s">
        <v>665</v>
      </c>
      <c r="B642" t="s">
        <v>54</v>
      </c>
      <c r="C642" s="1">
        <v>44762</v>
      </c>
      <c r="D642" t="s">
        <v>62</v>
      </c>
      <c r="E642" t="s">
        <v>67</v>
      </c>
      <c r="F642">
        <v>130</v>
      </c>
      <c r="G642" t="s">
        <v>0</v>
      </c>
      <c r="H642" s="2">
        <v>3</v>
      </c>
      <c r="I642" s="3">
        <f t="shared" ca="1" si="2"/>
        <v>9.2035613853112652E-2</v>
      </c>
      <c r="J642">
        <f>Table3[[#This Row],[Price of One Product]]*Table3[[#This Row],[No of Products in one Sale]]</f>
        <v>390</v>
      </c>
      <c r="K642">
        <f ca="1">Table3[[#This Row],[Revenue]]-(Table3[[#This Row],[Discount]]*100)</f>
        <v>380.79643861468873</v>
      </c>
    </row>
    <row r="643" spans="1:11" x14ac:dyDescent="0.3">
      <c r="A643" t="s">
        <v>666</v>
      </c>
      <c r="B643" t="s">
        <v>51</v>
      </c>
      <c r="C643" s="1">
        <v>44769</v>
      </c>
      <c r="D643" t="s">
        <v>59</v>
      </c>
      <c r="E643" t="s">
        <v>66</v>
      </c>
      <c r="F643">
        <v>72</v>
      </c>
      <c r="G643" t="s">
        <v>1</v>
      </c>
      <c r="H643" s="2">
        <v>11</v>
      </c>
      <c r="I643" s="3">
        <f t="shared" ca="1" si="2"/>
        <v>0.20488100829691069</v>
      </c>
      <c r="J643">
        <f>Table3[[#This Row],[Price of One Product]]*Table3[[#This Row],[No of Products in one Sale]]</f>
        <v>792</v>
      </c>
      <c r="K643">
        <f ca="1">Table3[[#This Row],[Revenue]]-(Table3[[#This Row],[Discount]]*100)</f>
        <v>771.51189917030888</v>
      </c>
    </row>
    <row r="644" spans="1:11" x14ac:dyDescent="0.3">
      <c r="A644" t="s">
        <v>667</v>
      </c>
      <c r="B644" t="s">
        <v>52</v>
      </c>
      <c r="C644" s="1">
        <v>44770</v>
      </c>
      <c r="D644" t="s">
        <v>60</v>
      </c>
      <c r="E644" t="s">
        <v>67</v>
      </c>
      <c r="F644">
        <v>65</v>
      </c>
      <c r="G644" t="s">
        <v>2</v>
      </c>
      <c r="H644" s="2">
        <v>13</v>
      </c>
      <c r="I644" s="3">
        <f t="shared" ca="1" si="2"/>
        <v>0.26804235109878849</v>
      </c>
      <c r="J644">
        <f>Table3[[#This Row],[Price of One Product]]*Table3[[#This Row],[No of Products in one Sale]]</f>
        <v>845</v>
      </c>
      <c r="K644">
        <f ca="1">Table3[[#This Row],[Revenue]]-(Table3[[#This Row],[Discount]]*100)</f>
        <v>818.19576489012115</v>
      </c>
    </row>
    <row r="645" spans="1:11" x14ac:dyDescent="0.3">
      <c r="A645" t="s">
        <v>668</v>
      </c>
      <c r="B645" t="s">
        <v>53</v>
      </c>
      <c r="C645" s="1">
        <v>44797</v>
      </c>
      <c r="D645" t="s">
        <v>61</v>
      </c>
      <c r="E645" t="s">
        <v>66</v>
      </c>
      <c r="F645">
        <v>250</v>
      </c>
      <c r="G645" t="s">
        <v>0</v>
      </c>
      <c r="H645" s="2">
        <v>3</v>
      </c>
      <c r="I645" s="3">
        <f t="shared" ca="1" si="2"/>
        <v>0.9753438133120601</v>
      </c>
      <c r="J645">
        <f>Table3[[#This Row],[Price of One Product]]*Table3[[#This Row],[No of Products in one Sale]]</f>
        <v>750</v>
      </c>
      <c r="K645">
        <f ca="1">Table3[[#This Row],[Revenue]]-(Table3[[#This Row],[Discount]]*100)</f>
        <v>652.46561866879404</v>
      </c>
    </row>
    <row r="646" spans="1:11" x14ac:dyDescent="0.3">
      <c r="A646" t="s">
        <v>669</v>
      </c>
      <c r="B646" t="s">
        <v>54</v>
      </c>
      <c r="C646" s="1">
        <v>44783</v>
      </c>
      <c r="D646" t="s">
        <v>62</v>
      </c>
      <c r="E646" t="s">
        <v>67</v>
      </c>
      <c r="F646">
        <v>130</v>
      </c>
      <c r="G646" t="s">
        <v>1</v>
      </c>
      <c r="H646" s="2">
        <v>3</v>
      </c>
      <c r="I646" s="3">
        <f t="shared" ca="1" si="2"/>
        <v>0.43553094371165368</v>
      </c>
      <c r="J646">
        <f>Table3[[#This Row],[Price of One Product]]*Table3[[#This Row],[No of Products in one Sale]]</f>
        <v>390</v>
      </c>
      <c r="K646">
        <f ca="1">Table3[[#This Row],[Revenue]]-(Table3[[#This Row],[Discount]]*100)</f>
        <v>346.44690562883466</v>
      </c>
    </row>
    <row r="647" spans="1:11" x14ac:dyDescent="0.3">
      <c r="A647" t="s">
        <v>670</v>
      </c>
      <c r="B647" t="s">
        <v>55</v>
      </c>
      <c r="C647" s="1">
        <v>44801</v>
      </c>
      <c r="D647" t="s">
        <v>63</v>
      </c>
      <c r="E647" t="s">
        <v>66</v>
      </c>
      <c r="F647">
        <v>60</v>
      </c>
      <c r="G647" t="s">
        <v>2</v>
      </c>
      <c r="H647" s="2">
        <v>6</v>
      </c>
      <c r="I647" s="3">
        <f t="shared" ca="1" si="2"/>
        <v>0.81613633012444942</v>
      </c>
      <c r="J647">
        <f>Table3[[#This Row],[Price of One Product]]*Table3[[#This Row],[No of Products in one Sale]]</f>
        <v>360</v>
      </c>
      <c r="K647">
        <f ca="1">Table3[[#This Row],[Revenue]]-(Table3[[#This Row],[Discount]]*100)</f>
        <v>278.38636698755505</v>
      </c>
    </row>
    <row r="648" spans="1:11" x14ac:dyDescent="0.3">
      <c r="A648" t="s">
        <v>671</v>
      </c>
      <c r="B648" t="s">
        <v>51</v>
      </c>
      <c r="C648" s="1">
        <v>44808</v>
      </c>
      <c r="D648" t="s">
        <v>59</v>
      </c>
      <c r="E648" t="s">
        <v>67</v>
      </c>
      <c r="F648">
        <v>72</v>
      </c>
      <c r="G648" t="s">
        <v>0</v>
      </c>
      <c r="H648" s="2">
        <v>6</v>
      </c>
      <c r="I648" s="3">
        <f t="shared" ca="1" si="2"/>
        <v>0.2120989073175914</v>
      </c>
      <c r="J648">
        <f>Table3[[#This Row],[Price of One Product]]*Table3[[#This Row],[No of Products in one Sale]]</f>
        <v>432</v>
      </c>
      <c r="K648">
        <f ca="1">Table3[[#This Row],[Revenue]]-(Table3[[#This Row],[Discount]]*100)</f>
        <v>410.79010926824088</v>
      </c>
    </row>
    <row r="649" spans="1:11" x14ac:dyDescent="0.3">
      <c r="A649" t="s">
        <v>672</v>
      </c>
      <c r="B649" t="s">
        <v>52</v>
      </c>
      <c r="C649" s="1">
        <v>44808</v>
      </c>
      <c r="D649" t="s">
        <v>60</v>
      </c>
      <c r="E649" t="s">
        <v>66</v>
      </c>
      <c r="F649">
        <v>65</v>
      </c>
      <c r="G649" t="s">
        <v>1</v>
      </c>
      <c r="H649" s="2">
        <v>5</v>
      </c>
      <c r="I649" s="3">
        <f t="shared" ca="1" si="2"/>
        <v>0.59305622429246974</v>
      </c>
      <c r="J649">
        <f>Table3[[#This Row],[Price of One Product]]*Table3[[#This Row],[No of Products in one Sale]]</f>
        <v>325</v>
      </c>
      <c r="K649">
        <f ca="1">Table3[[#This Row],[Revenue]]-(Table3[[#This Row],[Discount]]*100)</f>
        <v>265.69437757075303</v>
      </c>
    </row>
    <row r="650" spans="1:11" x14ac:dyDescent="0.3">
      <c r="A650" t="s">
        <v>673</v>
      </c>
      <c r="B650" t="s">
        <v>53</v>
      </c>
      <c r="C650" s="1">
        <v>44781</v>
      </c>
      <c r="D650" t="s">
        <v>61</v>
      </c>
      <c r="E650" t="s">
        <v>67</v>
      </c>
      <c r="F650">
        <v>250</v>
      </c>
      <c r="G650" t="s">
        <v>2</v>
      </c>
      <c r="H650" s="2">
        <v>3</v>
      </c>
      <c r="I650" s="3">
        <f t="shared" ca="1" si="2"/>
        <v>5.3659476880077994E-3</v>
      </c>
      <c r="J650">
        <f>Table3[[#This Row],[Price of One Product]]*Table3[[#This Row],[No of Products in one Sale]]</f>
        <v>750</v>
      </c>
      <c r="K650">
        <f ca="1">Table3[[#This Row],[Revenue]]-(Table3[[#This Row],[Discount]]*100)</f>
        <v>749.4634052311992</v>
      </c>
    </row>
    <row r="651" spans="1:11" x14ac:dyDescent="0.3">
      <c r="A651" t="s">
        <v>674</v>
      </c>
      <c r="B651" t="s">
        <v>54</v>
      </c>
      <c r="C651" s="1">
        <v>44783</v>
      </c>
      <c r="D651" t="s">
        <v>62</v>
      </c>
      <c r="E651" t="s">
        <v>66</v>
      </c>
      <c r="F651">
        <v>130</v>
      </c>
      <c r="G651" t="s">
        <v>0</v>
      </c>
      <c r="H651" s="2">
        <v>6</v>
      </c>
      <c r="I651" s="3">
        <f t="shared" ca="1" si="2"/>
        <v>8.9984699287629533E-2</v>
      </c>
      <c r="J651">
        <f>Table3[[#This Row],[Price of One Product]]*Table3[[#This Row],[No of Products in one Sale]]</f>
        <v>780</v>
      </c>
      <c r="K651">
        <f ca="1">Table3[[#This Row],[Revenue]]-(Table3[[#This Row],[Discount]]*100)</f>
        <v>771.00153007123708</v>
      </c>
    </row>
    <row r="652" spans="1:11" x14ac:dyDescent="0.3">
      <c r="A652" t="s">
        <v>675</v>
      </c>
      <c r="B652" t="s">
        <v>51</v>
      </c>
      <c r="C652" s="1">
        <v>44762</v>
      </c>
      <c r="D652" t="s">
        <v>59</v>
      </c>
      <c r="E652" t="s">
        <v>67</v>
      </c>
      <c r="F652">
        <v>72</v>
      </c>
      <c r="G652" t="s">
        <v>1</v>
      </c>
      <c r="H652" s="2">
        <v>5</v>
      </c>
      <c r="I652" s="3">
        <f t="shared" ca="1" si="2"/>
        <v>0.78840586952183445</v>
      </c>
      <c r="J652">
        <f>Table3[[#This Row],[Price of One Product]]*Table3[[#This Row],[No of Products in one Sale]]</f>
        <v>360</v>
      </c>
      <c r="K652">
        <f ca="1">Table3[[#This Row],[Revenue]]-(Table3[[#This Row],[Discount]]*100)</f>
        <v>281.15941304781654</v>
      </c>
    </row>
    <row r="653" spans="1:11" x14ac:dyDescent="0.3">
      <c r="A653" t="s">
        <v>676</v>
      </c>
      <c r="B653" t="s">
        <v>52</v>
      </c>
      <c r="C653" s="1">
        <v>44800</v>
      </c>
      <c r="D653" t="s">
        <v>60</v>
      </c>
      <c r="E653" t="s">
        <v>66</v>
      </c>
      <c r="F653">
        <v>65</v>
      </c>
      <c r="G653" t="s">
        <v>2</v>
      </c>
      <c r="H653" s="2">
        <v>10</v>
      </c>
      <c r="I653" s="3">
        <f t="shared" ca="1" si="2"/>
        <v>0.71247748635240238</v>
      </c>
      <c r="J653">
        <f>Table3[[#This Row],[Price of One Product]]*Table3[[#This Row],[No of Products in one Sale]]</f>
        <v>650</v>
      </c>
      <c r="K653">
        <f ca="1">Table3[[#This Row],[Revenue]]-(Table3[[#This Row],[Discount]]*100)</f>
        <v>578.75225136475979</v>
      </c>
    </row>
    <row r="654" spans="1:11" x14ac:dyDescent="0.3">
      <c r="A654" t="s">
        <v>677</v>
      </c>
      <c r="B654" t="s">
        <v>53</v>
      </c>
      <c r="C654" s="1">
        <v>44799</v>
      </c>
      <c r="D654" t="s">
        <v>61</v>
      </c>
      <c r="E654" t="s">
        <v>67</v>
      </c>
      <c r="F654">
        <v>250</v>
      </c>
      <c r="G654" t="s">
        <v>0</v>
      </c>
      <c r="H654" s="2">
        <v>2</v>
      </c>
      <c r="I654" s="3">
        <f t="shared" ca="1" si="2"/>
        <v>0.13595166811608039</v>
      </c>
      <c r="J654">
        <f>Table3[[#This Row],[Price of One Product]]*Table3[[#This Row],[No of Products in one Sale]]</f>
        <v>500</v>
      </c>
      <c r="K654">
        <f ca="1">Table3[[#This Row],[Revenue]]-(Table3[[#This Row],[Discount]]*100)</f>
        <v>486.40483318839199</v>
      </c>
    </row>
    <row r="655" spans="1:11" x14ac:dyDescent="0.3">
      <c r="A655" t="s">
        <v>678</v>
      </c>
      <c r="B655" t="s">
        <v>54</v>
      </c>
      <c r="C655" s="1">
        <v>44777</v>
      </c>
      <c r="D655" t="s">
        <v>62</v>
      </c>
      <c r="E655" t="s">
        <v>66</v>
      </c>
      <c r="F655">
        <v>130</v>
      </c>
      <c r="G655" t="s">
        <v>1</v>
      </c>
      <c r="H655" s="2">
        <v>2</v>
      </c>
      <c r="I655" s="3">
        <f t="shared" ca="1" si="2"/>
        <v>0.56521373324941715</v>
      </c>
      <c r="J655">
        <f>Table3[[#This Row],[Price of One Product]]*Table3[[#This Row],[No of Products in one Sale]]</f>
        <v>260</v>
      </c>
      <c r="K655">
        <f ca="1">Table3[[#This Row],[Revenue]]-(Table3[[#This Row],[Discount]]*100)</f>
        <v>203.47862667505828</v>
      </c>
    </row>
    <row r="656" spans="1:11" x14ac:dyDescent="0.3">
      <c r="A656" t="s">
        <v>679</v>
      </c>
      <c r="B656" t="s">
        <v>55</v>
      </c>
      <c r="C656" s="1">
        <v>44800</v>
      </c>
      <c r="D656" t="s">
        <v>63</v>
      </c>
      <c r="E656" t="s">
        <v>66</v>
      </c>
      <c r="F656">
        <v>60</v>
      </c>
      <c r="G656" t="s">
        <v>2</v>
      </c>
      <c r="H656" s="2">
        <v>10</v>
      </c>
      <c r="I656" s="3">
        <f t="shared" ca="1" si="2"/>
        <v>0.71611932103271125</v>
      </c>
      <c r="J656">
        <f>Table3[[#This Row],[Price of One Product]]*Table3[[#This Row],[No of Products in one Sale]]</f>
        <v>600</v>
      </c>
      <c r="K656">
        <f ca="1">Table3[[#This Row],[Revenue]]-(Table3[[#This Row],[Discount]]*100)</f>
        <v>528.3880678967289</v>
      </c>
    </row>
    <row r="657" spans="1:11" x14ac:dyDescent="0.3">
      <c r="A657" t="s">
        <v>680</v>
      </c>
      <c r="B657" t="s">
        <v>56</v>
      </c>
      <c r="C657" s="1">
        <v>44770</v>
      </c>
      <c r="D657" t="s">
        <v>64</v>
      </c>
      <c r="E657" t="s">
        <v>67</v>
      </c>
      <c r="F657">
        <v>95</v>
      </c>
      <c r="G657" t="s">
        <v>0</v>
      </c>
      <c r="H657" s="2">
        <v>3</v>
      </c>
      <c r="I657" s="3">
        <f t="shared" ca="1" si="2"/>
        <v>5.3228544302226677E-2</v>
      </c>
      <c r="J657">
        <f>Table3[[#This Row],[Price of One Product]]*Table3[[#This Row],[No of Products in one Sale]]</f>
        <v>285</v>
      </c>
      <c r="K657">
        <f ca="1">Table3[[#This Row],[Revenue]]-(Table3[[#This Row],[Discount]]*100)</f>
        <v>279.67714556977734</v>
      </c>
    </row>
    <row r="658" spans="1:11" x14ac:dyDescent="0.3">
      <c r="A658" t="s">
        <v>681</v>
      </c>
      <c r="B658" t="s">
        <v>51</v>
      </c>
      <c r="C658" s="1">
        <v>44774</v>
      </c>
      <c r="D658" t="s">
        <v>59</v>
      </c>
      <c r="E658" t="s">
        <v>67</v>
      </c>
      <c r="F658">
        <v>72</v>
      </c>
      <c r="G658" t="s">
        <v>1</v>
      </c>
      <c r="H658" s="2">
        <v>6</v>
      </c>
      <c r="I658" s="3">
        <f t="shared" ca="1" si="2"/>
        <v>0.1780929302401717</v>
      </c>
      <c r="J658">
        <f>Table3[[#This Row],[Price of One Product]]*Table3[[#This Row],[No of Products in one Sale]]</f>
        <v>432</v>
      </c>
      <c r="K658">
        <f ca="1">Table3[[#This Row],[Revenue]]-(Table3[[#This Row],[Discount]]*100)</f>
        <v>414.19070697598283</v>
      </c>
    </row>
    <row r="659" spans="1:11" x14ac:dyDescent="0.3">
      <c r="A659" t="s">
        <v>682</v>
      </c>
      <c r="B659" t="s">
        <v>52</v>
      </c>
      <c r="C659" s="1">
        <v>44779</v>
      </c>
      <c r="D659" t="s">
        <v>60</v>
      </c>
      <c r="E659" t="s">
        <v>67</v>
      </c>
      <c r="F659">
        <v>65</v>
      </c>
      <c r="G659" t="s">
        <v>2</v>
      </c>
      <c r="H659" s="2">
        <v>8</v>
      </c>
      <c r="I659" s="3">
        <f t="shared" ca="1" si="2"/>
        <v>0.87043254425888883</v>
      </c>
      <c r="J659">
        <f>Table3[[#This Row],[Price of One Product]]*Table3[[#This Row],[No of Products in one Sale]]</f>
        <v>520</v>
      </c>
      <c r="K659">
        <f ca="1">Table3[[#This Row],[Revenue]]-(Table3[[#This Row],[Discount]]*100)</f>
        <v>432.9567455741111</v>
      </c>
    </row>
    <row r="660" spans="1:11" x14ac:dyDescent="0.3">
      <c r="A660" t="s">
        <v>683</v>
      </c>
      <c r="B660" t="s">
        <v>53</v>
      </c>
      <c r="C660" s="1">
        <v>44796</v>
      </c>
      <c r="D660" t="s">
        <v>61</v>
      </c>
      <c r="E660" t="s">
        <v>66</v>
      </c>
      <c r="F660">
        <v>250</v>
      </c>
      <c r="G660" t="s">
        <v>0</v>
      </c>
      <c r="H660" s="2">
        <v>2</v>
      </c>
      <c r="I660" s="3">
        <f t="shared" ca="1" si="2"/>
        <v>0.66016861783935443</v>
      </c>
      <c r="J660">
        <f>Table3[[#This Row],[Price of One Product]]*Table3[[#This Row],[No of Products in one Sale]]</f>
        <v>500</v>
      </c>
      <c r="K660">
        <f ca="1">Table3[[#This Row],[Revenue]]-(Table3[[#This Row],[Discount]]*100)</f>
        <v>433.98313821606456</v>
      </c>
    </row>
    <row r="661" spans="1:11" x14ac:dyDescent="0.3">
      <c r="A661" t="s">
        <v>684</v>
      </c>
      <c r="B661" t="s">
        <v>54</v>
      </c>
      <c r="C661" s="1">
        <v>44772</v>
      </c>
      <c r="D661" t="s">
        <v>62</v>
      </c>
      <c r="E661" t="s">
        <v>66</v>
      </c>
      <c r="F661">
        <v>130</v>
      </c>
      <c r="G661" t="s">
        <v>1</v>
      </c>
      <c r="H661" s="2">
        <v>2</v>
      </c>
      <c r="I661" s="3">
        <f t="shared" ca="1" si="2"/>
        <v>0.36053271639300444</v>
      </c>
      <c r="J661">
        <f>Table3[[#This Row],[Price of One Product]]*Table3[[#This Row],[No of Products in one Sale]]</f>
        <v>260</v>
      </c>
      <c r="K661">
        <f ca="1">Table3[[#This Row],[Revenue]]-(Table3[[#This Row],[Discount]]*100)</f>
        <v>223.94672836069955</v>
      </c>
    </row>
    <row r="662" spans="1:11" x14ac:dyDescent="0.3">
      <c r="A662" t="s">
        <v>685</v>
      </c>
      <c r="B662" t="s">
        <v>51</v>
      </c>
      <c r="C662" s="1">
        <v>44809</v>
      </c>
      <c r="D662" t="s">
        <v>59</v>
      </c>
      <c r="E662" t="s">
        <v>66</v>
      </c>
      <c r="F662">
        <v>72</v>
      </c>
      <c r="G662" t="s">
        <v>2</v>
      </c>
      <c r="H662" s="2">
        <v>9</v>
      </c>
      <c r="I662" s="3">
        <f t="shared" ca="1" si="2"/>
        <v>0.35754649160062713</v>
      </c>
      <c r="J662">
        <f>Table3[[#This Row],[Price of One Product]]*Table3[[#This Row],[No of Products in one Sale]]</f>
        <v>648</v>
      </c>
      <c r="K662">
        <f ca="1">Table3[[#This Row],[Revenue]]-(Table3[[#This Row],[Discount]]*100)</f>
        <v>612.24535083993726</v>
      </c>
    </row>
    <row r="663" spans="1:11" x14ac:dyDescent="0.3">
      <c r="A663" t="s">
        <v>686</v>
      </c>
      <c r="B663" t="s">
        <v>52</v>
      </c>
      <c r="C663" s="1">
        <v>44757</v>
      </c>
      <c r="D663" t="s">
        <v>60</v>
      </c>
      <c r="E663" t="s">
        <v>66</v>
      </c>
      <c r="F663">
        <v>65</v>
      </c>
      <c r="G663" t="s">
        <v>0</v>
      </c>
      <c r="H663" s="2">
        <v>4</v>
      </c>
      <c r="I663" s="3">
        <f t="shared" ca="1" si="2"/>
        <v>0.63821723853029433</v>
      </c>
      <c r="J663">
        <f>Table3[[#This Row],[Price of One Product]]*Table3[[#This Row],[No of Products in one Sale]]</f>
        <v>260</v>
      </c>
      <c r="K663">
        <f ca="1">Table3[[#This Row],[Revenue]]-(Table3[[#This Row],[Discount]]*100)</f>
        <v>196.17827614697057</v>
      </c>
    </row>
    <row r="664" spans="1:11" x14ac:dyDescent="0.3">
      <c r="A664" t="s">
        <v>687</v>
      </c>
      <c r="B664" t="s">
        <v>53</v>
      </c>
      <c r="C664" s="1">
        <v>44782</v>
      </c>
      <c r="D664" t="s">
        <v>61</v>
      </c>
      <c r="E664" t="s">
        <v>66</v>
      </c>
      <c r="F664">
        <v>250</v>
      </c>
      <c r="G664" t="s">
        <v>1</v>
      </c>
      <c r="H664" s="2">
        <v>1</v>
      </c>
      <c r="I664" s="3">
        <f t="shared" ca="1" si="2"/>
        <v>0.3765679359150057</v>
      </c>
      <c r="J664">
        <f>Table3[[#This Row],[Price of One Product]]*Table3[[#This Row],[No of Products in one Sale]]</f>
        <v>250</v>
      </c>
      <c r="K664">
        <f ca="1">Table3[[#This Row],[Revenue]]-(Table3[[#This Row],[Discount]]*100)</f>
        <v>212.34320640849944</v>
      </c>
    </row>
    <row r="665" spans="1:11" x14ac:dyDescent="0.3">
      <c r="A665" t="s">
        <v>688</v>
      </c>
      <c r="B665" t="s">
        <v>54</v>
      </c>
      <c r="C665" s="1">
        <v>44809</v>
      </c>
      <c r="D665" t="s">
        <v>62</v>
      </c>
      <c r="E665" t="s">
        <v>66</v>
      </c>
      <c r="F665">
        <v>130</v>
      </c>
      <c r="G665" t="s">
        <v>2</v>
      </c>
      <c r="H665" s="2">
        <v>5</v>
      </c>
      <c r="I665" s="3">
        <f t="shared" ca="1" si="2"/>
        <v>0.21180081914622151</v>
      </c>
      <c r="J665">
        <f>Table3[[#This Row],[Price of One Product]]*Table3[[#This Row],[No of Products in one Sale]]</f>
        <v>650</v>
      </c>
      <c r="K665">
        <f ca="1">Table3[[#This Row],[Revenue]]-(Table3[[#This Row],[Discount]]*100)</f>
        <v>628.81991808537782</v>
      </c>
    </row>
    <row r="666" spans="1:11" x14ac:dyDescent="0.3">
      <c r="A666" t="s">
        <v>689</v>
      </c>
      <c r="B666" t="s">
        <v>55</v>
      </c>
      <c r="C666" s="1">
        <v>44795</v>
      </c>
      <c r="D666" t="s">
        <v>63</v>
      </c>
      <c r="E666" t="s">
        <v>66</v>
      </c>
      <c r="F666">
        <v>60</v>
      </c>
      <c r="G666" t="s">
        <v>0</v>
      </c>
      <c r="H666" s="2">
        <v>12</v>
      </c>
      <c r="I666" s="3">
        <f t="shared" ca="1" si="2"/>
        <v>0.83540554510882559</v>
      </c>
      <c r="J666">
        <f>Table3[[#This Row],[Price of One Product]]*Table3[[#This Row],[No of Products in one Sale]]</f>
        <v>720</v>
      </c>
      <c r="K666">
        <f ca="1">Table3[[#This Row],[Revenue]]-(Table3[[#This Row],[Discount]]*100)</f>
        <v>636.45944548911746</v>
      </c>
    </row>
    <row r="667" spans="1:11" x14ac:dyDescent="0.3">
      <c r="A667" t="s">
        <v>690</v>
      </c>
      <c r="B667" t="s">
        <v>51</v>
      </c>
      <c r="C667" s="1">
        <v>44801</v>
      </c>
      <c r="D667" t="s">
        <v>59</v>
      </c>
      <c r="E667" t="s">
        <v>66</v>
      </c>
      <c r="F667">
        <v>72</v>
      </c>
      <c r="G667" t="s">
        <v>1</v>
      </c>
      <c r="H667" s="2">
        <v>6</v>
      </c>
      <c r="I667" s="3">
        <f t="shared" ca="1" si="2"/>
        <v>8.5118962632158013E-3</v>
      </c>
      <c r="J667">
        <f>Table3[[#This Row],[Price of One Product]]*Table3[[#This Row],[No of Products in one Sale]]</f>
        <v>432</v>
      </c>
      <c r="K667">
        <f ca="1">Table3[[#This Row],[Revenue]]-(Table3[[#This Row],[Discount]]*100)</f>
        <v>431.14881037367843</v>
      </c>
    </row>
    <row r="668" spans="1:11" x14ac:dyDescent="0.3">
      <c r="A668" t="s">
        <v>691</v>
      </c>
      <c r="B668" t="s">
        <v>52</v>
      </c>
      <c r="C668" s="1">
        <v>44770</v>
      </c>
      <c r="D668" t="s">
        <v>60</v>
      </c>
      <c r="E668" t="s">
        <v>66</v>
      </c>
      <c r="F668">
        <v>65</v>
      </c>
      <c r="G668" t="s">
        <v>2</v>
      </c>
      <c r="H668" s="2">
        <v>6</v>
      </c>
      <c r="I668" s="3">
        <f t="shared" ca="1" si="2"/>
        <v>0.19888227570660311</v>
      </c>
      <c r="J668">
        <f>Table3[[#This Row],[Price of One Product]]*Table3[[#This Row],[No of Products in one Sale]]</f>
        <v>390</v>
      </c>
      <c r="K668">
        <f ca="1">Table3[[#This Row],[Revenue]]-(Table3[[#This Row],[Discount]]*100)</f>
        <v>370.11177242933968</v>
      </c>
    </row>
    <row r="669" spans="1:11" x14ac:dyDescent="0.3">
      <c r="A669" t="s">
        <v>692</v>
      </c>
      <c r="B669" t="s">
        <v>53</v>
      </c>
      <c r="C669" s="1">
        <v>44764</v>
      </c>
      <c r="D669" t="s">
        <v>61</v>
      </c>
      <c r="E669" t="s">
        <v>67</v>
      </c>
      <c r="F669">
        <v>250</v>
      </c>
      <c r="G669" t="s">
        <v>0</v>
      </c>
      <c r="H669" s="2">
        <v>2</v>
      </c>
      <c r="I669" s="3">
        <f t="shared" ca="1" si="2"/>
        <v>0.61724205501473073</v>
      </c>
      <c r="J669">
        <f>Table3[[#This Row],[Price of One Product]]*Table3[[#This Row],[No of Products in one Sale]]</f>
        <v>500</v>
      </c>
      <c r="K669">
        <f ca="1">Table3[[#This Row],[Revenue]]-(Table3[[#This Row],[Discount]]*100)</f>
        <v>438.27579449852692</v>
      </c>
    </row>
    <row r="670" spans="1:11" x14ac:dyDescent="0.3">
      <c r="A670" t="s">
        <v>693</v>
      </c>
      <c r="B670" t="s">
        <v>54</v>
      </c>
      <c r="C670" s="1">
        <v>44776</v>
      </c>
      <c r="D670" t="s">
        <v>62</v>
      </c>
      <c r="E670" t="s">
        <v>66</v>
      </c>
      <c r="F670">
        <v>130</v>
      </c>
      <c r="G670" t="s">
        <v>1</v>
      </c>
      <c r="H670" s="2">
        <v>4</v>
      </c>
      <c r="I670" s="3">
        <f t="shared" ca="1" si="2"/>
        <v>0.81130655947610519</v>
      </c>
      <c r="J670">
        <f>Table3[[#This Row],[Price of One Product]]*Table3[[#This Row],[No of Products in one Sale]]</f>
        <v>520</v>
      </c>
      <c r="K670">
        <f ca="1">Table3[[#This Row],[Revenue]]-(Table3[[#This Row],[Discount]]*100)</f>
        <v>438.86934405238947</v>
      </c>
    </row>
    <row r="671" spans="1:11" x14ac:dyDescent="0.3">
      <c r="A671" t="s">
        <v>694</v>
      </c>
      <c r="B671" t="s">
        <v>51</v>
      </c>
      <c r="C671" s="1">
        <v>44771</v>
      </c>
      <c r="D671" t="s">
        <v>59</v>
      </c>
      <c r="E671" t="s">
        <v>66</v>
      </c>
      <c r="F671">
        <v>72</v>
      </c>
      <c r="G671" t="s">
        <v>2</v>
      </c>
      <c r="H671" s="2">
        <v>10</v>
      </c>
      <c r="I671" s="3">
        <f t="shared" ca="1" si="2"/>
        <v>9.1211829504961095E-2</v>
      </c>
      <c r="J671">
        <f>Table3[[#This Row],[Price of One Product]]*Table3[[#This Row],[No of Products in one Sale]]</f>
        <v>720</v>
      </c>
      <c r="K671">
        <f ca="1">Table3[[#This Row],[Revenue]]-(Table3[[#This Row],[Discount]]*100)</f>
        <v>710.87881704950394</v>
      </c>
    </row>
    <row r="672" spans="1:11" x14ac:dyDescent="0.3">
      <c r="A672" t="s">
        <v>695</v>
      </c>
      <c r="B672" t="s">
        <v>52</v>
      </c>
      <c r="C672" s="1">
        <v>44794</v>
      </c>
      <c r="D672" t="s">
        <v>60</v>
      </c>
      <c r="E672" t="s">
        <v>66</v>
      </c>
      <c r="F672">
        <v>65</v>
      </c>
      <c r="G672" t="s">
        <v>0</v>
      </c>
      <c r="H672" s="2">
        <v>8</v>
      </c>
      <c r="I672" s="3">
        <f t="shared" ca="1" si="2"/>
        <v>0.10538453561849215</v>
      </c>
      <c r="J672">
        <f>Table3[[#This Row],[Price of One Product]]*Table3[[#This Row],[No of Products in one Sale]]</f>
        <v>520</v>
      </c>
      <c r="K672">
        <f ca="1">Table3[[#This Row],[Revenue]]-(Table3[[#This Row],[Discount]]*100)</f>
        <v>509.46154643815078</v>
      </c>
    </row>
    <row r="673" spans="1:11" x14ac:dyDescent="0.3">
      <c r="A673" t="s">
        <v>696</v>
      </c>
      <c r="B673" t="s">
        <v>53</v>
      </c>
      <c r="C673" s="1">
        <v>44792</v>
      </c>
      <c r="D673" t="s">
        <v>61</v>
      </c>
      <c r="E673" t="s">
        <v>66</v>
      </c>
      <c r="F673">
        <v>250</v>
      </c>
      <c r="G673" t="s">
        <v>1</v>
      </c>
      <c r="H673" s="2">
        <v>2</v>
      </c>
      <c r="I673" s="3">
        <f t="shared" ca="1" si="2"/>
        <v>0.3800628207858614</v>
      </c>
      <c r="J673">
        <f>Table3[[#This Row],[Price of One Product]]*Table3[[#This Row],[No of Products in one Sale]]</f>
        <v>500</v>
      </c>
      <c r="K673">
        <f ca="1">Table3[[#This Row],[Revenue]]-(Table3[[#This Row],[Discount]]*100)</f>
        <v>461.99371792141386</v>
      </c>
    </row>
    <row r="674" spans="1:11" x14ac:dyDescent="0.3">
      <c r="A674" t="s">
        <v>697</v>
      </c>
      <c r="B674" t="s">
        <v>54</v>
      </c>
      <c r="C674" s="1">
        <v>44792</v>
      </c>
      <c r="D674" t="s">
        <v>62</v>
      </c>
      <c r="E674" t="s">
        <v>66</v>
      </c>
      <c r="F674">
        <v>130</v>
      </c>
      <c r="G674" t="s">
        <v>2</v>
      </c>
      <c r="H674" s="2">
        <v>2</v>
      </c>
      <c r="I674" s="3">
        <f t="shared" ca="1" si="2"/>
        <v>0.22682846487965691</v>
      </c>
      <c r="J674">
        <f>Table3[[#This Row],[Price of One Product]]*Table3[[#This Row],[No of Products in one Sale]]</f>
        <v>260</v>
      </c>
      <c r="K674">
        <f ca="1">Table3[[#This Row],[Revenue]]-(Table3[[#This Row],[Discount]]*100)</f>
        <v>237.31715351203431</v>
      </c>
    </row>
    <row r="675" spans="1:11" x14ac:dyDescent="0.3">
      <c r="A675" t="s">
        <v>698</v>
      </c>
      <c r="B675" t="s">
        <v>55</v>
      </c>
      <c r="C675" s="1">
        <v>44790</v>
      </c>
      <c r="D675" t="s">
        <v>63</v>
      </c>
      <c r="E675" t="s">
        <v>67</v>
      </c>
      <c r="F675">
        <v>60</v>
      </c>
      <c r="G675" t="s">
        <v>0</v>
      </c>
      <c r="H675" s="2">
        <v>14</v>
      </c>
      <c r="I675" s="3">
        <f t="shared" ca="1" si="2"/>
        <v>4.7858359428426978E-2</v>
      </c>
      <c r="J675">
        <f>Table3[[#This Row],[Price of One Product]]*Table3[[#This Row],[No of Products in one Sale]]</f>
        <v>840</v>
      </c>
      <c r="K675">
        <f ca="1">Table3[[#This Row],[Revenue]]-(Table3[[#This Row],[Discount]]*100)</f>
        <v>835.21416405715729</v>
      </c>
    </row>
    <row r="676" spans="1:11" x14ac:dyDescent="0.3">
      <c r="A676" t="s">
        <v>699</v>
      </c>
      <c r="B676" t="s">
        <v>56</v>
      </c>
      <c r="C676" s="1">
        <v>44809</v>
      </c>
      <c r="D676" t="s">
        <v>64</v>
      </c>
      <c r="E676" t="s">
        <v>66</v>
      </c>
      <c r="F676">
        <v>95</v>
      </c>
      <c r="G676" t="s">
        <v>1</v>
      </c>
      <c r="H676" s="2">
        <v>3</v>
      </c>
      <c r="I676" s="3">
        <f t="shared" ca="1" si="2"/>
        <v>0.5661101444221579</v>
      </c>
      <c r="J676">
        <f>Table3[[#This Row],[Price of One Product]]*Table3[[#This Row],[No of Products in one Sale]]</f>
        <v>285</v>
      </c>
      <c r="K676">
        <f ca="1">Table3[[#This Row],[Revenue]]-(Table3[[#This Row],[Discount]]*100)</f>
        <v>228.38898555778422</v>
      </c>
    </row>
    <row r="677" spans="1:11" x14ac:dyDescent="0.3">
      <c r="A677" t="s">
        <v>700</v>
      </c>
      <c r="B677" t="s">
        <v>51</v>
      </c>
      <c r="C677" s="1">
        <v>44772</v>
      </c>
      <c r="D677" t="s">
        <v>59</v>
      </c>
      <c r="E677" t="s">
        <v>66</v>
      </c>
      <c r="F677">
        <v>72</v>
      </c>
      <c r="G677" t="s">
        <v>2</v>
      </c>
      <c r="H677" s="2">
        <v>6</v>
      </c>
      <c r="I677" s="3">
        <f t="shared" ca="1" si="2"/>
        <v>0.40725677179886988</v>
      </c>
      <c r="J677">
        <f>Table3[[#This Row],[Price of One Product]]*Table3[[#This Row],[No of Products in one Sale]]</f>
        <v>432</v>
      </c>
      <c r="K677">
        <f ca="1">Table3[[#This Row],[Revenue]]-(Table3[[#This Row],[Discount]]*100)</f>
        <v>391.27432282011301</v>
      </c>
    </row>
    <row r="678" spans="1:11" x14ac:dyDescent="0.3">
      <c r="A678" t="s">
        <v>701</v>
      </c>
      <c r="B678" t="s">
        <v>52</v>
      </c>
      <c r="C678" s="1">
        <v>44802</v>
      </c>
      <c r="D678" t="s">
        <v>60</v>
      </c>
      <c r="E678" t="s">
        <v>66</v>
      </c>
      <c r="F678">
        <v>65</v>
      </c>
      <c r="G678" t="s">
        <v>0</v>
      </c>
      <c r="H678" s="2">
        <v>12</v>
      </c>
      <c r="I678" s="3">
        <f t="shared" ca="1" si="2"/>
        <v>0.37644575295979754</v>
      </c>
      <c r="J678">
        <f>Table3[[#This Row],[Price of One Product]]*Table3[[#This Row],[No of Products in one Sale]]</f>
        <v>780</v>
      </c>
      <c r="K678">
        <f ca="1">Table3[[#This Row],[Revenue]]-(Table3[[#This Row],[Discount]]*100)</f>
        <v>742.35542470402027</v>
      </c>
    </row>
    <row r="679" spans="1:11" x14ac:dyDescent="0.3">
      <c r="A679" t="s">
        <v>702</v>
      </c>
      <c r="B679" t="s">
        <v>53</v>
      </c>
      <c r="C679" s="1">
        <v>44809</v>
      </c>
      <c r="D679" t="s">
        <v>61</v>
      </c>
      <c r="E679" t="s">
        <v>67</v>
      </c>
      <c r="F679">
        <v>250</v>
      </c>
      <c r="G679" t="s">
        <v>1</v>
      </c>
      <c r="H679" s="2">
        <v>2</v>
      </c>
      <c r="I679" s="3">
        <f t="shared" ca="1" si="2"/>
        <v>6.0814938484417325E-2</v>
      </c>
      <c r="J679">
        <f>Table3[[#This Row],[Price of One Product]]*Table3[[#This Row],[No of Products in one Sale]]</f>
        <v>500</v>
      </c>
      <c r="K679">
        <f ca="1">Table3[[#This Row],[Revenue]]-(Table3[[#This Row],[Discount]]*100)</f>
        <v>493.91850615155829</v>
      </c>
    </row>
    <row r="680" spans="1:11" x14ac:dyDescent="0.3">
      <c r="A680" t="s">
        <v>703</v>
      </c>
      <c r="B680" t="s">
        <v>54</v>
      </c>
      <c r="C680" s="1">
        <v>44793</v>
      </c>
      <c r="D680" t="s">
        <v>62</v>
      </c>
      <c r="E680" t="s">
        <v>67</v>
      </c>
      <c r="F680">
        <v>130</v>
      </c>
      <c r="G680" t="s">
        <v>2</v>
      </c>
      <c r="H680" s="2">
        <v>2</v>
      </c>
      <c r="I680" s="3">
        <f t="shared" ca="1" si="2"/>
        <v>0.40820828432249345</v>
      </c>
      <c r="J680">
        <f>Table3[[#This Row],[Price of One Product]]*Table3[[#This Row],[No of Products in one Sale]]</f>
        <v>260</v>
      </c>
      <c r="K680">
        <f ca="1">Table3[[#This Row],[Revenue]]-(Table3[[#This Row],[Discount]]*100)</f>
        <v>219.17917156775064</v>
      </c>
    </row>
    <row r="681" spans="1:11" x14ac:dyDescent="0.3">
      <c r="A681" t="s">
        <v>704</v>
      </c>
      <c r="B681" t="s">
        <v>51</v>
      </c>
      <c r="C681" s="1">
        <v>44802</v>
      </c>
      <c r="D681" t="s">
        <v>59</v>
      </c>
      <c r="E681" t="s">
        <v>67</v>
      </c>
      <c r="F681">
        <v>72</v>
      </c>
      <c r="G681" t="s">
        <v>0</v>
      </c>
      <c r="H681" s="2">
        <v>8</v>
      </c>
      <c r="I681" s="3">
        <f t="shared" ca="1" si="2"/>
        <v>0.94738662026536802</v>
      </c>
      <c r="J681">
        <f>Table3[[#This Row],[Price of One Product]]*Table3[[#This Row],[No of Products in one Sale]]</f>
        <v>576</v>
      </c>
      <c r="K681">
        <f ca="1">Table3[[#This Row],[Revenue]]-(Table3[[#This Row],[Discount]]*100)</f>
        <v>481.26133797346318</v>
      </c>
    </row>
    <row r="682" spans="1:11" x14ac:dyDescent="0.3">
      <c r="A682" t="s">
        <v>705</v>
      </c>
      <c r="B682" t="s">
        <v>52</v>
      </c>
      <c r="C682" s="1">
        <v>44766</v>
      </c>
      <c r="D682" t="s">
        <v>60</v>
      </c>
      <c r="E682" t="s">
        <v>67</v>
      </c>
      <c r="F682">
        <v>65</v>
      </c>
      <c r="G682" t="s">
        <v>1</v>
      </c>
      <c r="H682" s="2">
        <v>10</v>
      </c>
      <c r="I682" s="3">
        <f t="shared" ca="1" si="2"/>
        <v>0.38303036258775336</v>
      </c>
      <c r="J682">
        <f>Table3[[#This Row],[Price of One Product]]*Table3[[#This Row],[No of Products in one Sale]]</f>
        <v>650</v>
      </c>
      <c r="K682">
        <f ca="1">Table3[[#This Row],[Revenue]]-(Table3[[#This Row],[Discount]]*100)</f>
        <v>611.69696374122464</v>
      </c>
    </row>
    <row r="683" spans="1:11" x14ac:dyDescent="0.3">
      <c r="A683" t="s">
        <v>706</v>
      </c>
      <c r="B683" t="s">
        <v>53</v>
      </c>
      <c r="C683" s="1">
        <v>44807</v>
      </c>
      <c r="D683" t="s">
        <v>61</v>
      </c>
      <c r="E683" t="s">
        <v>67</v>
      </c>
      <c r="F683">
        <v>250</v>
      </c>
      <c r="G683" t="s">
        <v>2</v>
      </c>
      <c r="H683" s="2">
        <v>3</v>
      </c>
      <c r="I683" s="3">
        <f t="shared" ca="1" si="2"/>
        <v>0.10157949487241624</v>
      </c>
      <c r="J683">
        <f>Table3[[#This Row],[Price of One Product]]*Table3[[#This Row],[No of Products in one Sale]]</f>
        <v>750</v>
      </c>
      <c r="K683">
        <f ca="1">Table3[[#This Row],[Revenue]]-(Table3[[#This Row],[Discount]]*100)</f>
        <v>739.84205051275842</v>
      </c>
    </row>
    <row r="684" spans="1:11" x14ac:dyDescent="0.3">
      <c r="A684" t="s">
        <v>707</v>
      </c>
      <c r="B684" t="s">
        <v>54</v>
      </c>
      <c r="C684" s="1">
        <v>44784</v>
      </c>
      <c r="D684" t="s">
        <v>62</v>
      </c>
      <c r="E684" t="s">
        <v>67</v>
      </c>
      <c r="F684">
        <v>130</v>
      </c>
      <c r="G684" t="s">
        <v>0</v>
      </c>
      <c r="H684" s="2">
        <v>7</v>
      </c>
      <c r="I684" s="3">
        <f t="shared" ca="1" si="2"/>
        <v>0.72614184228842404</v>
      </c>
      <c r="J684">
        <f>Table3[[#This Row],[Price of One Product]]*Table3[[#This Row],[No of Products in one Sale]]</f>
        <v>910</v>
      </c>
      <c r="K684">
        <f ca="1">Table3[[#This Row],[Revenue]]-(Table3[[#This Row],[Discount]]*100)</f>
        <v>837.38581577115758</v>
      </c>
    </row>
    <row r="685" spans="1:11" x14ac:dyDescent="0.3">
      <c r="A685" t="s">
        <v>708</v>
      </c>
      <c r="B685" t="s">
        <v>51</v>
      </c>
      <c r="C685" s="1">
        <v>44763</v>
      </c>
      <c r="D685" t="s">
        <v>59</v>
      </c>
      <c r="E685" t="s">
        <v>66</v>
      </c>
      <c r="F685">
        <v>72</v>
      </c>
      <c r="G685" t="s">
        <v>0</v>
      </c>
      <c r="H685" s="2">
        <v>10</v>
      </c>
      <c r="I685" s="3">
        <f t="shared" ca="1" si="2"/>
        <v>0.53562724212932811</v>
      </c>
      <c r="J685">
        <f>Table3[[#This Row],[Price of One Product]]*Table3[[#This Row],[No of Products in one Sale]]</f>
        <v>720</v>
      </c>
      <c r="K685">
        <f ca="1">Table3[[#This Row],[Revenue]]-(Table3[[#This Row],[Discount]]*100)</f>
        <v>666.43727578706716</v>
      </c>
    </row>
    <row r="686" spans="1:11" x14ac:dyDescent="0.3">
      <c r="A686" t="s">
        <v>709</v>
      </c>
      <c r="B686" t="s">
        <v>52</v>
      </c>
      <c r="C686" s="1">
        <v>44799</v>
      </c>
      <c r="D686" t="s">
        <v>60</v>
      </c>
      <c r="E686" t="s">
        <v>67</v>
      </c>
      <c r="F686">
        <v>65</v>
      </c>
      <c r="G686" t="s">
        <v>1</v>
      </c>
      <c r="H686" s="2">
        <v>13</v>
      </c>
      <c r="I686" s="3">
        <f t="shared" ca="1" si="2"/>
        <v>0.46698739194828642</v>
      </c>
      <c r="J686">
        <f>Table3[[#This Row],[Price of One Product]]*Table3[[#This Row],[No of Products in one Sale]]</f>
        <v>845</v>
      </c>
      <c r="K686">
        <f ca="1">Table3[[#This Row],[Revenue]]-(Table3[[#This Row],[Discount]]*100)</f>
        <v>798.30126080517141</v>
      </c>
    </row>
    <row r="687" spans="1:11" x14ac:dyDescent="0.3">
      <c r="A687" t="s">
        <v>710</v>
      </c>
      <c r="B687" t="s">
        <v>53</v>
      </c>
      <c r="C687" s="1">
        <v>44808</v>
      </c>
      <c r="D687" t="s">
        <v>61</v>
      </c>
      <c r="E687" t="s">
        <v>66</v>
      </c>
      <c r="F687">
        <v>250</v>
      </c>
      <c r="G687" t="s">
        <v>2</v>
      </c>
      <c r="H687" s="2">
        <v>1</v>
      </c>
      <c r="I687" s="3">
        <f t="shared" ca="1" si="2"/>
        <v>0.32842389957122686</v>
      </c>
      <c r="J687">
        <f>Table3[[#This Row],[Price of One Product]]*Table3[[#This Row],[No of Products in one Sale]]</f>
        <v>250</v>
      </c>
      <c r="K687">
        <f ca="1">Table3[[#This Row],[Revenue]]-(Table3[[#This Row],[Discount]]*100)</f>
        <v>217.15761004287731</v>
      </c>
    </row>
    <row r="688" spans="1:11" x14ac:dyDescent="0.3">
      <c r="A688" t="s">
        <v>711</v>
      </c>
      <c r="B688" t="s">
        <v>54</v>
      </c>
      <c r="C688" s="1">
        <v>44786</v>
      </c>
      <c r="D688" t="s">
        <v>62</v>
      </c>
      <c r="E688" t="s">
        <v>67</v>
      </c>
      <c r="F688">
        <v>130</v>
      </c>
      <c r="G688" t="s">
        <v>0</v>
      </c>
      <c r="H688" s="2">
        <v>2</v>
      </c>
      <c r="I688" s="3">
        <f t="shared" ca="1" si="2"/>
        <v>0.87578653161621978</v>
      </c>
      <c r="J688">
        <f>Table3[[#This Row],[Price of One Product]]*Table3[[#This Row],[No of Products in one Sale]]</f>
        <v>260</v>
      </c>
      <c r="K688">
        <f ca="1">Table3[[#This Row],[Revenue]]-(Table3[[#This Row],[Discount]]*100)</f>
        <v>172.42134683837804</v>
      </c>
    </row>
    <row r="689" spans="1:11" x14ac:dyDescent="0.3">
      <c r="A689" t="s">
        <v>712</v>
      </c>
      <c r="B689" t="s">
        <v>51</v>
      </c>
      <c r="C689" s="1">
        <v>44770</v>
      </c>
      <c r="D689" t="s">
        <v>59</v>
      </c>
      <c r="E689" t="s">
        <v>66</v>
      </c>
      <c r="F689">
        <v>72</v>
      </c>
      <c r="G689" t="s">
        <v>1</v>
      </c>
      <c r="H689" s="2">
        <v>10</v>
      </c>
      <c r="I689" s="3">
        <f t="shared" ca="1" si="2"/>
        <v>0.17732517938068182</v>
      </c>
      <c r="J689">
        <f>Table3[[#This Row],[Price of One Product]]*Table3[[#This Row],[No of Products in one Sale]]</f>
        <v>720</v>
      </c>
      <c r="K689">
        <f ca="1">Table3[[#This Row],[Revenue]]-(Table3[[#This Row],[Discount]]*100)</f>
        <v>702.26748206193179</v>
      </c>
    </row>
    <row r="690" spans="1:11" x14ac:dyDescent="0.3">
      <c r="A690" t="s">
        <v>713</v>
      </c>
      <c r="B690" t="s">
        <v>52</v>
      </c>
      <c r="C690" s="1">
        <v>44777</v>
      </c>
      <c r="D690" t="s">
        <v>60</v>
      </c>
      <c r="E690" t="s">
        <v>67</v>
      </c>
      <c r="F690">
        <v>65</v>
      </c>
      <c r="G690" t="s">
        <v>2</v>
      </c>
      <c r="H690" s="2">
        <v>4</v>
      </c>
      <c r="I690" s="3">
        <f t="shared" ca="1" si="2"/>
        <v>0.36147478297582236</v>
      </c>
      <c r="J690">
        <f>Table3[[#This Row],[Price of One Product]]*Table3[[#This Row],[No of Products in one Sale]]</f>
        <v>260</v>
      </c>
      <c r="K690">
        <f ca="1">Table3[[#This Row],[Revenue]]-(Table3[[#This Row],[Discount]]*100)</f>
        <v>223.85252170241776</v>
      </c>
    </row>
    <row r="691" spans="1:11" x14ac:dyDescent="0.3">
      <c r="A691" t="s">
        <v>714</v>
      </c>
      <c r="B691" t="s">
        <v>53</v>
      </c>
      <c r="C691" s="1">
        <v>44780</v>
      </c>
      <c r="D691" t="s">
        <v>61</v>
      </c>
      <c r="E691" t="s">
        <v>66</v>
      </c>
      <c r="F691">
        <v>250</v>
      </c>
      <c r="G691" t="s">
        <v>0</v>
      </c>
      <c r="H691" s="2">
        <v>3</v>
      </c>
      <c r="I691" s="3">
        <f t="shared" ca="1" si="2"/>
        <v>0.30157710521130465</v>
      </c>
      <c r="J691">
        <f>Table3[[#This Row],[Price of One Product]]*Table3[[#This Row],[No of Products in one Sale]]</f>
        <v>750</v>
      </c>
      <c r="K691">
        <f ca="1">Table3[[#This Row],[Revenue]]-(Table3[[#This Row],[Discount]]*100)</f>
        <v>719.84228947886959</v>
      </c>
    </row>
    <row r="692" spans="1:11" x14ac:dyDescent="0.3">
      <c r="A692" t="s">
        <v>715</v>
      </c>
      <c r="B692" t="s">
        <v>54</v>
      </c>
      <c r="C692" s="1">
        <v>44778</v>
      </c>
      <c r="D692" t="s">
        <v>62</v>
      </c>
      <c r="E692" t="s">
        <v>67</v>
      </c>
      <c r="F692">
        <v>130</v>
      </c>
      <c r="G692" t="s">
        <v>1</v>
      </c>
      <c r="H692" s="2">
        <v>4</v>
      </c>
      <c r="I692" s="3">
        <f t="shared" ca="1" si="2"/>
        <v>0.6873517456355811</v>
      </c>
      <c r="J692">
        <f>Table3[[#This Row],[Price of One Product]]*Table3[[#This Row],[No of Products in one Sale]]</f>
        <v>520</v>
      </c>
      <c r="K692">
        <f ca="1">Table3[[#This Row],[Revenue]]-(Table3[[#This Row],[Discount]]*100)</f>
        <v>451.26482543644192</v>
      </c>
    </row>
    <row r="693" spans="1:11" x14ac:dyDescent="0.3">
      <c r="A693" t="s">
        <v>716</v>
      </c>
      <c r="B693" t="s">
        <v>55</v>
      </c>
      <c r="C693" s="1">
        <v>44774</v>
      </c>
      <c r="D693" t="s">
        <v>63</v>
      </c>
      <c r="E693" t="s">
        <v>66</v>
      </c>
      <c r="F693">
        <v>60</v>
      </c>
      <c r="G693" t="s">
        <v>2</v>
      </c>
      <c r="H693" s="2">
        <v>13</v>
      </c>
      <c r="I693" s="3">
        <f t="shared" ca="1" si="2"/>
        <v>0.73759375431091634</v>
      </c>
      <c r="J693">
        <f>Table3[[#This Row],[Price of One Product]]*Table3[[#This Row],[No of Products in one Sale]]</f>
        <v>780</v>
      </c>
      <c r="K693">
        <f ca="1">Table3[[#This Row],[Revenue]]-(Table3[[#This Row],[Discount]]*100)</f>
        <v>706.2406245689084</v>
      </c>
    </row>
    <row r="694" spans="1:11" x14ac:dyDescent="0.3">
      <c r="A694" t="s">
        <v>717</v>
      </c>
      <c r="B694" t="s">
        <v>51</v>
      </c>
      <c r="C694" s="1">
        <v>44760</v>
      </c>
      <c r="D694" t="s">
        <v>59</v>
      </c>
      <c r="E694" t="s">
        <v>67</v>
      </c>
      <c r="F694">
        <v>72</v>
      </c>
      <c r="G694" t="s">
        <v>0</v>
      </c>
      <c r="H694" s="2">
        <v>3</v>
      </c>
      <c r="I694" s="3">
        <f t="shared" ref="I694:I757" ca="1" si="3">RAND()</f>
        <v>0.82578988301298195</v>
      </c>
      <c r="J694">
        <f>Table3[[#This Row],[Price of One Product]]*Table3[[#This Row],[No of Products in one Sale]]</f>
        <v>216</v>
      </c>
      <c r="K694">
        <f ca="1">Table3[[#This Row],[Revenue]]-(Table3[[#This Row],[Discount]]*100)</f>
        <v>133.42101169870182</v>
      </c>
    </row>
    <row r="695" spans="1:11" x14ac:dyDescent="0.3">
      <c r="A695" t="s">
        <v>718</v>
      </c>
      <c r="B695" t="s">
        <v>52</v>
      </c>
      <c r="C695" s="1">
        <v>44756</v>
      </c>
      <c r="D695" t="s">
        <v>60</v>
      </c>
      <c r="E695" t="s">
        <v>66</v>
      </c>
      <c r="F695">
        <v>65</v>
      </c>
      <c r="G695" t="s">
        <v>1</v>
      </c>
      <c r="H695" s="2">
        <v>9</v>
      </c>
      <c r="I695" s="3">
        <f t="shared" ca="1" si="3"/>
        <v>0.40594850065014221</v>
      </c>
      <c r="J695">
        <f>Table3[[#This Row],[Price of One Product]]*Table3[[#This Row],[No of Products in one Sale]]</f>
        <v>585</v>
      </c>
      <c r="K695">
        <f ca="1">Table3[[#This Row],[Revenue]]-(Table3[[#This Row],[Discount]]*100)</f>
        <v>544.40514993498573</v>
      </c>
    </row>
    <row r="696" spans="1:11" x14ac:dyDescent="0.3">
      <c r="A696" t="s">
        <v>719</v>
      </c>
      <c r="B696" t="s">
        <v>53</v>
      </c>
      <c r="C696" s="1">
        <v>44755</v>
      </c>
      <c r="D696" t="s">
        <v>61</v>
      </c>
      <c r="E696" t="s">
        <v>67</v>
      </c>
      <c r="F696">
        <v>250</v>
      </c>
      <c r="G696" t="s">
        <v>2</v>
      </c>
      <c r="H696" s="2">
        <v>3</v>
      </c>
      <c r="I696" s="3">
        <f t="shared" ca="1" si="3"/>
        <v>0.98630359937039913</v>
      </c>
      <c r="J696">
        <f>Table3[[#This Row],[Price of One Product]]*Table3[[#This Row],[No of Products in one Sale]]</f>
        <v>750</v>
      </c>
      <c r="K696">
        <f ca="1">Table3[[#This Row],[Revenue]]-(Table3[[#This Row],[Discount]]*100)</f>
        <v>651.36964006296012</v>
      </c>
    </row>
    <row r="697" spans="1:11" x14ac:dyDescent="0.3">
      <c r="A697" t="s">
        <v>720</v>
      </c>
      <c r="B697" t="s">
        <v>54</v>
      </c>
      <c r="C697" s="1">
        <v>44770</v>
      </c>
      <c r="D697" t="s">
        <v>62</v>
      </c>
      <c r="E697" t="s">
        <v>66</v>
      </c>
      <c r="F697">
        <v>130</v>
      </c>
      <c r="G697" t="s">
        <v>0</v>
      </c>
      <c r="H697" s="2">
        <v>5</v>
      </c>
      <c r="I697" s="3">
        <f t="shared" ca="1" si="3"/>
        <v>0.20457854219425964</v>
      </c>
      <c r="J697">
        <f>Table3[[#This Row],[Price of One Product]]*Table3[[#This Row],[No of Products in one Sale]]</f>
        <v>650</v>
      </c>
      <c r="K697">
        <f ca="1">Table3[[#This Row],[Revenue]]-(Table3[[#This Row],[Discount]]*100)</f>
        <v>629.54214578057406</v>
      </c>
    </row>
    <row r="698" spans="1:11" x14ac:dyDescent="0.3">
      <c r="A698" t="s">
        <v>721</v>
      </c>
      <c r="B698" t="s">
        <v>51</v>
      </c>
      <c r="C698" s="1">
        <v>44755</v>
      </c>
      <c r="D698" t="s">
        <v>59</v>
      </c>
      <c r="E698" t="s">
        <v>67</v>
      </c>
      <c r="F698">
        <v>72</v>
      </c>
      <c r="G698" t="s">
        <v>1</v>
      </c>
      <c r="H698" s="2">
        <v>9</v>
      </c>
      <c r="I698" s="3">
        <f t="shared" ca="1" si="3"/>
        <v>0.72555824958948512</v>
      </c>
      <c r="J698">
        <f>Table3[[#This Row],[Price of One Product]]*Table3[[#This Row],[No of Products in one Sale]]</f>
        <v>648</v>
      </c>
      <c r="K698">
        <f ca="1">Table3[[#This Row],[Revenue]]-(Table3[[#This Row],[Discount]]*100)</f>
        <v>575.44417504105149</v>
      </c>
    </row>
    <row r="699" spans="1:11" x14ac:dyDescent="0.3">
      <c r="A699" t="s">
        <v>722</v>
      </c>
      <c r="B699" t="s">
        <v>52</v>
      </c>
      <c r="C699" s="1">
        <v>44775</v>
      </c>
      <c r="D699" t="s">
        <v>60</v>
      </c>
      <c r="E699" t="s">
        <v>66</v>
      </c>
      <c r="F699">
        <v>65</v>
      </c>
      <c r="G699" t="s">
        <v>2</v>
      </c>
      <c r="H699" s="2">
        <v>7</v>
      </c>
      <c r="I699" s="3">
        <f t="shared" ca="1" si="3"/>
        <v>7.9876832293328315E-2</v>
      </c>
      <c r="J699">
        <f>Table3[[#This Row],[Price of One Product]]*Table3[[#This Row],[No of Products in one Sale]]</f>
        <v>455</v>
      </c>
      <c r="K699">
        <f ca="1">Table3[[#This Row],[Revenue]]-(Table3[[#This Row],[Discount]]*100)</f>
        <v>447.01231677066716</v>
      </c>
    </row>
    <row r="700" spans="1:11" x14ac:dyDescent="0.3">
      <c r="A700" t="s">
        <v>723</v>
      </c>
      <c r="B700" t="s">
        <v>53</v>
      </c>
      <c r="C700" s="1">
        <v>44797</v>
      </c>
      <c r="D700" t="s">
        <v>61</v>
      </c>
      <c r="E700" t="s">
        <v>67</v>
      </c>
      <c r="F700">
        <v>250</v>
      </c>
      <c r="G700" t="s">
        <v>0</v>
      </c>
      <c r="H700" s="2">
        <v>2</v>
      </c>
      <c r="I700" s="3">
        <f t="shared" ca="1" si="3"/>
        <v>8.395929613279618E-4</v>
      </c>
      <c r="J700">
        <f>Table3[[#This Row],[Price of One Product]]*Table3[[#This Row],[No of Products in one Sale]]</f>
        <v>500</v>
      </c>
      <c r="K700">
        <f ca="1">Table3[[#This Row],[Revenue]]-(Table3[[#This Row],[Discount]]*100)</f>
        <v>499.91604070386722</v>
      </c>
    </row>
    <row r="701" spans="1:11" x14ac:dyDescent="0.3">
      <c r="A701" t="s">
        <v>724</v>
      </c>
      <c r="B701" t="s">
        <v>54</v>
      </c>
      <c r="C701" s="1">
        <v>44802</v>
      </c>
      <c r="D701" t="s">
        <v>62</v>
      </c>
      <c r="E701" t="s">
        <v>66</v>
      </c>
      <c r="F701">
        <v>130</v>
      </c>
      <c r="G701" t="s">
        <v>1</v>
      </c>
      <c r="H701" s="2">
        <v>7</v>
      </c>
      <c r="I701" s="3">
        <f t="shared" ca="1" si="3"/>
        <v>0.29168315096745878</v>
      </c>
      <c r="J701">
        <f>Table3[[#This Row],[Price of One Product]]*Table3[[#This Row],[No of Products in one Sale]]</f>
        <v>910</v>
      </c>
      <c r="K701">
        <f ca="1">Table3[[#This Row],[Revenue]]-(Table3[[#This Row],[Discount]]*100)</f>
        <v>880.83168490325409</v>
      </c>
    </row>
    <row r="702" spans="1:11" x14ac:dyDescent="0.3">
      <c r="A702" t="s">
        <v>725</v>
      </c>
      <c r="B702" t="s">
        <v>55</v>
      </c>
      <c r="C702" s="1">
        <v>44764</v>
      </c>
      <c r="D702" t="s">
        <v>63</v>
      </c>
      <c r="E702" t="s">
        <v>66</v>
      </c>
      <c r="F702">
        <v>60</v>
      </c>
      <c r="G702" t="s">
        <v>2</v>
      </c>
      <c r="H702" s="2">
        <v>8</v>
      </c>
      <c r="I702" s="3">
        <f t="shared" ca="1" si="3"/>
        <v>0.69043860857252237</v>
      </c>
      <c r="J702">
        <f>Table3[[#This Row],[Price of One Product]]*Table3[[#This Row],[No of Products in one Sale]]</f>
        <v>480</v>
      </c>
      <c r="K702">
        <f ca="1">Table3[[#This Row],[Revenue]]-(Table3[[#This Row],[Discount]]*100)</f>
        <v>410.95613914274776</v>
      </c>
    </row>
    <row r="703" spans="1:11" x14ac:dyDescent="0.3">
      <c r="A703" t="s">
        <v>726</v>
      </c>
      <c r="B703" t="s">
        <v>56</v>
      </c>
      <c r="C703" s="1">
        <v>44780</v>
      </c>
      <c r="D703" t="s">
        <v>64</v>
      </c>
      <c r="E703" t="s">
        <v>67</v>
      </c>
      <c r="F703">
        <v>95</v>
      </c>
      <c r="G703" t="s">
        <v>0</v>
      </c>
      <c r="H703" s="2">
        <v>2</v>
      </c>
      <c r="I703" s="3">
        <f t="shared" ca="1" si="3"/>
        <v>0.64480764156729742</v>
      </c>
      <c r="J703">
        <f>Table3[[#This Row],[Price of One Product]]*Table3[[#This Row],[No of Products in one Sale]]</f>
        <v>190</v>
      </c>
      <c r="K703">
        <f ca="1">Table3[[#This Row],[Revenue]]-(Table3[[#This Row],[Discount]]*100)</f>
        <v>125.51923584327025</v>
      </c>
    </row>
    <row r="704" spans="1:11" x14ac:dyDescent="0.3">
      <c r="A704" t="s">
        <v>727</v>
      </c>
      <c r="B704" t="s">
        <v>51</v>
      </c>
      <c r="C704" s="1">
        <v>44799</v>
      </c>
      <c r="D704" t="s">
        <v>59</v>
      </c>
      <c r="E704" t="s">
        <v>67</v>
      </c>
      <c r="F704">
        <v>72</v>
      </c>
      <c r="G704" t="s">
        <v>1</v>
      </c>
      <c r="H704" s="2">
        <v>5</v>
      </c>
      <c r="I704" s="3">
        <f t="shared" ca="1" si="3"/>
        <v>0.21173277240355104</v>
      </c>
      <c r="J704">
        <f>Table3[[#This Row],[Price of One Product]]*Table3[[#This Row],[No of Products in one Sale]]</f>
        <v>360</v>
      </c>
      <c r="K704">
        <f ca="1">Table3[[#This Row],[Revenue]]-(Table3[[#This Row],[Discount]]*100)</f>
        <v>338.82672275964489</v>
      </c>
    </row>
    <row r="705" spans="1:11" x14ac:dyDescent="0.3">
      <c r="A705" t="s">
        <v>728</v>
      </c>
      <c r="B705" t="s">
        <v>52</v>
      </c>
      <c r="C705" s="1">
        <v>44761</v>
      </c>
      <c r="D705" t="s">
        <v>60</v>
      </c>
      <c r="E705" t="s">
        <v>67</v>
      </c>
      <c r="F705">
        <v>65</v>
      </c>
      <c r="G705" t="s">
        <v>2</v>
      </c>
      <c r="H705" s="2">
        <v>13</v>
      </c>
      <c r="I705" s="3">
        <f t="shared" ca="1" si="3"/>
        <v>0.70917058866929372</v>
      </c>
      <c r="J705">
        <f>Table3[[#This Row],[Price of One Product]]*Table3[[#This Row],[No of Products in one Sale]]</f>
        <v>845</v>
      </c>
      <c r="K705">
        <f ca="1">Table3[[#This Row],[Revenue]]-(Table3[[#This Row],[Discount]]*100)</f>
        <v>774.08294113307068</v>
      </c>
    </row>
    <row r="706" spans="1:11" x14ac:dyDescent="0.3">
      <c r="A706" t="s">
        <v>729</v>
      </c>
      <c r="B706" t="s">
        <v>53</v>
      </c>
      <c r="C706" s="1">
        <v>44782</v>
      </c>
      <c r="D706" t="s">
        <v>61</v>
      </c>
      <c r="E706" t="s">
        <v>66</v>
      </c>
      <c r="F706">
        <v>250</v>
      </c>
      <c r="G706" t="s">
        <v>0</v>
      </c>
      <c r="H706" s="2">
        <v>3</v>
      </c>
      <c r="I706" s="3">
        <f t="shared" ca="1" si="3"/>
        <v>0.92174969469479096</v>
      </c>
      <c r="J706">
        <f>Table3[[#This Row],[Price of One Product]]*Table3[[#This Row],[No of Products in one Sale]]</f>
        <v>750</v>
      </c>
      <c r="K706">
        <f ca="1">Table3[[#This Row],[Revenue]]-(Table3[[#This Row],[Discount]]*100)</f>
        <v>657.82503053052096</v>
      </c>
    </row>
    <row r="707" spans="1:11" x14ac:dyDescent="0.3">
      <c r="A707" t="s">
        <v>730</v>
      </c>
      <c r="B707" t="s">
        <v>54</v>
      </c>
      <c r="C707" s="1">
        <v>44806</v>
      </c>
      <c r="D707" t="s">
        <v>62</v>
      </c>
      <c r="E707" t="s">
        <v>66</v>
      </c>
      <c r="F707">
        <v>130</v>
      </c>
      <c r="G707" t="s">
        <v>1</v>
      </c>
      <c r="H707" s="2">
        <v>2</v>
      </c>
      <c r="I707" s="3">
        <f t="shared" ca="1" si="3"/>
        <v>0.74403018160129453</v>
      </c>
      <c r="J707">
        <f>Table3[[#This Row],[Price of One Product]]*Table3[[#This Row],[No of Products in one Sale]]</f>
        <v>260</v>
      </c>
      <c r="K707">
        <f ca="1">Table3[[#This Row],[Revenue]]-(Table3[[#This Row],[Discount]]*100)</f>
        <v>185.59698183987055</v>
      </c>
    </row>
    <row r="708" spans="1:11" x14ac:dyDescent="0.3">
      <c r="A708" t="s">
        <v>731</v>
      </c>
      <c r="B708" t="s">
        <v>51</v>
      </c>
      <c r="C708" s="1">
        <v>44798</v>
      </c>
      <c r="D708" t="s">
        <v>59</v>
      </c>
      <c r="E708" t="s">
        <v>66</v>
      </c>
      <c r="F708">
        <v>72</v>
      </c>
      <c r="G708" t="s">
        <v>2</v>
      </c>
      <c r="H708" s="2">
        <v>5</v>
      </c>
      <c r="I708" s="3">
        <f t="shared" ca="1" si="3"/>
        <v>0.79703518747675595</v>
      </c>
      <c r="J708">
        <f>Table3[[#This Row],[Price of One Product]]*Table3[[#This Row],[No of Products in one Sale]]</f>
        <v>360</v>
      </c>
      <c r="K708">
        <f ca="1">Table3[[#This Row],[Revenue]]-(Table3[[#This Row],[Discount]]*100)</f>
        <v>280.29648125232438</v>
      </c>
    </row>
    <row r="709" spans="1:11" x14ac:dyDescent="0.3">
      <c r="A709" t="s">
        <v>732</v>
      </c>
      <c r="B709" t="s">
        <v>52</v>
      </c>
      <c r="C709" s="1">
        <v>44758</v>
      </c>
      <c r="D709" t="s">
        <v>60</v>
      </c>
      <c r="E709" t="s">
        <v>66</v>
      </c>
      <c r="F709">
        <v>65</v>
      </c>
      <c r="G709" t="s">
        <v>0</v>
      </c>
      <c r="H709" s="2">
        <v>6</v>
      </c>
      <c r="I709" s="3">
        <f t="shared" ca="1" si="3"/>
        <v>8.2806405214212564E-2</v>
      </c>
      <c r="J709">
        <f>Table3[[#This Row],[Price of One Product]]*Table3[[#This Row],[No of Products in one Sale]]</f>
        <v>390</v>
      </c>
      <c r="K709">
        <f ca="1">Table3[[#This Row],[Revenue]]-(Table3[[#This Row],[Discount]]*100)</f>
        <v>381.71935947857872</v>
      </c>
    </row>
    <row r="710" spans="1:11" x14ac:dyDescent="0.3">
      <c r="A710" t="s">
        <v>733</v>
      </c>
      <c r="B710" t="s">
        <v>53</v>
      </c>
      <c r="C710" s="1">
        <v>44785</v>
      </c>
      <c r="D710" t="s">
        <v>61</v>
      </c>
      <c r="E710" t="s">
        <v>66</v>
      </c>
      <c r="F710">
        <v>250</v>
      </c>
      <c r="G710" t="s">
        <v>1</v>
      </c>
      <c r="H710" s="2">
        <v>1</v>
      </c>
      <c r="I710" s="3">
        <f t="shared" ca="1" si="3"/>
        <v>0.35705971779587897</v>
      </c>
      <c r="J710">
        <f>Table3[[#This Row],[Price of One Product]]*Table3[[#This Row],[No of Products in one Sale]]</f>
        <v>250</v>
      </c>
      <c r="K710">
        <f ca="1">Table3[[#This Row],[Revenue]]-(Table3[[#This Row],[Discount]]*100)</f>
        <v>214.29402822041209</v>
      </c>
    </row>
    <row r="711" spans="1:11" x14ac:dyDescent="0.3">
      <c r="A711" t="s">
        <v>734</v>
      </c>
      <c r="B711" t="s">
        <v>54</v>
      </c>
      <c r="C711" s="1">
        <v>44761</v>
      </c>
      <c r="D711" t="s">
        <v>62</v>
      </c>
      <c r="E711" t="s">
        <v>66</v>
      </c>
      <c r="F711">
        <v>130</v>
      </c>
      <c r="G711" t="s">
        <v>2</v>
      </c>
      <c r="H711" s="2">
        <v>4</v>
      </c>
      <c r="I711" s="3">
        <f t="shared" ca="1" si="3"/>
        <v>0.87960962540510612</v>
      </c>
      <c r="J711">
        <f>Table3[[#This Row],[Price of One Product]]*Table3[[#This Row],[No of Products in one Sale]]</f>
        <v>520</v>
      </c>
      <c r="K711">
        <f ca="1">Table3[[#This Row],[Revenue]]-(Table3[[#This Row],[Discount]]*100)</f>
        <v>432.03903745948941</v>
      </c>
    </row>
    <row r="712" spans="1:11" x14ac:dyDescent="0.3">
      <c r="A712" t="s">
        <v>735</v>
      </c>
      <c r="B712" t="s">
        <v>55</v>
      </c>
      <c r="C712" s="1">
        <v>44800</v>
      </c>
      <c r="D712" t="s">
        <v>63</v>
      </c>
      <c r="E712" t="s">
        <v>66</v>
      </c>
      <c r="F712">
        <v>60</v>
      </c>
      <c r="G712" t="s">
        <v>0</v>
      </c>
      <c r="H712" s="2">
        <v>7</v>
      </c>
      <c r="I712" s="3">
        <f t="shared" ca="1" si="3"/>
        <v>0.53832805454735511</v>
      </c>
      <c r="J712">
        <f>Table3[[#This Row],[Price of One Product]]*Table3[[#This Row],[No of Products in one Sale]]</f>
        <v>420</v>
      </c>
      <c r="K712">
        <f ca="1">Table3[[#This Row],[Revenue]]-(Table3[[#This Row],[Discount]]*100)</f>
        <v>366.16719454526446</v>
      </c>
    </row>
    <row r="713" spans="1:11" x14ac:dyDescent="0.3">
      <c r="A713" t="s">
        <v>736</v>
      </c>
      <c r="B713" t="s">
        <v>51</v>
      </c>
      <c r="C713" s="1">
        <v>44807</v>
      </c>
      <c r="D713" t="s">
        <v>59</v>
      </c>
      <c r="E713" t="s">
        <v>66</v>
      </c>
      <c r="F713">
        <v>72</v>
      </c>
      <c r="G713" t="s">
        <v>1</v>
      </c>
      <c r="H713" s="2">
        <v>6</v>
      </c>
      <c r="I713" s="3">
        <f t="shared" ca="1" si="3"/>
        <v>0.27596438353281416</v>
      </c>
      <c r="J713">
        <f>Table3[[#This Row],[Price of One Product]]*Table3[[#This Row],[No of Products in one Sale]]</f>
        <v>432</v>
      </c>
      <c r="K713">
        <f ca="1">Table3[[#This Row],[Revenue]]-(Table3[[#This Row],[Discount]]*100)</f>
        <v>404.40356164671857</v>
      </c>
    </row>
    <row r="714" spans="1:11" x14ac:dyDescent="0.3">
      <c r="A714" t="s">
        <v>737</v>
      </c>
      <c r="B714" t="s">
        <v>52</v>
      </c>
      <c r="C714" s="1">
        <v>44799</v>
      </c>
      <c r="D714" t="s">
        <v>60</v>
      </c>
      <c r="E714" t="s">
        <v>66</v>
      </c>
      <c r="F714">
        <v>65</v>
      </c>
      <c r="G714" t="s">
        <v>2</v>
      </c>
      <c r="H714" s="2">
        <v>11</v>
      </c>
      <c r="I714" s="3">
        <f t="shared" ca="1" si="3"/>
        <v>0.38758310466087298</v>
      </c>
      <c r="J714">
        <f>Table3[[#This Row],[Price of One Product]]*Table3[[#This Row],[No of Products in one Sale]]</f>
        <v>715</v>
      </c>
      <c r="K714">
        <f ca="1">Table3[[#This Row],[Revenue]]-(Table3[[#This Row],[Discount]]*100)</f>
        <v>676.24168953391268</v>
      </c>
    </row>
    <row r="715" spans="1:11" x14ac:dyDescent="0.3">
      <c r="A715" t="s">
        <v>738</v>
      </c>
      <c r="B715" t="s">
        <v>53</v>
      </c>
      <c r="C715" s="1">
        <v>44759</v>
      </c>
      <c r="D715" t="s">
        <v>61</v>
      </c>
      <c r="E715" t="s">
        <v>67</v>
      </c>
      <c r="F715">
        <v>250</v>
      </c>
      <c r="G715" t="s">
        <v>0</v>
      </c>
      <c r="H715" s="2">
        <v>1</v>
      </c>
      <c r="I715" s="3">
        <f t="shared" ca="1" si="3"/>
        <v>0.65868525371181508</v>
      </c>
      <c r="J715">
        <f>Table3[[#This Row],[Price of One Product]]*Table3[[#This Row],[No of Products in one Sale]]</f>
        <v>250</v>
      </c>
      <c r="K715">
        <f ca="1">Table3[[#This Row],[Revenue]]-(Table3[[#This Row],[Discount]]*100)</f>
        <v>184.13147462881849</v>
      </c>
    </row>
    <row r="716" spans="1:11" x14ac:dyDescent="0.3">
      <c r="A716" t="s">
        <v>739</v>
      </c>
      <c r="B716" t="s">
        <v>54</v>
      </c>
      <c r="C716" s="1">
        <v>44763</v>
      </c>
      <c r="D716" t="s">
        <v>62</v>
      </c>
      <c r="E716" t="s">
        <v>66</v>
      </c>
      <c r="F716">
        <v>130</v>
      </c>
      <c r="G716" t="s">
        <v>1</v>
      </c>
      <c r="H716" s="2">
        <v>2</v>
      </c>
      <c r="I716" s="3">
        <f t="shared" ca="1" si="3"/>
        <v>0.42326563201371348</v>
      </c>
      <c r="J716">
        <f>Table3[[#This Row],[Price of One Product]]*Table3[[#This Row],[No of Products in one Sale]]</f>
        <v>260</v>
      </c>
      <c r="K716">
        <f ca="1">Table3[[#This Row],[Revenue]]-(Table3[[#This Row],[Discount]]*100)</f>
        <v>217.67343679862864</v>
      </c>
    </row>
    <row r="717" spans="1:11" x14ac:dyDescent="0.3">
      <c r="A717" t="s">
        <v>740</v>
      </c>
      <c r="B717" t="s">
        <v>51</v>
      </c>
      <c r="C717" s="1">
        <v>44776</v>
      </c>
      <c r="D717" t="s">
        <v>59</v>
      </c>
      <c r="E717" t="s">
        <v>66</v>
      </c>
      <c r="F717">
        <v>72</v>
      </c>
      <c r="G717" t="s">
        <v>2</v>
      </c>
      <c r="H717" s="2">
        <v>12</v>
      </c>
      <c r="I717" s="3">
        <f t="shared" ca="1" si="3"/>
        <v>0.14134979988993857</v>
      </c>
      <c r="J717">
        <f>Table3[[#This Row],[Price of One Product]]*Table3[[#This Row],[No of Products in one Sale]]</f>
        <v>864</v>
      </c>
      <c r="K717">
        <f ca="1">Table3[[#This Row],[Revenue]]-(Table3[[#This Row],[Discount]]*100)</f>
        <v>849.8650200110061</v>
      </c>
    </row>
    <row r="718" spans="1:11" x14ac:dyDescent="0.3">
      <c r="A718" t="s">
        <v>741</v>
      </c>
      <c r="B718" t="s">
        <v>52</v>
      </c>
      <c r="C718" s="1">
        <v>44763</v>
      </c>
      <c r="D718" t="s">
        <v>60</v>
      </c>
      <c r="E718" t="s">
        <v>66</v>
      </c>
      <c r="F718">
        <v>65</v>
      </c>
      <c r="G718" t="s">
        <v>0</v>
      </c>
      <c r="H718" s="2">
        <v>9</v>
      </c>
      <c r="I718" s="3">
        <f t="shared" ca="1" si="3"/>
        <v>0.11454215880946239</v>
      </c>
      <c r="J718">
        <f>Table3[[#This Row],[Price of One Product]]*Table3[[#This Row],[No of Products in one Sale]]</f>
        <v>585</v>
      </c>
      <c r="K718">
        <f ca="1">Table3[[#This Row],[Revenue]]-(Table3[[#This Row],[Discount]]*100)</f>
        <v>573.54578411905379</v>
      </c>
    </row>
    <row r="719" spans="1:11" x14ac:dyDescent="0.3">
      <c r="A719" t="s">
        <v>742</v>
      </c>
      <c r="B719" t="s">
        <v>53</v>
      </c>
      <c r="C719" s="1">
        <v>44803</v>
      </c>
      <c r="D719" t="s">
        <v>61</v>
      </c>
      <c r="E719" t="s">
        <v>66</v>
      </c>
      <c r="F719">
        <v>250</v>
      </c>
      <c r="G719" t="s">
        <v>1</v>
      </c>
      <c r="H719" s="2">
        <v>2</v>
      </c>
      <c r="I719" s="3">
        <f t="shared" ca="1" si="3"/>
        <v>0.28916719410618075</v>
      </c>
      <c r="J719">
        <f>Table3[[#This Row],[Price of One Product]]*Table3[[#This Row],[No of Products in one Sale]]</f>
        <v>500</v>
      </c>
      <c r="K719">
        <f ca="1">Table3[[#This Row],[Revenue]]-(Table3[[#This Row],[Discount]]*100)</f>
        <v>471.0832805893819</v>
      </c>
    </row>
    <row r="720" spans="1:11" x14ac:dyDescent="0.3">
      <c r="A720" t="s">
        <v>743</v>
      </c>
      <c r="B720" t="s">
        <v>54</v>
      </c>
      <c r="C720" s="1">
        <v>44806</v>
      </c>
      <c r="D720" t="s">
        <v>62</v>
      </c>
      <c r="E720" t="s">
        <v>66</v>
      </c>
      <c r="F720">
        <v>130</v>
      </c>
      <c r="G720" t="s">
        <v>2</v>
      </c>
      <c r="H720" s="2">
        <v>2</v>
      </c>
      <c r="I720" s="3">
        <f t="shared" ca="1" si="3"/>
        <v>0.41685559911176406</v>
      </c>
      <c r="J720">
        <f>Table3[[#This Row],[Price of One Product]]*Table3[[#This Row],[No of Products in one Sale]]</f>
        <v>260</v>
      </c>
      <c r="K720">
        <f ca="1">Table3[[#This Row],[Revenue]]-(Table3[[#This Row],[Discount]]*100)</f>
        <v>218.3144400888236</v>
      </c>
    </row>
    <row r="721" spans="1:11" x14ac:dyDescent="0.3">
      <c r="A721" t="s">
        <v>744</v>
      </c>
      <c r="B721" t="s">
        <v>55</v>
      </c>
      <c r="C721" s="1">
        <v>44774</v>
      </c>
      <c r="D721" t="s">
        <v>63</v>
      </c>
      <c r="E721" t="s">
        <v>67</v>
      </c>
      <c r="F721">
        <v>60</v>
      </c>
      <c r="G721" t="s">
        <v>0</v>
      </c>
      <c r="H721" s="2">
        <v>12</v>
      </c>
      <c r="I721" s="3">
        <f t="shared" ca="1" si="3"/>
        <v>0.26453251616182571</v>
      </c>
      <c r="J721">
        <f>Table3[[#This Row],[Price of One Product]]*Table3[[#This Row],[No of Products in one Sale]]</f>
        <v>720</v>
      </c>
      <c r="K721">
        <f ca="1">Table3[[#This Row],[Revenue]]-(Table3[[#This Row],[Discount]]*100)</f>
        <v>693.54674838381743</v>
      </c>
    </row>
    <row r="722" spans="1:11" x14ac:dyDescent="0.3">
      <c r="A722" t="s">
        <v>745</v>
      </c>
      <c r="B722" t="s">
        <v>56</v>
      </c>
      <c r="C722" s="1">
        <v>44769</v>
      </c>
      <c r="D722" t="s">
        <v>64</v>
      </c>
      <c r="E722" t="s">
        <v>66</v>
      </c>
      <c r="F722">
        <v>95</v>
      </c>
      <c r="G722" t="s">
        <v>1</v>
      </c>
      <c r="H722" s="2">
        <v>5</v>
      </c>
      <c r="I722" s="3">
        <f t="shared" ca="1" si="3"/>
        <v>0.55080769862319667</v>
      </c>
      <c r="J722">
        <f>Table3[[#This Row],[Price of One Product]]*Table3[[#This Row],[No of Products in one Sale]]</f>
        <v>475</v>
      </c>
      <c r="K722">
        <f ca="1">Table3[[#This Row],[Revenue]]-(Table3[[#This Row],[Discount]]*100)</f>
        <v>419.9192301376803</v>
      </c>
    </row>
    <row r="723" spans="1:11" x14ac:dyDescent="0.3">
      <c r="A723" t="s">
        <v>746</v>
      </c>
      <c r="B723" t="s">
        <v>51</v>
      </c>
      <c r="C723" s="1">
        <v>44793</v>
      </c>
      <c r="D723" t="s">
        <v>59</v>
      </c>
      <c r="E723" t="s">
        <v>66</v>
      </c>
      <c r="F723">
        <v>72</v>
      </c>
      <c r="G723" t="s">
        <v>2</v>
      </c>
      <c r="H723" s="2">
        <v>8</v>
      </c>
      <c r="I723" s="3">
        <f t="shared" ca="1" si="3"/>
        <v>0.8072184522219803</v>
      </c>
      <c r="J723">
        <f>Table3[[#This Row],[Price of One Product]]*Table3[[#This Row],[No of Products in one Sale]]</f>
        <v>576</v>
      </c>
      <c r="K723">
        <f ca="1">Table3[[#This Row],[Revenue]]-(Table3[[#This Row],[Discount]]*100)</f>
        <v>495.278154777802</v>
      </c>
    </row>
    <row r="724" spans="1:11" x14ac:dyDescent="0.3">
      <c r="A724" t="s">
        <v>747</v>
      </c>
      <c r="B724" t="s">
        <v>52</v>
      </c>
      <c r="C724" s="1">
        <v>44768</v>
      </c>
      <c r="D724" t="s">
        <v>60</v>
      </c>
      <c r="E724" t="s">
        <v>66</v>
      </c>
      <c r="F724">
        <v>65</v>
      </c>
      <c r="G724" t="s">
        <v>0</v>
      </c>
      <c r="H724" s="2">
        <v>4</v>
      </c>
      <c r="I724" s="3">
        <f t="shared" ca="1" si="3"/>
        <v>0.7165691846462775</v>
      </c>
      <c r="J724">
        <f>Table3[[#This Row],[Price of One Product]]*Table3[[#This Row],[No of Products in one Sale]]</f>
        <v>260</v>
      </c>
      <c r="K724">
        <f ca="1">Table3[[#This Row],[Revenue]]-(Table3[[#This Row],[Discount]]*100)</f>
        <v>188.34308153537225</v>
      </c>
    </row>
    <row r="725" spans="1:11" x14ac:dyDescent="0.3">
      <c r="A725" t="s">
        <v>748</v>
      </c>
      <c r="B725" t="s">
        <v>53</v>
      </c>
      <c r="C725" s="1">
        <v>44803</v>
      </c>
      <c r="D725" t="s">
        <v>61</v>
      </c>
      <c r="E725" t="s">
        <v>67</v>
      </c>
      <c r="F725">
        <v>250</v>
      </c>
      <c r="G725" t="s">
        <v>1</v>
      </c>
      <c r="H725" s="2">
        <v>2</v>
      </c>
      <c r="I725" s="3">
        <f t="shared" ca="1" si="3"/>
        <v>0.25865756820364716</v>
      </c>
      <c r="J725">
        <f>Table3[[#This Row],[Price of One Product]]*Table3[[#This Row],[No of Products in one Sale]]</f>
        <v>500</v>
      </c>
      <c r="K725">
        <f ca="1">Table3[[#This Row],[Revenue]]-(Table3[[#This Row],[Discount]]*100)</f>
        <v>474.13424317963529</v>
      </c>
    </row>
    <row r="726" spans="1:11" x14ac:dyDescent="0.3">
      <c r="A726" t="s">
        <v>749</v>
      </c>
      <c r="B726" t="s">
        <v>54</v>
      </c>
      <c r="C726" s="1">
        <v>44755</v>
      </c>
      <c r="D726" t="s">
        <v>62</v>
      </c>
      <c r="E726" t="s">
        <v>67</v>
      </c>
      <c r="F726">
        <v>130</v>
      </c>
      <c r="G726" t="s">
        <v>2</v>
      </c>
      <c r="H726" s="2">
        <v>4</v>
      </c>
      <c r="I726" s="3">
        <f t="shared" ca="1" si="3"/>
        <v>0.90523123224568769</v>
      </c>
      <c r="J726">
        <f>Table3[[#This Row],[Price of One Product]]*Table3[[#This Row],[No of Products in one Sale]]</f>
        <v>520</v>
      </c>
      <c r="K726">
        <f ca="1">Table3[[#This Row],[Revenue]]-(Table3[[#This Row],[Discount]]*100)</f>
        <v>429.47687677543126</v>
      </c>
    </row>
    <row r="727" spans="1:11" x14ac:dyDescent="0.3">
      <c r="A727" t="s">
        <v>750</v>
      </c>
      <c r="B727" t="s">
        <v>51</v>
      </c>
      <c r="C727" s="1">
        <v>44789</v>
      </c>
      <c r="D727" t="s">
        <v>59</v>
      </c>
      <c r="E727" t="s">
        <v>67</v>
      </c>
      <c r="F727">
        <v>72</v>
      </c>
      <c r="G727" t="s">
        <v>0</v>
      </c>
      <c r="H727" s="2">
        <v>5</v>
      </c>
      <c r="I727" s="3">
        <f t="shared" ca="1" si="3"/>
        <v>0.12661536895364423</v>
      </c>
      <c r="J727">
        <f>Table3[[#This Row],[Price of One Product]]*Table3[[#This Row],[No of Products in one Sale]]</f>
        <v>360</v>
      </c>
      <c r="K727">
        <f ca="1">Table3[[#This Row],[Revenue]]-(Table3[[#This Row],[Discount]]*100)</f>
        <v>347.33846310463559</v>
      </c>
    </row>
    <row r="728" spans="1:11" x14ac:dyDescent="0.3">
      <c r="A728" t="s">
        <v>751</v>
      </c>
      <c r="B728" t="s">
        <v>52</v>
      </c>
      <c r="C728" s="1">
        <v>44785</v>
      </c>
      <c r="D728" t="s">
        <v>60</v>
      </c>
      <c r="E728" t="s">
        <v>67</v>
      </c>
      <c r="F728">
        <v>65</v>
      </c>
      <c r="G728" t="s">
        <v>1</v>
      </c>
      <c r="H728" s="2">
        <v>10</v>
      </c>
      <c r="I728" s="3">
        <f t="shared" ca="1" si="3"/>
        <v>0.35384526938984451</v>
      </c>
      <c r="J728">
        <f>Table3[[#This Row],[Price of One Product]]*Table3[[#This Row],[No of Products in one Sale]]</f>
        <v>650</v>
      </c>
      <c r="K728">
        <f ca="1">Table3[[#This Row],[Revenue]]-(Table3[[#This Row],[Discount]]*100)</f>
        <v>614.61547306101556</v>
      </c>
    </row>
    <row r="729" spans="1:11" x14ac:dyDescent="0.3">
      <c r="A729" t="s">
        <v>752</v>
      </c>
      <c r="B729" t="s">
        <v>53</v>
      </c>
      <c r="C729" s="1">
        <v>44775</v>
      </c>
      <c r="D729" t="s">
        <v>61</v>
      </c>
      <c r="E729" t="s">
        <v>67</v>
      </c>
      <c r="F729">
        <v>250</v>
      </c>
      <c r="G729" t="s">
        <v>2</v>
      </c>
      <c r="H729" s="2">
        <v>2</v>
      </c>
      <c r="I729" s="3">
        <f t="shared" ca="1" si="3"/>
        <v>0.66704300892505886</v>
      </c>
      <c r="J729">
        <f>Table3[[#This Row],[Price of One Product]]*Table3[[#This Row],[No of Products in one Sale]]</f>
        <v>500</v>
      </c>
      <c r="K729">
        <f ca="1">Table3[[#This Row],[Revenue]]-(Table3[[#This Row],[Discount]]*100)</f>
        <v>433.2956991074941</v>
      </c>
    </row>
    <row r="730" spans="1:11" x14ac:dyDescent="0.3">
      <c r="A730" t="s">
        <v>753</v>
      </c>
      <c r="B730" t="s">
        <v>54</v>
      </c>
      <c r="C730" s="1">
        <v>44807</v>
      </c>
      <c r="D730" t="s">
        <v>62</v>
      </c>
      <c r="E730" t="s">
        <v>67</v>
      </c>
      <c r="F730">
        <v>130</v>
      </c>
      <c r="G730" t="s">
        <v>0</v>
      </c>
      <c r="H730" s="2">
        <v>3</v>
      </c>
      <c r="I730" s="3">
        <f t="shared" ca="1" si="3"/>
        <v>0.10560751574560212</v>
      </c>
      <c r="J730">
        <f>Table3[[#This Row],[Price of One Product]]*Table3[[#This Row],[No of Products in one Sale]]</f>
        <v>390</v>
      </c>
      <c r="K730">
        <f ca="1">Table3[[#This Row],[Revenue]]-(Table3[[#This Row],[Discount]]*100)</f>
        <v>379.43924842543981</v>
      </c>
    </row>
    <row r="731" spans="1:11" x14ac:dyDescent="0.3">
      <c r="A731" t="s">
        <v>754</v>
      </c>
      <c r="B731" t="s">
        <v>51</v>
      </c>
      <c r="C731" s="1">
        <v>44765</v>
      </c>
      <c r="D731" t="s">
        <v>59</v>
      </c>
      <c r="E731" t="s">
        <v>67</v>
      </c>
      <c r="F731">
        <v>72</v>
      </c>
      <c r="G731" t="s">
        <v>0</v>
      </c>
      <c r="H731" s="2">
        <v>9</v>
      </c>
      <c r="I731" s="3">
        <f t="shared" ca="1" si="3"/>
        <v>0.53115839019271449</v>
      </c>
      <c r="J731">
        <f>Table3[[#This Row],[Price of One Product]]*Table3[[#This Row],[No of Products in one Sale]]</f>
        <v>648</v>
      </c>
      <c r="K731">
        <f ca="1">Table3[[#This Row],[Revenue]]-(Table3[[#This Row],[Discount]]*100)</f>
        <v>594.88416098072855</v>
      </c>
    </row>
    <row r="732" spans="1:11" x14ac:dyDescent="0.3">
      <c r="A732" t="s">
        <v>755</v>
      </c>
      <c r="B732" t="s">
        <v>52</v>
      </c>
      <c r="C732" s="1">
        <v>44791</v>
      </c>
      <c r="D732" t="s">
        <v>60</v>
      </c>
      <c r="E732" t="s">
        <v>66</v>
      </c>
      <c r="F732">
        <v>65</v>
      </c>
      <c r="G732" t="s">
        <v>1</v>
      </c>
      <c r="H732" s="2">
        <v>11</v>
      </c>
      <c r="I732" s="3">
        <f t="shared" ca="1" si="3"/>
        <v>0.85603695675405278</v>
      </c>
      <c r="J732">
        <f>Table3[[#This Row],[Price of One Product]]*Table3[[#This Row],[No of Products in one Sale]]</f>
        <v>715</v>
      </c>
      <c r="K732">
        <f ca="1">Table3[[#This Row],[Revenue]]-(Table3[[#This Row],[Discount]]*100)</f>
        <v>629.39630432459467</v>
      </c>
    </row>
    <row r="733" spans="1:11" x14ac:dyDescent="0.3">
      <c r="A733" t="s">
        <v>756</v>
      </c>
      <c r="B733" t="s">
        <v>53</v>
      </c>
      <c r="C733" s="1">
        <v>44777</v>
      </c>
      <c r="D733" t="s">
        <v>61</v>
      </c>
      <c r="E733" t="s">
        <v>66</v>
      </c>
      <c r="F733">
        <v>250</v>
      </c>
      <c r="G733" t="s">
        <v>2</v>
      </c>
      <c r="H733" s="2">
        <v>1</v>
      </c>
      <c r="I733" s="3">
        <f t="shared" ca="1" si="3"/>
        <v>0.15697578808725909</v>
      </c>
      <c r="J733">
        <f>Table3[[#This Row],[Price of One Product]]*Table3[[#This Row],[No of Products in one Sale]]</f>
        <v>250</v>
      </c>
      <c r="K733">
        <f ca="1">Table3[[#This Row],[Revenue]]-(Table3[[#This Row],[Discount]]*100)</f>
        <v>234.30242119127408</v>
      </c>
    </row>
    <row r="734" spans="1:11" x14ac:dyDescent="0.3">
      <c r="A734" t="s">
        <v>757</v>
      </c>
      <c r="B734" t="s">
        <v>54</v>
      </c>
      <c r="C734" s="1">
        <v>44806</v>
      </c>
      <c r="D734" t="s">
        <v>62</v>
      </c>
      <c r="E734" t="s">
        <v>66</v>
      </c>
      <c r="F734">
        <v>130</v>
      </c>
      <c r="G734" t="s">
        <v>0</v>
      </c>
      <c r="H734" s="2">
        <v>5</v>
      </c>
      <c r="I734" s="3">
        <f t="shared" ca="1" si="3"/>
        <v>0.16231135632802929</v>
      </c>
      <c r="J734">
        <f>Table3[[#This Row],[Price of One Product]]*Table3[[#This Row],[No of Products in one Sale]]</f>
        <v>650</v>
      </c>
      <c r="K734">
        <f ca="1">Table3[[#This Row],[Revenue]]-(Table3[[#This Row],[Discount]]*100)</f>
        <v>633.76886436719712</v>
      </c>
    </row>
    <row r="735" spans="1:11" x14ac:dyDescent="0.3">
      <c r="A735" t="s">
        <v>758</v>
      </c>
      <c r="B735" t="s">
        <v>51</v>
      </c>
      <c r="C735" s="1">
        <v>44796</v>
      </c>
      <c r="D735" t="s">
        <v>59</v>
      </c>
      <c r="E735" t="s">
        <v>67</v>
      </c>
      <c r="F735">
        <v>72</v>
      </c>
      <c r="G735" t="s">
        <v>1</v>
      </c>
      <c r="H735" s="2">
        <v>11</v>
      </c>
      <c r="I735" s="3">
        <f t="shared" ca="1" si="3"/>
        <v>0.12062467115569409</v>
      </c>
      <c r="J735">
        <f>Table3[[#This Row],[Price of One Product]]*Table3[[#This Row],[No of Products in one Sale]]</f>
        <v>792</v>
      </c>
      <c r="K735">
        <f ca="1">Table3[[#This Row],[Revenue]]-(Table3[[#This Row],[Discount]]*100)</f>
        <v>779.93753288443054</v>
      </c>
    </row>
    <row r="736" spans="1:11" x14ac:dyDescent="0.3">
      <c r="A736" t="s">
        <v>759</v>
      </c>
      <c r="B736" t="s">
        <v>52</v>
      </c>
      <c r="C736" s="1">
        <v>44760</v>
      </c>
      <c r="D736" t="s">
        <v>60</v>
      </c>
      <c r="E736" t="s">
        <v>67</v>
      </c>
      <c r="F736">
        <v>65</v>
      </c>
      <c r="G736" t="s">
        <v>2</v>
      </c>
      <c r="H736" s="2">
        <v>10</v>
      </c>
      <c r="I736" s="3">
        <f t="shared" ca="1" si="3"/>
        <v>0.98343240065972992</v>
      </c>
      <c r="J736">
        <f>Table3[[#This Row],[Price of One Product]]*Table3[[#This Row],[No of Products in one Sale]]</f>
        <v>650</v>
      </c>
      <c r="K736">
        <f ca="1">Table3[[#This Row],[Revenue]]-(Table3[[#This Row],[Discount]]*100)</f>
        <v>551.65675993402704</v>
      </c>
    </row>
    <row r="737" spans="1:11" x14ac:dyDescent="0.3">
      <c r="A737" t="s">
        <v>760</v>
      </c>
      <c r="B737" t="s">
        <v>53</v>
      </c>
      <c r="C737" s="1">
        <v>44759</v>
      </c>
      <c r="D737" t="s">
        <v>61</v>
      </c>
      <c r="E737" t="s">
        <v>67</v>
      </c>
      <c r="F737">
        <v>250</v>
      </c>
      <c r="G737" t="s">
        <v>0</v>
      </c>
      <c r="H737" s="2">
        <v>2</v>
      </c>
      <c r="I737" s="3">
        <f t="shared" ca="1" si="3"/>
        <v>1.078086025738656E-2</v>
      </c>
      <c r="J737">
        <f>Table3[[#This Row],[Price of One Product]]*Table3[[#This Row],[No of Products in one Sale]]</f>
        <v>500</v>
      </c>
      <c r="K737">
        <f ca="1">Table3[[#This Row],[Revenue]]-(Table3[[#This Row],[Discount]]*100)</f>
        <v>498.92191397426137</v>
      </c>
    </row>
    <row r="738" spans="1:11" x14ac:dyDescent="0.3">
      <c r="A738" t="s">
        <v>761</v>
      </c>
      <c r="B738" t="s">
        <v>54</v>
      </c>
      <c r="C738" s="1">
        <v>44795</v>
      </c>
      <c r="D738" t="s">
        <v>62</v>
      </c>
      <c r="E738" t="s">
        <v>67</v>
      </c>
      <c r="F738">
        <v>130</v>
      </c>
      <c r="G738" t="s">
        <v>1</v>
      </c>
      <c r="H738" s="2">
        <v>4</v>
      </c>
      <c r="I738" s="3">
        <f t="shared" ca="1" si="3"/>
        <v>0.71806933116527005</v>
      </c>
      <c r="J738">
        <f>Table3[[#This Row],[Price of One Product]]*Table3[[#This Row],[No of Products in one Sale]]</f>
        <v>520</v>
      </c>
      <c r="K738">
        <f ca="1">Table3[[#This Row],[Revenue]]-(Table3[[#This Row],[Discount]]*100)</f>
        <v>448.19306688347297</v>
      </c>
    </row>
    <row r="739" spans="1:11" x14ac:dyDescent="0.3">
      <c r="A739" t="s">
        <v>762</v>
      </c>
      <c r="B739" t="s">
        <v>55</v>
      </c>
      <c r="C739" s="1">
        <v>44808</v>
      </c>
      <c r="D739" t="s">
        <v>63</v>
      </c>
      <c r="E739" t="s">
        <v>67</v>
      </c>
      <c r="F739">
        <v>60</v>
      </c>
      <c r="G739" t="s">
        <v>2</v>
      </c>
      <c r="H739" s="2">
        <v>4</v>
      </c>
      <c r="I739" s="3">
        <f t="shared" ca="1" si="3"/>
        <v>0.98519297607786849</v>
      </c>
      <c r="J739">
        <f>Table3[[#This Row],[Price of One Product]]*Table3[[#This Row],[No of Products in one Sale]]</f>
        <v>240</v>
      </c>
      <c r="K739">
        <f ca="1">Table3[[#This Row],[Revenue]]-(Table3[[#This Row],[Discount]]*100)</f>
        <v>141.48070239221315</v>
      </c>
    </row>
    <row r="740" spans="1:11" x14ac:dyDescent="0.3">
      <c r="A740" t="s">
        <v>763</v>
      </c>
      <c r="B740" t="s">
        <v>51</v>
      </c>
      <c r="C740" s="1">
        <v>44756</v>
      </c>
      <c r="D740" t="s">
        <v>59</v>
      </c>
      <c r="E740" t="s">
        <v>67</v>
      </c>
      <c r="F740">
        <v>72</v>
      </c>
      <c r="G740" t="s">
        <v>0</v>
      </c>
      <c r="H740" s="2">
        <v>12</v>
      </c>
      <c r="I740" s="3">
        <f t="shared" ca="1" si="3"/>
        <v>0.32201541964168001</v>
      </c>
      <c r="J740">
        <f>Table3[[#This Row],[Price of One Product]]*Table3[[#This Row],[No of Products in one Sale]]</f>
        <v>864</v>
      </c>
      <c r="K740">
        <f ca="1">Table3[[#This Row],[Revenue]]-(Table3[[#This Row],[Discount]]*100)</f>
        <v>831.79845803583203</v>
      </c>
    </row>
    <row r="741" spans="1:11" x14ac:dyDescent="0.3">
      <c r="A741" t="s">
        <v>764</v>
      </c>
      <c r="B741" t="s">
        <v>52</v>
      </c>
      <c r="C741" s="1">
        <v>44801</v>
      </c>
      <c r="D741" t="s">
        <v>60</v>
      </c>
      <c r="E741" t="s">
        <v>67</v>
      </c>
      <c r="F741">
        <v>65</v>
      </c>
      <c r="G741" t="s">
        <v>1</v>
      </c>
      <c r="H741" s="2">
        <v>5</v>
      </c>
      <c r="I741" s="3">
        <f t="shared" ca="1" si="3"/>
        <v>0.35176375599117871</v>
      </c>
      <c r="J741">
        <f>Table3[[#This Row],[Price of One Product]]*Table3[[#This Row],[No of Products in one Sale]]</f>
        <v>325</v>
      </c>
      <c r="K741">
        <f ca="1">Table3[[#This Row],[Revenue]]-(Table3[[#This Row],[Discount]]*100)</f>
        <v>289.82362440088212</v>
      </c>
    </row>
    <row r="742" spans="1:11" x14ac:dyDescent="0.3">
      <c r="A742" t="s">
        <v>765</v>
      </c>
      <c r="B742" t="s">
        <v>53</v>
      </c>
      <c r="C742" s="1">
        <v>44806</v>
      </c>
      <c r="D742" t="s">
        <v>61</v>
      </c>
      <c r="E742" t="s">
        <v>66</v>
      </c>
      <c r="F742">
        <v>250</v>
      </c>
      <c r="G742" t="s">
        <v>2</v>
      </c>
      <c r="H742" s="2">
        <v>3</v>
      </c>
      <c r="I742" s="3">
        <f t="shared" ca="1" si="3"/>
        <v>0.42420148730368668</v>
      </c>
      <c r="J742">
        <f>Table3[[#This Row],[Price of One Product]]*Table3[[#This Row],[No of Products in one Sale]]</f>
        <v>750</v>
      </c>
      <c r="K742">
        <f ca="1">Table3[[#This Row],[Revenue]]-(Table3[[#This Row],[Discount]]*100)</f>
        <v>707.57985126963138</v>
      </c>
    </row>
    <row r="743" spans="1:11" x14ac:dyDescent="0.3">
      <c r="A743" t="s">
        <v>766</v>
      </c>
      <c r="B743" t="s">
        <v>54</v>
      </c>
      <c r="C743" s="1">
        <v>44794</v>
      </c>
      <c r="D743" t="s">
        <v>62</v>
      </c>
      <c r="E743" t="s">
        <v>66</v>
      </c>
      <c r="F743">
        <v>130</v>
      </c>
      <c r="G743" t="s">
        <v>0</v>
      </c>
      <c r="H743" s="2">
        <v>2</v>
      </c>
      <c r="I743" s="3">
        <f t="shared" ca="1" si="3"/>
        <v>0.72539831939278987</v>
      </c>
      <c r="J743">
        <f>Table3[[#This Row],[Price of One Product]]*Table3[[#This Row],[No of Products in one Sale]]</f>
        <v>260</v>
      </c>
      <c r="K743">
        <f ca="1">Table3[[#This Row],[Revenue]]-(Table3[[#This Row],[Discount]]*100)</f>
        <v>187.460168060721</v>
      </c>
    </row>
    <row r="744" spans="1:11" x14ac:dyDescent="0.3">
      <c r="A744" t="s">
        <v>767</v>
      </c>
      <c r="B744" t="s">
        <v>51</v>
      </c>
      <c r="C744" s="1">
        <v>44800</v>
      </c>
      <c r="D744" t="s">
        <v>59</v>
      </c>
      <c r="E744" t="s">
        <v>66</v>
      </c>
      <c r="F744">
        <v>72</v>
      </c>
      <c r="G744" t="s">
        <v>1</v>
      </c>
      <c r="H744" s="2">
        <v>7</v>
      </c>
      <c r="I744" s="3">
        <f t="shared" ca="1" si="3"/>
        <v>0.93642566296885388</v>
      </c>
      <c r="J744">
        <f>Table3[[#This Row],[Price of One Product]]*Table3[[#This Row],[No of Products in one Sale]]</f>
        <v>504</v>
      </c>
      <c r="K744">
        <f ca="1">Table3[[#This Row],[Revenue]]-(Table3[[#This Row],[Discount]]*100)</f>
        <v>410.35743370311462</v>
      </c>
    </row>
    <row r="745" spans="1:11" x14ac:dyDescent="0.3">
      <c r="A745" t="s">
        <v>768</v>
      </c>
      <c r="B745" t="s">
        <v>52</v>
      </c>
      <c r="C745" s="1">
        <v>44789</v>
      </c>
      <c r="D745" t="s">
        <v>60</v>
      </c>
      <c r="E745" t="s">
        <v>67</v>
      </c>
      <c r="F745">
        <v>65</v>
      </c>
      <c r="G745" t="s">
        <v>2</v>
      </c>
      <c r="H745" s="2">
        <v>12</v>
      </c>
      <c r="I745" s="3">
        <f t="shared" ca="1" si="3"/>
        <v>0.37482962533243602</v>
      </c>
      <c r="J745">
        <f>Table3[[#This Row],[Price of One Product]]*Table3[[#This Row],[No of Products in one Sale]]</f>
        <v>780</v>
      </c>
      <c r="K745">
        <f ca="1">Table3[[#This Row],[Revenue]]-(Table3[[#This Row],[Discount]]*100)</f>
        <v>742.51703746675639</v>
      </c>
    </row>
    <row r="746" spans="1:11" x14ac:dyDescent="0.3">
      <c r="A746" t="s">
        <v>769</v>
      </c>
      <c r="B746" t="s">
        <v>53</v>
      </c>
      <c r="C746" s="1">
        <v>44802</v>
      </c>
      <c r="D746" t="s">
        <v>61</v>
      </c>
      <c r="E746" t="s">
        <v>67</v>
      </c>
      <c r="F746">
        <v>250</v>
      </c>
      <c r="G746" t="s">
        <v>0</v>
      </c>
      <c r="H746" s="2">
        <v>3</v>
      </c>
      <c r="I746" s="3">
        <f t="shared" ca="1" si="3"/>
        <v>0.29762563924886876</v>
      </c>
      <c r="J746">
        <f>Table3[[#This Row],[Price of One Product]]*Table3[[#This Row],[No of Products in one Sale]]</f>
        <v>750</v>
      </c>
      <c r="K746">
        <f ca="1">Table3[[#This Row],[Revenue]]-(Table3[[#This Row],[Discount]]*100)</f>
        <v>720.23743607511312</v>
      </c>
    </row>
    <row r="747" spans="1:11" x14ac:dyDescent="0.3">
      <c r="A747" t="s">
        <v>770</v>
      </c>
      <c r="B747" t="s">
        <v>54</v>
      </c>
      <c r="C747" s="1">
        <v>44793</v>
      </c>
      <c r="D747" t="s">
        <v>62</v>
      </c>
      <c r="E747" t="s">
        <v>67</v>
      </c>
      <c r="F747">
        <v>130</v>
      </c>
      <c r="G747" t="s">
        <v>1</v>
      </c>
      <c r="H747" s="2">
        <v>4</v>
      </c>
      <c r="I747" s="3">
        <f t="shared" ca="1" si="3"/>
        <v>0.8141669272701606</v>
      </c>
      <c r="J747">
        <f>Table3[[#This Row],[Price of One Product]]*Table3[[#This Row],[No of Products in one Sale]]</f>
        <v>520</v>
      </c>
      <c r="K747">
        <f ca="1">Table3[[#This Row],[Revenue]]-(Table3[[#This Row],[Discount]]*100)</f>
        <v>438.58330727298392</v>
      </c>
    </row>
    <row r="748" spans="1:11" x14ac:dyDescent="0.3">
      <c r="A748" t="s">
        <v>771</v>
      </c>
      <c r="B748" t="s">
        <v>55</v>
      </c>
      <c r="C748" s="1">
        <v>44793</v>
      </c>
      <c r="D748" t="s">
        <v>63</v>
      </c>
      <c r="E748" t="s">
        <v>67</v>
      </c>
      <c r="F748">
        <v>60</v>
      </c>
      <c r="G748" t="s">
        <v>2</v>
      </c>
      <c r="H748" s="2">
        <v>8</v>
      </c>
      <c r="I748" s="3">
        <f t="shared" ca="1" si="3"/>
        <v>0.95432853175334875</v>
      </c>
      <c r="J748">
        <f>Table3[[#This Row],[Price of One Product]]*Table3[[#This Row],[No of Products in one Sale]]</f>
        <v>480</v>
      </c>
      <c r="K748">
        <f ca="1">Table3[[#This Row],[Revenue]]-(Table3[[#This Row],[Discount]]*100)</f>
        <v>384.56714682466514</v>
      </c>
    </row>
    <row r="749" spans="1:11" x14ac:dyDescent="0.3">
      <c r="A749" t="s">
        <v>772</v>
      </c>
      <c r="B749" t="s">
        <v>56</v>
      </c>
      <c r="C749" s="1">
        <v>44785</v>
      </c>
      <c r="D749" t="s">
        <v>64</v>
      </c>
      <c r="E749" t="s">
        <v>67</v>
      </c>
      <c r="F749">
        <v>95</v>
      </c>
      <c r="G749" t="s">
        <v>0</v>
      </c>
      <c r="H749" s="2">
        <v>3</v>
      </c>
      <c r="I749" s="3">
        <f t="shared" ca="1" si="3"/>
        <v>0.21176662563766457</v>
      </c>
      <c r="J749">
        <f>Table3[[#This Row],[Price of One Product]]*Table3[[#This Row],[No of Products in one Sale]]</f>
        <v>285</v>
      </c>
      <c r="K749">
        <f ca="1">Table3[[#This Row],[Revenue]]-(Table3[[#This Row],[Discount]]*100)</f>
        <v>263.82333743623354</v>
      </c>
    </row>
    <row r="750" spans="1:11" x14ac:dyDescent="0.3">
      <c r="A750" t="s">
        <v>773</v>
      </c>
      <c r="B750" t="s">
        <v>51</v>
      </c>
      <c r="C750" s="1">
        <v>44778</v>
      </c>
      <c r="D750" t="s">
        <v>59</v>
      </c>
      <c r="E750" t="s">
        <v>67</v>
      </c>
      <c r="F750">
        <v>72</v>
      </c>
      <c r="G750" t="s">
        <v>1</v>
      </c>
      <c r="H750" s="2">
        <v>8</v>
      </c>
      <c r="I750" s="3">
        <f t="shared" ca="1" si="3"/>
        <v>0.3536420052254603</v>
      </c>
      <c r="J750">
        <f>Table3[[#This Row],[Price of One Product]]*Table3[[#This Row],[No of Products in one Sale]]</f>
        <v>576</v>
      </c>
      <c r="K750">
        <f ca="1">Table3[[#This Row],[Revenue]]-(Table3[[#This Row],[Discount]]*100)</f>
        <v>540.63579947745393</v>
      </c>
    </row>
    <row r="751" spans="1:11" x14ac:dyDescent="0.3">
      <c r="A751" t="s">
        <v>774</v>
      </c>
      <c r="B751" t="s">
        <v>52</v>
      </c>
      <c r="C751" s="1">
        <v>44764</v>
      </c>
      <c r="D751" t="s">
        <v>60</v>
      </c>
      <c r="E751" t="s">
        <v>67</v>
      </c>
      <c r="F751">
        <v>65</v>
      </c>
      <c r="G751" t="s">
        <v>2</v>
      </c>
      <c r="H751" s="2">
        <v>12</v>
      </c>
      <c r="I751" s="3">
        <f t="shared" ca="1" si="3"/>
        <v>0.39040112670035221</v>
      </c>
      <c r="J751">
        <f>Table3[[#This Row],[Price of One Product]]*Table3[[#This Row],[No of Products in one Sale]]</f>
        <v>780</v>
      </c>
      <c r="K751">
        <f ca="1">Table3[[#This Row],[Revenue]]-(Table3[[#This Row],[Discount]]*100)</f>
        <v>740.95988732996477</v>
      </c>
    </row>
    <row r="752" spans="1:11" x14ac:dyDescent="0.3">
      <c r="A752" t="s">
        <v>775</v>
      </c>
      <c r="B752" t="s">
        <v>53</v>
      </c>
      <c r="C752" s="1">
        <v>44769</v>
      </c>
      <c r="D752" t="s">
        <v>61</v>
      </c>
      <c r="E752" t="s">
        <v>66</v>
      </c>
      <c r="F752">
        <v>250</v>
      </c>
      <c r="G752" t="s">
        <v>0</v>
      </c>
      <c r="H752" s="2">
        <v>3</v>
      </c>
      <c r="I752" s="3">
        <f t="shared" ca="1" si="3"/>
        <v>0.5450466537266655</v>
      </c>
      <c r="J752">
        <f>Table3[[#This Row],[Price of One Product]]*Table3[[#This Row],[No of Products in one Sale]]</f>
        <v>750</v>
      </c>
      <c r="K752">
        <f ca="1">Table3[[#This Row],[Revenue]]-(Table3[[#This Row],[Discount]]*100)</f>
        <v>695.49533462733348</v>
      </c>
    </row>
    <row r="753" spans="1:11" x14ac:dyDescent="0.3">
      <c r="A753" t="s">
        <v>776</v>
      </c>
      <c r="B753" t="s">
        <v>54</v>
      </c>
      <c r="C753" s="1">
        <v>44794</v>
      </c>
      <c r="D753" t="s">
        <v>62</v>
      </c>
      <c r="E753" t="s">
        <v>66</v>
      </c>
      <c r="F753">
        <v>130</v>
      </c>
      <c r="G753" t="s">
        <v>1</v>
      </c>
      <c r="H753" s="2">
        <v>4</v>
      </c>
      <c r="I753" s="3">
        <f t="shared" ca="1" si="3"/>
        <v>0.26783979274029801</v>
      </c>
      <c r="J753">
        <f>Table3[[#This Row],[Price of One Product]]*Table3[[#This Row],[No of Products in one Sale]]</f>
        <v>520</v>
      </c>
      <c r="K753">
        <f ca="1">Table3[[#This Row],[Revenue]]-(Table3[[#This Row],[Discount]]*100)</f>
        <v>493.21602072597022</v>
      </c>
    </row>
    <row r="754" spans="1:11" x14ac:dyDescent="0.3">
      <c r="A754" t="s">
        <v>777</v>
      </c>
      <c r="B754" t="s">
        <v>51</v>
      </c>
      <c r="C754" s="1">
        <v>44766</v>
      </c>
      <c r="D754" t="s">
        <v>59</v>
      </c>
      <c r="E754" t="s">
        <v>66</v>
      </c>
      <c r="F754">
        <v>72</v>
      </c>
      <c r="G754" t="s">
        <v>2</v>
      </c>
      <c r="H754" s="2">
        <v>11</v>
      </c>
      <c r="I754" s="3">
        <f t="shared" ca="1" si="3"/>
        <v>0.76682511678419918</v>
      </c>
      <c r="J754">
        <f>Table3[[#This Row],[Price of One Product]]*Table3[[#This Row],[No of Products in one Sale]]</f>
        <v>792</v>
      </c>
      <c r="K754">
        <f ca="1">Table3[[#This Row],[Revenue]]-(Table3[[#This Row],[Discount]]*100)</f>
        <v>715.31748832158007</v>
      </c>
    </row>
    <row r="755" spans="1:11" x14ac:dyDescent="0.3">
      <c r="A755" t="s">
        <v>778</v>
      </c>
      <c r="B755" t="s">
        <v>52</v>
      </c>
      <c r="C755" s="1">
        <v>44772</v>
      </c>
      <c r="D755" t="s">
        <v>60</v>
      </c>
      <c r="E755" t="s">
        <v>67</v>
      </c>
      <c r="F755">
        <v>65</v>
      </c>
      <c r="G755" t="s">
        <v>0</v>
      </c>
      <c r="H755" s="2">
        <v>9</v>
      </c>
      <c r="I755" s="3">
        <f t="shared" ca="1" si="3"/>
        <v>0.13104545888313035</v>
      </c>
      <c r="J755">
        <f>Table3[[#This Row],[Price of One Product]]*Table3[[#This Row],[No of Products in one Sale]]</f>
        <v>585</v>
      </c>
      <c r="K755">
        <f ca="1">Table3[[#This Row],[Revenue]]-(Table3[[#This Row],[Discount]]*100)</f>
        <v>571.89545411168694</v>
      </c>
    </row>
    <row r="756" spans="1:11" x14ac:dyDescent="0.3">
      <c r="A756" t="s">
        <v>779</v>
      </c>
      <c r="B756" t="s">
        <v>53</v>
      </c>
      <c r="C756" s="1">
        <v>44787</v>
      </c>
      <c r="D756" t="s">
        <v>61</v>
      </c>
      <c r="E756" t="s">
        <v>67</v>
      </c>
      <c r="F756">
        <v>250</v>
      </c>
      <c r="G756" t="s">
        <v>1</v>
      </c>
      <c r="H756" s="2">
        <v>3</v>
      </c>
      <c r="I756" s="3">
        <f t="shared" ca="1" si="3"/>
        <v>0.10914119611858664</v>
      </c>
      <c r="J756">
        <f>Table3[[#This Row],[Price of One Product]]*Table3[[#This Row],[No of Products in one Sale]]</f>
        <v>750</v>
      </c>
      <c r="K756">
        <f ca="1">Table3[[#This Row],[Revenue]]-(Table3[[#This Row],[Discount]]*100)</f>
        <v>739.08588038814139</v>
      </c>
    </row>
    <row r="757" spans="1:11" x14ac:dyDescent="0.3">
      <c r="A757" t="s">
        <v>780</v>
      </c>
      <c r="B757" t="s">
        <v>54</v>
      </c>
      <c r="C757" s="1">
        <v>44755</v>
      </c>
      <c r="D757" t="s">
        <v>62</v>
      </c>
      <c r="E757" t="s">
        <v>67</v>
      </c>
      <c r="F757">
        <v>130</v>
      </c>
      <c r="G757" t="s">
        <v>2</v>
      </c>
      <c r="H757" s="2">
        <v>3</v>
      </c>
      <c r="I757" s="3">
        <f t="shared" ca="1" si="3"/>
        <v>0.64961620849714852</v>
      </c>
      <c r="J757">
        <f>Table3[[#This Row],[Price of One Product]]*Table3[[#This Row],[No of Products in one Sale]]</f>
        <v>390</v>
      </c>
      <c r="K757">
        <f ca="1">Table3[[#This Row],[Revenue]]-(Table3[[#This Row],[Discount]]*100)</f>
        <v>325.03837915028515</v>
      </c>
    </row>
    <row r="758" spans="1:11" x14ac:dyDescent="0.3">
      <c r="A758" t="s">
        <v>781</v>
      </c>
      <c r="B758" t="s">
        <v>55</v>
      </c>
      <c r="C758" s="1">
        <v>44785</v>
      </c>
      <c r="D758" t="s">
        <v>63</v>
      </c>
      <c r="E758" t="s">
        <v>67</v>
      </c>
      <c r="F758">
        <v>60</v>
      </c>
      <c r="G758" t="s">
        <v>0</v>
      </c>
      <c r="H758" s="2">
        <v>13</v>
      </c>
      <c r="I758" s="3">
        <f t="shared" ref="I758:I795" ca="1" si="4">RAND()</f>
        <v>1.7130443118796634E-2</v>
      </c>
      <c r="J758">
        <f>Table3[[#This Row],[Price of One Product]]*Table3[[#This Row],[No of Products in one Sale]]</f>
        <v>780</v>
      </c>
      <c r="K758">
        <f ca="1">Table3[[#This Row],[Revenue]]-(Table3[[#This Row],[Discount]]*100)</f>
        <v>778.28695568812032</v>
      </c>
    </row>
    <row r="759" spans="1:11" x14ac:dyDescent="0.3">
      <c r="A759" t="s">
        <v>782</v>
      </c>
      <c r="B759" t="s">
        <v>51</v>
      </c>
      <c r="C759" s="1">
        <v>44761</v>
      </c>
      <c r="D759" t="s">
        <v>59</v>
      </c>
      <c r="E759" t="s">
        <v>67</v>
      </c>
      <c r="F759">
        <v>72</v>
      </c>
      <c r="G759" t="s">
        <v>1</v>
      </c>
      <c r="H759" s="2">
        <v>12</v>
      </c>
      <c r="I759" s="3">
        <f t="shared" ca="1" si="4"/>
        <v>0.11031066021348934</v>
      </c>
      <c r="J759">
        <f>Table3[[#This Row],[Price of One Product]]*Table3[[#This Row],[No of Products in one Sale]]</f>
        <v>864</v>
      </c>
      <c r="K759">
        <f ca="1">Table3[[#This Row],[Revenue]]-(Table3[[#This Row],[Discount]]*100)</f>
        <v>852.96893397865108</v>
      </c>
    </row>
    <row r="760" spans="1:11" x14ac:dyDescent="0.3">
      <c r="A760" t="s">
        <v>783</v>
      </c>
      <c r="B760" t="s">
        <v>52</v>
      </c>
      <c r="C760" s="1">
        <v>44770</v>
      </c>
      <c r="D760" t="s">
        <v>60</v>
      </c>
      <c r="E760" t="s">
        <v>67</v>
      </c>
      <c r="F760">
        <v>65</v>
      </c>
      <c r="G760" t="s">
        <v>2</v>
      </c>
      <c r="H760" s="2">
        <v>5</v>
      </c>
      <c r="I760" s="3">
        <f t="shared" ca="1" si="4"/>
        <v>0.18251642073446195</v>
      </c>
      <c r="J760">
        <f>Table3[[#This Row],[Price of One Product]]*Table3[[#This Row],[No of Products in one Sale]]</f>
        <v>325</v>
      </c>
      <c r="K760">
        <f ca="1">Table3[[#This Row],[Revenue]]-(Table3[[#This Row],[Discount]]*100)</f>
        <v>306.74835792655381</v>
      </c>
    </row>
    <row r="761" spans="1:11" x14ac:dyDescent="0.3">
      <c r="A761" t="s">
        <v>784</v>
      </c>
      <c r="B761" t="s">
        <v>53</v>
      </c>
      <c r="C761" s="1">
        <v>44769</v>
      </c>
      <c r="D761" t="s">
        <v>61</v>
      </c>
      <c r="E761" t="s">
        <v>66</v>
      </c>
      <c r="F761">
        <v>250</v>
      </c>
      <c r="G761" t="s">
        <v>0</v>
      </c>
      <c r="H761" s="2">
        <v>3</v>
      </c>
      <c r="I761" s="3">
        <f t="shared" ca="1" si="4"/>
        <v>0.84607776442045457</v>
      </c>
      <c r="J761">
        <f>Table3[[#This Row],[Price of One Product]]*Table3[[#This Row],[No of Products in one Sale]]</f>
        <v>750</v>
      </c>
      <c r="K761">
        <f ca="1">Table3[[#This Row],[Revenue]]-(Table3[[#This Row],[Discount]]*100)</f>
        <v>665.39222355795459</v>
      </c>
    </row>
    <row r="762" spans="1:11" x14ac:dyDescent="0.3">
      <c r="A762" t="s">
        <v>785</v>
      </c>
      <c r="B762" t="s">
        <v>54</v>
      </c>
      <c r="C762" s="1">
        <v>44785</v>
      </c>
      <c r="D762" t="s">
        <v>62</v>
      </c>
      <c r="E762" t="s">
        <v>67</v>
      </c>
      <c r="F762">
        <v>130</v>
      </c>
      <c r="G762" t="s">
        <v>1</v>
      </c>
      <c r="H762" s="2">
        <v>5</v>
      </c>
      <c r="I762" s="3">
        <f t="shared" ca="1" si="4"/>
        <v>0.97779701002426078</v>
      </c>
      <c r="J762">
        <f>Table3[[#This Row],[Price of One Product]]*Table3[[#This Row],[No of Products in one Sale]]</f>
        <v>650</v>
      </c>
      <c r="K762">
        <f ca="1">Table3[[#This Row],[Revenue]]-(Table3[[#This Row],[Discount]]*100)</f>
        <v>552.22029899757388</v>
      </c>
    </row>
    <row r="763" spans="1:11" x14ac:dyDescent="0.3">
      <c r="A763" t="s">
        <v>786</v>
      </c>
      <c r="B763" t="s">
        <v>51</v>
      </c>
      <c r="C763" s="1">
        <v>44771</v>
      </c>
      <c r="D763" t="s">
        <v>59</v>
      </c>
      <c r="E763" t="s">
        <v>66</v>
      </c>
      <c r="F763">
        <v>72</v>
      </c>
      <c r="G763" t="s">
        <v>2</v>
      </c>
      <c r="H763" s="2">
        <v>8</v>
      </c>
      <c r="I763" s="3">
        <f t="shared" ca="1" si="4"/>
        <v>0.65496710186409435</v>
      </c>
      <c r="J763">
        <f>Table3[[#This Row],[Price of One Product]]*Table3[[#This Row],[No of Products in one Sale]]</f>
        <v>576</v>
      </c>
      <c r="K763">
        <f ca="1">Table3[[#This Row],[Revenue]]-(Table3[[#This Row],[Discount]]*100)</f>
        <v>510.50328981359058</v>
      </c>
    </row>
    <row r="764" spans="1:11" x14ac:dyDescent="0.3">
      <c r="A764" t="s">
        <v>787</v>
      </c>
      <c r="B764" t="s">
        <v>52</v>
      </c>
      <c r="C764" s="1">
        <v>44776</v>
      </c>
      <c r="D764" t="s">
        <v>60</v>
      </c>
      <c r="E764" t="s">
        <v>67</v>
      </c>
      <c r="F764">
        <v>65</v>
      </c>
      <c r="G764" t="s">
        <v>0</v>
      </c>
      <c r="H764" s="2">
        <v>4</v>
      </c>
      <c r="I764" s="3">
        <f t="shared" ca="1" si="4"/>
        <v>0.32432437381636192</v>
      </c>
      <c r="J764">
        <f>Table3[[#This Row],[Price of One Product]]*Table3[[#This Row],[No of Products in one Sale]]</f>
        <v>260</v>
      </c>
      <c r="K764">
        <f ca="1">Table3[[#This Row],[Revenue]]-(Table3[[#This Row],[Discount]]*100)</f>
        <v>227.56756261836381</v>
      </c>
    </row>
    <row r="765" spans="1:11" x14ac:dyDescent="0.3">
      <c r="A765" t="s">
        <v>788</v>
      </c>
      <c r="B765" t="s">
        <v>53</v>
      </c>
      <c r="C765" s="1">
        <v>44782</v>
      </c>
      <c r="D765" t="s">
        <v>61</v>
      </c>
      <c r="E765" t="s">
        <v>66</v>
      </c>
      <c r="F765">
        <v>250</v>
      </c>
      <c r="G765" t="s">
        <v>1</v>
      </c>
      <c r="H765" s="2">
        <v>3</v>
      </c>
      <c r="I765" s="3">
        <f t="shared" ca="1" si="4"/>
        <v>0.28247206250698098</v>
      </c>
      <c r="J765">
        <f>Table3[[#This Row],[Price of One Product]]*Table3[[#This Row],[No of Products in one Sale]]</f>
        <v>750</v>
      </c>
      <c r="K765">
        <f ca="1">Table3[[#This Row],[Revenue]]-(Table3[[#This Row],[Discount]]*100)</f>
        <v>721.75279374930187</v>
      </c>
    </row>
    <row r="766" spans="1:11" x14ac:dyDescent="0.3">
      <c r="A766" t="s">
        <v>789</v>
      </c>
      <c r="B766" t="s">
        <v>54</v>
      </c>
      <c r="C766" s="1">
        <v>44765</v>
      </c>
      <c r="D766" t="s">
        <v>62</v>
      </c>
      <c r="E766" t="s">
        <v>67</v>
      </c>
      <c r="F766">
        <v>130</v>
      </c>
      <c r="G766" t="s">
        <v>2</v>
      </c>
      <c r="H766" s="2">
        <v>7</v>
      </c>
      <c r="I766" s="3">
        <f t="shared" ca="1" si="4"/>
        <v>0.36849743977214366</v>
      </c>
      <c r="J766">
        <f>Table3[[#This Row],[Price of One Product]]*Table3[[#This Row],[No of Products in one Sale]]</f>
        <v>910</v>
      </c>
      <c r="K766">
        <f ca="1">Table3[[#This Row],[Revenue]]-(Table3[[#This Row],[Discount]]*100)</f>
        <v>873.15025602278558</v>
      </c>
    </row>
    <row r="767" spans="1:11" x14ac:dyDescent="0.3">
      <c r="A767" t="s">
        <v>790</v>
      </c>
      <c r="B767" t="s">
        <v>55</v>
      </c>
      <c r="C767" s="1">
        <v>44778</v>
      </c>
      <c r="D767" t="s">
        <v>63</v>
      </c>
      <c r="E767" t="s">
        <v>66</v>
      </c>
      <c r="F767">
        <v>60</v>
      </c>
      <c r="G767" t="s">
        <v>0</v>
      </c>
      <c r="H767" s="2">
        <v>7</v>
      </c>
      <c r="I767" s="3">
        <f t="shared" ca="1" si="4"/>
        <v>5.8027590124838491E-2</v>
      </c>
      <c r="J767">
        <f>Table3[[#This Row],[Price of One Product]]*Table3[[#This Row],[No of Products in one Sale]]</f>
        <v>420</v>
      </c>
      <c r="K767">
        <f ca="1">Table3[[#This Row],[Revenue]]-(Table3[[#This Row],[Discount]]*100)</f>
        <v>414.19724098751612</v>
      </c>
    </row>
    <row r="768" spans="1:11" x14ac:dyDescent="0.3">
      <c r="A768" t="s">
        <v>791</v>
      </c>
      <c r="B768" t="s">
        <v>56</v>
      </c>
      <c r="C768" s="1">
        <v>44774</v>
      </c>
      <c r="D768" t="s">
        <v>64</v>
      </c>
      <c r="E768" t="s">
        <v>67</v>
      </c>
      <c r="F768">
        <v>95</v>
      </c>
      <c r="G768" t="s">
        <v>1</v>
      </c>
      <c r="H768" s="2">
        <v>7</v>
      </c>
      <c r="I768" s="3">
        <f t="shared" ca="1" si="4"/>
        <v>0.41795452558440682</v>
      </c>
      <c r="J768">
        <f>Table3[[#This Row],[Price of One Product]]*Table3[[#This Row],[No of Products in one Sale]]</f>
        <v>665</v>
      </c>
      <c r="K768">
        <f ca="1">Table3[[#This Row],[Revenue]]-(Table3[[#This Row],[Discount]]*100)</f>
        <v>623.20454744155927</v>
      </c>
    </row>
    <row r="769" spans="1:11" x14ac:dyDescent="0.3">
      <c r="A769" t="s">
        <v>792</v>
      </c>
      <c r="B769" t="s">
        <v>51</v>
      </c>
      <c r="C769" s="1">
        <v>44803</v>
      </c>
      <c r="D769" t="s">
        <v>59</v>
      </c>
      <c r="E769" t="s">
        <v>66</v>
      </c>
      <c r="F769">
        <v>72</v>
      </c>
      <c r="G769" t="s">
        <v>2</v>
      </c>
      <c r="H769" s="2">
        <v>5</v>
      </c>
      <c r="I769" s="3">
        <f t="shared" ca="1" si="4"/>
        <v>0.31621394600489339</v>
      </c>
      <c r="J769">
        <f>Table3[[#This Row],[Price of One Product]]*Table3[[#This Row],[No of Products in one Sale]]</f>
        <v>360</v>
      </c>
      <c r="K769">
        <f ca="1">Table3[[#This Row],[Revenue]]-(Table3[[#This Row],[Discount]]*100)</f>
        <v>328.37860539951066</v>
      </c>
    </row>
    <row r="770" spans="1:11" x14ac:dyDescent="0.3">
      <c r="A770" t="s">
        <v>793</v>
      </c>
      <c r="B770" t="s">
        <v>52</v>
      </c>
      <c r="C770" s="1">
        <v>44782</v>
      </c>
      <c r="D770" t="s">
        <v>60</v>
      </c>
      <c r="E770" t="s">
        <v>67</v>
      </c>
      <c r="F770">
        <v>65</v>
      </c>
      <c r="G770" t="s">
        <v>0</v>
      </c>
      <c r="H770" s="2">
        <v>6</v>
      </c>
      <c r="I770" s="3">
        <f t="shared" ca="1" si="4"/>
        <v>0.25857384454731469</v>
      </c>
      <c r="J770">
        <f>Table3[[#This Row],[Price of One Product]]*Table3[[#This Row],[No of Products in one Sale]]</f>
        <v>390</v>
      </c>
      <c r="K770">
        <f ca="1">Table3[[#This Row],[Revenue]]-(Table3[[#This Row],[Discount]]*100)</f>
        <v>364.14261554526854</v>
      </c>
    </row>
    <row r="771" spans="1:11" x14ac:dyDescent="0.3">
      <c r="A771" t="s">
        <v>794</v>
      </c>
      <c r="B771" t="s">
        <v>53</v>
      </c>
      <c r="C771" s="1">
        <v>44774</v>
      </c>
      <c r="D771" t="s">
        <v>61</v>
      </c>
      <c r="E771" t="s">
        <v>66</v>
      </c>
      <c r="F771">
        <v>250</v>
      </c>
      <c r="G771" t="s">
        <v>1</v>
      </c>
      <c r="H771" s="2">
        <v>2</v>
      </c>
      <c r="I771" s="3">
        <f t="shared" ca="1" si="4"/>
        <v>0.16154553348464795</v>
      </c>
      <c r="J771">
        <f>Table3[[#This Row],[Price of One Product]]*Table3[[#This Row],[No of Products in one Sale]]</f>
        <v>500</v>
      </c>
      <c r="K771">
        <f ca="1">Table3[[#This Row],[Revenue]]-(Table3[[#This Row],[Discount]]*100)</f>
        <v>483.84544665153521</v>
      </c>
    </row>
    <row r="772" spans="1:11" x14ac:dyDescent="0.3">
      <c r="A772" t="s">
        <v>795</v>
      </c>
      <c r="B772" t="s">
        <v>54</v>
      </c>
      <c r="C772" s="1">
        <v>44790</v>
      </c>
      <c r="D772" t="s">
        <v>62</v>
      </c>
      <c r="E772" t="s">
        <v>67</v>
      </c>
      <c r="F772">
        <v>130</v>
      </c>
      <c r="G772" t="s">
        <v>2</v>
      </c>
      <c r="H772" s="2">
        <v>2</v>
      </c>
      <c r="I772" s="3">
        <f t="shared" ca="1" si="4"/>
        <v>0.47888686880220144</v>
      </c>
      <c r="J772">
        <f>Table3[[#This Row],[Price of One Product]]*Table3[[#This Row],[No of Products in one Sale]]</f>
        <v>260</v>
      </c>
      <c r="K772">
        <f ca="1">Table3[[#This Row],[Revenue]]-(Table3[[#This Row],[Discount]]*100)</f>
        <v>212.11131311977985</v>
      </c>
    </row>
    <row r="773" spans="1:11" x14ac:dyDescent="0.3">
      <c r="A773" t="s">
        <v>796</v>
      </c>
      <c r="B773" t="s">
        <v>51</v>
      </c>
      <c r="C773" s="1">
        <v>44790</v>
      </c>
      <c r="D773" t="s">
        <v>59</v>
      </c>
      <c r="E773" t="s">
        <v>66</v>
      </c>
      <c r="F773">
        <v>72</v>
      </c>
      <c r="G773" t="s">
        <v>0</v>
      </c>
      <c r="H773" s="2">
        <v>4</v>
      </c>
      <c r="I773" s="3">
        <f t="shared" ca="1" si="4"/>
        <v>0.61854775431902087</v>
      </c>
      <c r="J773">
        <f>Table3[[#This Row],[Price of One Product]]*Table3[[#This Row],[No of Products in one Sale]]</f>
        <v>288</v>
      </c>
      <c r="K773">
        <f ca="1">Table3[[#This Row],[Revenue]]-(Table3[[#This Row],[Discount]]*100)</f>
        <v>226.14522456809792</v>
      </c>
    </row>
    <row r="774" spans="1:11" x14ac:dyDescent="0.3">
      <c r="A774" t="s">
        <v>797</v>
      </c>
      <c r="B774" t="s">
        <v>52</v>
      </c>
      <c r="C774" s="1">
        <v>44757</v>
      </c>
      <c r="D774" t="s">
        <v>60</v>
      </c>
      <c r="E774" t="s">
        <v>67</v>
      </c>
      <c r="F774">
        <v>65</v>
      </c>
      <c r="G774" t="s">
        <v>1</v>
      </c>
      <c r="H774" s="2">
        <v>10</v>
      </c>
      <c r="I774" s="3">
        <f t="shared" ca="1" si="4"/>
        <v>7.3155638944074619E-3</v>
      </c>
      <c r="J774">
        <f>Table3[[#This Row],[Price of One Product]]*Table3[[#This Row],[No of Products in one Sale]]</f>
        <v>650</v>
      </c>
      <c r="K774">
        <f ca="1">Table3[[#This Row],[Revenue]]-(Table3[[#This Row],[Discount]]*100)</f>
        <v>649.2684436105593</v>
      </c>
    </row>
    <row r="775" spans="1:11" x14ac:dyDescent="0.3">
      <c r="A775" t="s">
        <v>798</v>
      </c>
      <c r="B775" t="s">
        <v>53</v>
      </c>
      <c r="C775" s="1">
        <v>44778</v>
      </c>
      <c r="D775" t="s">
        <v>61</v>
      </c>
      <c r="E775" t="s">
        <v>66</v>
      </c>
      <c r="F775">
        <v>250</v>
      </c>
      <c r="G775" t="s">
        <v>2</v>
      </c>
      <c r="H775" s="2">
        <v>1</v>
      </c>
      <c r="I775" s="3">
        <f t="shared" ca="1" si="4"/>
        <v>0.91139351977871519</v>
      </c>
      <c r="J775">
        <f>Table3[[#This Row],[Price of One Product]]*Table3[[#This Row],[No of Products in one Sale]]</f>
        <v>250</v>
      </c>
      <c r="K775">
        <f ca="1">Table3[[#This Row],[Revenue]]-(Table3[[#This Row],[Discount]]*100)</f>
        <v>158.86064802212849</v>
      </c>
    </row>
    <row r="776" spans="1:11" x14ac:dyDescent="0.3">
      <c r="A776" t="s">
        <v>799</v>
      </c>
      <c r="B776" t="s">
        <v>54</v>
      </c>
      <c r="C776" s="1">
        <v>44795</v>
      </c>
      <c r="D776" t="s">
        <v>59</v>
      </c>
      <c r="E776" t="s">
        <v>67</v>
      </c>
      <c r="F776">
        <v>72</v>
      </c>
      <c r="G776" t="s">
        <v>0</v>
      </c>
      <c r="H776" s="2">
        <v>12</v>
      </c>
      <c r="I776" s="3">
        <f t="shared" ca="1" si="4"/>
        <v>0.39722382027753156</v>
      </c>
      <c r="J776">
        <f>Table3[[#This Row],[Price of One Product]]*Table3[[#This Row],[No of Products in one Sale]]</f>
        <v>864</v>
      </c>
      <c r="K776">
        <f ca="1">Table3[[#This Row],[Revenue]]-(Table3[[#This Row],[Discount]]*100)</f>
        <v>824.27761797224684</v>
      </c>
    </row>
    <row r="777" spans="1:11" x14ac:dyDescent="0.3">
      <c r="A777" t="s">
        <v>800</v>
      </c>
      <c r="B777" t="s">
        <v>51</v>
      </c>
      <c r="C777" s="1">
        <v>44800</v>
      </c>
      <c r="D777" t="s">
        <v>60</v>
      </c>
      <c r="E777" t="s">
        <v>66</v>
      </c>
      <c r="F777">
        <v>65</v>
      </c>
      <c r="G777" t="s">
        <v>0</v>
      </c>
      <c r="H777" s="2">
        <v>11</v>
      </c>
      <c r="I777" s="3">
        <f t="shared" ca="1" si="4"/>
        <v>0.91140292687629854</v>
      </c>
      <c r="J777">
        <f>Table3[[#This Row],[Price of One Product]]*Table3[[#This Row],[No of Products in one Sale]]</f>
        <v>715</v>
      </c>
      <c r="K777">
        <f ca="1">Table3[[#This Row],[Revenue]]-(Table3[[#This Row],[Discount]]*100)</f>
        <v>623.85970731237012</v>
      </c>
    </row>
    <row r="778" spans="1:11" x14ac:dyDescent="0.3">
      <c r="A778" t="s">
        <v>801</v>
      </c>
      <c r="B778" t="s">
        <v>52</v>
      </c>
      <c r="C778" s="1">
        <v>44783</v>
      </c>
      <c r="D778" t="s">
        <v>61</v>
      </c>
      <c r="E778" t="s">
        <v>67</v>
      </c>
      <c r="F778">
        <v>250</v>
      </c>
      <c r="G778" t="s">
        <v>1</v>
      </c>
      <c r="H778" s="2">
        <v>2</v>
      </c>
      <c r="I778" s="3">
        <f t="shared" ca="1" si="4"/>
        <v>0.87758992061931562</v>
      </c>
      <c r="J778">
        <f>Table3[[#This Row],[Price of One Product]]*Table3[[#This Row],[No of Products in one Sale]]</f>
        <v>500</v>
      </c>
      <c r="K778">
        <f ca="1">Table3[[#This Row],[Revenue]]-(Table3[[#This Row],[Discount]]*100)</f>
        <v>412.24100793806844</v>
      </c>
    </row>
    <row r="779" spans="1:11" x14ac:dyDescent="0.3">
      <c r="A779" t="s">
        <v>802</v>
      </c>
      <c r="B779" t="s">
        <v>53</v>
      </c>
      <c r="C779" s="1">
        <v>44770</v>
      </c>
      <c r="D779" t="s">
        <v>62</v>
      </c>
      <c r="E779" t="s">
        <v>67</v>
      </c>
      <c r="F779">
        <v>130</v>
      </c>
      <c r="G779" t="s">
        <v>2</v>
      </c>
      <c r="H779" s="2">
        <v>7</v>
      </c>
      <c r="I779" s="3">
        <f t="shared" ca="1" si="4"/>
        <v>0.11830528878616542</v>
      </c>
      <c r="J779">
        <f>Table3[[#This Row],[Price of One Product]]*Table3[[#This Row],[No of Products in one Sale]]</f>
        <v>910</v>
      </c>
      <c r="K779">
        <f ca="1">Table3[[#This Row],[Revenue]]-(Table3[[#This Row],[Discount]]*100)</f>
        <v>898.16947112138348</v>
      </c>
    </row>
    <row r="780" spans="1:11" x14ac:dyDescent="0.3">
      <c r="A780" t="s">
        <v>803</v>
      </c>
      <c r="B780" t="s">
        <v>54</v>
      </c>
      <c r="C780" s="1">
        <v>44764</v>
      </c>
      <c r="D780" t="s">
        <v>59</v>
      </c>
      <c r="E780" t="s">
        <v>67</v>
      </c>
      <c r="F780">
        <v>72</v>
      </c>
      <c r="G780" t="s">
        <v>0</v>
      </c>
      <c r="H780" s="2">
        <v>6</v>
      </c>
      <c r="I780" s="3">
        <f t="shared" ca="1" si="4"/>
        <v>0.24917373499828666</v>
      </c>
      <c r="J780">
        <f>Table3[[#This Row],[Price of One Product]]*Table3[[#This Row],[No of Products in one Sale]]</f>
        <v>432</v>
      </c>
      <c r="K780">
        <f ca="1">Table3[[#This Row],[Revenue]]-(Table3[[#This Row],[Discount]]*100)</f>
        <v>407.08262650017133</v>
      </c>
    </row>
    <row r="781" spans="1:11" x14ac:dyDescent="0.3">
      <c r="A781" t="s">
        <v>804</v>
      </c>
      <c r="B781" t="s">
        <v>51</v>
      </c>
      <c r="C781" s="1">
        <v>44810</v>
      </c>
      <c r="D781" t="s">
        <v>60</v>
      </c>
      <c r="E781" t="s">
        <v>67</v>
      </c>
      <c r="F781">
        <v>65</v>
      </c>
      <c r="G781" t="s">
        <v>1</v>
      </c>
      <c r="H781" s="2">
        <v>4</v>
      </c>
      <c r="I781" s="3">
        <f t="shared" ca="1" si="4"/>
        <v>0.11654237645776688</v>
      </c>
      <c r="J781">
        <f>Table3[[#This Row],[Price of One Product]]*Table3[[#This Row],[No of Products in one Sale]]</f>
        <v>260</v>
      </c>
      <c r="K781">
        <f ca="1">Table3[[#This Row],[Revenue]]-(Table3[[#This Row],[Discount]]*100)</f>
        <v>248.34576235422333</v>
      </c>
    </row>
    <row r="782" spans="1:11" x14ac:dyDescent="0.3">
      <c r="A782" t="s">
        <v>805</v>
      </c>
      <c r="B782" t="s">
        <v>52</v>
      </c>
      <c r="C782" s="1">
        <v>44793</v>
      </c>
      <c r="D782" t="s">
        <v>61</v>
      </c>
      <c r="E782" t="s">
        <v>67</v>
      </c>
      <c r="F782">
        <v>250</v>
      </c>
      <c r="G782" t="s">
        <v>2</v>
      </c>
      <c r="H782" s="2">
        <v>2</v>
      </c>
      <c r="I782" s="3">
        <f t="shared" ca="1" si="4"/>
        <v>0.78651808253142896</v>
      </c>
      <c r="J782">
        <f>Table3[[#This Row],[Price of One Product]]*Table3[[#This Row],[No of Products in one Sale]]</f>
        <v>500</v>
      </c>
      <c r="K782">
        <f ca="1">Table3[[#This Row],[Revenue]]-(Table3[[#This Row],[Discount]]*100)</f>
        <v>421.34819174685708</v>
      </c>
    </row>
    <row r="783" spans="1:11" x14ac:dyDescent="0.3">
      <c r="A783" t="s">
        <v>806</v>
      </c>
      <c r="B783" t="s">
        <v>53</v>
      </c>
      <c r="C783" s="1">
        <v>44787</v>
      </c>
      <c r="D783" t="s">
        <v>62</v>
      </c>
      <c r="E783" t="s">
        <v>66</v>
      </c>
      <c r="F783">
        <v>130</v>
      </c>
      <c r="G783" t="s">
        <v>0</v>
      </c>
      <c r="H783" s="2">
        <v>4</v>
      </c>
      <c r="I783" s="3">
        <f t="shared" ca="1" si="4"/>
        <v>3.9482191279405221E-4</v>
      </c>
      <c r="J783">
        <f>Table3[[#This Row],[Price of One Product]]*Table3[[#This Row],[No of Products in one Sale]]</f>
        <v>520</v>
      </c>
      <c r="K783">
        <f ca="1">Table3[[#This Row],[Revenue]]-(Table3[[#This Row],[Discount]]*100)</f>
        <v>519.96051780872062</v>
      </c>
    </row>
    <row r="784" spans="1:11" x14ac:dyDescent="0.3">
      <c r="A784" t="s">
        <v>807</v>
      </c>
      <c r="B784" t="s">
        <v>54</v>
      </c>
      <c r="C784" s="1">
        <v>44774</v>
      </c>
      <c r="D784" t="s">
        <v>63</v>
      </c>
      <c r="E784" t="s">
        <v>67</v>
      </c>
      <c r="F784">
        <v>60</v>
      </c>
      <c r="G784" t="s">
        <v>1</v>
      </c>
      <c r="H784" s="2">
        <v>8</v>
      </c>
      <c r="I784" s="3">
        <f t="shared" ca="1" si="4"/>
        <v>0.69558689466847279</v>
      </c>
      <c r="J784">
        <f>Table3[[#This Row],[Price of One Product]]*Table3[[#This Row],[No of Products in one Sale]]</f>
        <v>480</v>
      </c>
      <c r="K784">
        <f ca="1">Table3[[#This Row],[Revenue]]-(Table3[[#This Row],[Discount]]*100)</f>
        <v>410.44131053315272</v>
      </c>
    </row>
    <row r="785" spans="1:11" x14ac:dyDescent="0.3">
      <c r="A785" t="s">
        <v>808</v>
      </c>
      <c r="B785" t="s">
        <v>55</v>
      </c>
      <c r="C785" s="1">
        <v>44756</v>
      </c>
      <c r="D785" t="s">
        <v>59</v>
      </c>
      <c r="E785" t="s">
        <v>66</v>
      </c>
      <c r="F785">
        <v>72</v>
      </c>
      <c r="G785" t="s">
        <v>2</v>
      </c>
      <c r="H785" s="2">
        <v>4</v>
      </c>
      <c r="I785" s="3">
        <f t="shared" ca="1" si="4"/>
        <v>3.8369769683837096E-2</v>
      </c>
      <c r="J785">
        <f>Table3[[#This Row],[Price of One Product]]*Table3[[#This Row],[No of Products in one Sale]]</f>
        <v>288</v>
      </c>
      <c r="K785">
        <f ca="1">Table3[[#This Row],[Revenue]]-(Table3[[#This Row],[Discount]]*100)</f>
        <v>284.16302303161626</v>
      </c>
    </row>
    <row r="786" spans="1:11" x14ac:dyDescent="0.3">
      <c r="A786" t="s">
        <v>809</v>
      </c>
      <c r="B786" t="s">
        <v>51</v>
      </c>
      <c r="C786" s="1">
        <v>44810</v>
      </c>
      <c r="D786" t="s">
        <v>60</v>
      </c>
      <c r="E786" t="s">
        <v>67</v>
      </c>
      <c r="F786">
        <v>65</v>
      </c>
      <c r="G786" t="s">
        <v>0</v>
      </c>
      <c r="H786" s="2">
        <v>5</v>
      </c>
      <c r="I786" s="3">
        <f t="shared" ca="1" si="4"/>
        <v>0.62489961600818478</v>
      </c>
      <c r="J786">
        <f>Table3[[#This Row],[Price of One Product]]*Table3[[#This Row],[No of Products in one Sale]]</f>
        <v>325</v>
      </c>
      <c r="K786">
        <f ca="1">Table3[[#This Row],[Revenue]]-(Table3[[#This Row],[Discount]]*100)</f>
        <v>262.51003839918155</v>
      </c>
    </row>
    <row r="787" spans="1:11" x14ac:dyDescent="0.3">
      <c r="A787" t="s">
        <v>810</v>
      </c>
      <c r="B787" t="s">
        <v>52</v>
      </c>
      <c r="C787" s="1">
        <v>44774</v>
      </c>
      <c r="D787" t="s">
        <v>61</v>
      </c>
      <c r="E787" t="s">
        <v>66</v>
      </c>
      <c r="F787">
        <v>250</v>
      </c>
      <c r="G787" t="s">
        <v>1</v>
      </c>
      <c r="H787" s="2">
        <v>3</v>
      </c>
      <c r="I787" s="3">
        <f t="shared" ca="1" si="4"/>
        <v>0.66607133248138006</v>
      </c>
      <c r="J787">
        <f>Table3[[#This Row],[Price of One Product]]*Table3[[#This Row],[No of Products in one Sale]]</f>
        <v>750</v>
      </c>
      <c r="K787">
        <f ca="1">Table3[[#This Row],[Revenue]]-(Table3[[#This Row],[Discount]]*100)</f>
        <v>683.39286675186202</v>
      </c>
    </row>
    <row r="788" spans="1:11" x14ac:dyDescent="0.3">
      <c r="A788" t="s">
        <v>811</v>
      </c>
      <c r="B788" t="s">
        <v>53</v>
      </c>
      <c r="C788" s="1">
        <v>44804</v>
      </c>
      <c r="D788" t="s">
        <v>62</v>
      </c>
      <c r="E788" t="s">
        <v>67</v>
      </c>
      <c r="F788">
        <v>130</v>
      </c>
      <c r="G788" t="s">
        <v>2</v>
      </c>
      <c r="H788" s="2">
        <v>4</v>
      </c>
      <c r="I788" s="3">
        <f t="shared" ca="1" si="4"/>
        <v>0.17373060376465776</v>
      </c>
      <c r="J788">
        <f>Table3[[#This Row],[Price of One Product]]*Table3[[#This Row],[No of Products in one Sale]]</f>
        <v>520</v>
      </c>
      <c r="K788">
        <f ca="1">Table3[[#This Row],[Revenue]]-(Table3[[#This Row],[Discount]]*100)</f>
        <v>502.62693962353421</v>
      </c>
    </row>
    <row r="789" spans="1:11" x14ac:dyDescent="0.3">
      <c r="A789" t="s">
        <v>812</v>
      </c>
      <c r="B789" t="s">
        <v>54</v>
      </c>
      <c r="C789" s="1">
        <v>44803</v>
      </c>
      <c r="D789" t="s">
        <v>59</v>
      </c>
      <c r="E789" t="s">
        <v>66</v>
      </c>
      <c r="F789">
        <v>72</v>
      </c>
      <c r="G789" t="s">
        <v>0</v>
      </c>
      <c r="H789" s="2">
        <v>5</v>
      </c>
      <c r="I789" s="3">
        <f t="shared" ca="1" si="4"/>
        <v>0.4310082113226158</v>
      </c>
      <c r="J789">
        <f>Table3[[#This Row],[Price of One Product]]*Table3[[#This Row],[No of Products in one Sale]]</f>
        <v>360</v>
      </c>
      <c r="K789">
        <f ca="1">Table3[[#This Row],[Revenue]]-(Table3[[#This Row],[Discount]]*100)</f>
        <v>316.89917886773844</v>
      </c>
    </row>
    <row r="790" spans="1:11" x14ac:dyDescent="0.3">
      <c r="A790" t="s">
        <v>813</v>
      </c>
      <c r="B790" t="s">
        <v>51</v>
      </c>
      <c r="C790" s="1">
        <v>44808</v>
      </c>
      <c r="D790" t="s">
        <v>60</v>
      </c>
      <c r="E790" t="s">
        <v>67</v>
      </c>
      <c r="F790">
        <v>65</v>
      </c>
      <c r="G790" t="s">
        <v>1</v>
      </c>
      <c r="H790" s="2">
        <v>7</v>
      </c>
      <c r="I790" s="3">
        <f t="shared" ca="1" si="4"/>
        <v>0.47620107755047347</v>
      </c>
      <c r="J790">
        <f>Table3[[#This Row],[Price of One Product]]*Table3[[#This Row],[No of Products in one Sale]]</f>
        <v>455</v>
      </c>
      <c r="K790">
        <f ca="1">Table3[[#This Row],[Revenue]]-(Table3[[#This Row],[Discount]]*100)</f>
        <v>407.37989224495266</v>
      </c>
    </row>
    <row r="791" spans="1:11" x14ac:dyDescent="0.3">
      <c r="A791" t="s">
        <v>814</v>
      </c>
      <c r="B791" t="s">
        <v>52</v>
      </c>
      <c r="C791" s="1">
        <v>44786</v>
      </c>
      <c r="D791" t="s">
        <v>61</v>
      </c>
      <c r="E791" t="s">
        <v>66</v>
      </c>
      <c r="F791">
        <v>250</v>
      </c>
      <c r="G791" t="s">
        <v>2</v>
      </c>
      <c r="H791" s="2">
        <v>1</v>
      </c>
      <c r="I791" s="3">
        <f t="shared" ca="1" si="4"/>
        <v>0.70573152901628011</v>
      </c>
      <c r="J791">
        <f>Table3[[#This Row],[Price of One Product]]*Table3[[#This Row],[No of Products in one Sale]]</f>
        <v>250</v>
      </c>
      <c r="K791">
        <f ca="1">Table3[[#This Row],[Revenue]]-(Table3[[#This Row],[Discount]]*100)</f>
        <v>179.42684709837198</v>
      </c>
    </row>
    <row r="792" spans="1:11" x14ac:dyDescent="0.3">
      <c r="A792" t="s">
        <v>815</v>
      </c>
      <c r="B792" t="s">
        <v>53</v>
      </c>
      <c r="C792" s="1">
        <v>44788</v>
      </c>
      <c r="D792" t="s">
        <v>62</v>
      </c>
      <c r="E792" t="s">
        <v>67</v>
      </c>
      <c r="F792">
        <v>130</v>
      </c>
      <c r="G792" t="s">
        <v>0</v>
      </c>
      <c r="H792" s="2">
        <v>6</v>
      </c>
      <c r="I792" s="3">
        <f t="shared" ca="1" si="4"/>
        <v>0.17970406549850793</v>
      </c>
      <c r="J792">
        <f>Table3[[#This Row],[Price of One Product]]*Table3[[#This Row],[No of Products in one Sale]]</f>
        <v>780</v>
      </c>
      <c r="K792">
        <f ca="1">Table3[[#This Row],[Revenue]]-(Table3[[#This Row],[Discount]]*100)</f>
        <v>762.02959345014915</v>
      </c>
    </row>
    <row r="793" spans="1:11" x14ac:dyDescent="0.3">
      <c r="A793" t="s">
        <v>816</v>
      </c>
      <c r="B793" t="s">
        <v>54</v>
      </c>
      <c r="C793" s="1">
        <v>44772</v>
      </c>
      <c r="D793" t="s">
        <v>63</v>
      </c>
      <c r="E793" t="s">
        <v>66</v>
      </c>
      <c r="F793">
        <v>60</v>
      </c>
      <c r="G793" t="s">
        <v>1</v>
      </c>
      <c r="H793" s="2">
        <v>13</v>
      </c>
      <c r="I793" s="3">
        <f t="shared" ca="1" si="4"/>
        <v>5.6398026222611031E-2</v>
      </c>
      <c r="J793">
        <f>Table3[[#This Row],[Price of One Product]]*Table3[[#This Row],[No of Products in one Sale]]</f>
        <v>780</v>
      </c>
      <c r="K793">
        <f ca="1">Table3[[#This Row],[Revenue]]-(Table3[[#This Row],[Discount]]*100)</f>
        <v>774.36019737773893</v>
      </c>
    </row>
    <row r="794" spans="1:11" x14ac:dyDescent="0.3">
      <c r="A794" t="s">
        <v>817</v>
      </c>
      <c r="B794" t="s">
        <v>55</v>
      </c>
      <c r="C794" s="1">
        <v>44756</v>
      </c>
      <c r="D794" t="s">
        <v>64</v>
      </c>
      <c r="E794" t="s">
        <v>67</v>
      </c>
      <c r="F794">
        <v>95</v>
      </c>
      <c r="G794" t="s">
        <v>2</v>
      </c>
      <c r="H794" s="2">
        <v>6</v>
      </c>
      <c r="I794" s="3">
        <f t="shared" ca="1" si="4"/>
        <v>0.35483948638853324</v>
      </c>
      <c r="J794">
        <f>Table3[[#This Row],[Price of One Product]]*Table3[[#This Row],[No of Products in one Sale]]</f>
        <v>570</v>
      </c>
      <c r="K794">
        <f ca="1">Table3[[#This Row],[Revenue]]-(Table3[[#This Row],[Discount]]*100)</f>
        <v>534.51605136114665</v>
      </c>
    </row>
    <row r="795" spans="1:11" x14ac:dyDescent="0.3">
      <c r="A795" t="s">
        <v>818</v>
      </c>
      <c r="B795" t="s">
        <v>56</v>
      </c>
      <c r="C795" s="1">
        <v>44808</v>
      </c>
      <c r="D795" t="s">
        <v>59</v>
      </c>
      <c r="E795" t="s">
        <v>66</v>
      </c>
      <c r="F795">
        <v>72</v>
      </c>
      <c r="G795" t="s">
        <v>0</v>
      </c>
      <c r="H795" s="2">
        <v>12</v>
      </c>
      <c r="I795" s="3">
        <f t="shared" ca="1" si="4"/>
        <v>0.27263815602830332</v>
      </c>
      <c r="J795">
        <f>Table3[[#This Row],[Price of One Product]]*Table3[[#This Row],[No of Products in one Sale]]</f>
        <v>864</v>
      </c>
      <c r="K795">
        <f ca="1">Table3[[#This Row],[Revenue]]-(Table3[[#This Row],[Discount]]*100)</f>
        <v>836.73618439716961</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3839A-3CEE-4345-812D-11C0748E6A51}">
  <dimension ref="C2:V34"/>
  <sheetViews>
    <sheetView tabSelected="1" workbookViewId="0">
      <selection activeCell="W37" sqref="W37"/>
    </sheetView>
  </sheetViews>
  <sheetFormatPr defaultRowHeight="14.4" x14ac:dyDescent="0.3"/>
  <cols>
    <col min="1" max="16384" width="8.88671875" style="5"/>
  </cols>
  <sheetData>
    <row r="2" spans="3:22" ht="14.4" customHeight="1" x14ac:dyDescent="0.3">
      <c r="C2" s="15" t="s">
        <v>820</v>
      </c>
      <c r="D2" s="15"/>
      <c r="E2" s="15"/>
      <c r="F2" s="15"/>
      <c r="G2" s="15"/>
      <c r="H2" s="15"/>
      <c r="I2" s="15"/>
      <c r="J2" s="15"/>
      <c r="K2" s="15"/>
      <c r="L2" s="15"/>
      <c r="M2" s="15"/>
      <c r="N2" s="15"/>
      <c r="O2" s="15"/>
      <c r="P2" s="15"/>
      <c r="Q2" s="15"/>
      <c r="R2" s="15"/>
      <c r="S2" s="15"/>
      <c r="T2" s="15"/>
      <c r="U2" s="15"/>
      <c r="V2" s="15"/>
    </row>
    <row r="3" spans="3:22" ht="5.4" customHeight="1" x14ac:dyDescent="0.3">
      <c r="C3" s="15"/>
      <c r="D3" s="15"/>
      <c r="E3" s="15"/>
      <c r="F3" s="15"/>
      <c r="G3" s="15"/>
      <c r="H3" s="15"/>
      <c r="I3" s="15"/>
      <c r="J3" s="15"/>
      <c r="K3" s="15"/>
      <c r="L3" s="15"/>
      <c r="M3" s="15"/>
      <c r="N3" s="15"/>
      <c r="O3" s="15"/>
      <c r="P3" s="15"/>
      <c r="Q3" s="15"/>
      <c r="R3" s="15"/>
      <c r="S3" s="15"/>
      <c r="T3" s="15"/>
      <c r="U3" s="15"/>
      <c r="V3" s="15"/>
    </row>
    <row r="4" spans="3:22" ht="14.4" customHeight="1" x14ac:dyDescent="0.3">
      <c r="C4" s="6" t="s">
        <v>827</v>
      </c>
      <c r="D4" s="7"/>
      <c r="E4" s="7"/>
      <c r="F4" s="7"/>
      <c r="G4" s="8"/>
      <c r="H4" s="6" t="s">
        <v>828</v>
      </c>
      <c r="I4" s="7"/>
      <c r="J4" s="7"/>
      <c r="K4" s="7"/>
      <c r="L4" s="8"/>
      <c r="M4" s="6" t="s">
        <v>829</v>
      </c>
      <c r="N4" s="7"/>
      <c r="O4" s="7"/>
      <c r="P4" s="7"/>
      <c r="Q4" s="8"/>
      <c r="R4" s="6" t="s">
        <v>830</v>
      </c>
      <c r="S4" s="7"/>
      <c r="T4" s="7"/>
      <c r="U4" s="7"/>
      <c r="V4" s="8"/>
    </row>
    <row r="5" spans="3:22" ht="14.4" customHeight="1" x14ac:dyDescent="0.3">
      <c r="C5" s="9">
        <v>794</v>
      </c>
      <c r="D5" s="10"/>
      <c r="E5" s="10"/>
      <c r="F5" s="10"/>
      <c r="G5" s="11"/>
      <c r="H5" s="16">
        <v>401722.54464208457</v>
      </c>
      <c r="I5" s="17"/>
      <c r="J5" s="17"/>
      <c r="K5" s="17"/>
      <c r="L5" s="18"/>
      <c r="M5" s="16">
        <v>506.19968689568498</v>
      </c>
      <c r="N5" s="17"/>
      <c r="O5" s="17"/>
      <c r="P5" s="17"/>
      <c r="Q5" s="18"/>
      <c r="R5" s="22">
        <v>0.46</v>
      </c>
      <c r="S5" s="23"/>
      <c r="T5" s="23"/>
      <c r="U5" s="23"/>
      <c r="V5" s="24"/>
    </row>
    <row r="6" spans="3:22" ht="9" customHeight="1" x14ac:dyDescent="0.3">
      <c r="C6" s="12"/>
      <c r="D6" s="13"/>
      <c r="E6" s="13"/>
      <c r="F6" s="13"/>
      <c r="G6" s="14"/>
      <c r="H6" s="19"/>
      <c r="I6" s="20"/>
      <c r="J6" s="20"/>
      <c r="K6" s="20"/>
      <c r="L6" s="21"/>
      <c r="M6" s="19"/>
      <c r="N6" s="20"/>
      <c r="O6" s="20"/>
      <c r="P6" s="20"/>
      <c r="Q6" s="21"/>
      <c r="R6" s="25"/>
      <c r="S6" s="26"/>
      <c r="T6" s="26"/>
      <c r="U6" s="26"/>
      <c r="V6" s="27"/>
    </row>
    <row r="20" spans="17:22" x14ac:dyDescent="0.3">
      <c r="Q20" s="30" t="s">
        <v>831</v>
      </c>
      <c r="R20" s="30"/>
      <c r="S20" s="30"/>
      <c r="T20" s="30"/>
      <c r="U20" s="30"/>
      <c r="V20" s="30"/>
    </row>
    <row r="21" spans="17:22" x14ac:dyDescent="0.3">
      <c r="Q21" s="30"/>
      <c r="R21" s="30"/>
      <c r="S21" s="30"/>
      <c r="T21" s="30"/>
      <c r="U21" s="30"/>
      <c r="V21" s="30"/>
    </row>
    <row r="22" spans="17:22" ht="14.4" customHeight="1" x14ac:dyDescent="0.3">
      <c r="Q22" s="29" t="s">
        <v>833</v>
      </c>
      <c r="R22" s="29"/>
      <c r="S22" s="29"/>
      <c r="T22" s="29"/>
      <c r="U22" s="29"/>
      <c r="V22" s="29"/>
    </row>
    <row r="23" spans="17:22" ht="14.4" customHeight="1" x14ac:dyDescent="0.3">
      <c r="Q23" s="29"/>
      <c r="R23" s="29"/>
      <c r="S23" s="29"/>
      <c r="T23" s="29"/>
      <c r="U23" s="29"/>
      <c r="V23" s="29"/>
    </row>
    <row r="24" spans="17:22" ht="14.4" customHeight="1" x14ac:dyDescent="0.3">
      <c r="Q24" s="29"/>
      <c r="R24" s="29"/>
      <c r="S24" s="29"/>
      <c r="T24" s="29"/>
      <c r="U24" s="29"/>
      <c r="V24" s="29"/>
    </row>
    <row r="25" spans="17:22" ht="14.4" customHeight="1" x14ac:dyDescent="0.3">
      <c r="Q25" s="29" t="s">
        <v>832</v>
      </c>
      <c r="R25" s="29"/>
      <c r="S25" s="29"/>
      <c r="T25" s="29"/>
      <c r="U25" s="29"/>
      <c r="V25" s="29"/>
    </row>
    <row r="26" spans="17:22" ht="14.4" customHeight="1" x14ac:dyDescent="0.3">
      <c r="Q26" s="29"/>
      <c r="R26" s="29"/>
      <c r="S26" s="29"/>
      <c r="T26" s="29"/>
      <c r="U26" s="29"/>
      <c r="V26" s="29"/>
    </row>
    <row r="27" spans="17:22" ht="14.4" customHeight="1" x14ac:dyDescent="0.3">
      <c r="Q27" s="29"/>
      <c r="R27" s="29"/>
      <c r="S27" s="29"/>
      <c r="T27" s="29"/>
      <c r="U27" s="29"/>
      <c r="V27" s="29"/>
    </row>
    <row r="28" spans="17:22" x14ac:dyDescent="0.3">
      <c r="Q28" s="29" t="s">
        <v>834</v>
      </c>
      <c r="R28" s="29"/>
      <c r="S28" s="29"/>
      <c r="T28" s="29"/>
      <c r="U28" s="29"/>
      <c r="V28" s="29"/>
    </row>
    <row r="29" spans="17:22" x14ac:dyDescent="0.3">
      <c r="Q29" s="29"/>
      <c r="R29" s="29"/>
      <c r="S29" s="29"/>
      <c r="T29" s="29"/>
      <c r="U29" s="29"/>
      <c r="V29" s="29"/>
    </row>
    <row r="30" spans="17:22" x14ac:dyDescent="0.3">
      <c r="Q30" s="29"/>
      <c r="R30" s="29"/>
      <c r="S30" s="29"/>
      <c r="T30" s="29"/>
      <c r="U30" s="29"/>
      <c r="V30" s="29"/>
    </row>
    <row r="31" spans="17:22" ht="14.4" customHeight="1" x14ac:dyDescent="0.3">
      <c r="Q31" s="29" t="s">
        <v>835</v>
      </c>
      <c r="R31" s="29"/>
      <c r="S31" s="29"/>
      <c r="T31" s="29"/>
      <c r="U31" s="29"/>
      <c r="V31" s="29"/>
    </row>
    <row r="32" spans="17:22" x14ac:dyDescent="0.3">
      <c r="Q32" s="29"/>
      <c r="R32" s="29"/>
      <c r="S32" s="29"/>
      <c r="T32" s="29"/>
      <c r="U32" s="29"/>
      <c r="V32" s="29"/>
    </row>
    <row r="33" spans="17:22" x14ac:dyDescent="0.3">
      <c r="Q33" s="29"/>
      <c r="R33" s="29"/>
      <c r="S33" s="29"/>
      <c r="T33" s="29"/>
      <c r="U33" s="29"/>
      <c r="V33" s="29"/>
    </row>
    <row r="34" spans="17:22" x14ac:dyDescent="0.3">
      <c r="Q34" s="28"/>
      <c r="R34" s="28"/>
      <c r="S34" s="28"/>
      <c r="T34" s="28"/>
      <c r="U34" s="28"/>
      <c r="V34" s="28"/>
    </row>
  </sheetData>
  <mergeCells count="14">
    <mergeCell ref="C2:V3"/>
    <mergeCell ref="Q22:V24"/>
    <mergeCell ref="Q25:V27"/>
    <mergeCell ref="R4:V4"/>
    <mergeCell ref="R5:V6"/>
    <mergeCell ref="Q20:V21"/>
    <mergeCell ref="C5:G6"/>
    <mergeCell ref="C4:G4"/>
    <mergeCell ref="H4:L4"/>
    <mergeCell ref="H5:L6"/>
    <mergeCell ref="M4:Q4"/>
    <mergeCell ref="M5:Q6"/>
    <mergeCell ref="Q28:V30"/>
    <mergeCell ref="Q31:V3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I s S a n d b o x E m b e d d e d " > < C u s t o m C o n t e n t > < ! [ C D A T A [ y e s ] ] > < / C u s t o m C o n t e n t > < / G e m i n i > 
</file>

<file path=customXml/item15.xml>��< ? x m l   v e r s i o n = " 1 . 0 "   e n c o d i n g = " U T F - 1 6 " ? > < G e m i n i   x m l n s = " h t t p : / / g e m i n i / p i v o t c u s t o m i z a t i o n / S a n d b o x N o n E m p t y " > < C u s t o m C o n t e n t > < ! [ C D A T A [ 1 ] ] > < / 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7.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P o w e r P i v o t V e r s i o n " > < C u s t o m C o n t e n t > < ! [ C D A T A [ 2 0 1 5 . 1 3 0 . 1 6 0 5 . 9 1 3 ] ] > < / C u s t o m C o n t e n t > < / G e m i n i > 
</file>

<file path=customXml/item19.xml>��< ? x m l   v e r s i o n = " 1 . 0 "   e n c o d i n g = " U T F - 1 6 " ? > < G e m i n i   x m l n s = " h t t p : / / g e m i n i / p i v o t c u s t o m i z a t i o n / M a n u a l C a l c M o d e " > < C u s t o m C o n t e n t > < ! [ C D A T A [ F a l s 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S h o w H i d d e n " > < C u s t o m C o n t e n t > < ! [ C D A T A [ T r u 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6.xml>��< ? x m l   v e r s i o n = " 1 . 0 "   e n c o d i n g = " U T F - 1 6 " ? > < G e m i n i   x m l n s = " h t t p : / / g e m i n i / p i v o t c u s t o m i z a t i o n / C l i e n t W i n d o w X M L " > < C u s t o m C o n t e n t > < ! [ C D A T A [ T a b l e 1 ] ] > < / C u s t o m C o n t e n t > < / G e m i n i > 
</file>

<file path=customXml/item7.xml>��< ? x m l   v e r s i o n = " 1 . 0 "   e n c o d i n g = " U T F - 1 6 " ? > < G e m i n i   x m l n s = " h t t p : / / g e m i n i / p i v o t c u s t o m i z a t i o n / T a b l e O r d e r " > < C u s t o m C o n t e n t > < ! [ C D A T A [ T a b l e 1 , T a b l e 2 , T a b l e 3 , T a b l e 4 ] ] > < / 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A1007EA6-ED92-4ECA-ACEB-9734361FB62B}">
  <ds:schemaRefs/>
</ds:datastoreItem>
</file>

<file path=customXml/itemProps10.xml><?xml version="1.0" encoding="utf-8"?>
<ds:datastoreItem xmlns:ds="http://schemas.openxmlformats.org/officeDocument/2006/customXml" ds:itemID="{CAB2A319-87FC-45F5-BFAF-B9F6B5364B1B}">
  <ds:schemaRefs/>
</ds:datastoreItem>
</file>

<file path=customXml/itemProps11.xml><?xml version="1.0" encoding="utf-8"?>
<ds:datastoreItem xmlns:ds="http://schemas.openxmlformats.org/officeDocument/2006/customXml" ds:itemID="{87956FB9-63A1-4D1F-B520-80CD05AC35AD}">
  <ds:schemaRefs/>
</ds:datastoreItem>
</file>

<file path=customXml/itemProps12.xml><?xml version="1.0" encoding="utf-8"?>
<ds:datastoreItem xmlns:ds="http://schemas.openxmlformats.org/officeDocument/2006/customXml" ds:itemID="{DE7F0513-7D29-45D1-8141-CE2134C50884}">
  <ds:schemaRefs/>
</ds:datastoreItem>
</file>

<file path=customXml/itemProps13.xml><?xml version="1.0" encoding="utf-8"?>
<ds:datastoreItem xmlns:ds="http://schemas.openxmlformats.org/officeDocument/2006/customXml" ds:itemID="{17FF6E2B-8C85-48F6-B1DB-0CC3E17AEBB2}">
  <ds:schemaRefs/>
</ds:datastoreItem>
</file>

<file path=customXml/itemProps14.xml><?xml version="1.0" encoding="utf-8"?>
<ds:datastoreItem xmlns:ds="http://schemas.openxmlformats.org/officeDocument/2006/customXml" ds:itemID="{F8827984-2C90-44C2-9BD2-A987B8F0BBD6}">
  <ds:schemaRefs/>
</ds:datastoreItem>
</file>

<file path=customXml/itemProps15.xml><?xml version="1.0" encoding="utf-8"?>
<ds:datastoreItem xmlns:ds="http://schemas.openxmlformats.org/officeDocument/2006/customXml" ds:itemID="{CE71CAAA-9A6A-48E5-9BC4-2599E09394C8}">
  <ds:schemaRefs/>
</ds:datastoreItem>
</file>

<file path=customXml/itemProps16.xml><?xml version="1.0" encoding="utf-8"?>
<ds:datastoreItem xmlns:ds="http://schemas.openxmlformats.org/officeDocument/2006/customXml" ds:itemID="{555080A5-EE43-4CD2-BFBD-34DCE655B488}">
  <ds:schemaRefs/>
</ds:datastoreItem>
</file>

<file path=customXml/itemProps17.xml><?xml version="1.0" encoding="utf-8"?>
<ds:datastoreItem xmlns:ds="http://schemas.openxmlformats.org/officeDocument/2006/customXml" ds:itemID="{84A5B39F-C7EB-4114-B274-76981C642B3D}">
  <ds:schemaRefs/>
</ds:datastoreItem>
</file>

<file path=customXml/itemProps18.xml><?xml version="1.0" encoding="utf-8"?>
<ds:datastoreItem xmlns:ds="http://schemas.openxmlformats.org/officeDocument/2006/customXml" ds:itemID="{450569E6-BC47-4C4F-B992-BEA2E4F298B3}">
  <ds:schemaRefs/>
</ds:datastoreItem>
</file>

<file path=customXml/itemProps19.xml><?xml version="1.0" encoding="utf-8"?>
<ds:datastoreItem xmlns:ds="http://schemas.openxmlformats.org/officeDocument/2006/customXml" ds:itemID="{52A626E1-092D-49D2-B99B-07312562C7E0}">
  <ds:schemaRefs/>
</ds:datastoreItem>
</file>

<file path=customXml/itemProps2.xml><?xml version="1.0" encoding="utf-8"?>
<ds:datastoreItem xmlns:ds="http://schemas.openxmlformats.org/officeDocument/2006/customXml" ds:itemID="{9613485B-510A-4B45-823D-B5CFEB3726F3}">
  <ds:schemaRefs/>
</ds:datastoreItem>
</file>

<file path=customXml/itemProps3.xml><?xml version="1.0" encoding="utf-8"?>
<ds:datastoreItem xmlns:ds="http://schemas.openxmlformats.org/officeDocument/2006/customXml" ds:itemID="{1A72773C-FAB6-4D90-A714-70EFD06CD583}">
  <ds:schemaRefs/>
</ds:datastoreItem>
</file>

<file path=customXml/itemProps4.xml><?xml version="1.0" encoding="utf-8"?>
<ds:datastoreItem xmlns:ds="http://schemas.openxmlformats.org/officeDocument/2006/customXml" ds:itemID="{31D1DDF0-7855-49CA-9F1A-BB8C23485C39}">
  <ds:schemaRefs/>
</ds:datastoreItem>
</file>

<file path=customXml/itemProps5.xml><?xml version="1.0" encoding="utf-8"?>
<ds:datastoreItem xmlns:ds="http://schemas.openxmlformats.org/officeDocument/2006/customXml" ds:itemID="{F08307B3-885A-429F-9C56-A25D8E2BA76A}">
  <ds:schemaRefs/>
</ds:datastoreItem>
</file>

<file path=customXml/itemProps6.xml><?xml version="1.0" encoding="utf-8"?>
<ds:datastoreItem xmlns:ds="http://schemas.openxmlformats.org/officeDocument/2006/customXml" ds:itemID="{AC500CC4-053B-414E-B558-4E97050A717A}">
  <ds:schemaRefs/>
</ds:datastoreItem>
</file>

<file path=customXml/itemProps7.xml><?xml version="1.0" encoding="utf-8"?>
<ds:datastoreItem xmlns:ds="http://schemas.openxmlformats.org/officeDocument/2006/customXml" ds:itemID="{3F1065C3-D329-4198-AEE0-F4726993FA3E}">
  <ds:schemaRefs/>
</ds:datastoreItem>
</file>

<file path=customXml/itemProps8.xml><?xml version="1.0" encoding="utf-8"?>
<ds:datastoreItem xmlns:ds="http://schemas.openxmlformats.org/officeDocument/2006/customXml" ds:itemID="{DC62AE86-731E-4AA4-B89A-EE55126DF6F5}">
  <ds:schemaRefs/>
</ds:datastoreItem>
</file>

<file path=customXml/itemProps9.xml><?xml version="1.0" encoding="utf-8"?>
<ds:datastoreItem xmlns:ds="http://schemas.openxmlformats.org/officeDocument/2006/customXml" ds:itemID="{AAB46EEA-D3B7-467E-9F63-9A6844E28FC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Orders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Sneha Chogale</cp:lastModifiedBy>
  <dcterms:created xsi:type="dcterms:W3CDTF">2022-06-24T09:46:13Z</dcterms:created>
  <dcterms:modified xsi:type="dcterms:W3CDTF">2023-03-24T11:47:00Z</dcterms:modified>
</cp:coreProperties>
</file>