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ode\my_project\general_scorecard\"/>
    </mc:Choice>
  </mc:AlternateContent>
  <xr:revisionPtr revIDLastSave="0" documentId="13_ncr:1_{FA20882B-D785-4241-B5D1-8919305E3E7F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逾期率" sheetId="1" r:id="rId1"/>
    <sheet name="滚动情况分析" sheetId="2" r:id="rId2"/>
  </sheets>
  <calcPr calcId="181029"/>
</workbook>
</file>

<file path=xl/calcChain.xml><?xml version="1.0" encoding="utf-8"?>
<calcChain xmlns="http://schemas.openxmlformats.org/spreadsheetml/2006/main">
  <c r="I24" i="2" l="1"/>
  <c r="O24" i="2" s="1"/>
  <c r="G23" i="2"/>
  <c r="H21" i="2"/>
  <c r="F21" i="2"/>
  <c r="O21" i="2" s="1"/>
  <c r="D21" i="2"/>
  <c r="B21" i="2"/>
  <c r="C20" i="2"/>
  <c r="F19" i="2"/>
  <c r="E19" i="2"/>
  <c r="P19" i="2" s="1"/>
  <c r="C19" i="2"/>
  <c r="C17" i="2"/>
  <c r="J11" i="2"/>
  <c r="I11" i="2"/>
  <c r="I25" i="2" s="1"/>
  <c r="H11" i="2"/>
  <c r="H25" i="2" s="1"/>
  <c r="G11" i="2"/>
  <c r="G25" i="2" s="1"/>
  <c r="F11" i="2"/>
  <c r="F25" i="2" s="1"/>
  <c r="E11" i="2"/>
  <c r="D11" i="2"/>
  <c r="C11" i="2"/>
  <c r="K11" i="2" s="1"/>
  <c r="B11" i="2"/>
  <c r="B25" i="2" s="1"/>
  <c r="K10" i="2"/>
  <c r="H24" i="2" s="1"/>
  <c r="K9" i="2"/>
  <c r="F23" i="2" s="1"/>
  <c r="K8" i="2"/>
  <c r="C22" i="2" s="1"/>
  <c r="K7" i="2"/>
  <c r="G21" i="2" s="1"/>
  <c r="P21" i="2" s="1"/>
  <c r="K6" i="2"/>
  <c r="B20" i="2" s="1"/>
  <c r="K5" i="2"/>
  <c r="D19" i="2" s="1"/>
  <c r="O19" i="2" s="1"/>
  <c r="K4" i="2"/>
  <c r="E18" i="2" s="1"/>
  <c r="K3" i="2"/>
  <c r="D17" i="2" s="1"/>
  <c r="P17" i="2" s="1"/>
  <c r="N21" i="2" l="1"/>
  <c r="Q21" i="2" s="1"/>
  <c r="J25" i="2"/>
  <c r="C25" i="2"/>
  <c r="K25" i="2" s="1"/>
  <c r="E25" i="2"/>
  <c r="D25" i="2"/>
  <c r="D22" i="2"/>
  <c r="D20" i="2"/>
  <c r="N20" i="2" s="1"/>
  <c r="K21" i="2"/>
  <c r="E22" i="2"/>
  <c r="H23" i="2"/>
  <c r="O23" i="2" s="1"/>
  <c r="B24" i="2"/>
  <c r="J24" i="2"/>
  <c r="P24" i="2" s="1"/>
  <c r="E20" i="2"/>
  <c r="O20" i="2" s="1"/>
  <c r="F22" i="2"/>
  <c r="I23" i="2"/>
  <c r="C24" i="2"/>
  <c r="F20" i="2"/>
  <c r="C21" i="2"/>
  <c r="G22" i="2"/>
  <c r="O22" i="2" s="1"/>
  <c r="B23" i="2"/>
  <c r="J23" i="2"/>
  <c r="D24" i="2"/>
  <c r="B18" i="2"/>
  <c r="G20" i="2"/>
  <c r="H22" i="2"/>
  <c r="C23" i="2"/>
  <c r="E24" i="2"/>
  <c r="B17" i="2"/>
  <c r="C18" i="2"/>
  <c r="O18" i="2" s="1"/>
  <c r="B19" i="2"/>
  <c r="E21" i="2"/>
  <c r="I22" i="2"/>
  <c r="D23" i="2"/>
  <c r="F24" i="2"/>
  <c r="D18" i="2"/>
  <c r="P18" i="2" s="1"/>
  <c r="B22" i="2"/>
  <c r="E23" i="2"/>
  <c r="G24" i="2"/>
  <c r="N19" i="2" l="1"/>
  <c r="Q19" i="2" s="1"/>
  <c r="K19" i="2"/>
  <c r="N22" i="2"/>
  <c r="K22" i="2"/>
  <c r="N24" i="2"/>
  <c r="Q24" i="2" s="1"/>
  <c r="K24" i="2"/>
  <c r="K17" i="2"/>
  <c r="O17" i="2"/>
  <c r="Q17" i="2" s="1"/>
  <c r="N23" i="2"/>
  <c r="K23" i="2"/>
  <c r="K20" i="2"/>
  <c r="P22" i="2"/>
  <c r="P20" i="2"/>
  <c r="Q20" i="2" s="1"/>
  <c r="K18" i="2"/>
  <c r="N18" i="2"/>
  <c r="Q18" i="2" s="1"/>
  <c r="P23" i="2"/>
  <c r="Q22" i="2" l="1"/>
  <c r="Q23" i="2"/>
</calcChain>
</file>

<file path=xl/sharedStrings.xml><?xml version="1.0" encoding="utf-8"?>
<sst xmlns="http://schemas.openxmlformats.org/spreadsheetml/2006/main" count="72" uniqueCount="19">
  <si>
    <t>M0</t>
  </si>
  <si>
    <t>M1</t>
  </si>
  <si>
    <t>M2</t>
  </si>
  <si>
    <t>M3</t>
  </si>
  <si>
    <t>M4</t>
  </si>
  <si>
    <t>M5</t>
  </si>
  <si>
    <t>M6</t>
  </si>
  <si>
    <t>M7</t>
  </si>
  <si>
    <t>M8+</t>
  </si>
  <si>
    <t>总计</t>
  </si>
  <si>
    <t>d1</t>
  </si>
  <si>
    <t>M7+</t>
  </si>
  <si>
    <t>求和项:笔数</t>
  </si>
  <si>
    <t>列标签</t>
  </si>
  <si>
    <t>行标签</t>
  </si>
  <si>
    <t>M7+</t>
    <phoneticPr fontId="3" type="noConversion"/>
  </si>
  <si>
    <t>更好</t>
  </si>
  <si>
    <t>保持现状</t>
  </si>
  <si>
    <t>更坏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</si>
</sst>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/>
    <xf numFmtId="10" fontId="0" fillId="0" borderId="0" xfId="0" applyNumberFormat="1" applyAlignment="1">
      <alignment vertical="center"/>
    </xf>
    <xf numFmtId="57" fontId="0" fillId="0" borderId="2" xfId="0" applyNumberFormat="1" applyBorder="1" applyAlignment="1">
      <alignment horizontal="center" vertical="center"/>
    </xf>
    <xf numFmtId="57" fontId="0" fillId="0" borderId="3" xfId="0" applyNumberFormat="1" applyBorder="1" applyAlignment="1">
      <alignment horizontal="center" vertical="center"/>
    </xf>
    <xf numFmtId="57" fontId="0" fillId="0" borderId="4" xfId="0" applyNumberFormat="1" applyBorder="1" applyAlignment="1">
      <alignment horizontal="center" vertical="center"/>
    </xf>
    <xf numFmtId="57" fontId="0" fillId="0" borderId="1" xfId="0" applyNumberFormat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10" fontId="0" fillId="0" borderId="5" xfId="0" applyNumberFormat="1" applyBorder="1" applyAlignment="1">
      <alignment vertical="center"/>
    </xf>
    <xf numFmtId="10" fontId="4" fillId="4" borderId="1" xfId="0" applyNumberFormat="1" applyFont="1" applyFill="1" applyBorder="1" applyAlignment="1">
      <alignment vertical="center"/>
    </xf>
    <xf numFmtId="10" fontId="5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AD98E"/>
      <color rgb="FFFFE699"/>
      <color rgb="FFFFCC99"/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K18" sqref="K18"/>
    </sheetView>
  </sheetViews>
  <sheetFormatPr defaultRowHeight="14.4" x14ac:dyDescent="0.25"/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0</v>
      </c>
      <c r="B2">
        <v>864137</v>
      </c>
      <c r="C2">
        <v>1637</v>
      </c>
      <c r="D2">
        <v>70</v>
      </c>
      <c r="J2">
        <v>0</v>
      </c>
      <c r="K2">
        <v>865844</v>
      </c>
    </row>
    <row r="3" spans="1:11" x14ac:dyDescent="0.25">
      <c r="A3" s="1" t="s">
        <v>1</v>
      </c>
      <c r="B3">
        <v>289</v>
      </c>
      <c r="C3">
        <v>226</v>
      </c>
      <c r="D3">
        <v>842</v>
      </c>
      <c r="J3">
        <v>0</v>
      </c>
      <c r="K3">
        <v>1357</v>
      </c>
    </row>
    <row r="4" spans="1:11" x14ac:dyDescent="0.25">
      <c r="A4" s="1" t="s">
        <v>2</v>
      </c>
      <c r="B4">
        <v>36</v>
      </c>
      <c r="C4">
        <v>10</v>
      </c>
      <c r="D4">
        <v>23</v>
      </c>
      <c r="E4">
        <v>579</v>
      </c>
      <c r="F4">
        <v>14</v>
      </c>
      <c r="J4">
        <v>0</v>
      </c>
      <c r="K4">
        <v>662</v>
      </c>
    </row>
    <row r="5" spans="1:11" x14ac:dyDescent="0.25">
      <c r="A5" s="1" t="s">
        <v>3</v>
      </c>
      <c r="B5">
        <v>3</v>
      </c>
      <c r="E5">
        <v>1</v>
      </c>
      <c r="F5">
        <v>422</v>
      </c>
      <c r="G5">
        <v>8</v>
      </c>
      <c r="J5">
        <v>0</v>
      </c>
      <c r="K5">
        <v>434</v>
      </c>
    </row>
    <row r="6" spans="1:11" x14ac:dyDescent="0.25">
      <c r="A6" s="1" t="s">
        <v>4</v>
      </c>
      <c r="B6">
        <v>4</v>
      </c>
      <c r="D6">
        <v>2</v>
      </c>
      <c r="E6">
        <v>1</v>
      </c>
      <c r="F6">
        <v>2</v>
      </c>
      <c r="G6">
        <v>178</v>
      </c>
      <c r="H6">
        <v>6</v>
      </c>
      <c r="J6">
        <v>0</v>
      </c>
      <c r="K6">
        <v>193</v>
      </c>
    </row>
    <row r="7" spans="1:11" x14ac:dyDescent="0.25">
      <c r="A7" s="1" t="s">
        <v>5</v>
      </c>
      <c r="B7">
        <v>6</v>
      </c>
      <c r="F7">
        <v>1</v>
      </c>
      <c r="G7">
        <v>2</v>
      </c>
      <c r="H7">
        <v>101</v>
      </c>
      <c r="J7">
        <v>0</v>
      </c>
      <c r="K7">
        <v>110</v>
      </c>
    </row>
    <row r="8" spans="1:11" x14ac:dyDescent="0.25">
      <c r="A8" s="1" t="s">
        <v>6</v>
      </c>
      <c r="H8">
        <v>1</v>
      </c>
      <c r="I8">
        <v>27</v>
      </c>
      <c r="J8">
        <v>0</v>
      </c>
      <c r="K8">
        <v>28</v>
      </c>
    </row>
    <row r="9" spans="1:11" x14ac:dyDescent="0.25">
      <c r="A9" s="1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13</v>
      </c>
      <c r="K9">
        <v>13</v>
      </c>
    </row>
    <row r="10" spans="1:11" x14ac:dyDescent="0.25">
      <c r="A10" s="1" t="s">
        <v>9</v>
      </c>
      <c r="B10">
        <v>864475</v>
      </c>
      <c r="C10">
        <v>1873</v>
      </c>
      <c r="D10">
        <v>937</v>
      </c>
      <c r="E10">
        <v>581</v>
      </c>
      <c r="F10">
        <v>439</v>
      </c>
      <c r="G10">
        <v>188</v>
      </c>
      <c r="H10">
        <v>108</v>
      </c>
      <c r="I10">
        <v>27</v>
      </c>
      <c r="J10">
        <v>13</v>
      </c>
      <c r="K10">
        <v>868641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A46D-0ADC-48CB-8550-7E8B49D0B176}">
  <dimension ref="A1:Q25"/>
  <sheetViews>
    <sheetView tabSelected="1" workbookViewId="0">
      <selection activeCell="P8" sqref="P8"/>
    </sheetView>
  </sheetViews>
  <sheetFormatPr defaultRowHeight="14.4" x14ac:dyDescent="0.25"/>
  <sheetData>
    <row r="1" spans="1:17" x14ac:dyDescent="0.25">
      <c r="A1" s="2" t="s">
        <v>12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</row>
    <row r="2" spans="1:17" x14ac:dyDescent="0.25">
      <c r="A2" s="2" t="s">
        <v>14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/>
      <c r="M2" s="3"/>
      <c r="N2" s="3"/>
      <c r="O2" s="3"/>
      <c r="P2" s="3"/>
      <c r="Q2" s="3"/>
    </row>
    <row r="3" spans="1:17" x14ac:dyDescent="0.25">
      <c r="A3" s="2" t="s">
        <v>0</v>
      </c>
      <c r="B3" s="4">
        <v>864137</v>
      </c>
      <c r="C3" s="4">
        <v>1637</v>
      </c>
      <c r="D3" s="4">
        <v>70</v>
      </c>
      <c r="E3" s="4"/>
      <c r="F3" s="4"/>
      <c r="G3" s="4"/>
      <c r="H3" s="4"/>
      <c r="I3" s="4"/>
      <c r="J3" s="4">
        <v>0</v>
      </c>
      <c r="K3" s="2">
        <f>SUM(B3:J3)</f>
        <v>865844</v>
      </c>
      <c r="L3" s="3"/>
      <c r="M3" s="3"/>
      <c r="N3" s="3"/>
      <c r="O3" s="3"/>
      <c r="P3" s="3"/>
      <c r="Q3" s="3"/>
    </row>
    <row r="4" spans="1:17" x14ac:dyDescent="0.25">
      <c r="A4" s="2" t="s">
        <v>1</v>
      </c>
      <c r="B4" s="4">
        <v>289</v>
      </c>
      <c r="C4" s="4">
        <v>226</v>
      </c>
      <c r="D4" s="4">
        <v>842</v>
      </c>
      <c r="E4" s="4"/>
      <c r="F4" s="4"/>
      <c r="G4" s="4"/>
      <c r="H4" s="4"/>
      <c r="I4" s="4"/>
      <c r="J4" s="4">
        <v>0</v>
      </c>
      <c r="K4" s="2">
        <f t="shared" ref="K4:K11" si="0">SUM(B4:J4)</f>
        <v>1357</v>
      </c>
      <c r="L4" s="3"/>
      <c r="M4" s="3"/>
      <c r="N4" s="3"/>
      <c r="O4" s="3"/>
      <c r="P4" s="3"/>
      <c r="Q4" s="3"/>
    </row>
    <row r="5" spans="1:17" x14ac:dyDescent="0.25">
      <c r="A5" s="2" t="s">
        <v>2</v>
      </c>
      <c r="B5" s="4">
        <v>36</v>
      </c>
      <c r="C5" s="4">
        <v>10</v>
      </c>
      <c r="D5" s="4">
        <v>23</v>
      </c>
      <c r="E5" s="4">
        <v>579</v>
      </c>
      <c r="F5" s="4">
        <v>14</v>
      </c>
      <c r="G5" s="4"/>
      <c r="H5" s="4"/>
      <c r="I5" s="4"/>
      <c r="J5" s="4">
        <v>0</v>
      </c>
      <c r="K5" s="2">
        <f t="shared" si="0"/>
        <v>662</v>
      </c>
      <c r="L5" s="3"/>
      <c r="M5" s="3"/>
      <c r="N5" s="3"/>
      <c r="O5" s="3"/>
      <c r="P5" s="3"/>
      <c r="Q5" s="3"/>
    </row>
    <row r="6" spans="1:17" x14ac:dyDescent="0.25">
      <c r="A6" s="2" t="s">
        <v>3</v>
      </c>
      <c r="B6" s="4">
        <v>3</v>
      </c>
      <c r="C6" s="4"/>
      <c r="D6" s="4"/>
      <c r="E6" s="4">
        <v>1</v>
      </c>
      <c r="F6" s="4">
        <v>422</v>
      </c>
      <c r="G6" s="4">
        <v>8</v>
      </c>
      <c r="H6" s="4"/>
      <c r="I6" s="4"/>
      <c r="J6" s="4">
        <v>0</v>
      </c>
      <c r="K6" s="2">
        <f t="shared" si="0"/>
        <v>434</v>
      </c>
      <c r="L6" s="3"/>
      <c r="M6" s="3"/>
      <c r="N6" s="3"/>
      <c r="O6" s="3"/>
      <c r="P6" s="3"/>
      <c r="Q6" s="3"/>
    </row>
    <row r="7" spans="1:17" x14ac:dyDescent="0.25">
      <c r="A7" s="2" t="s">
        <v>4</v>
      </c>
      <c r="B7" s="4">
        <v>4</v>
      </c>
      <c r="C7" s="4"/>
      <c r="D7" s="4">
        <v>2</v>
      </c>
      <c r="E7" s="4">
        <v>1</v>
      </c>
      <c r="F7" s="4">
        <v>2</v>
      </c>
      <c r="G7" s="4">
        <v>178</v>
      </c>
      <c r="H7" s="4">
        <v>6</v>
      </c>
      <c r="I7" s="4"/>
      <c r="J7" s="4">
        <v>0</v>
      </c>
      <c r="K7" s="2">
        <f t="shared" si="0"/>
        <v>193</v>
      </c>
      <c r="L7" s="3"/>
      <c r="M7" s="3"/>
      <c r="N7" s="3"/>
      <c r="O7" s="3"/>
      <c r="P7" s="3"/>
      <c r="Q7" s="3"/>
    </row>
    <row r="8" spans="1:17" x14ac:dyDescent="0.25">
      <c r="A8" s="2" t="s">
        <v>5</v>
      </c>
      <c r="B8" s="4">
        <v>6</v>
      </c>
      <c r="C8" s="4"/>
      <c r="D8" s="4"/>
      <c r="E8" s="4"/>
      <c r="F8" s="4">
        <v>1</v>
      </c>
      <c r="G8" s="4">
        <v>2</v>
      </c>
      <c r="H8" s="4">
        <v>101</v>
      </c>
      <c r="I8" s="4"/>
      <c r="J8" s="4">
        <v>0</v>
      </c>
      <c r="K8" s="2">
        <f t="shared" si="0"/>
        <v>110</v>
      </c>
      <c r="L8" s="3"/>
      <c r="M8" s="5"/>
      <c r="N8" s="3"/>
      <c r="O8" s="3"/>
      <c r="P8" s="3"/>
      <c r="Q8" s="3"/>
    </row>
    <row r="9" spans="1:17" x14ac:dyDescent="0.25">
      <c r="A9" s="2" t="s">
        <v>6</v>
      </c>
      <c r="B9" s="4"/>
      <c r="C9" s="4"/>
      <c r="D9" s="4"/>
      <c r="E9" s="4"/>
      <c r="F9" s="4"/>
      <c r="G9" s="4"/>
      <c r="H9" s="4">
        <v>1</v>
      </c>
      <c r="I9" s="4">
        <v>27</v>
      </c>
      <c r="J9" s="4">
        <v>0</v>
      </c>
      <c r="K9" s="2">
        <f t="shared" si="0"/>
        <v>28</v>
      </c>
      <c r="L9" s="3"/>
      <c r="M9" s="3"/>
      <c r="N9" s="3"/>
      <c r="O9" s="3"/>
      <c r="P9" s="3"/>
      <c r="Q9" s="3"/>
    </row>
    <row r="10" spans="1:17" x14ac:dyDescent="0.25">
      <c r="A10" s="2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13</v>
      </c>
      <c r="K10" s="2">
        <f t="shared" si="0"/>
        <v>13</v>
      </c>
      <c r="L10" s="3"/>
      <c r="M10" s="3"/>
      <c r="N10" s="3"/>
      <c r="O10" s="3"/>
      <c r="P10" s="3"/>
      <c r="Q10" s="3"/>
    </row>
    <row r="11" spans="1:17" x14ac:dyDescent="0.25">
      <c r="A11" s="2" t="s">
        <v>9</v>
      </c>
      <c r="B11" s="2">
        <f>SUM(B3:B10)</f>
        <v>864475</v>
      </c>
      <c r="C11" s="2">
        <f t="shared" ref="C11:J11" si="1">SUM(C3:C10)</f>
        <v>1873</v>
      </c>
      <c r="D11" s="2">
        <f t="shared" si="1"/>
        <v>937</v>
      </c>
      <c r="E11" s="2">
        <f t="shared" si="1"/>
        <v>581</v>
      </c>
      <c r="F11" s="2">
        <f>SUM(F3:F10)</f>
        <v>439</v>
      </c>
      <c r="G11" s="2">
        <f t="shared" si="1"/>
        <v>188</v>
      </c>
      <c r="H11" s="2">
        <f t="shared" si="1"/>
        <v>108</v>
      </c>
      <c r="I11" s="2">
        <f t="shared" si="1"/>
        <v>27</v>
      </c>
      <c r="J11" s="2">
        <f t="shared" si="1"/>
        <v>13</v>
      </c>
      <c r="K11" s="2">
        <f t="shared" si="0"/>
        <v>868641</v>
      </c>
      <c r="L11" s="3"/>
      <c r="M11" s="3"/>
      <c r="N11" s="3"/>
      <c r="O11" s="3"/>
      <c r="P11" s="3"/>
      <c r="Q11" s="3"/>
    </row>
    <row r="12" spans="1:1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2"/>
      <c r="B15" s="6">
        <v>44196</v>
      </c>
      <c r="C15" s="7"/>
      <c r="D15" s="7"/>
      <c r="E15" s="7"/>
      <c r="F15" s="7"/>
      <c r="G15" s="7"/>
      <c r="H15" s="7"/>
      <c r="I15" s="7"/>
      <c r="J15" s="7"/>
      <c r="K15" s="8"/>
      <c r="L15" s="3"/>
      <c r="M15" s="2"/>
      <c r="N15" s="2"/>
      <c r="O15" s="2"/>
      <c r="P15" s="2"/>
      <c r="Q15" s="2"/>
    </row>
    <row r="16" spans="1:17" x14ac:dyDescent="0.25">
      <c r="A16" s="9">
        <v>44165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3"/>
      <c r="M16" s="2"/>
      <c r="N16" s="16" t="s">
        <v>16</v>
      </c>
      <c r="O16" s="10" t="s">
        <v>17</v>
      </c>
      <c r="P16" s="15" t="s">
        <v>18</v>
      </c>
      <c r="Q16" s="2"/>
    </row>
    <row r="17" spans="1:17" x14ac:dyDescent="0.25">
      <c r="A17" s="2" t="s">
        <v>0</v>
      </c>
      <c r="B17" s="10">
        <f>B3/$K3</f>
        <v>0.99802851321947139</v>
      </c>
      <c r="C17" s="15">
        <f>C3/$K3</f>
        <v>1.8906408082749316E-3</v>
      </c>
      <c r="D17" s="15">
        <f>D3/$K3</f>
        <v>8.084597225366232E-5</v>
      </c>
      <c r="E17" s="2"/>
      <c r="F17" s="2"/>
      <c r="G17" s="2"/>
      <c r="H17" s="2"/>
      <c r="I17" s="2"/>
      <c r="J17" s="2"/>
      <c r="K17" s="11">
        <f>SUM(B17:J17)</f>
        <v>1</v>
      </c>
      <c r="L17" s="3"/>
      <c r="M17" s="2" t="s">
        <v>0</v>
      </c>
      <c r="N17" s="2"/>
      <c r="O17" s="11">
        <f>B17</f>
        <v>0.99802851321947139</v>
      </c>
      <c r="P17" s="11">
        <f>SUM(C17:D17)</f>
        <v>1.9714867805285942E-3</v>
      </c>
      <c r="Q17" s="11">
        <f>SUM(N17:P17)</f>
        <v>1</v>
      </c>
    </row>
    <row r="18" spans="1:17" x14ac:dyDescent="0.25">
      <c r="A18" s="2" t="s">
        <v>1</v>
      </c>
      <c r="B18" s="16">
        <f t="shared" ref="B18:J25" si="2">B4/$K4</f>
        <v>0.21296978629329402</v>
      </c>
      <c r="C18" s="10">
        <f t="shared" si="2"/>
        <v>0.16654384672070743</v>
      </c>
      <c r="D18" s="15">
        <f t="shared" si="2"/>
        <v>0.62048636698599857</v>
      </c>
      <c r="E18" s="15">
        <f t="shared" si="2"/>
        <v>0</v>
      </c>
      <c r="F18" s="2"/>
      <c r="G18" s="2"/>
      <c r="H18" s="2"/>
      <c r="I18" s="2"/>
      <c r="J18" s="2"/>
      <c r="K18" s="11">
        <f t="shared" ref="K18:K25" si="3">SUM(B18:J18)</f>
        <v>1</v>
      </c>
      <c r="L18" s="3"/>
      <c r="M18" s="2" t="s">
        <v>1</v>
      </c>
      <c r="N18" s="11">
        <f>B18</f>
        <v>0.21296978629329402</v>
      </c>
      <c r="O18" s="11">
        <f>C18</f>
        <v>0.16654384672070743</v>
      </c>
      <c r="P18" s="11">
        <f>SUM(D18:E18)</f>
        <v>0.62048636698599857</v>
      </c>
      <c r="Q18" s="11">
        <f t="shared" ref="Q18:Q24" si="4">SUM(N18:P18)</f>
        <v>1</v>
      </c>
    </row>
    <row r="19" spans="1:17" x14ac:dyDescent="0.25">
      <c r="A19" s="2" t="s">
        <v>2</v>
      </c>
      <c r="B19" s="12">
        <f t="shared" si="2"/>
        <v>5.4380664652567974E-2</v>
      </c>
      <c r="C19" s="12">
        <f t="shared" si="2"/>
        <v>1.5105740181268883E-2</v>
      </c>
      <c r="D19" s="10">
        <f t="shared" si="2"/>
        <v>3.4743202416918431E-2</v>
      </c>
      <c r="E19" s="15">
        <f>E5/$K5</f>
        <v>0.87462235649546827</v>
      </c>
      <c r="F19" s="15">
        <f t="shared" si="2"/>
        <v>2.1148036253776436E-2</v>
      </c>
      <c r="G19" s="2"/>
      <c r="H19" s="2"/>
      <c r="I19" s="2"/>
      <c r="J19" s="2"/>
      <c r="K19" s="11">
        <f>SUM(B19:J19)</f>
        <v>1</v>
      </c>
      <c r="L19" s="3"/>
      <c r="M19" s="2" t="s">
        <v>2</v>
      </c>
      <c r="N19" s="11">
        <f>SUM(B19:C19)</f>
        <v>6.9486404833836862E-2</v>
      </c>
      <c r="O19" s="11">
        <f>D19</f>
        <v>3.4743202416918431E-2</v>
      </c>
      <c r="P19" s="11">
        <f>SUM(E19:F19)</f>
        <v>0.89577039274924475</v>
      </c>
      <c r="Q19" s="11">
        <f t="shared" si="4"/>
        <v>1</v>
      </c>
    </row>
    <row r="20" spans="1:17" x14ac:dyDescent="0.25">
      <c r="A20" s="2" t="s">
        <v>3</v>
      </c>
      <c r="B20" s="12">
        <f t="shared" si="2"/>
        <v>6.9124423963133645E-3</v>
      </c>
      <c r="C20" s="12">
        <f t="shared" si="2"/>
        <v>0</v>
      </c>
      <c r="D20" s="12">
        <f t="shared" si="2"/>
        <v>0</v>
      </c>
      <c r="E20" s="10">
        <f t="shared" si="2"/>
        <v>2.304147465437788E-3</v>
      </c>
      <c r="F20" s="15">
        <f t="shared" si="2"/>
        <v>0.97235023041474655</v>
      </c>
      <c r="G20" s="15">
        <f>G6/$K6</f>
        <v>1.8433179723502304E-2</v>
      </c>
      <c r="H20" s="2"/>
      <c r="I20" s="2"/>
      <c r="J20" s="2"/>
      <c r="K20" s="11">
        <f t="shared" si="3"/>
        <v>1</v>
      </c>
      <c r="L20" s="3"/>
      <c r="M20" s="2" t="s">
        <v>3</v>
      </c>
      <c r="N20" s="11">
        <f>SUM(B20:D20)</f>
        <v>6.9124423963133645E-3</v>
      </c>
      <c r="O20" s="11">
        <f>E20</f>
        <v>2.304147465437788E-3</v>
      </c>
      <c r="P20" s="11">
        <f>SUM(F20:G20)</f>
        <v>0.99078341013824889</v>
      </c>
      <c r="Q20" s="11">
        <f>SUM(N20:P20)</f>
        <v>1</v>
      </c>
    </row>
    <row r="21" spans="1:17" x14ac:dyDescent="0.25">
      <c r="A21" s="2" t="s">
        <v>4</v>
      </c>
      <c r="B21" s="12">
        <f t="shared" si="2"/>
        <v>2.072538860103627E-2</v>
      </c>
      <c r="C21" s="12">
        <f t="shared" si="2"/>
        <v>0</v>
      </c>
      <c r="D21" s="12">
        <f t="shared" si="2"/>
        <v>1.0362694300518135E-2</v>
      </c>
      <c r="E21" s="12">
        <f t="shared" si="2"/>
        <v>5.1813471502590676E-3</v>
      </c>
      <c r="F21" s="10">
        <f t="shared" si="2"/>
        <v>1.0362694300518135E-2</v>
      </c>
      <c r="G21" s="15">
        <f t="shared" si="2"/>
        <v>0.92227979274611394</v>
      </c>
      <c r="H21" s="15">
        <f>H7/$K7</f>
        <v>3.1088082901554404E-2</v>
      </c>
      <c r="I21" s="2"/>
      <c r="J21" s="2"/>
      <c r="K21" s="11">
        <f t="shared" si="3"/>
        <v>0.99999999999999989</v>
      </c>
      <c r="L21" s="3"/>
      <c r="M21" s="2" t="s">
        <v>4</v>
      </c>
      <c r="N21" s="11">
        <f>SUM(B21:E21)</f>
        <v>3.6269430051813469E-2</v>
      </c>
      <c r="O21" s="11">
        <f>F21</f>
        <v>1.0362694300518135E-2</v>
      </c>
      <c r="P21" s="11">
        <f>SUM(G21:H21)</f>
        <v>0.95336787564766834</v>
      </c>
      <c r="Q21" s="11">
        <f t="shared" si="4"/>
        <v>1</v>
      </c>
    </row>
    <row r="22" spans="1:17" x14ac:dyDescent="0.25">
      <c r="A22" s="2" t="s">
        <v>5</v>
      </c>
      <c r="B22" s="12">
        <f t="shared" si="2"/>
        <v>5.4545454545454543E-2</v>
      </c>
      <c r="C22" s="12">
        <f t="shared" si="2"/>
        <v>0</v>
      </c>
      <c r="D22" s="12">
        <f t="shared" si="2"/>
        <v>0</v>
      </c>
      <c r="E22" s="12">
        <f t="shared" si="2"/>
        <v>0</v>
      </c>
      <c r="F22" s="12">
        <f t="shared" si="2"/>
        <v>9.0909090909090905E-3</v>
      </c>
      <c r="G22" s="10">
        <f t="shared" si="2"/>
        <v>1.8181818181818181E-2</v>
      </c>
      <c r="H22" s="15">
        <f t="shared" si="2"/>
        <v>0.91818181818181821</v>
      </c>
      <c r="I22" s="15">
        <f>I8/$K8</f>
        <v>0</v>
      </c>
      <c r="J22" s="2"/>
      <c r="K22" s="11">
        <f t="shared" si="3"/>
        <v>1</v>
      </c>
      <c r="L22" s="3"/>
      <c r="M22" s="2" t="s">
        <v>5</v>
      </c>
      <c r="N22" s="11">
        <f>SUM(B22:F22)</f>
        <v>6.363636363636363E-2</v>
      </c>
      <c r="O22" s="11">
        <f>G22</f>
        <v>1.8181818181818181E-2</v>
      </c>
      <c r="P22" s="11">
        <f>SUM(H22:J22)</f>
        <v>0.91818181818181821</v>
      </c>
      <c r="Q22" s="11">
        <f t="shared" si="4"/>
        <v>1</v>
      </c>
    </row>
    <row r="23" spans="1:17" x14ac:dyDescent="0.25">
      <c r="A23" s="2" t="s">
        <v>6</v>
      </c>
      <c r="B23" s="12">
        <f t="shared" si="2"/>
        <v>0</v>
      </c>
      <c r="C23" s="12">
        <f t="shared" si="2"/>
        <v>0</v>
      </c>
      <c r="D23" s="12">
        <f t="shared" si="2"/>
        <v>0</v>
      </c>
      <c r="E23" s="12">
        <f t="shared" si="2"/>
        <v>0</v>
      </c>
      <c r="F23" s="12">
        <f t="shared" si="2"/>
        <v>0</v>
      </c>
      <c r="G23" s="12">
        <f t="shared" si="2"/>
        <v>0</v>
      </c>
      <c r="H23" s="10">
        <f t="shared" si="2"/>
        <v>3.5714285714285712E-2</v>
      </c>
      <c r="I23" s="15">
        <f t="shared" si="2"/>
        <v>0.9642857142857143</v>
      </c>
      <c r="J23" s="15">
        <f>J9/$K9</f>
        <v>0</v>
      </c>
      <c r="K23" s="11">
        <f t="shared" si="3"/>
        <v>1</v>
      </c>
      <c r="L23" s="3"/>
      <c r="M23" s="2" t="s">
        <v>6</v>
      </c>
      <c r="N23" s="11">
        <f>SUM(B23:G23)</f>
        <v>0</v>
      </c>
      <c r="O23" s="11">
        <f>H23</f>
        <v>3.5714285714285712E-2</v>
      </c>
      <c r="P23" s="11">
        <f>SUM(I23:J23)</f>
        <v>0.9642857142857143</v>
      </c>
      <c r="Q23" s="11">
        <f t="shared" si="4"/>
        <v>1</v>
      </c>
    </row>
    <row r="24" spans="1:17" x14ac:dyDescent="0.25">
      <c r="A24" s="2" t="s">
        <v>11</v>
      </c>
      <c r="B24" s="12">
        <f t="shared" si="2"/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0">
        <f t="shared" si="2"/>
        <v>0</v>
      </c>
      <c r="J24" s="15">
        <f t="shared" si="2"/>
        <v>1</v>
      </c>
      <c r="K24" s="11">
        <f t="shared" si="3"/>
        <v>1</v>
      </c>
      <c r="L24" s="3"/>
      <c r="M24" s="2" t="s">
        <v>11</v>
      </c>
      <c r="N24" s="11">
        <f>SUM(B24:H24)</f>
        <v>0</v>
      </c>
      <c r="O24" s="11">
        <f>I24</f>
        <v>0</v>
      </c>
      <c r="P24" s="11">
        <f>SUM(J24)</f>
        <v>1</v>
      </c>
      <c r="Q24" s="11">
        <f t="shared" si="4"/>
        <v>1</v>
      </c>
    </row>
    <row r="25" spans="1:17" x14ac:dyDescent="0.25">
      <c r="A25" s="2" t="s">
        <v>9</v>
      </c>
      <c r="B25" s="13">
        <f t="shared" si="2"/>
        <v>0.99520400257413588</v>
      </c>
      <c r="C25" s="13">
        <f t="shared" si="2"/>
        <v>2.15624176155627E-3</v>
      </c>
      <c r="D25" s="13">
        <f t="shared" si="2"/>
        <v>1.078696492567125E-3</v>
      </c>
      <c r="E25" s="13">
        <f t="shared" si="2"/>
        <v>6.6886089880629628E-4</v>
      </c>
      <c r="F25" s="13">
        <f t="shared" si="2"/>
        <v>5.0538715073315669E-4</v>
      </c>
      <c r="G25" s="13">
        <f t="shared" si="2"/>
        <v>2.164300326602129E-4</v>
      </c>
      <c r="H25" s="13">
        <f t="shared" si="2"/>
        <v>1.2433214642182443E-4</v>
      </c>
      <c r="I25" s="13">
        <f t="shared" si="2"/>
        <v>3.1083036605456107E-5</v>
      </c>
      <c r="J25" s="13">
        <f t="shared" si="2"/>
        <v>1.4965906513738127E-5</v>
      </c>
      <c r="K25" s="14">
        <f t="shared" si="3"/>
        <v>0.99999999999999989</v>
      </c>
      <c r="L25" s="3"/>
      <c r="M25" s="2"/>
      <c r="N25" s="2"/>
      <c r="O25" s="2"/>
      <c r="P25" s="2"/>
      <c r="Q25" s="2"/>
    </row>
  </sheetData>
  <mergeCells count="1">
    <mergeCell ref="B15:K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逾期率</vt:lpstr>
      <vt:lpstr>滚动情况分析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2021-01-15T07:06:07Z</dcterms:created>
  <dcterms:modified xsi:type="dcterms:W3CDTF">2021-01-19T06:41:01Z</dcterms:modified>
</cp:coreProperties>
</file>