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rhc/Desktop/ZJJob/测试/"/>
    </mc:Choice>
  </mc:AlternateContent>
  <bookViews>
    <workbookView xWindow="0" yWindow="1400" windowWidth="17780" windowHeight="152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7" i="1"/>
  <c r="G8" i="1"/>
  <c r="G9" i="1"/>
  <c r="G10" i="1"/>
  <c r="G11" i="1"/>
  <c r="G12" i="1"/>
  <c r="G13" i="1"/>
  <c r="G16" i="1"/>
  <c r="G18" i="1"/>
  <c r="G15" i="1"/>
  <c r="I13" i="1"/>
  <c r="I12" i="1"/>
  <c r="I11" i="1"/>
  <c r="I10" i="1"/>
  <c r="I9" i="1"/>
  <c r="I8" i="1"/>
  <c r="I7" i="1"/>
  <c r="B16" i="1"/>
  <c r="B18" i="1"/>
  <c r="D13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<sst xmlns="http://schemas.openxmlformats.org/spreadsheetml/2006/main" count="26" uniqueCount="24">
  <si>
    <t>时间</t>
    <phoneticPr fontId="1" type="noConversion"/>
  </si>
  <si>
    <t>启动数</t>
    <phoneticPr fontId="1" type="noConversion"/>
  </si>
  <si>
    <t>奔溃数</t>
    <phoneticPr fontId="1" type="noConversion"/>
  </si>
  <si>
    <t>奔溃率</t>
    <phoneticPr fontId="1" type="noConversion"/>
  </si>
  <si>
    <t>总启动数</t>
    <phoneticPr fontId="1" type="noConversion"/>
  </si>
  <si>
    <t>处理情况</t>
    <phoneticPr fontId="1" type="noConversion"/>
  </si>
  <si>
    <t>累计总装机数</t>
    <phoneticPr fontId="1" type="noConversion"/>
  </si>
  <si>
    <t>低于0.001为可接受范围</t>
    <phoneticPr fontId="1" type="noConversion"/>
  </si>
  <si>
    <t>影响用户使用奔溃数</t>
    <phoneticPr fontId="1" type="noConversion"/>
  </si>
  <si>
    <t>影响用户使用奔溃率</t>
    <phoneticPr fontId="1" type="noConversion"/>
  </si>
  <si>
    <t>app线上运行奔溃报告（8月11日00:00-8月17日24:00）</t>
    <phoneticPr fontId="1" type="noConversion"/>
  </si>
  <si>
    <t>启动数</t>
    <phoneticPr fontId="1" type="noConversion"/>
  </si>
  <si>
    <t>奔溃数</t>
    <phoneticPr fontId="1" type="noConversion"/>
  </si>
  <si>
    <t>奔溃率</t>
    <phoneticPr fontId="1" type="noConversion"/>
  </si>
  <si>
    <t>总启动数</t>
    <phoneticPr fontId="1" type="noConversion"/>
  </si>
  <si>
    <t>影响用户使用崩溃数</t>
    <phoneticPr fontId="1" type="noConversion"/>
  </si>
  <si>
    <t>影响用户使用崩溃率</t>
    <phoneticPr fontId="1" type="noConversion"/>
  </si>
  <si>
    <t xml:space="preserve">低于0.001为可接受范围 </t>
    <phoneticPr fontId="1" type="noConversion"/>
  </si>
  <si>
    <t>处理情况</t>
    <phoneticPr fontId="1" type="noConversion"/>
  </si>
  <si>
    <t xml:space="preserve">java.lang.UnsatisfiedLinkError: Couldn't load fenlibao from loader dalvik.system.PathClassLoader[DexPathList[[dex file "dalvik.system.DexFile@297f96b0", dex file "dalvik.system.DexFile@297f91d8", dex file "dalvik.system.DexFile@297f8d00", zip file "/data/app/com.fenlibao.fenlibao-1.apk"],nativeLibraryDirectories=[/vendor/lib, /system/lib]]]: findLibrary returned null 出现4次，跟进观察中
java.util.concurrent.TimeoutException: android.view.ThreadedRenderer.finalize() timed out after 10 seconds 出现1次，非本应用程序包名报错，已忽略
</t>
    <phoneticPr fontId="1" type="noConversion"/>
  </si>
  <si>
    <t>android4.0.0/4.0.1/4.0.2版本</t>
    <phoneticPr fontId="1" type="noConversion"/>
  </si>
  <si>
    <t xml:space="preserve">
4.0.0版本Application received signal SIGSEGV出现了2次，是友盟SDK导致的奔溃，等待友盟更新SDK
</t>
    <rPh sb="6" eb="7">
      <t>ban'ben</t>
    </rPh>
    <rPh sb="61" eb="62">
      <t>deng'dai</t>
    </rPh>
    <rPh sb="63" eb="64">
      <t>you'meng</t>
    </rPh>
    <rPh sb="65" eb="66">
      <t>geng'x</t>
    </rPh>
    <phoneticPr fontId="1" type="noConversion"/>
  </si>
  <si>
    <t>iOS4.0.0/4.0.1版本</t>
    <rPh sb="14" eb="15">
      <t>ban'ben</t>
    </rPh>
    <phoneticPr fontId="1" type="noConversion"/>
  </si>
  <si>
    <t>测试4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</si>
</sst>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_ "/>
    <numFmt numFmtId="177" formatCode="0_);[Red]\(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33333"/>
      <name val="Arial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58" fontId="0" fillId="0" borderId="4" xfId="0" applyNumberFormat="1" applyFill="1" applyBorder="1" applyAlignment="1">
      <alignment horizontal="center" vertical="center" wrapText="1"/>
    </xf>
    <xf numFmtId="58" fontId="0" fillId="0" borderId="5" xfId="0" applyNumberFormat="1" applyFill="1" applyBorder="1" applyAlignment="1">
      <alignment horizontal="center" vertical="center" wrapText="1"/>
    </xf>
    <xf numFmtId="58" fontId="0" fillId="0" borderId="6" xfId="0" applyNumberFormat="1" applyFill="1" applyBorder="1" applyAlignment="1">
      <alignment horizontal="center" vertical="center" wrapText="1"/>
    </xf>
    <xf numFmtId="58" fontId="0" fillId="0" borderId="7" xfId="0" applyNumberFormat="1" applyFill="1" applyBorder="1" applyAlignment="1">
      <alignment horizontal="center" vertical="center" wrapText="1"/>
    </xf>
    <xf numFmtId="58" fontId="0" fillId="0" borderId="0" xfId="0" applyNumberFormat="1" applyFill="1" applyBorder="1" applyAlignment="1">
      <alignment horizontal="center" vertical="center" wrapText="1"/>
    </xf>
    <xf numFmtId="58" fontId="0" fillId="0" borderId="8" xfId="0" applyNumberFormat="1" applyFill="1" applyBorder="1" applyAlignment="1">
      <alignment horizontal="center" vertical="center" wrapText="1"/>
    </xf>
    <xf numFmtId="58" fontId="0" fillId="0" borderId="9" xfId="0" applyNumberFormat="1" applyFill="1" applyBorder="1" applyAlignment="1">
      <alignment horizontal="center" vertical="center" wrapText="1"/>
    </xf>
    <xf numFmtId="58" fontId="0" fillId="0" borderId="10" xfId="0" applyNumberFormat="1" applyFill="1" applyBorder="1" applyAlignment="1">
      <alignment horizontal="center" vertical="center" wrapText="1"/>
    </xf>
    <xf numFmtId="58" fontId="0" fillId="0" borderId="1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58" fontId="5" fillId="0" borderId="4" xfId="0" applyNumberFormat="1" applyFont="1" applyBorder="1" applyAlignment="1">
      <alignment horizontal="center" vertical="center" wrapText="1"/>
    </xf>
    <xf numFmtId="58" fontId="0" fillId="0" borderId="5" xfId="0" applyNumberFormat="1" applyBorder="1" applyAlignment="1">
      <alignment horizontal="center" vertical="center" wrapText="1"/>
    </xf>
    <xf numFmtId="58" fontId="0" fillId="0" borderId="6" xfId="0" applyNumberFormat="1" applyBorder="1" applyAlignment="1">
      <alignment horizontal="center" vertical="center" wrapText="1"/>
    </xf>
    <xf numFmtId="58" fontId="0" fillId="0" borderId="7" xfId="0" applyNumberFormat="1" applyBorder="1" applyAlignment="1">
      <alignment horizontal="center" vertical="center" wrapText="1"/>
    </xf>
    <xf numFmtId="58" fontId="0" fillId="0" borderId="0" xfId="0" applyNumberFormat="1" applyBorder="1" applyAlignment="1">
      <alignment horizontal="center" vertical="center" wrapText="1"/>
    </xf>
    <xf numFmtId="58" fontId="0" fillId="0" borderId="8" xfId="0" applyNumberFormat="1" applyBorder="1" applyAlignment="1">
      <alignment horizontal="center" vertical="center" wrapText="1"/>
    </xf>
    <xf numFmtId="58" fontId="0" fillId="0" borderId="9" xfId="0" applyNumberFormat="1" applyBorder="1" applyAlignment="1">
      <alignment horizontal="center" vertical="center" wrapText="1"/>
    </xf>
    <xf numFmtId="58" fontId="0" fillId="0" borderId="10" xfId="0" applyNumberFormat="1" applyBorder="1" applyAlignment="1">
      <alignment horizontal="center" vertical="center" wrapText="1"/>
    </xf>
    <xf numFmtId="58" fontId="0" fillId="0" borderId="11" xfId="0" applyNumberForma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A20" sqref="A20:D22"/>
    </sheetView>
  </sheetViews>
  <sheetFormatPr baseColWidth="10" defaultColWidth="8.6640625" defaultRowHeight="15" x14ac:dyDescent="0.2"/>
  <cols>
    <col min="1" max="1" width="19.5" style="1" customWidth="1"/>
    <col min="2" max="2" width="16.83203125" style="1" customWidth="1"/>
    <col min="3" max="3" width="15.5" style="1" customWidth="1"/>
    <col min="4" max="4" width="18.5" style="1" customWidth="1"/>
    <col min="5" max="5" width="11" style="1" customWidth="1"/>
    <col min="6" max="7" width="19.5" style="1" customWidth="1"/>
    <col min="8" max="8" width="18.33203125" style="1" customWidth="1"/>
    <col min="9" max="9" width="19.83203125" style="1" customWidth="1"/>
    <col min="10" max="16384" width="8.6640625" style="1"/>
  </cols>
  <sheetData>
    <row r="1" spans="1:9" x14ac:dyDescent="0.2">
      <c r="A1" s="19" t="s">
        <v>10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0"/>
      <c r="B2" s="20"/>
      <c r="C2" s="20"/>
      <c r="D2" s="20"/>
      <c r="E2" s="20"/>
      <c r="F2" s="20"/>
      <c r="G2" s="20"/>
      <c r="H2" s="20"/>
      <c r="I2" s="20"/>
    </row>
    <row r="4" spans="1:9" x14ac:dyDescent="0.2">
      <c r="A4" s="31" t="s">
        <v>22</v>
      </c>
      <c r="B4" s="31"/>
      <c r="C4" s="31"/>
      <c r="D4" s="31"/>
      <c r="F4" s="20" t="s">
        <v>20</v>
      </c>
      <c r="G4" s="20"/>
      <c r="H4" s="20"/>
      <c r="I4" s="20"/>
    </row>
    <row r="5" spans="1:9" x14ac:dyDescent="0.2">
      <c r="A5" s="31"/>
      <c r="B5" s="31"/>
      <c r="C5" s="31"/>
      <c r="D5" s="31"/>
      <c r="F5" s="20"/>
      <c r="G5" s="20"/>
      <c r="H5" s="20"/>
      <c r="I5" s="20"/>
    </row>
    <row r="6" spans="1:9" x14ac:dyDescent="0.2">
      <c r="A6" s="5" t="s">
        <v>0</v>
      </c>
      <c r="B6" s="5" t="s">
        <v>1</v>
      </c>
      <c r="C6" s="5" t="s">
        <v>2</v>
      </c>
      <c r="D6" s="5" t="s">
        <v>3</v>
      </c>
      <c r="F6" s="15" t="s">
        <v>0</v>
      </c>
      <c r="G6" s="15" t="s">
        <v>11</v>
      </c>
      <c r="H6" s="15" t="s">
        <v>12</v>
      </c>
      <c r="I6" s="15" t="s">
        <v>13</v>
      </c>
    </row>
    <row r="7" spans="1:9" x14ac:dyDescent="0.2">
      <c r="A7" s="3">
        <v>42958</v>
      </c>
      <c r="B7" s="2">
        <v>6396</v>
      </c>
      <c r="C7" s="5">
        <v>0</v>
      </c>
      <c r="D7" s="11">
        <f t="shared" ref="D7:D12" si="0">C7/B7</f>
        <v>0</v>
      </c>
      <c r="F7" s="17">
        <v>42958</v>
      </c>
      <c r="G7" s="15">
        <f>3057+2218+0</f>
        <v>5275</v>
      </c>
      <c r="H7" s="15">
        <v>4</v>
      </c>
      <c r="I7" s="10">
        <f>H7/G7</f>
        <v>7.5829383886255922E-4</v>
      </c>
    </row>
    <row r="8" spans="1:9" x14ac:dyDescent="0.2">
      <c r="A8" s="3">
        <v>42959</v>
      </c>
      <c r="B8" s="6">
        <v>4294</v>
      </c>
      <c r="C8" s="5">
        <v>0</v>
      </c>
      <c r="D8" s="11">
        <f t="shared" si="0"/>
        <v>0</v>
      </c>
      <c r="F8" s="17">
        <v>42959</v>
      </c>
      <c r="G8" s="15">
        <f>1790+2245+0</f>
        <v>4035</v>
      </c>
      <c r="H8" s="15">
        <v>0</v>
      </c>
      <c r="I8" s="10">
        <f t="shared" ref="I8:I13" si="1">H8/G8</f>
        <v>0</v>
      </c>
    </row>
    <row r="9" spans="1:9" x14ac:dyDescent="0.2">
      <c r="A9" s="16">
        <v>42960</v>
      </c>
      <c r="B9" s="6">
        <v>3862</v>
      </c>
      <c r="C9" s="5">
        <v>0</v>
      </c>
      <c r="D9" s="11">
        <f t="shared" si="0"/>
        <v>0</v>
      </c>
      <c r="F9" s="17">
        <v>42960</v>
      </c>
      <c r="G9" s="15">
        <f>1211+2679+0</f>
        <v>3890</v>
      </c>
      <c r="H9" s="15">
        <v>0</v>
      </c>
      <c r="I9" s="10">
        <f t="shared" si="1"/>
        <v>0</v>
      </c>
    </row>
    <row r="10" spans="1:9" x14ac:dyDescent="0.2">
      <c r="A10" s="16">
        <v>42961</v>
      </c>
      <c r="B10" s="6">
        <v>5857</v>
      </c>
      <c r="C10" s="5">
        <v>2</v>
      </c>
      <c r="D10" s="11">
        <f t="shared" si="0"/>
        <v>3.4147174321324912E-4</v>
      </c>
      <c r="F10" s="17">
        <v>42961</v>
      </c>
      <c r="G10" s="15">
        <f>1198+3385+294</f>
        <v>4877</v>
      </c>
      <c r="H10" s="15">
        <v>0</v>
      </c>
      <c r="I10" s="10">
        <f t="shared" si="1"/>
        <v>0</v>
      </c>
    </row>
    <row r="11" spans="1:9" x14ac:dyDescent="0.2">
      <c r="A11" s="16">
        <v>42962</v>
      </c>
      <c r="B11" s="6">
        <v>5224</v>
      </c>
      <c r="C11" s="5">
        <v>0</v>
      </c>
      <c r="D11" s="11">
        <f t="shared" si="0"/>
        <v>0</v>
      </c>
      <c r="F11" s="17">
        <v>42962</v>
      </c>
      <c r="G11" s="15">
        <f>1037+2678+718</f>
        <v>4433</v>
      </c>
      <c r="H11" s="15">
        <v>1</v>
      </c>
      <c r="I11" s="10">
        <f t="shared" si="1"/>
        <v>2.2558087074216106E-4</v>
      </c>
    </row>
    <row r="12" spans="1:9" x14ac:dyDescent="0.2">
      <c r="A12" s="16">
        <v>42963</v>
      </c>
      <c r="B12" s="6">
        <v>5356</v>
      </c>
      <c r="C12" s="14">
        <v>0</v>
      </c>
      <c r="D12" s="11">
        <f t="shared" si="0"/>
        <v>0</v>
      </c>
      <c r="F12" s="17">
        <v>42963</v>
      </c>
      <c r="G12" s="15">
        <f>942+2693+1102</f>
        <v>4737</v>
      </c>
      <c r="H12" s="15">
        <v>0</v>
      </c>
      <c r="I12" s="10">
        <f t="shared" si="1"/>
        <v>0</v>
      </c>
    </row>
    <row r="13" spans="1:9" x14ac:dyDescent="0.2">
      <c r="A13" s="16">
        <v>42964</v>
      </c>
      <c r="B13" s="8">
        <v>4949</v>
      </c>
      <c r="C13" s="14">
        <v>0</v>
      </c>
      <c r="D13" s="11">
        <f>C13/B13</f>
        <v>0</v>
      </c>
      <c r="F13" s="17">
        <v>42964</v>
      </c>
      <c r="G13" s="15">
        <f>842+2184+1180</f>
        <v>4206</v>
      </c>
      <c r="H13" s="15">
        <v>0</v>
      </c>
      <c r="I13" s="10">
        <f t="shared" si="1"/>
        <v>0</v>
      </c>
    </row>
    <row r="14" spans="1:9" x14ac:dyDescent="0.2">
      <c r="A14" s="3"/>
      <c r="B14" s="5"/>
      <c r="C14" s="5"/>
      <c r="D14" s="5"/>
      <c r="F14" s="17"/>
      <c r="G14" s="15"/>
      <c r="H14" s="15"/>
      <c r="I14" s="15"/>
    </row>
    <row r="15" spans="1:9" x14ac:dyDescent="0.2">
      <c r="A15" s="3" t="s">
        <v>6</v>
      </c>
      <c r="B15" s="5">
        <v>2995</v>
      </c>
      <c r="C15" s="5"/>
      <c r="D15" s="5"/>
      <c r="F15" s="17" t="s">
        <v>6</v>
      </c>
      <c r="G15" s="15">
        <f>1038+1944+667</f>
        <v>3649</v>
      </c>
      <c r="H15" s="15"/>
      <c r="I15" s="15"/>
    </row>
    <row r="16" spans="1:9" x14ac:dyDescent="0.2">
      <c r="A16" s="3" t="s">
        <v>4</v>
      </c>
      <c r="B16" s="5">
        <f>SUM(B7:B13)</f>
        <v>35938</v>
      </c>
      <c r="C16" s="5"/>
      <c r="D16" s="5"/>
      <c r="F16" s="17" t="s">
        <v>14</v>
      </c>
      <c r="G16" s="15">
        <f>SUM(G7:G13)</f>
        <v>31453</v>
      </c>
      <c r="H16" s="15"/>
      <c r="I16" s="15"/>
    </row>
    <row r="17" spans="1:9" x14ac:dyDescent="0.2">
      <c r="A17" s="3" t="s">
        <v>8</v>
      </c>
      <c r="B17" s="12" t="s">
        <v>23</v>
      </c>
      <c r="C17" s="5"/>
      <c r="D17" s="7"/>
      <c r="F17" s="17" t="s">
        <v>15</v>
      </c>
      <c r="G17" s="13">
        <f>SUM(H7:H13)</f>
        <v>5</v>
      </c>
      <c r="H17" s="15"/>
      <c r="I17" s="15"/>
    </row>
    <row r="18" spans="1:9" ht="21.75" customHeight="1" x14ac:dyDescent="0.2">
      <c r="A18" s="4" t="s">
        <v>9</v>
      </c>
      <c r="B18" s="18" t="e">
        <f>B17/B16</f>
        <v>#VALUE!</v>
      </c>
      <c r="C18" s="42" t="s">
        <v>7</v>
      </c>
      <c r="D18" s="43"/>
      <c r="F18" s="9" t="s">
        <v>16</v>
      </c>
      <c r="G18" s="10">
        <f>G17/G16</f>
        <v>1.5896734810669889E-4</v>
      </c>
      <c r="H18" s="44" t="s">
        <v>17</v>
      </c>
      <c r="I18" s="45"/>
    </row>
    <row r="19" spans="1:9" x14ac:dyDescent="0.2">
      <c r="A19" s="21" t="s">
        <v>5</v>
      </c>
      <c r="B19" s="21"/>
      <c r="C19" s="21"/>
      <c r="D19" s="21"/>
      <c r="F19" s="32" t="s">
        <v>18</v>
      </c>
      <c r="G19" s="32"/>
      <c r="H19" s="32"/>
      <c r="I19" s="32"/>
    </row>
    <row r="20" spans="1:9" ht="108" customHeight="1" x14ac:dyDescent="0.2">
      <c r="A20" s="22" t="s">
        <v>21</v>
      </c>
      <c r="B20" s="23"/>
      <c r="C20" s="23"/>
      <c r="D20" s="24"/>
      <c r="F20" s="33" t="s">
        <v>19</v>
      </c>
      <c r="G20" s="34"/>
      <c r="H20" s="34"/>
      <c r="I20" s="35"/>
    </row>
    <row r="21" spans="1:9" ht="108" customHeight="1" x14ac:dyDescent="0.2">
      <c r="A21" s="25"/>
      <c r="B21" s="26"/>
      <c r="C21" s="26"/>
      <c r="D21" s="27"/>
      <c r="F21" s="36"/>
      <c r="G21" s="37"/>
      <c r="H21" s="37"/>
      <c r="I21" s="38"/>
    </row>
    <row r="22" spans="1:9" ht="108" customHeight="1" x14ac:dyDescent="0.2">
      <c r="A22" s="28"/>
      <c r="B22" s="29"/>
      <c r="C22" s="29"/>
      <c r="D22" s="30"/>
      <c r="F22" s="39"/>
      <c r="G22" s="40"/>
      <c r="H22" s="40"/>
      <c r="I22" s="41"/>
    </row>
  </sheetData>
  <mergeCells count="9">
    <mergeCell ref="A1:I2"/>
    <mergeCell ref="A19:D19"/>
    <mergeCell ref="A20:D22"/>
    <mergeCell ref="A4:D5"/>
    <mergeCell ref="F4:I5"/>
    <mergeCell ref="F19:I19"/>
    <mergeCell ref="F20:I22"/>
    <mergeCell ref="C18:D18"/>
    <mergeCell ref="H18:I18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2017-09-12T07:51:54Z</dcterms:modified>
</cp:coreProperties>
</file>