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_ExecutionDate" sheetId="1" state="visible" r:id="rId3"/>
    <sheet name="i_Transaction" sheetId="2" state="visible" r:id="rId4"/>
    <sheet name="i_InstrumentAttribute" sheetId="3" state="visible" r:id="rId5"/>
    <sheet name="i_Metric" sheetId="4" state="visible" r:id="rId6"/>
    <sheet name="CALC" sheetId="5" state="visible" r:id="rId7"/>
    <sheet name="o_Transaction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<sst xmlns="http://schemas.openxmlformats.org/spreadsheetml/2006/main" count="66" uniqueCount="52">
  <si>
    <t xml:space="preserve">ExecutionDate</t>
  </si>
  <si>
    <t xml:space="preserve">TransactionName</t>
  </si>
  <si>
    <t xml:space="preserve">Amount</t>
  </si>
  <si>
    <t xml:space="preserve">TransactionDate</t>
  </si>
  <si>
    <t xml:space="preserve">InstrumentId</t>
  </si>
  <si>
    <t xml:space="preserve">AttributeId</t>
  </si>
  <si>
    <t xml:space="preserve">PURCHASE - UPB</t>
  </si>
  <si>
    <t xml:space="preserve">Type</t>
  </si>
  <si>
    <t xml:space="preserve">EffectiveDate</t>
  </si>
  <si>
    <t xml:space="preserve">AttributeID</t>
  </si>
  <si>
    <t xml:space="preserve">ATTRIBUTES.INSTRUMENT_ID</t>
  </si>
  <si>
    <t xml:space="preserve">ATTRIBUTES.INTEREST_RATE</t>
  </si>
  <si>
    <t xml:space="preserve">ATTRIBUTES.MERCHANT_INDUSTRY</t>
  </si>
  <si>
    <t xml:space="preserve">ATTRIBUTES.STATUS_AS_OF</t>
  </si>
  <si>
    <t xml:space="preserve">ATTRIBUTES.NEXT_PAYMENT_DUE_DATE</t>
  </si>
  <si>
    <t xml:space="preserve">ATTRIBUTES.LAST_PAYMENT_MADE_DATE</t>
  </si>
  <si>
    <t xml:space="preserve">CURRENT_OPEN_VERSION</t>
  </si>
  <si>
    <t xml:space="preserve">MetricName</t>
  </si>
  <si>
    <t xml:space="preserve">Instrumentid</t>
  </si>
  <si>
    <t xml:space="preserve">AccountingPeriod</t>
  </si>
  <si>
    <t xml:space="preserve">BeginningBalance</t>
  </si>
  <si>
    <t xml:space="preserve">Activity</t>
  </si>
  <si>
    <t xml:space="preserve">EndingBalance</t>
  </si>
  <si>
    <t xml:space="preserve">Legal Principal</t>
  </si>
  <si>
    <t xml:space="preserve">Input</t>
  </si>
  <si>
    <t xml:space="preserve">Interest Rate</t>
  </si>
  <si>
    <t xml:space="preserve">Transaction Date</t>
  </si>
  <si>
    <t xml:space="preserve">Last Payment Date</t>
  </si>
  <si>
    <t xml:space="preserve">Next Due Date</t>
  </si>
  <si>
    <t xml:space="preserve">Principal</t>
  </si>
  <si>
    <t xml:space="preserve">InstrumentID</t>
  </si>
  <si>
    <t xml:space="preserve">Interest Accrual Calculation</t>
  </si>
  <si>
    <t xml:space="preserve">Per Day Interest Rate</t>
  </si>
  <si>
    <t xml:space="preserve">Per Day Interest Accrual</t>
  </si>
  <si>
    <t xml:space="preserve">Rounded Value</t>
  </si>
  <si>
    <t xml:space="preserve">Attributes</t>
  </si>
  <si>
    <t xml:space="preserve">Servicing Interest Accrual</t>
  </si>
  <si>
    <t>ZXUB-ST2R</t>
  </si>
  <si>
    <t>472.37</t>
  </si>
  <si>
    <t>202410</t>
  </si>
  <si>
    <t>446.74</t>
  </si>
  <si>
    <t>LEGAL PRINCIPAL</t>
  </si>
  <si>
    <t>-25.63</t>
  </si>
  <si>
    <t>2024-10-28</t>
  </si>
  <si>
    <t>1.0</t>
  </si>
  <si>
    <t>SPORTING GOODS AND OUTDOORS</t>
  </si>
  <si>
    <t>Mon Oct 28 00:00:00 IST 2024</t>
  </si>
  <si>
    <t>2024-11-28</t>
  </si>
  <si>
    <t>0.3533</t>
  </si>
  <si>
    <t>2024-10-27</t>
  </si>
  <si>
    <t>2024-09-28</t>
  </si>
  <si>
    <t>Sun Oct 27 00:00:00 IST 2024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</si>
</sst>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69696"/>
      </patternFill>
    </fill>
    <fill>
      <patternFill patternType="solid">
        <fgColor theme="4" tint="0.5999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1484375" defaultRowHeight="15" zeroHeight="false" outlineLevelRow="0" outlineLevelCol="0"/>
  <cols>
    <col min="1" max="1" customWidth="true" hidden="false" style="1" width="43.0" collapsed="false" outlineLevel="0"/>
  </cols>
  <sheetData>
    <row r="1" customFormat="false" ht="15" hidden="false" customHeight="false" outlineLevel="0" collapsed="false">
      <c r="A1" s="2" t="s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1484375" defaultRowHeight="15" zeroHeight="false" outlineLevelRow="0" outlineLevelCol="0"/>
  <cols>
    <col min="1" max="1" customWidth="true" hidden="false" style="1" width="35.0" collapsed="false" outlineLevel="0"/>
    <col min="2" max="2" customWidth="true" hidden="false" style="1" width="9.42" collapsed="false" outlineLevel="0"/>
    <col min="3" max="3" customWidth="true" hidden="false" style="1" width="17.0" collapsed="false" outlineLevel="0"/>
    <col min="4" max="4" customWidth="true" hidden="false" style="1" width="14.29" collapsed="false" outlineLevel="0"/>
    <col min="5" max="5" customWidth="true" hidden="false" style="1" width="12.42" collapsed="false" outlineLevel="0"/>
  </cols>
  <sheetData>
    <row r="1" customFormat="false" ht="15" hidden="false" customHeight="false" outlineLevel="0" collapsed="false">
      <c r="A1" s="3" t="s">
        <v>1</v>
      </c>
      <c r="B1" s="2" t="s">
        <v>2</v>
      </c>
      <c r="C1" s="2" t="s">
        <v>3</v>
      </c>
      <c r="D1" s="2" t="s">
        <v>4</v>
      </c>
      <c r="E1" s="2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8.71484375" defaultRowHeight="15" zeroHeight="false" outlineLevelRow="0" outlineLevelCol="0"/>
  <cols>
    <col min="1" max="1" customWidth="true" hidden="false" style="0" width="24.11" collapsed="false" outlineLevel="0"/>
    <col min="2" max="2" customWidth="true" hidden="false" style="1" width="14.71" collapsed="false" outlineLevel="0"/>
    <col min="3" max="3" customWidth="true" hidden="false" style="1" width="12.57" collapsed="false" outlineLevel="0"/>
    <col min="4" max="4" customWidth="true" hidden="false" style="1" width="27.0" collapsed="false" outlineLevel="0"/>
    <col min="5" max="5" customWidth="true" hidden="false" style="1" width="26.16" collapsed="false" outlineLevel="0"/>
    <col min="6" max="6" customWidth="true" hidden="false" style="1" width="32.42" collapsed="false" outlineLevel="0"/>
    <col min="7" max="7" customWidth="true" hidden="false" style="1" width="25.85" collapsed="false" outlineLevel="0"/>
    <col min="8" max="8" customWidth="true" hidden="false" style="1" width="37.15" collapsed="false" outlineLevel="0"/>
    <col min="9" max="9" customWidth="true" hidden="false" style="1" width="38.57" collapsed="false" outlineLevel="0"/>
    <col min="10" max="11" customWidth="true" hidden="false" style="1" width="12.0" collapsed="false" outlineLevel="0"/>
  </cols>
  <sheetData>
    <row r="1" customFormat="false" ht="15" hidden="false" customHeight="false" outlineLevel="0" collapsed="false">
      <c r="A1" s="3" t="s">
        <v>7</v>
      </c>
      <c r="B1" s="3" t="s">
        <v>8</v>
      </c>
      <c r="C1" s="3" t="s">
        <v>9</v>
      </c>
      <c r="D1" s="5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</row>
    <row r="2">
      <c r="B2" t="s" s="1">
        <v>46</v>
      </c>
      <c r="C2" t="s">
        <v>44</v>
      </c>
      <c r="D2" t="s">
        <v>37</v>
      </c>
      <c r="E2" t="s">
        <v>48</v>
      </c>
      <c r="F2" t="s">
        <v>45</v>
      </c>
      <c r="G2" t="s">
        <v>43</v>
      </c>
      <c r="H2" t="s">
        <v>47</v>
      </c>
      <c r="I2" t="s">
        <v>43</v>
      </c>
    </row>
    <row r="3">
      <c r="B3" t="s" s="1">
        <v>51</v>
      </c>
      <c r="C3" t="s">
        <v>44</v>
      </c>
      <c r="D3" t="s">
        <v>37</v>
      </c>
      <c r="E3" t="s">
        <v>48</v>
      </c>
      <c r="F3" t="s">
        <v>45</v>
      </c>
      <c r="G3" t="s">
        <v>49</v>
      </c>
      <c r="H3" t="s">
        <v>43</v>
      </c>
      <c r="I3" t="s">
        <v>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71484375" defaultRowHeight="15" zeroHeight="false" outlineLevelRow="0" outlineLevelCol="0"/>
  <cols>
    <col min="1" max="1" customWidth="true" hidden="false" style="1" width="23.42" collapsed="false" outlineLevel="0"/>
    <col min="2" max="2" customWidth="true" hidden="false" style="1" width="14.29" collapsed="false" outlineLevel="0"/>
    <col min="3" max="3" customWidth="true" hidden="false" style="1" width="18.57" collapsed="false" outlineLevel="0"/>
    <col min="4" max="4" customWidth="true" hidden="false" style="1" width="26.29" collapsed="false" outlineLevel="0"/>
    <col min="5" max="5" customWidth="true" hidden="false" style="1" width="16.84" collapsed="false" outlineLevel="0"/>
    <col min="6" max="6" customWidth="true" hidden="false" style="1" width="23.29" collapsed="false" outlineLevel="0"/>
  </cols>
  <sheetData>
    <row r="1" customFormat="false" ht="15" hidden="false" customHeight="false" outlineLevel="0" collapsed="false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</row>
    <row r="2">
      <c r="A2" t="s" s="1">
        <v>41</v>
      </c>
      <c r="B2" t="s">
        <v>37</v>
      </c>
      <c r="C2" t="s">
        <v>39</v>
      </c>
      <c r="D2" t="s">
        <v>38</v>
      </c>
      <c r="E2" t="s">
        <v>42</v>
      </c>
      <c r="F2" t="s">
        <v>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ColWidth="8.71484375" defaultRowHeight="15" zeroHeight="false" outlineLevelRow="0" outlineLevelCol="0"/>
  <cols>
    <col min="1" max="1" customWidth="true" hidden="false" style="1" width="34.71" collapsed="false" outlineLevel="0"/>
    <col min="2" max="2" customWidth="true" hidden="false" style="1" width="50.29" collapsed="false" outlineLevel="0"/>
  </cols>
  <sheetData>
    <row r="1" customFormat="false" ht="15" hidden="false" customHeight="false" outlineLevel="0" collapsed="false">
      <c r="A1" s="10" t="s">
        <v>24</v>
      </c>
      <c r="B1" s="10"/>
    </row>
    <row r="2" customFormat="false" ht="15" hidden="false" customHeight="false" outlineLevel="0" collapsed="false">
      <c r="A2" s="11" t="s">
        <v>25</v>
      </c>
      <c r="B2" s="12" t="str">
        <f aca="false">i_InstrumentAttribute!E2</f>
        <v>0.3533</v>
      </c>
    </row>
    <row r="3" customFormat="false" ht="15" hidden="false" customHeight="false" outlineLevel="0" collapsed="false">
      <c r="A3" s="11" t="s">
        <v>26</v>
      </c>
      <c r="B3" s="13" t="str">
        <f aca="false">i_InstrumentAttribute!G2</f>
        <v>2024-10-28</v>
      </c>
      <c r="D3" s="1"/>
      <c r="E3" s="1"/>
    </row>
    <row r="4" customFormat="false" ht="15" hidden="false" customHeight="false" outlineLevel="0" collapsed="false">
      <c r="A4" s="11" t="s">
        <v>27</v>
      </c>
      <c r="B4" s="13" t="str">
        <f aca="false">i_InstrumentAttribute!I2</f>
        <v>2024-10-28</v>
      </c>
      <c r="D4" s="1"/>
      <c r="E4" s="1"/>
    </row>
    <row r="5" customFormat="false" ht="15" hidden="false" customHeight="false" outlineLevel="0" collapsed="false">
      <c r="A5" s="11" t="s">
        <v>28</v>
      </c>
      <c r="B5" s="13" t="str">
        <f aca="false">i_InstrumentAttribute!H2</f>
        <v>2024-11-28</v>
      </c>
    </row>
    <row r="6" customFormat="false" ht="15" hidden="false" customHeight="false" outlineLevel="0" collapsed="false">
      <c r="A6" s="11" t="s">
        <v>29</v>
      </c>
      <c r="B6" s="12" t="str">
        <f aca="false">i_Metric!F2</f>
        <v>446.74</v>
      </c>
    </row>
    <row r="7" customFormat="false" ht="15" hidden="false" customHeight="false" outlineLevel="0" collapsed="false">
      <c r="A7" s="11" t="s">
        <v>30</v>
      </c>
      <c r="B7" s="12" t="str">
        <f aca="false">i_InstrumentAttribute!D2</f>
        <v>ZXUB-ST2R</v>
      </c>
    </row>
    <row r="8" customFormat="false" ht="15" hidden="false" customHeight="false" outlineLevel="0" collapsed="false">
      <c r="A8" s="11" t="s">
        <v>9</v>
      </c>
      <c r="B8" s="12" t="n">
        <v>1</v>
      </c>
    </row>
    <row r="10" customFormat="false" ht="15" hidden="false" customHeight="false" outlineLevel="0" collapsed="false">
      <c r="A10" s="10" t="s">
        <v>31</v>
      </c>
      <c r="B10" s="10"/>
    </row>
    <row r="11" customFormat="false" ht="15" hidden="false" customHeight="false" outlineLevel="0" collapsed="false">
      <c r="A11" s="12" t="str">
        <f aca="false">A3</f>
        <v>Transaction Date</v>
      </c>
      <c r="B11" s="13" t="str">
        <f aca="false">B3</f>
        <v>2024-10-28</v>
      </c>
    </row>
    <row r="12" customFormat="false" ht="15" hidden="false" customHeight="false" outlineLevel="0" collapsed="false">
      <c r="A12" s="12" t="str">
        <f aca="false">A6</f>
        <v>Principal</v>
      </c>
      <c r="B12" s="12" t="str">
        <f aca="false">B6</f>
        <v>446.74</v>
      </c>
    </row>
    <row r="13" customFormat="false" ht="15" hidden="false" customHeight="false" outlineLevel="0" collapsed="false">
      <c r="A13" s="12" t="str">
        <f aca="false">A2</f>
        <v>Interest Rate</v>
      </c>
      <c r="B13" s="12" t="str">
        <f aca="false">B2</f>
        <v>0.3533</v>
      </c>
    </row>
    <row r="14" customFormat="false" ht="15" hidden="false" customHeight="false" outlineLevel="0" collapsed="false">
      <c r="A14" s="14" t="s">
        <v>32</v>
      </c>
      <c r="B14" s="12" t="n">
        <f aca="false">B13*1/360</f>
        <v>9.813888888888888E-4</v>
      </c>
    </row>
    <row r="15" customFormat="false" ht="15" hidden="false" customHeight="false" outlineLevel="0" collapsed="false">
      <c r="A15" s="15" t="s">
        <v>33</v>
      </c>
      <c r="B15" s="12" t="n">
        <f aca="false">B14*B12</f>
        <v>0.4384256722222223</v>
      </c>
    </row>
    <row r="16" customFormat="false" ht="15" hidden="false" customHeight="false" outlineLevel="0" collapsed="false">
      <c r="A16" s="12" t="s">
        <v>34</v>
      </c>
      <c r="B16" s="12" t="n">
        <f aca="false">ROUND(B15,6)</f>
        <v>0.438426</v>
      </c>
    </row>
    <row r="19" customFormat="false" ht="15" hidden="false" customHeight="false" outlineLevel="0" collapsed="false">
      <c r="A19" s="10" t="s">
        <v>35</v>
      </c>
      <c r="B19" s="10"/>
    </row>
    <row r="20" customFormat="false" ht="15" hidden="false" customHeight="false" outlineLevel="0" collapsed="false">
      <c r="A20" s="12" t="s">
        <v>1</v>
      </c>
      <c r="B20" s="12" t="s">
        <v>36</v>
      </c>
    </row>
  </sheetData>
  <mergeCells count="3">
    <mergeCell ref="A1:B1"/>
    <mergeCell ref="A10:B10"/>
    <mergeCell ref="A19:B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71484375" defaultRowHeight="15" zeroHeight="false" outlineLevelRow="0" outlineLevelCol="0"/>
  <cols>
    <col min="1" max="1" customWidth="true" hidden="false" style="1" width="23.71" collapsed="false" outlineLevel="0"/>
    <col min="2" max="2" customWidth="true" hidden="false" style="1" width="15.42" collapsed="false" outlineLevel="0"/>
    <col min="3" max="3" customWidth="true" hidden="false" style="1" width="12.57" collapsed="false" outlineLevel="0"/>
    <col min="4" max="4" customWidth="true" hidden="false" style="1" width="9.0" collapsed="false" outlineLevel="0"/>
    <col min="5" max="5" customWidth="true" hidden="false" style="1" width="10.85" collapsed="false" outlineLevel="0"/>
  </cols>
  <sheetData>
    <row r="1" customFormat="false" ht="15" hidden="false" customHeight="false" outlineLevel="0" collapsed="false">
      <c r="A1" s="2" t="s">
        <v>1</v>
      </c>
      <c r="B1" s="2" t="s">
        <v>3</v>
      </c>
      <c r="C1" s="2" t="s">
        <v>4</v>
      </c>
      <c r="D1" s="2" t="s">
        <v>2</v>
      </c>
      <c r="E1" s="2" t="s">
        <v>5</v>
      </c>
    </row>
    <row r="2" customFormat="false" ht="15" hidden="false" customHeight="false" outlineLevel="0" collapsed="false">
      <c r="A2" s="1" t="str">
        <f aca="false">CALC!B20</f>
        <v>Servicing Interest Accrual</v>
      </c>
      <c r="B2" s="8" t="str">
        <f aca="false">CALC!B3</f>
        <v>2024-10-28</v>
      </c>
      <c r="C2" s="1" t="str">
        <f aca="false">CALC!B7</f>
        <v>ZXUB-ST2R</v>
      </c>
      <c r="D2" s="1" t="n">
        <f aca="false">CALC!B16</f>
        <v>0.438426</v>
      </c>
      <c r="E2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2233</TotalTime>
  <Application>LibreOffice/24.8.5.2$Linux_X86_64 LibreOffice_project/480$Build-2</Application>
  <AppVersion>15.0000</AppVersion>
  <Company>SS&amp;C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2024-12-12T13:48:02Z</dcterms:created>
  <dc:creator>Rafay Ahmed</dc:creator>
  <dc:language>en-US</dc:language>
  <dcterms:modified xsi:type="dcterms:W3CDTF">2025-03-11T04:00:50Z</dcterms:modified>
  <cp:revision>36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