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ata Analysis\Class 4 Batch 11 - Advanced Excel Function\Practice\"/>
    </mc:Choice>
  </mc:AlternateContent>
  <xr:revisionPtr revIDLastSave="0" documentId="13_ncr:1_{D7CB2F0B-DDBC-497E-B806-F3265354F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  <sheet name="juice" sheetId="2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3" l="1"/>
  <c r="C19" i="3"/>
  <c r="L21" i="3"/>
  <c r="L19" i="3"/>
  <c r="I16" i="3" a="1"/>
  <c r="I16" i="3" s="1"/>
  <c r="J21" i="3"/>
  <c r="J18" i="3"/>
  <c r="C15" i="3"/>
  <c r="H3" i="3"/>
  <c r="I3" i="3"/>
  <c r="J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H11" i="3"/>
  <c r="I11" i="3"/>
  <c r="J11" i="3"/>
  <c r="I2" i="3"/>
  <c r="J2" i="3"/>
  <c r="H2" i="3"/>
  <c r="L3" i="3"/>
  <c r="L4" i="3"/>
  <c r="L5" i="3"/>
  <c r="L6" i="3"/>
  <c r="L7" i="3"/>
  <c r="L8" i="3"/>
  <c r="L9" i="3"/>
  <c r="L10" i="3"/>
  <c r="L11" i="3"/>
  <c r="L2" i="3"/>
  <c r="K3" i="3"/>
  <c r="K4" i="3"/>
  <c r="K5" i="3"/>
  <c r="K6" i="3"/>
  <c r="K7" i="3"/>
  <c r="K8" i="3"/>
  <c r="K9" i="3"/>
  <c r="K10" i="3"/>
  <c r="K11" i="3"/>
  <c r="K2" i="3"/>
  <c r="F17" i="3"/>
  <c r="F19" i="3"/>
  <c r="F14" i="3"/>
  <c r="F3" i="3"/>
  <c r="F4" i="3"/>
  <c r="F5" i="3"/>
  <c r="F6" i="3"/>
  <c r="F7" i="3"/>
  <c r="F8" i="3"/>
  <c r="F9" i="3"/>
  <c r="F10" i="3"/>
  <c r="F11" i="3"/>
  <c r="F2" i="3"/>
  <c r="E3" i="3"/>
  <c r="E4" i="3"/>
  <c r="E5" i="3"/>
  <c r="E6" i="3"/>
  <c r="E7" i="3"/>
  <c r="E8" i="3"/>
  <c r="E9" i="3"/>
  <c r="E10" i="3"/>
  <c r="E11" i="3"/>
  <c r="E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<sst xmlns="http://schemas.openxmlformats.org/spreadsheetml/2006/main" count="41" uniqueCount="36">
  <si>
    <t xml:space="preserve">ID </t>
  </si>
  <si>
    <t xml:space="preserve">NAME </t>
  </si>
  <si>
    <t>Age</t>
  </si>
  <si>
    <t>Phone</t>
  </si>
  <si>
    <t>Request</t>
  </si>
  <si>
    <t>Mostofa</t>
  </si>
  <si>
    <t xml:space="preserve">Name </t>
  </si>
  <si>
    <t>Color</t>
  </si>
  <si>
    <t>Price</t>
  </si>
  <si>
    <t>Apple</t>
  </si>
  <si>
    <t>Orange</t>
  </si>
  <si>
    <t>Coconut</t>
  </si>
  <si>
    <t>Guava</t>
  </si>
  <si>
    <t>Green</t>
  </si>
  <si>
    <t>Red</t>
  </si>
  <si>
    <t>Yellow</t>
  </si>
  <si>
    <t>White</t>
  </si>
  <si>
    <t>sales_id</t>
  </si>
  <si>
    <t>customer_id</t>
  </si>
  <si>
    <t>juice_id</t>
  </si>
  <si>
    <t>Unit</t>
  </si>
  <si>
    <t>Samia</t>
  </si>
  <si>
    <t>Meghla</t>
  </si>
  <si>
    <t>Munni</t>
  </si>
  <si>
    <t>Moshiur</t>
  </si>
  <si>
    <t>price</t>
  </si>
  <si>
    <t>Name</t>
  </si>
  <si>
    <t>age</t>
  </si>
  <si>
    <t xml:space="preserve">phone </t>
  </si>
  <si>
    <t>product</t>
  </si>
  <si>
    <t>color</t>
  </si>
  <si>
    <t>Rows</t>
  </si>
  <si>
    <t>Row</t>
  </si>
  <si>
    <t>Column</t>
  </si>
  <si>
    <t>Columns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</si>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</sst>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" sqref="B1"/>
    </sheetView>
  </sheetViews>
  <sheetFormatPr defaultRowHeight="14.4" x14ac:dyDescent="0.3"/>
  <cols>
    <col min="4" max="4" width="11" bestFit="1" customWidth="1"/>
  </cols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5</v>
      </c>
      <c r="C3">
        <v>26</v>
      </c>
      <c r="D3">
        <v>1515688350</v>
      </c>
      <c r="E3">
        <v>3</v>
      </c>
    </row>
    <row r="4" spans="1:5" x14ac:dyDescent="0.3">
      <c r="A4">
        <v>2</v>
      </c>
      <c r="B4" t="s">
        <v>21</v>
      </c>
      <c r="C4">
        <v>22</v>
      </c>
      <c r="D4">
        <v>357457335</v>
      </c>
      <c r="E4">
        <v>4</v>
      </c>
    </row>
    <row r="5" spans="1:5" x14ac:dyDescent="0.3">
      <c r="A5">
        <v>3</v>
      </c>
      <c r="B5" t="s">
        <v>22</v>
      </c>
      <c r="C5">
        <v>25</v>
      </c>
      <c r="D5">
        <v>33934834</v>
      </c>
      <c r="E5">
        <v>2</v>
      </c>
    </row>
    <row r="6" spans="1:5" x14ac:dyDescent="0.3">
      <c r="A6">
        <v>4</v>
      </c>
      <c r="B6" t="s">
        <v>23</v>
      </c>
      <c r="C6">
        <v>23</v>
      </c>
      <c r="D6">
        <v>4343646436</v>
      </c>
      <c r="E6">
        <v>1</v>
      </c>
    </row>
    <row r="7" spans="1:5" x14ac:dyDescent="0.3">
      <c r="A7">
        <v>5</v>
      </c>
      <c r="B7" t="s">
        <v>24</v>
      </c>
      <c r="C7">
        <v>20</v>
      </c>
      <c r="D7">
        <v>3345263</v>
      </c>
      <c r="E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950-A805-495B-AC06-6810F9100FD2}">
  <dimension ref="A1:D6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 t="s">
        <v>13</v>
      </c>
      <c r="D2">
        <v>10</v>
      </c>
    </row>
    <row r="3" spans="1:4" x14ac:dyDescent="0.3">
      <c r="A3">
        <v>2</v>
      </c>
      <c r="B3" t="s">
        <v>9</v>
      </c>
      <c r="C3" t="s">
        <v>14</v>
      </c>
      <c r="D3">
        <v>15</v>
      </c>
    </row>
    <row r="4" spans="1:4" x14ac:dyDescent="0.3">
      <c r="A4">
        <v>3</v>
      </c>
      <c r="B4" t="s">
        <v>10</v>
      </c>
      <c r="C4" t="s">
        <v>15</v>
      </c>
      <c r="D4">
        <v>15</v>
      </c>
    </row>
    <row r="5" spans="1:4" x14ac:dyDescent="0.3">
      <c r="A5">
        <v>4</v>
      </c>
      <c r="B5" t="s">
        <v>11</v>
      </c>
      <c r="C5" t="s">
        <v>16</v>
      </c>
      <c r="D5">
        <v>20</v>
      </c>
    </row>
    <row r="6" spans="1:4" x14ac:dyDescent="0.3">
      <c r="A6">
        <v>5</v>
      </c>
      <c r="B6" t="s">
        <v>12</v>
      </c>
      <c r="C6" t="s">
        <v>14</v>
      </c>
      <c r="D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196F-81B8-46D8-9270-EF9FD453E0E7}">
  <dimension ref="A1:L21"/>
  <sheetViews>
    <sheetView workbookViewId="0">
      <selection activeCell="L16" sqref="L16"/>
    </sheetView>
  </sheetViews>
  <sheetFormatPr defaultRowHeight="14.4" x14ac:dyDescent="0.3"/>
  <cols>
    <col min="1" max="1" width="13.33203125" style="1" customWidth="1"/>
    <col min="2" max="2" width="22.109375" style="1" customWidth="1"/>
    <col min="3" max="3" width="14.5546875" style="1" customWidth="1"/>
    <col min="4" max="4" width="13.33203125" style="1" customWidth="1"/>
    <col min="5" max="5" width="18.5546875" style="1" customWidth="1"/>
    <col min="6" max="7" width="8.88671875" style="1"/>
    <col min="8" max="8" width="15.109375" style="1" customWidth="1"/>
    <col min="9" max="9" width="8.88671875" style="1"/>
    <col min="10" max="10" width="11" style="1" customWidth="1"/>
    <col min="11" max="11" width="12" style="1" customWidth="1"/>
    <col min="12" max="12" width="16.6640625" style="1" customWidth="1"/>
    <col min="13" max="16384" width="8.88671875" style="1"/>
  </cols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 x14ac:dyDescent="0.3">
      <c r="A2" s="1">
        <v>1</v>
      </c>
      <c r="B2" s="1">
        <v>4</v>
      </c>
      <c r="C2" s="1">
        <v>3</v>
      </c>
      <c r="D2" s="1">
        <v>2</v>
      </c>
      <c r="E2" s="1">
        <f>VLOOKUP(C2,juice!$A$1:$D$6,4,FALSE)</f>
        <v>15</v>
      </c>
      <c r="F2" s="1">
        <f>D2*E2</f>
        <v>30</v>
      </c>
      <c r="H2" s="1" t="str">
        <f>VLOOKUP($B2,customer!$A$2:$E$7,customer!B$1,0)</f>
        <v>Munni</v>
      </c>
      <c r="I2" s="1">
        <f>VLOOKUP($B2,customer!$A$2:$E$7,customer!C$1,0)</f>
        <v>23</v>
      </c>
      <c r="J2" s="1">
        <f>VLOOKUP($B2,customer!$A$2:$E$7,customer!D$1,0)</f>
        <v>4343646436</v>
      </c>
      <c r="K2" s="1" t="str">
        <f>VLOOKUP(C2,juice!$A$1:$D$6,2,0)</f>
        <v>Orange</v>
      </c>
      <c r="L2" s="1" t="str">
        <f>VLOOKUP(C2,juice!$A$1:$D$6,3,0)</f>
        <v>Yellow</v>
      </c>
    </row>
    <row r="3" spans="1:12" x14ac:dyDescent="0.3">
      <c r="A3" s="1">
        <v>2</v>
      </c>
      <c r="B3" s="1">
        <v>4</v>
      </c>
      <c r="C3" s="1">
        <v>3</v>
      </c>
      <c r="D3" s="1">
        <v>4</v>
      </c>
      <c r="E3" s="1">
        <f>VLOOKUP(C3,juice!$A$1:$D$6,4,FALSE)</f>
        <v>15</v>
      </c>
      <c r="F3" s="1">
        <f t="shared" ref="F3:F11" si="0">D3*E3</f>
        <v>60</v>
      </c>
      <c r="H3" s="1" t="str">
        <f>VLOOKUP($B3,customer!$A$2:$E$7,customer!B$1,0)</f>
        <v>Munni</v>
      </c>
      <c r="I3" s="1">
        <f>VLOOKUP($B3,customer!$A$2:$E$7,customer!C$1,0)</f>
        <v>23</v>
      </c>
      <c r="J3" s="1">
        <f>VLOOKUP($B3,customer!$A$2:$E$7,customer!D$1,0)</f>
        <v>4343646436</v>
      </c>
      <c r="K3" s="1" t="str">
        <f>VLOOKUP(C3,juice!$A$1:$D$6,2,0)</f>
        <v>Orange</v>
      </c>
      <c r="L3" s="1" t="str">
        <f>VLOOKUP(C3,juice!$A$1:$D$6,3,0)</f>
        <v>Yellow</v>
      </c>
    </row>
    <row r="4" spans="1:12" x14ac:dyDescent="0.3">
      <c r="A4" s="1">
        <v>3</v>
      </c>
      <c r="B4" s="1">
        <v>1</v>
      </c>
      <c r="C4" s="1">
        <v>5</v>
      </c>
      <c r="D4" s="1">
        <v>6</v>
      </c>
      <c r="E4" s="1">
        <f>VLOOKUP(C4,juice!$A$1:$D$6,4,FALSE)</f>
        <v>16</v>
      </c>
      <c r="F4" s="1">
        <f t="shared" si="0"/>
        <v>96</v>
      </c>
      <c r="H4" s="1" t="str">
        <f>VLOOKUP($B4,customer!$A$2:$E$7,customer!B$1,0)</f>
        <v>Mostofa</v>
      </c>
      <c r="I4" s="1">
        <f>VLOOKUP($B4,customer!$A$2:$E$7,customer!C$1,0)</f>
        <v>26</v>
      </c>
      <c r="J4" s="1">
        <f>VLOOKUP($B4,customer!$A$2:$E$7,customer!D$1,0)</f>
        <v>1515688350</v>
      </c>
      <c r="K4" s="1" t="str">
        <f>VLOOKUP(C4,juice!$A$1:$D$6,2,0)</f>
        <v>Guava</v>
      </c>
      <c r="L4" s="1" t="str">
        <f>VLOOKUP(C4,juice!$A$1:$D$6,3,0)</f>
        <v>Red</v>
      </c>
    </row>
    <row r="5" spans="1:12" x14ac:dyDescent="0.3">
      <c r="A5" s="1">
        <v>4</v>
      </c>
      <c r="B5" s="1">
        <v>4</v>
      </c>
      <c r="C5" s="1">
        <v>5</v>
      </c>
      <c r="D5" s="1">
        <v>4</v>
      </c>
      <c r="E5" s="1">
        <f>VLOOKUP(C5,juice!$A$1:$D$6,4,FALSE)</f>
        <v>16</v>
      </c>
      <c r="F5" s="1">
        <f t="shared" si="0"/>
        <v>64</v>
      </c>
      <c r="H5" s="1" t="str">
        <f>VLOOKUP($B5,customer!$A$2:$E$7,customer!B$1,0)</f>
        <v>Munni</v>
      </c>
      <c r="I5" s="1">
        <f>VLOOKUP($B5,customer!$A$2:$E$7,customer!C$1,0)</f>
        <v>23</v>
      </c>
      <c r="J5" s="1">
        <f>VLOOKUP($B5,customer!$A$2:$E$7,customer!D$1,0)</f>
        <v>4343646436</v>
      </c>
      <c r="K5" s="1" t="str">
        <f>VLOOKUP(C5,juice!$A$1:$D$6,2,0)</f>
        <v>Guava</v>
      </c>
      <c r="L5" s="1" t="str">
        <f>VLOOKUP(C5,juice!$A$1:$D$6,3,0)</f>
        <v>Red</v>
      </c>
    </row>
    <row r="6" spans="1:12" x14ac:dyDescent="0.3">
      <c r="A6" s="1">
        <v>5</v>
      </c>
      <c r="B6" s="1">
        <v>2</v>
      </c>
      <c r="C6" s="1">
        <v>4</v>
      </c>
      <c r="D6" s="1">
        <v>1</v>
      </c>
      <c r="E6" s="1">
        <f>VLOOKUP(C6,juice!$A$1:$D$6,4,FALSE)</f>
        <v>20</v>
      </c>
      <c r="F6" s="1">
        <f t="shared" si="0"/>
        <v>20</v>
      </c>
      <c r="H6" s="1" t="str">
        <f>VLOOKUP($B6,customer!$A$2:$E$7,customer!B$1,0)</f>
        <v>Samia</v>
      </c>
      <c r="I6" s="1">
        <f>VLOOKUP($B6,customer!$A$2:$E$7,customer!C$1,0)</f>
        <v>22</v>
      </c>
      <c r="J6" s="1">
        <f>VLOOKUP($B6,customer!$A$2:$E$7,customer!D$1,0)</f>
        <v>357457335</v>
      </c>
      <c r="K6" s="1" t="str">
        <f>VLOOKUP(C6,juice!$A$1:$D$6,2,0)</f>
        <v>Coconut</v>
      </c>
      <c r="L6" s="1" t="str">
        <f>VLOOKUP(C6,juice!$A$1:$D$6,3,0)</f>
        <v>White</v>
      </c>
    </row>
    <row r="7" spans="1:12" x14ac:dyDescent="0.3">
      <c r="A7" s="1">
        <v>6</v>
      </c>
      <c r="B7" s="1">
        <v>5</v>
      </c>
      <c r="C7" s="1">
        <v>2</v>
      </c>
      <c r="D7" s="1">
        <v>6</v>
      </c>
      <c r="E7" s="1">
        <f>VLOOKUP(C7,juice!$A$1:$D$6,4,FALSE)</f>
        <v>15</v>
      </c>
      <c r="F7" s="1">
        <f t="shared" si="0"/>
        <v>90</v>
      </c>
      <c r="H7" s="1" t="str">
        <f>VLOOKUP($B7,customer!$A$2:$E$7,customer!B$1,0)</f>
        <v>Moshiur</v>
      </c>
      <c r="I7" s="1">
        <f>VLOOKUP($B7,customer!$A$2:$E$7,customer!C$1,0)</f>
        <v>20</v>
      </c>
      <c r="J7" s="1">
        <f>VLOOKUP($B7,customer!$A$2:$E$7,customer!D$1,0)</f>
        <v>3345263</v>
      </c>
      <c r="K7" s="1" t="str">
        <f>VLOOKUP(C7,juice!$A$1:$D$6,2,0)</f>
        <v>Apple</v>
      </c>
      <c r="L7" s="1" t="str">
        <f>VLOOKUP(C7,juice!$A$1:$D$6,3,0)</f>
        <v>Red</v>
      </c>
    </row>
    <row r="8" spans="1:12" x14ac:dyDescent="0.3">
      <c r="A8" s="1">
        <v>7</v>
      </c>
      <c r="B8" s="1">
        <v>4</v>
      </c>
      <c r="C8" s="1">
        <v>3</v>
      </c>
      <c r="D8" s="1">
        <v>6</v>
      </c>
      <c r="E8" s="1">
        <f>VLOOKUP(C8,juice!$A$1:$D$6,4,FALSE)</f>
        <v>15</v>
      </c>
      <c r="F8" s="1">
        <f t="shared" si="0"/>
        <v>90</v>
      </c>
      <c r="H8" s="1" t="str">
        <f>VLOOKUP($B8,customer!$A$2:$E$7,customer!B$1,0)</f>
        <v>Munni</v>
      </c>
      <c r="I8" s="1">
        <f>VLOOKUP($B8,customer!$A$2:$E$7,customer!C$1,0)</f>
        <v>23</v>
      </c>
      <c r="J8" s="1">
        <f>VLOOKUP($B8,customer!$A$2:$E$7,customer!D$1,0)</f>
        <v>4343646436</v>
      </c>
      <c r="K8" s="1" t="str">
        <f>VLOOKUP(C8,juice!$A$1:$D$6,2,0)</f>
        <v>Orange</v>
      </c>
      <c r="L8" s="1" t="str">
        <f>VLOOKUP(C8,juice!$A$1:$D$6,3,0)</f>
        <v>Yellow</v>
      </c>
    </row>
    <row r="9" spans="1:12" x14ac:dyDescent="0.3">
      <c r="A9" s="1">
        <v>8</v>
      </c>
      <c r="B9" s="1">
        <v>5</v>
      </c>
      <c r="C9" s="1">
        <v>2</v>
      </c>
      <c r="D9" s="1">
        <v>8</v>
      </c>
      <c r="E9" s="1">
        <f>VLOOKUP(C9,juice!$A$1:$D$6,4,FALSE)</f>
        <v>15</v>
      </c>
      <c r="F9" s="1">
        <f t="shared" si="0"/>
        <v>120</v>
      </c>
      <c r="H9" s="1" t="str">
        <f>VLOOKUP($B9,customer!$A$2:$E$7,customer!B$1,0)</f>
        <v>Moshiur</v>
      </c>
      <c r="I9" s="1">
        <f>VLOOKUP($B9,customer!$A$2:$E$7,customer!C$1,0)</f>
        <v>20</v>
      </c>
      <c r="J9" s="1">
        <f>VLOOKUP($B9,customer!$A$2:$E$7,customer!D$1,0)</f>
        <v>3345263</v>
      </c>
      <c r="K9" s="1" t="str">
        <f>VLOOKUP(C9,juice!$A$1:$D$6,2,0)</f>
        <v>Apple</v>
      </c>
      <c r="L9" s="1" t="str">
        <f>VLOOKUP(C9,juice!$A$1:$D$6,3,0)</f>
        <v>Red</v>
      </c>
    </row>
    <row r="10" spans="1:12" x14ac:dyDescent="0.3">
      <c r="A10" s="1">
        <v>9</v>
      </c>
      <c r="B10" s="1">
        <v>1</v>
      </c>
      <c r="C10" s="1">
        <v>2</v>
      </c>
      <c r="D10" s="1">
        <v>1</v>
      </c>
      <c r="E10" s="1">
        <f>VLOOKUP(C10,juice!$A$1:$D$6,4,FALSE)</f>
        <v>15</v>
      </c>
      <c r="F10" s="1">
        <f t="shared" si="0"/>
        <v>15</v>
      </c>
      <c r="H10" s="1" t="str">
        <f>VLOOKUP($B10,customer!$A$2:$E$7,customer!B$1,0)</f>
        <v>Mostofa</v>
      </c>
      <c r="I10" s="1">
        <f>VLOOKUP($B10,customer!$A$2:$E$7,customer!C$1,0)</f>
        <v>26</v>
      </c>
      <c r="J10" s="1">
        <f>VLOOKUP($B10,customer!$A$2:$E$7,customer!D$1,0)</f>
        <v>1515688350</v>
      </c>
      <c r="K10" s="1" t="str">
        <f>VLOOKUP(C10,juice!$A$1:$D$6,2,0)</f>
        <v>Apple</v>
      </c>
      <c r="L10" s="1" t="str">
        <f>VLOOKUP(C10,juice!$A$1:$D$6,3,0)</f>
        <v>Red</v>
      </c>
    </row>
    <row r="11" spans="1:12" x14ac:dyDescent="0.3">
      <c r="A11" s="1">
        <v>10</v>
      </c>
      <c r="B11" s="1">
        <v>1</v>
      </c>
      <c r="C11" s="1">
        <v>5</v>
      </c>
      <c r="D11" s="1">
        <v>2</v>
      </c>
      <c r="E11" s="1">
        <f>VLOOKUP(C11,juice!$A$1:$D$6,4,FALSE)</f>
        <v>16</v>
      </c>
      <c r="F11" s="1">
        <f t="shared" si="0"/>
        <v>32</v>
      </c>
      <c r="H11" s="1" t="str">
        <f>VLOOKUP($B11,customer!$A$2:$E$7,customer!B$1,0)</f>
        <v>Mostofa</v>
      </c>
      <c r="I11" s="1">
        <f>VLOOKUP($B11,customer!$A$2:$E$7,customer!C$1,0)</f>
        <v>26</v>
      </c>
      <c r="J11" s="1">
        <f>VLOOKUP($B11,customer!$A$2:$E$7,customer!D$1,0)</f>
        <v>1515688350</v>
      </c>
      <c r="K11" s="1" t="str">
        <f>VLOOKUP(C11,juice!$A$1:$D$6,2,0)</f>
        <v>Guava</v>
      </c>
      <c r="L11" s="1" t="str">
        <f>VLOOKUP(C11,juice!$A$1:$D$6,3,0)</f>
        <v>Red</v>
      </c>
    </row>
    <row r="14" spans="1:12" x14ac:dyDescent="0.3">
      <c r="F14" s="1">
        <f>SUM(F2:F11)</f>
        <v>617</v>
      </c>
    </row>
    <row r="15" spans="1:12" x14ac:dyDescent="0.3">
      <c r="B15" s="1" t="s">
        <v>32</v>
      </c>
      <c r="C15" s="1">
        <f>ROW(C7)</f>
        <v>7</v>
      </c>
    </row>
    <row r="16" spans="1:12" x14ac:dyDescent="0.3">
      <c r="H16" s="1" t="s">
        <v>33</v>
      </c>
      <c r="I16" s="1" cm="1">
        <f t="array" ref="I16">COLUMN(E4:E7)</f>
        <v>5</v>
      </c>
      <c r="K16" s="1" t="s">
        <v>34</v>
      </c>
      <c r="L16" s="1">
        <f>COLUMNS(D2:F9)</f>
        <v>3</v>
      </c>
    </row>
    <row r="17" spans="2:12" x14ac:dyDescent="0.3">
      <c r="F17" s="1">
        <f>SUMPRODUCT(D2:D11,E2:E11)</f>
        <v>617</v>
      </c>
    </row>
    <row r="18" spans="2:12" x14ac:dyDescent="0.3">
      <c r="I18" s="1" t="s">
        <v>31</v>
      </c>
      <c r="J18" s="1">
        <f>ROWS(J2:K11)</f>
        <v>10</v>
      </c>
    </row>
    <row r="19" spans="2:12" x14ac:dyDescent="0.3">
      <c r="B19" s="1" t="s">
        <v>31</v>
      </c>
      <c r="C19" s="1">
        <f>ROWS(C2:D11)</f>
        <v>10</v>
      </c>
      <c r="F19" s="1">
        <f>SUM(F2:F11)</f>
        <v>617</v>
      </c>
      <c r="L19" s="1" t="str">
        <f>INDEX(H1:L11,5,4)</f>
        <v>Guava</v>
      </c>
    </row>
    <row r="21" spans="2:12" x14ac:dyDescent="0.3">
      <c r="I21" s="1" t="s">
        <v>31</v>
      </c>
      <c r="J21" s="1">
        <f>ROWS(E6:F8)</f>
        <v>3</v>
      </c>
      <c r="K21" s="1" t="s">
        <v>35</v>
      </c>
      <c r="L21" s="1">
        <f>MATCH("Coconut",A6:L6,0)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juice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Mostofa</dc:creator>
  <cp:lastModifiedBy>Md Golam Mostofa</cp:lastModifiedBy>
  <dcterms:created xsi:type="dcterms:W3CDTF">2015-06-05T18:17:20Z</dcterms:created>
  <dcterms:modified xsi:type="dcterms:W3CDTF">2023-12-14T07:52:29Z</dcterms:modified>
</cp:coreProperties>
</file>