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E:\Furto Exel-\Aula 6 - Exercícios para Entrega\"/>
    </mc:Choice>
  </mc:AlternateContent>
  <bookViews>
    <workbookView xWindow="-120" yWindow="-120" windowWidth="20730" windowHeight="11160" tabRatio="803" firstSheet="1" activeTab="4"/>
  </bookViews>
  <sheets>
    <sheet name="SE com E" sheetId="12" state="hidden" r:id="rId1"/>
    <sheet name="Exercício 1" sheetId="10" r:id="rId2"/>
    <sheet name="Função OU Carros" sheetId="9" r:id="rId3"/>
    <sheet name="Se OU" sheetId="11" r:id="rId4"/>
    <sheet name="FINAL" sheetId="13" r:id="rId5"/>
  </sheets>
  <definedNames>
    <definedName name="a" hidden="1">{"azul",#N/A,FALSE,"geral";"verde",#N/A,FALSE,"geral";"vermelho",#N/A,FALSE,"geral"}</definedName>
    <definedName name="anscount" hidden="1">5</definedName>
    <definedName name="b" hidden="1">{"azul",#N/A,FALSE,"geral";"verde",#N/A,FALSE,"geral";"vermelho",#N/A,FALSE,"geral"}</definedName>
    <definedName name="conf" hidden="1">{"azul",#N/A,FALSE,"geral";"verde",#N/A,FALSE,"geral";"vermelho",#N/A,FALSE,"geral"}</definedName>
    <definedName name="d" hidden="1">{"azul",#N/A,FALSE,"geral";"verde",#N/A,FALSE,"geral";"vermelho",#N/A,FALSE,"geral"}</definedName>
    <definedName name="e" hidden="1">{"azul",#N/A,FALSE,"geral";"verde",#N/A,FALSE,"geral";"vermelho",#N/A,FALSE,"geral"}</definedName>
    <definedName name="g" hidden="1">{"normal","argentina",FALSE,"cenários e solver";#N/A,#N/A,FALSE,"banco de dados"}</definedName>
    <definedName name="limcount" hidden="1">1</definedName>
    <definedName name="Resumo" hidden="1">{"azul",#N/A,FALSE,"geral";"verde",#N/A,FALSE,"geral";"vermelho",#N/A,FALSE,"geral"}</definedName>
    <definedName name="sencount" hidden="1">1</definedName>
    <definedName name="solver_lhs0" hidden="1">#REF!</definedName>
    <definedName name="solver_lhs10" hidden="1">#REF!</definedName>
    <definedName name="solver_lhs11" hidden="1">#REF!</definedName>
    <definedName name="solver_lhs12" hidden="1">#REF!</definedName>
    <definedName name="solver_lhs7" hidden="1">#REF!</definedName>
    <definedName name="solver_lhs8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hidden="1">#REF!</definedName>
    <definedName name="solver_rhs11" hidden="1">número</definedName>
    <definedName name="solver_rhs12" hidden="1">número</definedName>
    <definedName name="solver_rhs7" hidden="1">#REF!</definedName>
    <definedName name="solver_rhs8" hidden="1">#REF!</definedName>
    <definedName name="solver_rhs9" hidden="1">#REF!</definedName>
    <definedName name="solver_tmp" hidden="1">0</definedName>
    <definedName name="teste" hidden="1">{"normal","argentina",FALSE,"cenários e solver";#N/A,#N/A,FALSE,"banco de dados"}</definedName>
    <definedName name="v" hidden="1">{"normal","argentina",FALSE,"cenários e solver";#N/A,#N/A,FALSE,"banco de dados"}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n.aula." hidden="1">{"azul",#N/A,FALSE,"geral";"verde",#N/A,FALSE,"geral";"vermelho",#N/A,FALSE,"geral"}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yu" hidden="1">{"normal","argentina",FALSE,"cenários e solver";#N/A,#N/A,FALSE,"banco de dados"}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3" l="1"/>
  <c r="E6" i="13"/>
  <c r="E7" i="13"/>
  <c r="E8" i="13"/>
  <c r="F8" i="13" s="1"/>
  <c r="E9" i="13"/>
  <c r="E10" i="13"/>
  <c r="E11" i="13"/>
  <c r="E4" i="13"/>
  <c r="F5" i="13"/>
  <c r="F6" i="13"/>
  <c r="F7" i="13"/>
  <c r="F9" i="13"/>
  <c r="F10" i="13"/>
  <c r="F11" i="13"/>
  <c r="F4" i="13"/>
  <c r="E7" i="11"/>
  <c r="E8" i="11"/>
  <c r="E9" i="11"/>
  <c r="E10" i="11"/>
  <c r="E11" i="11"/>
  <c r="E6" i="11"/>
  <c r="F5" i="9"/>
  <c r="F6" i="9"/>
  <c r="F7" i="9"/>
  <c r="F8" i="9"/>
  <c r="F9" i="9"/>
  <c r="F10" i="9"/>
  <c r="F11" i="9"/>
  <c r="F4" i="9"/>
  <c r="E5" i="9"/>
  <c r="E6" i="9"/>
  <c r="E7" i="9"/>
  <c r="E8" i="9"/>
  <c r="E9" i="9"/>
  <c r="E10" i="9"/>
  <c r="E11" i="9"/>
  <c r="E4" i="9"/>
  <c r="D5" i="10"/>
  <c r="D6" i="10"/>
  <c r="D7" i="10"/>
  <c r="D8" i="10"/>
  <c r="D9" i="10"/>
  <c r="D10" i="10"/>
  <c r="D11" i="10"/>
  <c r="D12" i="10"/>
  <c r="D13" i="10"/>
  <c r="D4" i="10"/>
  <c r="E21" i="9" l="1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B3" i="11" l="1"/>
</calcChain>
</file>

<file path=xl/sharedStrings.xml><?xml version="1.0" encoding="utf-8"?>
<sst xmlns="http://schemas.openxmlformats.org/spreadsheetml/2006/main" count="161" uniqueCount="99">
  <si>
    <t>Fernando</t>
  </si>
  <si>
    <t>Folha de Pagamento</t>
  </si>
  <si>
    <t>Funcionário</t>
  </si>
  <si>
    <t>Salário Bruto</t>
  </si>
  <si>
    <t>Nº de Filhos</t>
  </si>
  <si>
    <t>Salário Família</t>
  </si>
  <si>
    <t>Júlia</t>
  </si>
  <si>
    <t>Marli</t>
  </si>
  <si>
    <t>João</t>
  </si>
  <si>
    <t>Andréa</t>
  </si>
  <si>
    <t>Manoel</t>
  </si>
  <si>
    <t>Claudete</t>
  </si>
  <si>
    <t>Mônica</t>
  </si>
  <si>
    <t>Márcia</t>
  </si>
  <si>
    <t>Pedro</t>
  </si>
  <si>
    <t>Salário Família:</t>
  </si>
  <si>
    <t>calculado-se 10% do SALÁRIO BRUTO,</t>
  </si>
  <si>
    <t>senão não terá SALÁRIO FAMÍLIA</t>
  </si>
  <si>
    <t xml:space="preserve"> =SE(OU(Condição1;Condição2;...;Condição255);Verdadeiro;Falso)</t>
  </si>
  <si>
    <t>Produto</t>
  </si>
  <si>
    <t>Montadora</t>
  </si>
  <si>
    <t>Preço Unitário</t>
  </si>
  <si>
    <t>Forma de Pagamento</t>
  </si>
  <si>
    <t>Desconto</t>
  </si>
  <si>
    <t>Valor de Venda</t>
  </si>
  <si>
    <t>Gol GTi 2000 16V</t>
  </si>
  <si>
    <t>Volkswagen</t>
  </si>
  <si>
    <t>A vista</t>
  </si>
  <si>
    <t>VOYAGE 1.6 Mi Total Flex 8V 4p</t>
  </si>
  <si>
    <t>Parcelado</t>
  </si>
  <si>
    <t>Palio 1.0 Celebr. ECONOMY F.Flex 8V 2p</t>
  </si>
  <si>
    <t>Fiat</t>
  </si>
  <si>
    <t xml:space="preserve">Marea Turbo 2.0 20V </t>
  </si>
  <si>
    <t>Corsa Hat. Joy 1.0/ 1.0 FlexPower 8V 5p</t>
  </si>
  <si>
    <t>Chevrolet</t>
  </si>
  <si>
    <t>Vectra GT-X 2.0 MPFI 8V FlexPower Mec.</t>
  </si>
  <si>
    <t>Focus Sedan 2.0 16V 4p Aut.</t>
  </si>
  <si>
    <t>FORD</t>
  </si>
  <si>
    <t>Fusion SEL 2.3 16V 162cv Aut.</t>
  </si>
  <si>
    <t>Fonte: Tabela FIPE - 28/5/2009</t>
  </si>
  <si>
    <t>Desconto:</t>
  </si>
  <si>
    <t>Volkswagen ou pagamento a Vista = 12%</t>
  </si>
  <si>
    <t>Demais condições ou marcas 0%</t>
  </si>
  <si>
    <t>Data:</t>
  </si>
  <si>
    <t>Valor</t>
  </si>
  <si>
    <t>Data da Entrega</t>
  </si>
  <si>
    <t>UF Destino</t>
  </si>
  <si>
    <t>Frete</t>
  </si>
  <si>
    <t>Gravado DVD</t>
  </si>
  <si>
    <t>RJ</t>
  </si>
  <si>
    <t>Filmadora</t>
  </si>
  <si>
    <t>Câmera Digital</t>
  </si>
  <si>
    <t>MG</t>
  </si>
  <si>
    <t>Pen Drive</t>
  </si>
  <si>
    <t>PR</t>
  </si>
  <si>
    <t>Web Cam</t>
  </si>
  <si>
    <t>Fax Smile</t>
  </si>
  <si>
    <t>SP</t>
  </si>
  <si>
    <t>Frete:</t>
  </si>
  <si>
    <t>Frete de R$ 12,00</t>
  </si>
  <si>
    <t>senão R$ 15,00</t>
  </si>
  <si>
    <r>
      <t xml:space="preserve">Se </t>
    </r>
    <r>
      <rPr>
        <b/>
        <sz val="11"/>
        <color indexed="8"/>
        <rFont val="Calibri"/>
        <family val="2"/>
      </rPr>
      <t>Salário Bruto</t>
    </r>
    <r>
      <rPr>
        <sz val="11"/>
        <color indexed="8"/>
        <rFont val="Calibri"/>
        <family val="2"/>
      </rPr>
      <t xml:space="preserve"> &lt;500, </t>
    </r>
    <r>
      <rPr>
        <b/>
        <sz val="11"/>
        <color indexed="10"/>
        <rFont val="Calibri"/>
        <family val="2"/>
      </rPr>
      <t>E</t>
    </r>
    <r>
      <rPr>
        <sz val="11"/>
        <color indexed="1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Número de Filhos</t>
    </r>
    <r>
      <rPr>
        <sz val="11"/>
        <color indexed="8"/>
        <rFont val="Calibri"/>
        <family val="2"/>
      </rPr>
      <t xml:space="preserve"> &gt;3,</t>
    </r>
  </si>
  <si>
    <r>
      <t xml:space="preserve">Se Valor&gt;=300 </t>
    </r>
    <r>
      <rPr>
        <b/>
        <sz val="11"/>
        <color indexed="8"/>
        <rFont val="Calibri"/>
        <family val="2"/>
      </rPr>
      <t>OU</t>
    </r>
    <r>
      <rPr>
        <sz val="11"/>
        <color indexed="8"/>
        <rFont val="Calibri"/>
        <family val="2"/>
      </rPr>
      <t xml:space="preserve"> UF=SP</t>
    </r>
  </si>
  <si>
    <r>
      <t xml:space="preserve"> =</t>
    </r>
    <r>
      <rPr>
        <sz val="14"/>
        <color indexed="10"/>
        <rFont val="Arial"/>
        <family val="2"/>
      </rPr>
      <t>SE(</t>
    </r>
    <r>
      <rPr>
        <sz val="14"/>
        <color indexed="12"/>
        <rFont val="Arial"/>
        <family val="2"/>
      </rPr>
      <t>E(Condição1;Condição2;...;Condição30)</t>
    </r>
    <r>
      <rPr>
        <sz val="14"/>
        <color indexed="10"/>
        <rFont val="Arial"/>
        <family val="2"/>
      </rPr>
      <t>;Verdadeiro;Falso)</t>
    </r>
  </si>
  <si>
    <t>Cadastro de Alunos</t>
  </si>
  <si>
    <t>NOME DO ALUNO</t>
  </si>
  <si>
    <t>NOTA 1</t>
  </si>
  <si>
    <t>NOTA 2</t>
  </si>
  <si>
    <t>MÉDIA</t>
  </si>
  <si>
    <t>FALTAS</t>
  </si>
  <si>
    <t>SITUAÇÃO</t>
  </si>
  <si>
    <t>Cristina</t>
  </si>
  <si>
    <t>Simone</t>
  </si>
  <si>
    <t>Francisco</t>
  </si>
  <si>
    <t>Lucia</t>
  </si>
  <si>
    <t>Mario</t>
  </si>
  <si>
    <t>Jose</t>
  </si>
  <si>
    <t>Frederico</t>
  </si>
  <si>
    <t>Karlos</t>
  </si>
  <si>
    <t>Patricia</t>
  </si>
  <si>
    <t>Duster Techroad 1.6 hi-flex</t>
  </si>
  <si>
    <t>Renault</t>
  </si>
  <si>
    <t>Elaborar Planilha contendo as funções Se simples juntamento com E ou OU</t>
  </si>
  <si>
    <t>Valor do lanche</t>
  </si>
  <si>
    <t xml:space="preserve">Batata </t>
  </si>
  <si>
    <t>sim</t>
  </si>
  <si>
    <t>não</t>
  </si>
  <si>
    <t>Refrigerante</t>
  </si>
  <si>
    <t>Valor a Pagar</t>
  </si>
  <si>
    <t>Nome</t>
  </si>
  <si>
    <t>Beatriz</t>
  </si>
  <si>
    <t>Cleiton</t>
  </si>
  <si>
    <t>Rafael</t>
  </si>
  <si>
    <t>Gerson</t>
  </si>
  <si>
    <t>Nelson</t>
  </si>
  <si>
    <t>Wilson</t>
  </si>
  <si>
    <t>Vilson</t>
  </si>
  <si>
    <t>Maria</t>
  </si>
  <si>
    <t>se valor do lanche &gt;20 ou Batata sim ou Refrigerante sim ent desconto de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</si>
</sst>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R$&quot;* #,##0.00_-;\-&quot;R$&quot;* #,##0.00_-;_-&quot;R$&quot;* &quot;-&quot;??_-;_-@_-"/>
    <numFmt numFmtId="164" formatCode="&quot;R$ &quot;#,##0.00_);[Red]\(&quot;R$ &quot;#,##0.00\)"/>
    <numFmt numFmtId="165" formatCode="_(* #,##0.00_);_(* \(#,##0.00\);_(* &quot;-&quot;??_);_(@_)"/>
    <numFmt numFmtId="166" formatCode="_(* #,##0.0_);_(* \(#,##0.0\);_(* &quot;-&quot;??_);_(@_)"/>
    <numFmt numFmtId="167" formatCode="&quot;$&quot;#,##0;[Red]\-&quot;$&quot;#,##0"/>
    <numFmt numFmtId="168" formatCode="&quot;$&quot;#,##0.00_);[Red]\(&quot;$&quot;#,##0.00\)"/>
    <numFmt numFmtId="169" formatCode="_([$€]* #,##0.00_);_([$€]* \(#,##0.00\);_([$€]* &quot;-&quot;??_);_(@_)"/>
    <numFmt numFmtId="170" formatCode="_(&quot;R$&quot;* #,##0.00_);_(&quot;R$&quot;* \(#,##0.00\);_(&quot;R$&quot;* &quot;-&quot;??_);_(@_)"/>
    <numFmt numFmtId="171" formatCode="&quot;R$&quot;\ #,##0.00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1"/>
      <color indexed="10"/>
      <name val="Calibri"/>
      <family val="2"/>
    </font>
    <font>
      <sz val="11"/>
      <color indexed="18"/>
      <name val="Calibri"/>
      <family val="2"/>
    </font>
    <font>
      <sz val="14"/>
      <name val="Arial"/>
      <family val="2"/>
    </font>
    <font>
      <sz val="14"/>
      <color indexed="10"/>
      <name val="Arial"/>
      <family val="2"/>
    </font>
    <font>
      <sz val="14"/>
      <color indexed="12"/>
      <name val="Arial"/>
      <family val="2"/>
    </font>
    <font>
      <b/>
      <sz val="16"/>
      <color indexed="56"/>
      <name val="Arial"/>
      <family val="2"/>
    </font>
    <font>
      <b/>
      <sz val="16"/>
      <name val="Wide Latin"/>
      <family val="1"/>
    </font>
    <font>
      <sz val="8"/>
      <name val="Helv"/>
    </font>
    <font>
      <b/>
      <sz val="10"/>
      <name val="MS Sans Serif"/>
      <family val="2"/>
    </font>
    <font>
      <sz val="10"/>
      <name val="Arial"/>
    </font>
    <font>
      <sz val="14"/>
      <color rgb="FFFF0000"/>
      <name val="Arial"/>
      <family val="2"/>
    </font>
    <font>
      <sz val="14"/>
      <color theme="9" tint="-0.249977111117893"/>
      <name val="Arial"/>
      <family val="2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3" fillId="0" borderId="0"/>
    <xf numFmtId="0" fontId="1" fillId="0" borderId="0"/>
    <xf numFmtId="165" fontId="1" fillId="0" borderId="0" applyFont="0" applyFill="0" applyBorder="0" applyAlignment="0" applyProtection="0"/>
    <xf numFmtId="0" fontId="12" fillId="3" borderId="10">
      <alignment horizontal="left"/>
    </xf>
    <xf numFmtId="38" fontId="1" fillId="0" borderId="0" applyFont="0" applyFill="0" applyBorder="0" applyAlignment="0" applyProtection="0"/>
    <xf numFmtId="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1" applyAlignment="0">
      <alignment horizontal="center" vertical="center"/>
    </xf>
    <xf numFmtId="0" fontId="1" fillId="0" borderId="1" applyAlignment="0">
      <alignment horizontal="center" vertical="center"/>
    </xf>
    <xf numFmtId="44" fontId="15" fillId="0" borderId="0" applyFont="0" applyFill="0" applyBorder="0" applyAlignment="0" applyProtection="0"/>
  </cellStyleXfs>
  <cellXfs count="64">
    <xf numFmtId="0" fontId="0" fillId="0" borderId="0" xfId="0"/>
    <xf numFmtId="0" fontId="4" fillId="0" borderId="0" xfId="1" applyFont="1"/>
    <xf numFmtId="0" fontId="3" fillId="0" borderId="0" xfId="1"/>
    <xf numFmtId="0" fontId="3" fillId="0" borderId="1" xfId="1" applyBorder="1"/>
    <xf numFmtId="0" fontId="3" fillId="0" borderId="1" xfId="1" applyBorder="1" applyAlignment="1">
      <alignment horizontal="center"/>
    </xf>
    <xf numFmtId="0" fontId="4" fillId="4" borderId="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4" fontId="3" fillId="0" borderId="1" xfId="1" applyNumberFormat="1" applyBorder="1" applyAlignment="1">
      <alignment horizontal="center"/>
    </xf>
    <xf numFmtId="164" fontId="3" fillId="0" borderId="1" xfId="1" applyNumberFormat="1" applyBorder="1" applyAlignment="1">
      <alignment horizontal="center"/>
    </xf>
    <xf numFmtId="0" fontId="3" fillId="0" borderId="0" xfId="1" applyAlignment="1">
      <alignment horizontal="center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5" borderId="4" xfId="1" applyFont="1" applyFill="1" applyBorder="1" applyAlignment="1">
      <alignment horizontal="center" vertical="center" wrapText="1"/>
    </xf>
    <xf numFmtId="0" fontId="3" fillId="0" borderId="5" xfId="1" applyBorder="1"/>
    <xf numFmtId="9" fontId="3" fillId="0" borderId="1" xfId="1" applyNumberFormat="1" applyBorder="1" applyAlignment="1">
      <alignment horizontal="center"/>
    </xf>
    <xf numFmtId="4" fontId="3" fillId="0" borderId="6" xfId="1" applyNumberFormat="1" applyBorder="1" applyAlignment="1">
      <alignment horizontal="center"/>
    </xf>
    <xf numFmtId="0" fontId="3" fillId="0" borderId="7" xfId="1" applyBorder="1"/>
    <xf numFmtId="0" fontId="3" fillId="0" borderId="8" xfId="1" applyBorder="1" applyAlignment="1">
      <alignment horizontal="center"/>
    </xf>
    <xf numFmtId="164" fontId="3" fillId="0" borderId="8" xfId="1" applyNumberFormat="1" applyBorder="1" applyAlignment="1">
      <alignment horizontal="center"/>
    </xf>
    <xf numFmtId="4" fontId="3" fillId="0" borderId="8" xfId="1" applyNumberFormat="1" applyBorder="1" applyAlignment="1">
      <alignment horizontal="center"/>
    </xf>
    <xf numFmtId="9" fontId="3" fillId="0" borderId="8" xfId="1" applyNumberFormat="1" applyBorder="1" applyAlignment="1">
      <alignment horizontal="center"/>
    </xf>
    <xf numFmtId="4" fontId="3" fillId="0" borderId="9" xfId="1" applyNumberFormat="1" applyBorder="1" applyAlignment="1">
      <alignment horizontal="center"/>
    </xf>
    <xf numFmtId="0" fontId="3" fillId="0" borderId="0" xfId="1" applyFill="1" applyBorder="1"/>
    <xf numFmtId="0" fontId="4" fillId="0" borderId="0" xfId="1" applyFont="1" applyAlignment="1">
      <alignment horizontal="right"/>
    </xf>
    <xf numFmtId="14" fontId="3" fillId="0" borderId="1" xfId="1" applyNumberFormat="1" applyBorder="1"/>
    <xf numFmtId="4" fontId="3" fillId="0" borderId="1" xfId="1" applyNumberFormat="1" applyBorder="1"/>
    <xf numFmtId="164" fontId="3" fillId="0" borderId="1" xfId="1" applyNumberFormat="1" applyBorder="1"/>
    <xf numFmtId="0" fontId="8" fillId="0" borderId="0" xfId="2" applyFont="1"/>
    <xf numFmtId="0" fontId="1" fillId="0" borderId="0" xfId="2"/>
    <xf numFmtId="0" fontId="1" fillId="0" borderId="0" xfId="2" applyBorder="1"/>
    <xf numFmtId="0" fontId="2" fillId="2" borderId="1" xfId="2" applyFont="1" applyFill="1" applyBorder="1" applyAlignment="1">
      <alignment horizontal="center" vertical="center" wrapText="1"/>
    </xf>
    <xf numFmtId="0" fontId="1" fillId="0" borderId="1" xfId="2" applyBorder="1"/>
    <xf numFmtId="166" fontId="1" fillId="0" borderId="1" xfId="3" applyNumberFormat="1" applyBorder="1"/>
    <xf numFmtId="0" fontId="1" fillId="0" borderId="1" xfId="2" applyBorder="1" applyAlignment="1">
      <alignment horizontal="center"/>
    </xf>
    <xf numFmtId="0" fontId="4" fillId="6" borderId="0" xfId="1" applyFont="1" applyFill="1" applyBorder="1" applyAlignment="1">
      <alignment horizontal="center" vertical="center" wrapText="1"/>
    </xf>
    <xf numFmtId="0" fontId="3" fillId="6" borderId="0" xfId="1" applyFill="1" applyBorder="1"/>
    <xf numFmtId="0" fontId="3" fillId="6" borderId="0" xfId="1" applyFill="1" applyBorder="1" applyAlignment="1">
      <alignment horizontal="center"/>
    </xf>
    <xf numFmtId="4" fontId="3" fillId="6" borderId="0" xfId="1" applyNumberFormat="1" applyFill="1" applyBorder="1" applyAlignment="1">
      <alignment horizontal="center"/>
    </xf>
    <xf numFmtId="164" fontId="3" fillId="6" borderId="0" xfId="1" applyNumberFormat="1" applyFill="1" applyBorder="1" applyAlignment="1">
      <alignment horizontal="center"/>
    </xf>
    <xf numFmtId="0" fontId="4" fillId="6" borderId="0" xfId="1" applyFont="1" applyFill="1" applyBorder="1" applyAlignment="1">
      <alignment horizontal="right"/>
    </xf>
    <xf numFmtId="14" fontId="3" fillId="6" borderId="0" xfId="1" applyNumberFormat="1" applyFill="1" applyBorder="1"/>
    <xf numFmtId="4" fontId="3" fillId="6" borderId="0" xfId="1" applyNumberFormat="1" applyFill="1" applyBorder="1"/>
    <xf numFmtId="164" fontId="3" fillId="6" borderId="0" xfId="1" applyNumberFormat="1" applyFill="1" applyBorder="1"/>
    <xf numFmtId="0" fontId="4" fillId="6" borderId="0" xfId="1" applyFont="1" applyFill="1" applyBorder="1"/>
    <xf numFmtId="171" fontId="3" fillId="0" borderId="1" xfId="1" applyNumberFormat="1" applyBorder="1" applyAlignment="1">
      <alignment horizontal="center"/>
    </xf>
    <xf numFmtId="171" fontId="3" fillId="0" borderId="6" xfId="1" applyNumberFormat="1" applyBorder="1" applyAlignment="1">
      <alignment horizontal="center"/>
    </xf>
    <xf numFmtId="0" fontId="0" fillId="0" borderId="0" xfId="0" applyBorder="1"/>
    <xf numFmtId="0" fontId="8" fillId="0" borderId="0" xfId="0" applyFont="1"/>
    <xf numFmtId="0" fontId="16" fillId="8" borderId="1" xfId="0" applyFont="1" applyFill="1" applyBorder="1"/>
    <xf numFmtId="44" fontId="0" fillId="8" borderId="1" xfId="15" applyFont="1" applyFill="1" applyBorder="1"/>
    <xf numFmtId="0" fontId="1" fillId="8" borderId="1" xfId="0" applyFont="1" applyFill="1" applyBorder="1" applyAlignment="1">
      <alignment horizontal="center"/>
    </xf>
    <xf numFmtId="0" fontId="17" fillId="8" borderId="1" xfId="0" applyFont="1" applyFill="1" applyBorder="1"/>
    <xf numFmtId="0" fontId="16" fillId="8" borderId="1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44" fontId="8" fillId="6" borderId="1" xfId="15" applyFont="1" applyFill="1" applyBorder="1"/>
    <xf numFmtId="44" fontId="1" fillId="6" borderId="0" xfId="15" applyFont="1" applyFill="1" applyBorder="1"/>
    <xf numFmtId="44" fontId="0" fillId="8" borderId="1" xfId="0" applyNumberFormat="1" applyFill="1" applyBorder="1"/>
    <xf numFmtId="0" fontId="11" fillId="0" borderId="0" xfId="2" applyFont="1" applyAlignment="1">
      <alignment horizontal="center"/>
    </xf>
    <xf numFmtId="0" fontId="4" fillId="0" borderId="0" xfId="1" applyFont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</cellXfs>
  <cellStyles count="16">
    <cellStyle name="beterraba" xfId="4"/>
    <cellStyle name="Comma [0]" xfId="5"/>
    <cellStyle name="Comma_SOLVER1" xfId="6"/>
    <cellStyle name="Currency [0]" xfId="7"/>
    <cellStyle name="Currency_SOLVER1" xfId="8"/>
    <cellStyle name="Estilo 1" xfId="13"/>
    <cellStyle name="Estilo 2" xfId="14"/>
    <cellStyle name="Euro" xfId="9"/>
    <cellStyle name="Heading" xfId="10"/>
    <cellStyle name="Moeda" xfId="15" builtinId="4"/>
    <cellStyle name="Moeda 2" xfId="11"/>
    <cellStyle name="Normal" xfId="0" builtinId="0"/>
    <cellStyle name="Normal 2" xfId="2"/>
    <cellStyle name="Normal_Se E e SE OU 2" xfId="1"/>
    <cellStyle name="Porcentagem 2" xfId="12"/>
    <cellStyle name="Separador de milhares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showGridLines="0" workbookViewId="0">
      <selection activeCell="L10" sqref="L10"/>
    </sheetView>
  </sheetViews>
  <sheetFormatPr defaultRowHeight="12.75" x14ac:dyDescent="0.2"/>
  <cols>
    <col min="1" max="1" width="10.42578125" style="28" customWidth="1"/>
    <col min="2" max="2" width="7.7109375" style="28" bestFit="1" customWidth="1"/>
    <col min="3" max="3" width="8.5703125" style="28" customWidth="1"/>
    <col min="4" max="4" width="8" style="28" customWidth="1"/>
    <col min="5" max="5" width="8.28515625" style="28" bestFit="1" customWidth="1"/>
    <col min="6" max="6" width="12.85546875" style="28" bestFit="1" customWidth="1"/>
    <col min="7" max="16384" width="9.140625" style="28"/>
  </cols>
  <sheetData>
    <row r="1" spans="1:6" ht="18" x14ac:dyDescent="0.25">
      <c r="A1" s="27" t="s">
        <v>63</v>
      </c>
    </row>
    <row r="3" spans="1:6" ht="20.25" x14ac:dyDescent="0.3">
      <c r="A3" s="58" t="s">
        <v>64</v>
      </c>
      <c r="B3" s="58"/>
      <c r="C3" s="58"/>
      <c r="D3" s="58"/>
      <c r="E3" s="58"/>
      <c r="F3" s="58"/>
    </row>
    <row r="4" spans="1:6" x14ac:dyDescent="0.2">
      <c r="C4" s="29"/>
    </row>
    <row r="5" spans="1:6" ht="25.5" x14ac:dyDescent="0.2">
      <c r="A5" s="30" t="s">
        <v>65</v>
      </c>
      <c r="B5" s="30" t="s">
        <v>66</v>
      </c>
      <c r="C5" s="30" t="s">
        <v>67</v>
      </c>
      <c r="D5" s="30" t="s">
        <v>68</v>
      </c>
      <c r="E5" s="30" t="s">
        <v>69</v>
      </c>
      <c r="F5" s="30" t="s">
        <v>70</v>
      </c>
    </row>
    <row r="6" spans="1:6" x14ac:dyDescent="0.2">
      <c r="A6" s="31" t="s">
        <v>71</v>
      </c>
      <c r="B6" s="32">
        <v>5.5</v>
      </c>
      <c r="C6" s="32">
        <v>1</v>
      </c>
      <c r="D6" s="32"/>
      <c r="E6" s="33">
        <v>6</v>
      </c>
      <c r="F6" s="31"/>
    </row>
    <row r="7" spans="1:6" x14ac:dyDescent="0.2">
      <c r="A7" s="31" t="s">
        <v>72</v>
      </c>
      <c r="B7" s="32">
        <v>6.5</v>
      </c>
      <c r="C7" s="32">
        <v>3</v>
      </c>
      <c r="D7" s="32"/>
      <c r="E7" s="33">
        <v>1</v>
      </c>
      <c r="F7" s="31"/>
    </row>
    <row r="8" spans="1:6" x14ac:dyDescent="0.2">
      <c r="A8" s="31" t="s">
        <v>73</v>
      </c>
      <c r="B8" s="32">
        <v>7</v>
      </c>
      <c r="C8" s="32">
        <v>5.5</v>
      </c>
      <c r="D8" s="32"/>
      <c r="E8" s="33">
        <v>4</v>
      </c>
      <c r="F8" s="31"/>
    </row>
    <row r="9" spans="1:6" x14ac:dyDescent="0.2">
      <c r="A9" s="31" t="s">
        <v>74</v>
      </c>
      <c r="B9" s="32">
        <v>1.5</v>
      </c>
      <c r="C9" s="32">
        <v>1.5</v>
      </c>
      <c r="D9" s="32"/>
      <c r="E9" s="33">
        <v>2</v>
      </c>
      <c r="F9" s="31"/>
    </row>
    <row r="10" spans="1:6" x14ac:dyDescent="0.2">
      <c r="A10" s="31" t="s">
        <v>75</v>
      </c>
      <c r="B10" s="32">
        <v>9</v>
      </c>
      <c r="C10" s="32">
        <v>7</v>
      </c>
      <c r="D10" s="32"/>
      <c r="E10" s="33">
        <v>3</v>
      </c>
      <c r="F10" s="31"/>
    </row>
    <row r="11" spans="1:6" x14ac:dyDescent="0.2">
      <c r="A11" s="31" t="s">
        <v>76</v>
      </c>
      <c r="B11" s="32">
        <v>8.5</v>
      </c>
      <c r="C11" s="32">
        <v>10</v>
      </c>
      <c r="D11" s="32"/>
      <c r="E11" s="33">
        <v>0</v>
      </c>
      <c r="F11" s="31"/>
    </row>
    <row r="12" spans="1:6" x14ac:dyDescent="0.2">
      <c r="A12" s="31" t="s">
        <v>77</v>
      </c>
      <c r="B12" s="32">
        <v>1.5</v>
      </c>
      <c r="C12" s="32">
        <v>5.5</v>
      </c>
      <c r="D12" s="32"/>
      <c r="E12" s="33">
        <v>6</v>
      </c>
      <c r="F12" s="31"/>
    </row>
    <row r="13" spans="1:6" x14ac:dyDescent="0.2">
      <c r="A13" s="31" t="s">
        <v>0</v>
      </c>
      <c r="B13" s="32">
        <v>2</v>
      </c>
      <c r="C13" s="32">
        <v>6.5</v>
      </c>
      <c r="D13" s="32"/>
      <c r="E13" s="33">
        <v>7</v>
      </c>
      <c r="F13" s="31"/>
    </row>
    <row r="14" spans="1:6" x14ac:dyDescent="0.2">
      <c r="A14" s="31" t="s">
        <v>78</v>
      </c>
      <c r="B14" s="32">
        <v>7</v>
      </c>
      <c r="C14" s="32">
        <v>9.5</v>
      </c>
      <c r="D14" s="32"/>
      <c r="E14" s="33">
        <v>5</v>
      </c>
      <c r="F14" s="31"/>
    </row>
    <row r="15" spans="1:6" x14ac:dyDescent="0.2">
      <c r="A15" s="31" t="s">
        <v>79</v>
      </c>
      <c r="B15" s="32">
        <v>2.5</v>
      </c>
      <c r="C15" s="32">
        <v>5</v>
      </c>
      <c r="D15" s="32"/>
      <c r="E15" s="33">
        <v>3</v>
      </c>
      <c r="F15" s="31"/>
    </row>
  </sheetData>
  <mergeCells count="1">
    <mergeCell ref="A3:F3"/>
  </mergeCells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K15"/>
  <sheetViews>
    <sheetView showGridLines="0" workbookViewId="0">
      <selection activeCell="K7" sqref="K7"/>
    </sheetView>
  </sheetViews>
  <sheetFormatPr defaultRowHeight="15" x14ac:dyDescent="0.25"/>
  <cols>
    <col min="1" max="1" width="14.5703125" style="2" bestFit="1" customWidth="1"/>
    <col min="2" max="3" width="15.7109375" style="2" customWidth="1"/>
    <col min="4" max="4" width="43.140625" style="2" customWidth="1"/>
    <col min="5" max="6" width="9.140625" style="2"/>
    <col min="7" max="7" width="14.5703125" style="2" bestFit="1" customWidth="1"/>
    <col min="8" max="10" width="15.7109375" style="2" customWidth="1"/>
    <col min="11" max="16384" width="9.140625" style="2"/>
  </cols>
  <sheetData>
    <row r="1" spans="1:11" x14ac:dyDescent="0.25">
      <c r="A1" s="59" t="s">
        <v>1</v>
      </c>
      <c r="B1" s="59"/>
      <c r="C1" s="59"/>
      <c r="D1" s="59"/>
      <c r="G1" s="59"/>
      <c r="H1" s="59"/>
      <c r="I1" s="59"/>
      <c r="J1" s="59"/>
    </row>
    <row r="3" spans="1:11" x14ac:dyDescent="0.25">
      <c r="A3" s="5" t="s">
        <v>2</v>
      </c>
      <c r="B3" s="5" t="s">
        <v>3</v>
      </c>
      <c r="C3" s="5" t="s">
        <v>4</v>
      </c>
      <c r="D3" s="6" t="s">
        <v>5</v>
      </c>
      <c r="G3" s="34"/>
      <c r="H3" s="34"/>
      <c r="I3" s="34"/>
      <c r="J3" s="34"/>
      <c r="K3" s="35"/>
    </row>
    <row r="4" spans="1:11" s="9" customFormat="1" ht="27.75" customHeight="1" x14ac:dyDescent="0.25">
      <c r="A4" s="4" t="s">
        <v>6</v>
      </c>
      <c r="B4" s="7">
        <v>1860</v>
      </c>
      <c r="C4" s="4">
        <v>1</v>
      </c>
      <c r="D4" s="8" t="str">
        <f>IF(AND(B4&lt;500,C4&gt;3),B4*10%,"Não terá salário Família")</f>
        <v>Não terá salário Família</v>
      </c>
      <c r="G4" s="1" t="s">
        <v>15</v>
      </c>
      <c r="H4" s="2" t="s">
        <v>61</v>
      </c>
      <c r="I4" s="2"/>
      <c r="J4" s="2"/>
      <c r="K4" s="36"/>
    </row>
    <row r="5" spans="1:11" s="9" customFormat="1" ht="27.75" customHeight="1" x14ac:dyDescent="0.25">
      <c r="A5" s="4" t="s">
        <v>7</v>
      </c>
      <c r="B5" s="7">
        <v>2563</v>
      </c>
      <c r="C5" s="4">
        <v>1</v>
      </c>
      <c r="D5" s="8" t="str">
        <f t="shared" ref="D5:D13" si="0">IF(AND(B5&lt;500,C5&gt;3),B5*10%,"Não terá salário Família")</f>
        <v>Não terá salário Família</v>
      </c>
      <c r="G5" s="2"/>
      <c r="H5" s="2" t="s">
        <v>16</v>
      </c>
      <c r="I5" s="2"/>
      <c r="J5" s="2"/>
      <c r="K5" s="36"/>
    </row>
    <row r="6" spans="1:11" s="9" customFormat="1" ht="27.75" customHeight="1" x14ac:dyDescent="0.25">
      <c r="A6" s="4" t="s">
        <v>8</v>
      </c>
      <c r="B6" s="7">
        <v>852</v>
      </c>
      <c r="C6" s="4">
        <v>3</v>
      </c>
      <c r="D6" s="8" t="str">
        <f t="shared" si="0"/>
        <v>Não terá salário Família</v>
      </c>
      <c r="G6" s="2"/>
      <c r="H6" s="2" t="s">
        <v>17</v>
      </c>
      <c r="I6" s="2"/>
      <c r="J6" s="2"/>
      <c r="K6" s="36"/>
    </row>
    <row r="7" spans="1:11" s="9" customFormat="1" ht="27.75" customHeight="1" x14ac:dyDescent="0.25">
      <c r="A7" s="4" t="s">
        <v>9</v>
      </c>
      <c r="B7" s="7">
        <v>99</v>
      </c>
      <c r="C7" s="4">
        <v>7</v>
      </c>
      <c r="D7" s="8">
        <f t="shared" si="0"/>
        <v>9.9</v>
      </c>
      <c r="G7" s="36"/>
      <c r="H7" s="37"/>
      <c r="I7" s="36"/>
      <c r="J7" s="38"/>
      <c r="K7" s="36"/>
    </row>
    <row r="8" spans="1:11" s="9" customFormat="1" ht="27.75" customHeight="1" x14ac:dyDescent="0.25">
      <c r="A8" s="4" t="s">
        <v>10</v>
      </c>
      <c r="B8" s="7">
        <v>900</v>
      </c>
      <c r="C8" s="4">
        <v>2</v>
      </c>
      <c r="D8" s="8" t="str">
        <f t="shared" si="0"/>
        <v>Não terá salário Família</v>
      </c>
      <c r="G8" s="36"/>
      <c r="H8" s="37"/>
      <c r="I8" s="36"/>
      <c r="J8" s="38"/>
      <c r="K8" s="36"/>
    </row>
    <row r="9" spans="1:11" s="9" customFormat="1" ht="27.75" customHeight="1" x14ac:dyDescent="0.25">
      <c r="A9" s="4" t="s">
        <v>0</v>
      </c>
      <c r="B9" s="7">
        <v>463</v>
      </c>
      <c r="C9" s="4">
        <v>4</v>
      </c>
      <c r="D9" s="8">
        <f t="shared" si="0"/>
        <v>46.300000000000004</v>
      </c>
      <c r="G9" s="36"/>
      <c r="H9" s="37"/>
      <c r="I9" s="36"/>
      <c r="J9" s="38"/>
      <c r="K9" s="36"/>
    </row>
    <row r="10" spans="1:11" s="9" customFormat="1" ht="27.75" customHeight="1" x14ac:dyDescent="0.25">
      <c r="A10" s="4" t="s">
        <v>11</v>
      </c>
      <c r="B10" s="7">
        <v>785</v>
      </c>
      <c r="C10" s="4">
        <v>1</v>
      </c>
      <c r="D10" s="8" t="str">
        <f t="shared" si="0"/>
        <v>Não terá salário Família</v>
      </c>
      <c r="G10" s="36"/>
      <c r="H10" s="37"/>
      <c r="I10" s="36"/>
      <c r="J10" s="38"/>
      <c r="K10" s="36"/>
    </row>
    <row r="11" spans="1:11" s="9" customFormat="1" ht="27.75" customHeight="1" x14ac:dyDescent="0.25">
      <c r="A11" s="4" t="s">
        <v>12</v>
      </c>
      <c r="B11" s="7">
        <v>1536</v>
      </c>
      <c r="C11" s="4">
        <v>1</v>
      </c>
      <c r="D11" s="8" t="str">
        <f t="shared" si="0"/>
        <v>Não terá salário Família</v>
      </c>
      <c r="G11" s="36"/>
      <c r="H11" s="37"/>
      <c r="I11" s="36"/>
      <c r="J11" s="38"/>
      <c r="K11" s="36"/>
    </row>
    <row r="12" spans="1:11" s="9" customFormat="1" ht="27.75" customHeight="1" x14ac:dyDescent="0.25">
      <c r="A12" s="4" t="s">
        <v>13</v>
      </c>
      <c r="B12" s="7">
        <v>490</v>
      </c>
      <c r="C12" s="4">
        <v>4</v>
      </c>
      <c r="D12" s="8">
        <f t="shared" si="0"/>
        <v>49</v>
      </c>
      <c r="G12" s="36"/>
      <c r="H12" s="37"/>
      <c r="I12" s="36"/>
      <c r="J12" s="38"/>
      <c r="K12" s="36"/>
    </row>
    <row r="13" spans="1:11" s="9" customFormat="1" ht="27.75" customHeight="1" x14ac:dyDescent="0.25">
      <c r="A13" s="4" t="s">
        <v>14</v>
      </c>
      <c r="B13" s="7">
        <v>2360</v>
      </c>
      <c r="C13" s="4">
        <v>0</v>
      </c>
      <c r="D13" s="8" t="str">
        <f t="shared" si="0"/>
        <v>Não terá salário Família</v>
      </c>
      <c r="G13" s="36"/>
      <c r="H13" s="37"/>
      <c r="I13" s="36"/>
      <c r="J13" s="38"/>
      <c r="K13" s="36"/>
    </row>
    <row r="14" spans="1:11" x14ac:dyDescent="0.25">
      <c r="G14" s="35"/>
      <c r="H14" s="35"/>
      <c r="I14" s="35"/>
      <c r="J14" s="35"/>
      <c r="K14" s="35"/>
    </row>
    <row r="15" spans="1:11" x14ac:dyDescent="0.25">
      <c r="A15" s="1"/>
      <c r="G15" s="1"/>
    </row>
  </sheetData>
  <mergeCells count="2">
    <mergeCell ref="A1:D1"/>
    <mergeCell ref="G1:J1"/>
  </mergeCells>
  <phoneticPr fontId="5" type="noConversion"/>
  <pageMargins left="0.511811024" right="0.511811024" top="0.78740157499999996" bottom="0.78740157499999996" header="0.31496062000000002" footer="0.3149606200000000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I33"/>
  <sheetViews>
    <sheetView showGridLines="0" workbookViewId="0">
      <selection activeCell="G15" sqref="G15"/>
    </sheetView>
  </sheetViews>
  <sheetFormatPr defaultRowHeight="15" x14ac:dyDescent="0.25"/>
  <cols>
    <col min="1" max="1" width="39" style="2" customWidth="1"/>
    <col min="2" max="2" width="16.5703125" style="2" customWidth="1"/>
    <col min="3" max="3" width="13.7109375" style="2" customWidth="1"/>
    <col min="4" max="5" width="19.28515625" style="2" customWidth="1"/>
    <col min="6" max="6" width="31.5703125" style="2" customWidth="1"/>
    <col min="7" max="9" width="9.140625" style="2"/>
    <col min="10" max="10" width="9.5703125" style="2" bestFit="1" customWidth="1"/>
    <col min="11" max="16384" width="9.140625" style="2"/>
  </cols>
  <sheetData>
    <row r="1" spans="1:9" x14ac:dyDescent="0.25">
      <c r="A1" s="1" t="s">
        <v>18</v>
      </c>
    </row>
    <row r="2" spans="1:9" ht="15.75" thickBot="1" x14ac:dyDescent="0.3"/>
    <row r="3" spans="1:9" ht="30" x14ac:dyDescent="0.25">
      <c r="A3" s="10" t="s">
        <v>19</v>
      </c>
      <c r="B3" s="11" t="s">
        <v>20</v>
      </c>
      <c r="C3" s="11" t="s">
        <v>21</v>
      </c>
      <c r="D3" s="11" t="s">
        <v>22</v>
      </c>
      <c r="E3" s="11" t="s">
        <v>23</v>
      </c>
      <c r="F3" s="12" t="s">
        <v>24</v>
      </c>
    </row>
    <row r="4" spans="1:9" x14ac:dyDescent="0.25">
      <c r="A4" s="13" t="s">
        <v>25</v>
      </c>
      <c r="B4" s="4" t="s">
        <v>26</v>
      </c>
      <c r="C4" s="8">
        <v>20890</v>
      </c>
      <c r="D4" s="7" t="s">
        <v>27</v>
      </c>
      <c r="E4" s="44">
        <f>IF(OR(B4 = "Volkswagen",D4 = "A vista"),C4*12%,0)</f>
        <v>2506.7999999999997</v>
      </c>
      <c r="F4" s="45">
        <f>C4-E4</f>
        <v>18383.2</v>
      </c>
      <c r="G4" s="9"/>
      <c r="H4" s="9"/>
      <c r="I4" s="9"/>
    </row>
    <row r="5" spans="1:9" x14ac:dyDescent="0.25">
      <c r="A5" s="13" t="s">
        <v>80</v>
      </c>
      <c r="B5" s="4" t="s">
        <v>81</v>
      </c>
      <c r="C5" s="8">
        <v>41476</v>
      </c>
      <c r="D5" s="7" t="s">
        <v>29</v>
      </c>
      <c r="E5" s="44">
        <f t="shared" ref="E5:E11" si="0">IF(OR(B5 = "Volkswagen",D5 = "A vista"),C5*12%,0)</f>
        <v>0</v>
      </c>
      <c r="F5" s="45">
        <f t="shared" ref="F5:F11" si="1">C5-E5</f>
        <v>41476</v>
      </c>
      <c r="G5" s="9"/>
      <c r="H5" s="9"/>
      <c r="I5" s="9"/>
    </row>
    <row r="6" spans="1:9" x14ac:dyDescent="0.25">
      <c r="A6" s="13" t="s">
        <v>30</v>
      </c>
      <c r="B6" s="4" t="s">
        <v>31</v>
      </c>
      <c r="C6" s="8">
        <v>26882</v>
      </c>
      <c r="D6" s="7" t="s">
        <v>29</v>
      </c>
      <c r="E6" s="44">
        <f t="shared" si="0"/>
        <v>0</v>
      </c>
      <c r="F6" s="45">
        <f t="shared" si="1"/>
        <v>26882</v>
      </c>
      <c r="G6" s="9"/>
      <c r="H6" s="9"/>
      <c r="I6" s="9"/>
    </row>
    <row r="7" spans="1:9" x14ac:dyDescent="0.25">
      <c r="A7" s="13" t="s">
        <v>32</v>
      </c>
      <c r="B7" s="4" t="s">
        <v>31</v>
      </c>
      <c r="C7" s="8">
        <v>43566</v>
      </c>
      <c r="D7" s="7" t="s">
        <v>27</v>
      </c>
      <c r="E7" s="44">
        <f t="shared" si="0"/>
        <v>5227.92</v>
      </c>
      <c r="F7" s="45">
        <f t="shared" si="1"/>
        <v>38338.080000000002</v>
      </c>
      <c r="G7" s="9"/>
      <c r="H7" s="9"/>
      <c r="I7" s="9"/>
    </row>
    <row r="8" spans="1:9" x14ac:dyDescent="0.25">
      <c r="A8" s="13" t="s">
        <v>33</v>
      </c>
      <c r="B8" s="4" t="s">
        <v>34</v>
      </c>
      <c r="C8" s="8">
        <v>28849</v>
      </c>
      <c r="D8" s="7" t="s">
        <v>29</v>
      </c>
      <c r="E8" s="44">
        <f t="shared" si="0"/>
        <v>0</v>
      </c>
      <c r="F8" s="45">
        <f t="shared" si="1"/>
        <v>28849</v>
      </c>
      <c r="G8" s="9"/>
      <c r="H8" s="9"/>
      <c r="I8" s="9"/>
    </row>
    <row r="9" spans="1:9" x14ac:dyDescent="0.25">
      <c r="A9" s="13" t="s">
        <v>35</v>
      </c>
      <c r="B9" s="4" t="s">
        <v>34</v>
      </c>
      <c r="C9" s="8">
        <v>62546</v>
      </c>
      <c r="D9" s="7" t="s">
        <v>29</v>
      </c>
      <c r="E9" s="44">
        <f t="shared" si="0"/>
        <v>0</v>
      </c>
      <c r="F9" s="45">
        <f t="shared" si="1"/>
        <v>62546</v>
      </c>
      <c r="G9" s="9"/>
      <c r="H9" s="9"/>
      <c r="I9" s="9"/>
    </row>
    <row r="10" spans="1:9" x14ac:dyDescent="0.25">
      <c r="A10" s="13" t="s">
        <v>36</v>
      </c>
      <c r="B10" s="4" t="s">
        <v>37</v>
      </c>
      <c r="C10" s="8">
        <v>58950</v>
      </c>
      <c r="D10" s="7" t="s">
        <v>29</v>
      </c>
      <c r="E10" s="44">
        <f t="shared" si="0"/>
        <v>0</v>
      </c>
      <c r="F10" s="45">
        <f t="shared" si="1"/>
        <v>58950</v>
      </c>
      <c r="G10" s="9"/>
      <c r="H10" s="9"/>
      <c r="I10" s="9"/>
    </row>
    <row r="11" spans="1:9" ht="15.75" thickBot="1" x14ac:dyDescent="0.3">
      <c r="A11" s="16" t="s">
        <v>38</v>
      </c>
      <c r="B11" s="17" t="s">
        <v>37</v>
      </c>
      <c r="C11" s="18">
        <v>71125</v>
      </c>
      <c r="D11" s="19" t="s">
        <v>27</v>
      </c>
      <c r="E11" s="44">
        <f t="shared" si="0"/>
        <v>8535</v>
      </c>
      <c r="F11" s="45">
        <f t="shared" si="1"/>
        <v>62590</v>
      </c>
      <c r="G11" s="9"/>
      <c r="H11" s="9"/>
      <c r="I11" s="9"/>
    </row>
    <row r="12" spans="1:9" x14ac:dyDescent="0.25">
      <c r="A12" s="22" t="s">
        <v>39</v>
      </c>
    </row>
    <row r="14" spans="1:9" x14ac:dyDescent="0.25">
      <c r="A14" s="1" t="s">
        <v>40</v>
      </c>
    </row>
    <row r="15" spans="1:9" x14ac:dyDescent="0.25">
      <c r="A15" s="2" t="s">
        <v>41</v>
      </c>
    </row>
    <row r="16" spans="1:9" x14ac:dyDescent="0.25">
      <c r="A16" s="2" t="s">
        <v>42</v>
      </c>
    </row>
    <row r="18" spans="1:9" hidden="1" x14ac:dyDescent="0.25">
      <c r="A18" s="1" t="s">
        <v>18</v>
      </c>
    </row>
    <row r="19" spans="1:9" ht="15.75" hidden="1" thickBot="1" x14ac:dyDescent="0.3"/>
    <row r="20" spans="1:9" ht="30" hidden="1" x14ac:dyDescent="0.25">
      <c r="A20" s="10" t="s">
        <v>19</v>
      </c>
      <c r="B20" s="11" t="s">
        <v>20</v>
      </c>
      <c r="C20" s="11" t="s">
        <v>21</v>
      </c>
      <c r="D20" s="11" t="s">
        <v>22</v>
      </c>
      <c r="E20" s="11" t="s">
        <v>23</v>
      </c>
      <c r="F20" s="12" t="s">
        <v>24</v>
      </c>
    </row>
    <row r="21" spans="1:9" hidden="1" x14ac:dyDescent="0.25">
      <c r="A21" s="13" t="s">
        <v>25</v>
      </c>
      <c r="B21" s="4" t="s">
        <v>26</v>
      </c>
      <c r="C21" s="8">
        <v>23052</v>
      </c>
      <c r="D21" s="7" t="s">
        <v>27</v>
      </c>
      <c r="E21" s="14">
        <f t="shared" ref="E21:E28" si="2">IF(OR(B21="Volkswagen",D21="a Vista"),0.12,0)</f>
        <v>0.12</v>
      </c>
      <c r="F21" s="15">
        <f t="shared" ref="F21:F28" si="3">C21-(E21*C21)</f>
        <v>20285.760000000002</v>
      </c>
      <c r="G21" s="9"/>
      <c r="H21" s="9"/>
      <c r="I21" s="9"/>
    </row>
    <row r="22" spans="1:9" hidden="1" x14ac:dyDescent="0.25">
      <c r="A22" s="13" t="s">
        <v>28</v>
      </c>
      <c r="B22" s="4" t="s">
        <v>26</v>
      </c>
      <c r="C22" s="8">
        <v>34763</v>
      </c>
      <c r="D22" s="7" t="s">
        <v>29</v>
      </c>
      <c r="E22" s="14">
        <f t="shared" si="2"/>
        <v>0.12</v>
      </c>
      <c r="F22" s="15">
        <f t="shared" si="3"/>
        <v>30591.440000000002</v>
      </c>
      <c r="G22" s="9"/>
      <c r="H22" s="9"/>
      <c r="I22" s="9"/>
    </row>
    <row r="23" spans="1:9" hidden="1" x14ac:dyDescent="0.25">
      <c r="A23" s="13" t="s">
        <v>30</v>
      </c>
      <c r="B23" s="4" t="s">
        <v>31</v>
      </c>
      <c r="C23" s="8">
        <v>26882</v>
      </c>
      <c r="D23" s="7" t="s">
        <v>29</v>
      </c>
      <c r="E23" s="14">
        <f t="shared" si="2"/>
        <v>0</v>
      </c>
      <c r="F23" s="15">
        <f t="shared" si="3"/>
        <v>26882</v>
      </c>
      <c r="G23" s="9"/>
      <c r="H23" s="9"/>
      <c r="I23" s="9"/>
    </row>
    <row r="24" spans="1:9" hidden="1" x14ac:dyDescent="0.25">
      <c r="A24" s="13" t="s">
        <v>32</v>
      </c>
      <c r="B24" s="4" t="s">
        <v>31</v>
      </c>
      <c r="C24" s="8">
        <v>43566</v>
      </c>
      <c r="D24" s="7" t="s">
        <v>27</v>
      </c>
      <c r="E24" s="14">
        <f t="shared" si="2"/>
        <v>0.12</v>
      </c>
      <c r="F24" s="15">
        <f t="shared" si="3"/>
        <v>38338.080000000002</v>
      </c>
      <c r="G24" s="9"/>
      <c r="H24" s="9"/>
      <c r="I24" s="9"/>
    </row>
    <row r="25" spans="1:9" hidden="1" x14ac:dyDescent="0.25">
      <c r="A25" s="13" t="s">
        <v>33</v>
      </c>
      <c r="B25" s="4" t="s">
        <v>34</v>
      </c>
      <c r="C25" s="8">
        <v>28849</v>
      </c>
      <c r="D25" s="7" t="s">
        <v>29</v>
      </c>
      <c r="E25" s="14">
        <f t="shared" si="2"/>
        <v>0</v>
      </c>
      <c r="F25" s="15">
        <f t="shared" si="3"/>
        <v>28849</v>
      </c>
      <c r="G25" s="9"/>
      <c r="H25" s="9"/>
      <c r="I25" s="9"/>
    </row>
    <row r="26" spans="1:9" hidden="1" x14ac:dyDescent="0.25">
      <c r="A26" s="13" t="s">
        <v>35</v>
      </c>
      <c r="B26" s="4" t="s">
        <v>34</v>
      </c>
      <c r="C26" s="8">
        <v>62546</v>
      </c>
      <c r="D26" s="7" t="s">
        <v>29</v>
      </c>
      <c r="E26" s="14">
        <f t="shared" si="2"/>
        <v>0</v>
      </c>
      <c r="F26" s="15">
        <f t="shared" si="3"/>
        <v>62546</v>
      </c>
      <c r="G26" s="9"/>
      <c r="H26" s="9"/>
      <c r="I26" s="9"/>
    </row>
    <row r="27" spans="1:9" hidden="1" x14ac:dyDescent="0.25">
      <c r="A27" s="13" t="s">
        <v>36</v>
      </c>
      <c r="B27" s="4" t="s">
        <v>37</v>
      </c>
      <c r="C27" s="8">
        <v>58950</v>
      </c>
      <c r="D27" s="7" t="s">
        <v>29</v>
      </c>
      <c r="E27" s="14">
        <f t="shared" si="2"/>
        <v>0</v>
      </c>
      <c r="F27" s="15">
        <f t="shared" si="3"/>
        <v>58950</v>
      </c>
      <c r="G27" s="9"/>
      <c r="H27" s="9"/>
      <c r="I27" s="9"/>
    </row>
    <row r="28" spans="1:9" ht="15.75" hidden="1" thickBot="1" x14ac:dyDescent="0.3">
      <c r="A28" s="16" t="s">
        <v>38</v>
      </c>
      <c r="B28" s="17" t="s">
        <v>37</v>
      </c>
      <c r="C28" s="18">
        <v>71125</v>
      </c>
      <c r="D28" s="19" t="s">
        <v>27</v>
      </c>
      <c r="E28" s="20">
        <f t="shared" si="2"/>
        <v>0.12</v>
      </c>
      <c r="F28" s="21">
        <f t="shared" si="3"/>
        <v>62590</v>
      </c>
      <c r="G28" s="9"/>
      <c r="H28" s="9"/>
      <c r="I28" s="9"/>
    </row>
    <row r="29" spans="1:9" hidden="1" x14ac:dyDescent="0.25">
      <c r="A29" s="22" t="s">
        <v>39</v>
      </c>
    </row>
    <row r="30" spans="1:9" hidden="1" x14ac:dyDescent="0.25"/>
    <row r="31" spans="1:9" hidden="1" x14ac:dyDescent="0.25">
      <c r="A31" s="1" t="s">
        <v>40</v>
      </c>
    </row>
    <row r="32" spans="1:9" hidden="1" x14ac:dyDescent="0.25">
      <c r="A32" s="2" t="s">
        <v>41</v>
      </c>
    </row>
    <row r="33" spans="1:1" hidden="1" x14ac:dyDescent="0.25">
      <c r="A33" s="2" t="s">
        <v>42</v>
      </c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M16"/>
  <sheetViews>
    <sheetView showGridLines="0" workbookViewId="0">
      <selection activeCell="F10" sqref="F10"/>
    </sheetView>
  </sheetViews>
  <sheetFormatPr defaultRowHeight="15" x14ac:dyDescent="0.25"/>
  <cols>
    <col min="1" max="1" width="14" style="2" bestFit="1" customWidth="1"/>
    <col min="2" max="2" width="13.7109375" style="2" customWidth="1"/>
    <col min="3" max="3" width="12.140625" style="2" customWidth="1"/>
    <col min="4" max="4" width="7.85546875" style="2" bestFit="1" customWidth="1"/>
    <col min="5" max="5" width="20.7109375" style="2" customWidth="1"/>
    <col min="6" max="6" width="9.140625" style="2"/>
    <col min="7" max="7" width="14" style="35" bestFit="1" customWidth="1"/>
    <col min="8" max="8" width="13.7109375" style="35" customWidth="1"/>
    <col min="9" max="9" width="10.7109375" style="35" bestFit="1" customWidth="1"/>
    <col min="10" max="10" width="7.85546875" style="35" bestFit="1" customWidth="1"/>
    <col min="11" max="11" width="8.85546875" style="35" bestFit="1" customWidth="1"/>
    <col min="12" max="13" width="9.140625" style="35"/>
    <col min="14" max="16384" width="9.140625" style="2"/>
  </cols>
  <sheetData>
    <row r="1" spans="1:11" x14ac:dyDescent="0.25">
      <c r="A1" s="59"/>
      <c r="B1" s="59"/>
      <c r="C1" s="59"/>
      <c r="D1" s="59"/>
      <c r="E1" s="59"/>
      <c r="G1" s="60"/>
      <c r="H1" s="60"/>
      <c r="I1" s="60"/>
      <c r="J1" s="60"/>
      <c r="K1" s="60"/>
    </row>
    <row r="3" spans="1:11" x14ac:dyDescent="0.25">
      <c r="A3" s="23" t="s">
        <v>43</v>
      </c>
      <c r="B3" s="24">
        <f ca="1">TODAY()</f>
        <v>45072</v>
      </c>
      <c r="G3" s="39"/>
      <c r="H3" s="40"/>
    </row>
    <row r="5" spans="1:11" ht="30" x14ac:dyDescent="0.25">
      <c r="A5" s="5" t="s">
        <v>19</v>
      </c>
      <c r="B5" s="5" t="s">
        <v>44</v>
      </c>
      <c r="C5" s="5" t="s">
        <v>45</v>
      </c>
      <c r="D5" s="5" t="s">
        <v>46</v>
      </c>
      <c r="E5" s="6" t="s">
        <v>47</v>
      </c>
      <c r="G5" s="34"/>
      <c r="H5" s="34"/>
      <c r="I5" s="34"/>
      <c r="J5" s="34"/>
      <c r="K5" s="34"/>
    </row>
    <row r="6" spans="1:11" x14ac:dyDescent="0.25">
      <c r="A6" s="3" t="s">
        <v>48</v>
      </c>
      <c r="B6" s="25">
        <v>200</v>
      </c>
      <c r="C6" s="24">
        <v>42502</v>
      </c>
      <c r="D6" s="4" t="s">
        <v>49</v>
      </c>
      <c r="E6" s="26">
        <f>IF(OR(B6&gt;=300,D6="SP"),12,15)</f>
        <v>15</v>
      </c>
      <c r="H6" s="41"/>
      <c r="I6" s="40"/>
      <c r="J6" s="36"/>
      <c r="K6" s="42"/>
    </row>
    <row r="7" spans="1:11" x14ac:dyDescent="0.25">
      <c r="A7" s="3" t="s">
        <v>50</v>
      </c>
      <c r="B7" s="25">
        <v>1320</v>
      </c>
      <c r="C7" s="24">
        <v>42505</v>
      </c>
      <c r="D7" s="4" t="s">
        <v>49</v>
      </c>
      <c r="E7" s="26">
        <f t="shared" ref="E7:E11" si="0">IF(OR(B7&gt;=300,D7="SP"),12,15)</f>
        <v>12</v>
      </c>
      <c r="H7" s="41"/>
      <c r="I7" s="40"/>
      <c r="J7" s="36"/>
      <c r="K7" s="42"/>
    </row>
    <row r="8" spans="1:11" x14ac:dyDescent="0.25">
      <c r="A8" s="3" t="s">
        <v>51</v>
      </c>
      <c r="B8" s="25">
        <v>1780</v>
      </c>
      <c r="C8" s="24">
        <v>42510</v>
      </c>
      <c r="D8" s="4" t="s">
        <v>52</v>
      </c>
      <c r="E8" s="26">
        <f t="shared" si="0"/>
        <v>12</v>
      </c>
      <c r="H8" s="41"/>
      <c r="I8" s="40"/>
      <c r="J8" s="36"/>
      <c r="K8" s="42"/>
    </row>
    <row r="9" spans="1:11" x14ac:dyDescent="0.25">
      <c r="A9" s="3" t="s">
        <v>53</v>
      </c>
      <c r="B9" s="25">
        <v>185</v>
      </c>
      <c r="C9" s="24">
        <v>42602</v>
      </c>
      <c r="D9" s="4" t="s">
        <v>54</v>
      </c>
      <c r="E9" s="26">
        <f t="shared" si="0"/>
        <v>15</v>
      </c>
      <c r="H9" s="41"/>
      <c r="I9" s="40"/>
      <c r="J9" s="36"/>
      <c r="K9" s="42"/>
    </row>
    <row r="10" spans="1:11" x14ac:dyDescent="0.25">
      <c r="A10" s="3" t="s">
        <v>55</v>
      </c>
      <c r="B10" s="25">
        <v>320</v>
      </c>
      <c r="C10" s="24">
        <v>42542</v>
      </c>
      <c r="D10" s="4" t="s">
        <v>49</v>
      </c>
      <c r="E10" s="26">
        <f t="shared" si="0"/>
        <v>12</v>
      </c>
      <c r="H10" s="41"/>
      <c r="I10" s="40"/>
      <c r="J10" s="36"/>
      <c r="K10" s="42"/>
    </row>
    <row r="11" spans="1:11" x14ac:dyDescent="0.25">
      <c r="A11" s="3" t="s">
        <v>56</v>
      </c>
      <c r="B11" s="25">
        <v>470</v>
      </c>
      <c r="C11" s="24">
        <v>42604</v>
      </c>
      <c r="D11" s="4" t="s">
        <v>57</v>
      </c>
      <c r="E11" s="26">
        <f t="shared" si="0"/>
        <v>12</v>
      </c>
      <c r="H11" s="41"/>
      <c r="I11" s="40"/>
      <c r="J11" s="36"/>
      <c r="K11" s="42"/>
    </row>
    <row r="13" spans="1:11" x14ac:dyDescent="0.25">
      <c r="A13" s="1" t="s">
        <v>58</v>
      </c>
      <c r="G13" s="43"/>
    </row>
    <row r="14" spans="1:11" x14ac:dyDescent="0.25">
      <c r="A14" s="2" t="s">
        <v>62</v>
      </c>
    </row>
    <row r="15" spans="1:11" x14ac:dyDescent="0.25">
      <c r="A15" s="2" t="s">
        <v>59</v>
      </c>
    </row>
    <row r="16" spans="1:11" x14ac:dyDescent="0.25">
      <c r="A16" s="2" t="s">
        <v>60</v>
      </c>
    </row>
  </sheetData>
  <mergeCells count="2">
    <mergeCell ref="A1:E1"/>
    <mergeCell ref="G1:K1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H9" sqref="H9"/>
    </sheetView>
  </sheetViews>
  <sheetFormatPr defaultColWidth="15.42578125" defaultRowHeight="12.75" x14ac:dyDescent="0.2"/>
  <cols>
    <col min="1" max="1" width="32.140625" bestFit="1" customWidth="1"/>
    <col min="2" max="2" width="20.28515625" bestFit="1" customWidth="1"/>
    <col min="3" max="3" width="9.5703125" bestFit="1" customWidth="1"/>
    <col min="4" max="4" width="16.42578125" bestFit="1" customWidth="1"/>
    <col min="5" max="5" width="13" bestFit="1" customWidth="1"/>
    <col min="6" max="6" width="17.85546875" bestFit="1" customWidth="1"/>
  </cols>
  <sheetData>
    <row r="1" spans="1:8" ht="13.5" thickBot="1" x14ac:dyDescent="0.25">
      <c r="A1" s="61" t="s">
        <v>82</v>
      </c>
      <c r="B1" s="62"/>
      <c r="C1" s="62"/>
      <c r="D1" s="62"/>
      <c r="E1" s="62"/>
      <c r="F1" s="62"/>
      <c r="G1" s="62"/>
      <c r="H1" s="63"/>
    </row>
    <row r="3" spans="1:8" ht="18" x14ac:dyDescent="0.25">
      <c r="A3" s="54" t="s">
        <v>89</v>
      </c>
      <c r="B3" s="52" t="s">
        <v>83</v>
      </c>
      <c r="C3" s="53" t="s">
        <v>84</v>
      </c>
      <c r="D3" s="52" t="s">
        <v>87</v>
      </c>
      <c r="E3" s="51" t="s">
        <v>23</v>
      </c>
      <c r="F3" s="48" t="s">
        <v>88</v>
      </c>
    </row>
    <row r="4" spans="1:8" ht="18" x14ac:dyDescent="0.25">
      <c r="A4" s="55" t="s">
        <v>90</v>
      </c>
      <c r="B4" s="49">
        <v>12</v>
      </c>
      <c r="C4" s="50" t="s">
        <v>86</v>
      </c>
      <c r="D4" s="50" t="s">
        <v>85</v>
      </c>
      <c r="E4" s="49">
        <f>IF(OR(B4&gt;20,C4="sim",D4="sim"),B4*10%,0)</f>
        <v>1.2000000000000002</v>
      </c>
      <c r="F4" s="57">
        <f>B4-E4</f>
        <v>10.8</v>
      </c>
    </row>
    <row r="5" spans="1:8" ht="18" x14ac:dyDescent="0.25">
      <c r="A5" s="55" t="s">
        <v>91</v>
      </c>
      <c r="B5" s="49">
        <v>40</v>
      </c>
      <c r="C5" s="50" t="s">
        <v>85</v>
      </c>
      <c r="D5" s="50" t="s">
        <v>85</v>
      </c>
      <c r="E5" s="49">
        <f t="shared" ref="E5:E11" si="0">IF(OR(B5&gt;20,C5="sim",D5="sim"),B5*10%,0)</f>
        <v>4</v>
      </c>
      <c r="F5" s="57">
        <f t="shared" ref="F5:F11" si="1">B5-E5</f>
        <v>36</v>
      </c>
    </row>
    <row r="6" spans="1:8" ht="18" x14ac:dyDescent="0.25">
      <c r="A6" s="55" t="s">
        <v>92</v>
      </c>
      <c r="B6" s="49">
        <v>35</v>
      </c>
      <c r="C6" s="50" t="s">
        <v>85</v>
      </c>
      <c r="D6" s="50" t="s">
        <v>86</v>
      </c>
      <c r="E6" s="49">
        <f t="shared" si="0"/>
        <v>3.5</v>
      </c>
      <c r="F6" s="57">
        <f t="shared" si="1"/>
        <v>31.5</v>
      </c>
    </row>
    <row r="7" spans="1:8" ht="18" x14ac:dyDescent="0.25">
      <c r="A7" s="55" t="s">
        <v>93</v>
      </c>
      <c r="B7" s="49">
        <v>9</v>
      </c>
      <c r="C7" s="50" t="s">
        <v>86</v>
      </c>
      <c r="D7" s="50" t="s">
        <v>85</v>
      </c>
      <c r="E7" s="49">
        <f t="shared" si="0"/>
        <v>0.9</v>
      </c>
      <c r="F7" s="57">
        <f t="shared" si="1"/>
        <v>8.1</v>
      </c>
    </row>
    <row r="8" spans="1:8" ht="18" x14ac:dyDescent="0.25">
      <c r="A8" s="55" t="s">
        <v>94</v>
      </c>
      <c r="B8" s="49">
        <v>50</v>
      </c>
      <c r="C8" s="50" t="s">
        <v>86</v>
      </c>
      <c r="D8" s="50" t="s">
        <v>85</v>
      </c>
      <c r="E8" s="49">
        <f t="shared" si="0"/>
        <v>5</v>
      </c>
      <c r="F8" s="57">
        <f t="shared" si="1"/>
        <v>45</v>
      </c>
    </row>
    <row r="9" spans="1:8" ht="18" x14ac:dyDescent="0.25">
      <c r="A9" s="55" t="s">
        <v>95</v>
      </c>
      <c r="B9" s="49">
        <v>25</v>
      </c>
      <c r="C9" s="50" t="s">
        <v>85</v>
      </c>
      <c r="D9" s="50" t="s">
        <v>86</v>
      </c>
      <c r="E9" s="49">
        <f t="shared" si="0"/>
        <v>2.5</v>
      </c>
      <c r="F9" s="57">
        <f t="shared" si="1"/>
        <v>22.5</v>
      </c>
    </row>
    <row r="10" spans="1:8" ht="18" x14ac:dyDescent="0.25">
      <c r="A10" s="55" t="s">
        <v>96</v>
      </c>
      <c r="B10" s="49">
        <v>22</v>
      </c>
      <c r="C10" s="50" t="s">
        <v>86</v>
      </c>
      <c r="D10" s="50" t="s">
        <v>86</v>
      </c>
      <c r="E10" s="49">
        <f t="shared" si="0"/>
        <v>2.2000000000000002</v>
      </c>
      <c r="F10" s="57">
        <f t="shared" si="1"/>
        <v>19.8</v>
      </c>
    </row>
    <row r="11" spans="1:8" ht="18" x14ac:dyDescent="0.25">
      <c r="A11" s="55" t="s">
        <v>97</v>
      </c>
      <c r="B11" s="49">
        <v>60</v>
      </c>
      <c r="C11" s="50" t="s">
        <v>86</v>
      </c>
      <c r="D11" s="50" t="s">
        <v>85</v>
      </c>
      <c r="E11" s="49">
        <f t="shared" si="0"/>
        <v>6</v>
      </c>
      <c r="F11" s="57">
        <f t="shared" si="1"/>
        <v>54</v>
      </c>
    </row>
    <row r="12" spans="1:8" ht="18" x14ac:dyDescent="0.25">
      <c r="A12" s="47"/>
      <c r="D12" s="46"/>
      <c r="E12" s="46"/>
    </row>
    <row r="13" spans="1:8" x14ac:dyDescent="0.2">
      <c r="A13" s="56" t="s">
        <v>98</v>
      </c>
      <c r="D13" s="46"/>
      <c r="E13" s="46"/>
    </row>
    <row r="18" spans="11:12" x14ac:dyDescent="0.2">
      <c r="K18" s="46"/>
      <c r="L18" s="46"/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SE com E</vt:lpstr>
      <vt:lpstr>Exercício 1</vt:lpstr>
      <vt:lpstr>Função OU Carros</vt:lpstr>
      <vt:lpstr>Se OU</vt:lpstr>
      <vt:lpstr>FINAL</vt:lpstr>
    </vt:vector>
  </TitlesOfParts>
  <Company>FGV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rfaustino</dc:creator>
  <cp:lastModifiedBy>userlocal</cp:lastModifiedBy>
  <dcterms:created xsi:type="dcterms:W3CDTF">2009-05-21T15:26:14Z</dcterms:created>
  <dcterms:modified xsi:type="dcterms:W3CDTF">2023-05-26T17:19:35Z</dcterms:modified>
</cp:coreProperties>
</file>